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<sst xmlns="http://schemas.openxmlformats.org/spreadsheetml/2006/main" count="37" uniqueCount="24">
  <si>
    <t>Plate Width</t>
  </si>
  <si>
    <t>in</t>
  </si>
  <si>
    <t>Plate Thickness</t>
  </si>
  <si>
    <t>Yield Strength</t>
  </si>
  <si>
    <t>ksi</t>
  </si>
  <si>
    <t>Ultimate Strength</t>
  </si>
  <si>
    <t>Bolt Diameter</t>
  </si>
  <si>
    <t>Number of Bolts Along Sectional Cut</t>
  </si>
  <si>
    <t>Ag</t>
  </si>
  <si>
    <t>in^2</t>
  </si>
  <si>
    <t>Nominal Yield Strength, Pny</t>
  </si>
  <si>
    <t>kips</t>
  </si>
  <si>
    <t>Area of Holes, Aholes</t>
  </si>
  <si>
    <t>An</t>
  </si>
  <si>
    <t>Aen</t>
  </si>
  <si>
    <t>Nominal Fracture Strength, Pnf</t>
  </si>
  <si>
    <t>LRFD</t>
  </si>
  <si>
    <t>Design Yield Strength</t>
  </si>
  <si>
    <t>Design Fracture Strength</t>
  </si>
  <si>
    <t>Governing Design Strength</t>
  </si>
  <si>
    <t>ASD</t>
  </si>
  <si>
    <t>Allowable Yield Strength</t>
  </si>
  <si>
    <t>Allowable Fracture Strength</t>
  </si>
  <si>
    <t>Governing Allowable Strength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</si>
</sst>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3">
    <font>
      <sz val="10.0"/>
      <color rgb="FF000000"/>
      <name val="Arial"/>
    </font>
    <font/>
    <font>
      <b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1" fillId="2" fontId="1" numFmtId="164" xfId="0" applyAlignment="1" applyBorder="1" applyFill="1" applyFont="1" applyNumberFormat="1">
      <alignment/>
    </xf>
    <xf borderId="0" fillId="0" fontId="1" numFmtId="0" xfId="0" applyAlignment="1" applyFont="1">
      <alignment/>
    </xf>
    <xf borderId="0" fillId="0" fontId="1" numFmtId="164" xfId="0" applyFont="1" applyNumberFormat="1"/>
    <xf borderId="1" fillId="3" fontId="1" numFmtId="164" xfId="0" applyBorder="1" applyFill="1" applyFont="1" applyNumberFormat="1"/>
    <xf borderId="0" fillId="0" fontId="2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33.57"/>
  </cols>
  <sheetData>
    <row r="1">
      <c r="A1" s="1" t="s">
        <v>0</v>
      </c>
      <c r="B1" s="2">
        <v>5.0</v>
      </c>
      <c r="C1" s="3" t="s">
        <v>1</v>
      </c>
    </row>
    <row r="2">
      <c r="A2" s="1" t="s">
        <v>2</v>
      </c>
      <c r="B2" s="2">
        <v>0.5</v>
      </c>
      <c r="C2" s="3" t="s">
        <v>1</v>
      </c>
    </row>
    <row r="3">
      <c r="A3" s="1" t="s">
        <v>3</v>
      </c>
      <c r="B3" s="2">
        <v>50.0</v>
      </c>
      <c r="C3" s="3" t="s">
        <v>4</v>
      </c>
    </row>
    <row r="4">
      <c r="A4" s="1" t="s">
        <v>5</v>
      </c>
      <c r="B4" s="2">
        <v>65.0</v>
      </c>
      <c r="C4" s="3" t="s">
        <v>4</v>
      </c>
    </row>
    <row r="5">
      <c r="A5" s="1" t="s">
        <v>6</v>
      </c>
      <c r="B5" s="2">
        <f>5/8</f>
        <v>0.625</v>
      </c>
      <c r="C5" s="3" t="s">
        <v>1</v>
      </c>
    </row>
    <row r="6">
      <c r="A6" s="1" t="s">
        <v>7</v>
      </c>
      <c r="B6" s="2">
        <v>2.0</v>
      </c>
    </row>
    <row r="7">
      <c r="A7" s="3"/>
      <c r="B7" s="4"/>
      <c r="C7" s="3"/>
    </row>
    <row r="8">
      <c r="A8" s="1" t="s">
        <v>8</v>
      </c>
      <c r="B8" s="5">
        <f>B1*B2</f>
        <v>2.5</v>
      </c>
      <c r="C8" s="3" t="s">
        <v>9</v>
      </c>
    </row>
    <row r="9">
      <c r="A9" s="1" t="s">
        <v>10</v>
      </c>
      <c r="B9" s="5">
        <f>B3*B8</f>
        <v>125</v>
      </c>
      <c r="C9" s="3" t="s">
        <v>11</v>
      </c>
    </row>
    <row r="10">
      <c r="A10" s="1" t="s">
        <v>12</v>
      </c>
      <c r="B10" s="5">
        <f>B2*(B5+1/8)*B6</f>
        <v>0.75</v>
      </c>
      <c r="C10" s="3" t="s">
        <v>9</v>
      </c>
    </row>
    <row r="11">
      <c r="A11" s="1" t="s">
        <v>13</v>
      </c>
      <c r="B11" s="5">
        <f>B8-B10</f>
        <v>1.75</v>
      </c>
      <c r="C11" s="3" t="s">
        <v>9</v>
      </c>
    </row>
    <row r="12">
      <c r="A12" s="1" t="s">
        <v>14</v>
      </c>
      <c r="B12" s="5">
        <f>B11</f>
        <v>1.75</v>
      </c>
      <c r="C12" s="3" t="s">
        <v>9</v>
      </c>
    </row>
    <row r="13">
      <c r="A13" s="1" t="s">
        <v>15</v>
      </c>
      <c r="B13" s="5">
        <f>B4*B12</f>
        <v>113.75</v>
      </c>
      <c r="C13" s="3" t="s">
        <v>11</v>
      </c>
    </row>
    <row r="14">
      <c r="A14" s="3"/>
      <c r="B14" s="4"/>
    </row>
    <row r="15">
      <c r="A15" s="6" t="s">
        <v>16</v>
      </c>
      <c r="B15" s="4"/>
    </row>
    <row r="16">
      <c r="A16" s="1" t="s">
        <v>17</v>
      </c>
      <c r="B16" s="5">
        <f>0.9*B9</f>
        <v>112.5</v>
      </c>
      <c r="C16" s="3" t="s">
        <v>11</v>
      </c>
    </row>
    <row r="17">
      <c r="A17" s="1" t="s">
        <v>18</v>
      </c>
      <c r="B17" s="5">
        <f>0.75*B13</f>
        <v>85.3125</v>
      </c>
      <c r="C17" s="3" t="s">
        <v>11</v>
      </c>
    </row>
    <row r="18">
      <c r="A18" s="1" t="s">
        <v>19</v>
      </c>
      <c r="B18" s="5">
        <f>min(B16:B17)</f>
        <v>85.3125</v>
      </c>
      <c r="C18" s="3" t="s">
        <v>11</v>
      </c>
    </row>
    <row r="19">
      <c r="B19" s="4"/>
    </row>
    <row r="20">
      <c r="A20" s="6" t="s">
        <v>20</v>
      </c>
      <c r="B20" s="4"/>
    </row>
    <row r="21">
      <c r="A21" s="1" t="s">
        <v>21</v>
      </c>
      <c r="B21" s="5">
        <f>0.6*B9</f>
        <v>75</v>
      </c>
      <c r="C21" s="3" t="s">
        <v>11</v>
      </c>
    </row>
    <row r="22">
      <c r="A22" s="1" t="s">
        <v>22</v>
      </c>
      <c r="B22" s="5">
        <f>B13/2</f>
        <v>56.875</v>
      </c>
      <c r="C22" s="3" t="s">
        <v>11</v>
      </c>
    </row>
    <row r="23">
      <c r="A23" s="1" t="s">
        <v>23</v>
      </c>
      <c r="B23" s="5">
        <f>min(B21:B22)</f>
        <v>56.875</v>
      </c>
      <c r="C23" s="3" t="s">
        <v>11</v>
      </c>
    </row>
    <row r="24">
      <c r="B24" s="4"/>
    </row>
    <row r="25">
      <c r="B25" s="4"/>
    </row>
    <row r="26">
      <c r="B26" s="4"/>
    </row>
    <row r="27">
      <c r="B27" s="4"/>
    </row>
    <row r="28">
      <c r="B28" s="4"/>
    </row>
    <row r="29">
      <c r="B29" s="4"/>
    </row>
    <row r="30">
      <c r="B30" s="4"/>
    </row>
    <row r="31">
      <c r="B31" s="4"/>
    </row>
    <row r="32">
      <c r="B32" s="4"/>
    </row>
    <row r="33">
      <c r="B33" s="4"/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  <row r="45">
      <c r="B45" s="4"/>
    </row>
    <row r="46">
      <c r="B46" s="4"/>
    </row>
    <row r="47">
      <c r="B47" s="4"/>
    </row>
    <row r="48">
      <c r="B48" s="4"/>
    </row>
    <row r="49">
      <c r="B49" s="4"/>
    </row>
    <row r="50">
      <c r="B50" s="4"/>
    </row>
    <row r="51">
      <c r="B51" s="4"/>
    </row>
    <row r="52">
      <c r="B52" s="4"/>
    </row>
    <row r="53">
      <c r="B53" s="4"/>
    </row>
    <row r="54">
      <c r="B54" s="4"/>
    </row>
    <row r="55">
      <c r="B55" s="4"/>
    </row>
    <row r="56">
      <c r="B56" s="4"/>
    </row>
    <row r="57">
      <c r="B57" s="4"/>
    </row>
    <row r="58">
      <c r="B58" s="4"/>
    </row>
    <row r="59">
      <c r="B59" s="4"/>
    </row>
    <row r="60">
      <c r="B60" s="4"/>
    </row>
    <row r="61">
      <c r="B61" s="4"/>
    </row>
    <row r="62">
      <c r="B62" s="4"/>
    </row>
    <row r="63">
      <c r="B63" s="4"/>
    </row>
    <row r="64">
      <c r="B64" s="4"/>
    </row>
    <row r="65">
      <c r="B65" s="4"/>
    </row>
    <row r="66">
      <c r="B66" s="4"/>
    </row>
    <row r="67">
      <c r="B67" s="4"/>
    </row>
    <row r="68">
      <c r="B68" s="4"/>
    </row>
    <row r="69">
      <c r="B69" s="4"/>
    </row>
    <row r="70">
      <c r="B70" s="4"/>
    </row>
    <row r="71">
      <c r="B71" s="4"/>
    </row>
    <row r="72">
      <c r="B72" s="4"/>
    </row>
    <row r="73">
      <c r="B73" s="4"/>
    </row>
    <row r="74">
      <c r="B74" s="4"/>
    </row>
    <row r="75">
      <c r="B75" s="4"/>
    </row>
    <row r="76">
      <c r="B76" s="4"/>
    </row>
    <row r="77">
      <c r="B77" s="4"/>
    </row>
    <row r="78">
      <c r="B78" s="4"/>
    </row>
    <row r="79">
      <c r="B79" s="4"/>
    </row>
    <row r="80">
      <c r="B80" s="4"/>
    </row>
    <row r="81">
      <c r="B81" s="4"/>
    </row>
    <row r="82">
      <c r="B82" s="4"/>
    </row>
    <row r="83">
      <c r="B83" s="4"/>
    </row>
    <row r="84">
      <c r="B84" s="4"/>
    </row>
    <row r="85">
      <c r="B85" s="4"/>
    </row>
    <row r="86">
      <c r="B86" s="4"/>
    </row>
    <row r="87">
      <c r="B87" s="4"/>
    </row>
    <row r="88">
      <c r="B88" s="4"/>
    </row>
    <row r="89">
      <c r="B89" s="4"/>
    </row>
    <row r="90">
      <c r="B90" s="4"/>
    </row>
    <row r="91">
      <c r="B91" s="4"/>
    </row>
    <row r="92">
      <c r="B92" s="4"/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  <row r="997">
      <c r="B997" s="4"/>
    </row>
    <row r="998">
      <c r="B998" s="4"/>
    </row>
    <row r="999">
      <c r="B999" s="4"/>
    </row>
    <row r="1000">
      <c r="B1000" s="4"/>
    </row>
    <row r="1001">
      <c r="B1001" s="4"/>
    </row>
    <row r="1002">
      <c r="B1002" s="4"/>
    </row>
  </sheetData>
  <drawing r:id="rId1"/>
</worksheet>
</file>