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9315" windowHeight="6960" tabRatio="925"/>
  </bookViews>
  <sheets>
    <sheet name="Table of Contents" sheetId="25" r:id="rId1"/>
    <sheet name="Array Basics" sheetId="44" r:id="rId2"/>
    <sheet name="Single-Cell Formulas" sheetId="58" r:id="rId3"/>
    <sheet name="Multi-Cell Formulas" sheetId="56" r:id="rId4"/>
    <sheet name="GA County Populations" sheetId="60" r:id="rId5"/>
    <sheet name="Array Constants" sheetId="57" r:id="rId6"/>
    <sheet name="Array Data Aggregation" sheetId="55" r:id="rId7"/>
    <sheet name="Wine Consumption" sheetId="63" r:id="rId8"/>
    <sheet name="Incoming Work" sheetId="64" r:id="rId9"/>
  </sheets>
  <definedNames>
    <definedName name="_xlnm._FilterDatabase" localSheetId="7" hidden="1">'Wine Consumption'!$A$1:$C$82</definedName>
  </definedNames>
  <calcPr calcId="145621"/>
</workbook>
</file>

<file path=xl/calcChain.xml><?xml version="1.0" encoding="utf-8"?>
<calcChain xmlns="http://schemas.openxmlformats.org/spreadsheetml/2006/main">
  <c r="B12" i="25" l="1"/>
  <c r="B11" i="25" l="1"/>
  <c r="B10" i="25" l="1"/>
  <c r="B9" i="25" l="1"/>
  <c r="B8" i="25"/>
  <c r="B7" i="25" l="1"/>
  <c r="B6" i="25"/>
  <c r="B5" i="25"/>
  <c r="D13" i="25" l="1"/>
</calcChain>
</file>

<file path=xl/sharedStrings.xml><?xml version="1.0" encoding="utf-8"?>
<sst xmlns="http://schemas.openxmlformats.org/spreadsheetml/2006/main" count="796" uniqueCount="372">
  <si>
    <t>Goal</t>
  </si>
  <si>
    <t>Description</t>
  </si>
  <si>
    <t>Worksheet</t>
  </si>
  <si>
    <t>Number of Examples</t>
  </si>
  <si>
    <t>Table of Contents - Practical Application Workbook for Module 2.7 (Working with Arrays)</t>
  </si>
  <si>
    <t>Price</t>
  </si>
  <si>
    <t>Item</t>
  </si>
  <si>
    <t>Qty</t>
  </si>
  <si>
    <t>Cost</t>
  </si>
  <si>
    <t>541-11</t>
  </si>
  <si>
    <t>630-4</t>
  </si>
  <si>
    <t>631-10</t>
  </si>
  <si>
    <t>583-4</t>
  </si>
  <si>
    <t>518-1</t>
  </si>
  <si>
    <t>660-4</t>
  </si>
  <si>
    <t>606-3</t>
  </si>
  <si>
    <t>520-4</t>
  </si>
  <si>
    <t>513-1</t>
  </si>
  <si>
    <t>673-4</t>
  </si>
  <si>
    <t>511-4</t>
  </si>
  <si>
    <t>Example 1. Entering a Single-Cell and Multi-Cell Array Formula</t>
  </si>
  <si>
    <t>Total</t>
  </si>
  <si>
    <t>Calculate the extended cost for each item and the order total.</t>
  </si>
  <si>
    <t>Order Total</t>
  </si>
  <si>
    <r>
      <rPr>
        <b/>
        <sz val="9"/>
        <color theme="1"/>
        <rFont val="Calibri"/>
        <family val="2"/>
        <scheme val="minor"/>
      </rPr>
      <t>Note:</t>
    </r>
    <r>
      <rPr>
        <sz val="9"/>
        <color theme="1"/>
        <rFont val="Calibri"/>
        <family val="2"/>
        <scheme val="minor"/>
      </rPr>
      <t xml:space="preserve"> Remember when entering multi-cell array formulas you have to select the range where the results will be before you enter the formula.</t>
    </r>
  </si>
  <si>
    <t>Build a multiplication table for 1x1 to 10x10.</t>
  </si>
  <si>
    <t>10x10 Times Table</t>
  </si>
  <si>
    <t>Sum</t>
  </si>
  <si>
    <t>Example 2. Reviewing the Rules</t>
  </si>
  <si>
    <t>1-D
(Vertical Array)</t>
  </si>
  <si>
    <t>1-D (Horizontal Array)</t>
  </si>
  <si>
    <r>
      <rPr>
        <b/>
        <sz val="9"/>
        <color theme="1"/>
        <rFont val="Calibri"/>
        <family val="2"/>
        <scheme val="minor"/>
      </rPr>
      <t>Tip:</t>
    </r>
    <r>
      <rPr>
        <sz val="9"/>
        <color theme="1"/>
        <rFont val="Calibri"/>
        <family val="2"/>
        <scheme val="minor"/>
      </rPr>
      <t xml:space="preserve"> You can think of the Array formulas as a shorthand notation for writing formulas. Using F9 to evaluate what's going on, can help you better understand your formulas.</t>
    </r>
  </si>
  <si>
    <t>Carry out the instructions below on the data in the first example.</t>
  </si>
  <si>
    <t>Try to delete the formula from cell E17.</t>
  </si>
  <si>
    <t>Edit the formula for the extended cost to add 10% to the extended cost.</t>
  </si>
  <si>
    <t>Try to copy the value from cell B18 and paste it over cell E18.</t>
  </si>
  <si>
    <t>Try to insert a new row after row 13.</t>
  </si>
  <si>
    <t>X</t>
  </si>
  <si>
    <t>=</t>
  </si>
  <si>
    <t>+</t>
  </si>
  <si>
    <t>Example 3. Math and Same Size Arrays</t>
  </si>
  <si>
    <t>Demo 1: 1-D Array</t>
  </si>
  <si>
    <t>Demo 2: 2-D Array</t>
  </si>
  <si>
    <t xml:space="preserve">Understand how same size arrays are added and multiplied. </t>
  </si>
  <si>
    <t>Example 4. Array Multiplication Demo</t>
  </si>
  <si>
    <t>teamtreehouse.com is a great place to learn to code.</t>
  </si>
  <si>
    <t>YouTube is a great place to explore new talent.</t>
  </si>
  <si>
    <t>xLessentials.com is a great place to learn practical Excel Skills.</t>
  </si>
  <si>
    <t># of Chars:</t>
  </si>
  <si>
    <t>Example 1. Returning Arrays with Built in Functions - How Many Characters?</t>
  </si>
  <si>
    <t>Determine the total number of characters in the range of strings below.</t>
  </si>
  <si>
    <t>Value:</t>
  </si>
  <si>
    <t>Being a formula master in Excel makes me more efficient at my job.</t>
  </si>
  <si>
    <t>Array formulas are often called CSE formulas because you have to press CTRL+SHIFT+ENTER to enter them.</t>
  </si>
  <si>
    <t>Example 3. Finding the Largest Value</t>
  </si>
  <si>
    <t>Example 2. Finding the Smallest Value</t>
  </si>
  <si>
    <t>Values</t>
  </si>
  <si>
    <t>Sales</t>
  </si>
  <si>
    <t>Agent</t>
  </si>
  <si>
    <t>Sales Winner:</t>
  </si>
  <si>
    <t>Sales Contest Results</t>
  </si>
  <si>
    <t>Winifred Bates</t>
  </si>
  <si>
    <t>Olga Barber</t>
  </si>
  <si>
    <t>Simon Clark</t>
  </si>
  <si>
    <t>Anita Wong</t>
  </si>
  <si>
    <t>Boyd Hughes</t>
  </si>
  <si>
    <t>Willie Horton</t>
  </si>
  <si>
    <t>Dwight Ramos</t>
  </si>
  <si>
    <t>Marcia Daniels</t>
  </si>
  <si>
    <t>Kenneth Shaw</t>
  </si>
  <si>
    <t>Adrian Norman</t>
  </si>
  <si>
    <t>Find the winner of the sales contest. (Agent with the most Sales)</t>
  </si>
  <si>
    <t>Working with Single-Cell Formulas to Solve some Common Problems.</t>
  </si>
  <si>
    <t>Arrays Intro: Rules, Single-cell vs. Multi-cell formulas, Array Math.</t>
  </si>
  <si>
    <t>Fulton</t>
  </si>
  <si>
    <t>Gwinnett</t>
  </si>
  <si>
    <t>Cobb</t>
  </si>
  <si>
    <t>Dekalb</t>
  </si>
  <si>
    <t>Chatham</t>
  </si>
  <si>
    <t>Clayton</t>
  </si>
  <si>
    <t>Cherokee</t>
  </si>
  <si>
    <t>Henry</t>
  </si>
  <si>
    <t>Richmond</t>
  </si>
  <si>
    <t>Muscogee</t>
  </si>
  <si>
    <t>Forsyth</t>
  </si>
  <si>
    <t>Hall</t>
  </si>
  <si>
    <t>Bibb</t>
  </si>
  <si>
    <t>Houston</t>
  </si>
  <si>
    <t>Paulding</t>
  </si>
  <si>
    <t>Douglas</t>
  </si>
  <si>
    <t>Columbia</t>
  </si>
  <si>
    <t>Coweta</t>
  </si>
  <si>
    <t>Clarke</t>
  </si>
  <si>
    <t>Lowndes</t>
  </si>
  <si>
    <t>Carroll</t>
  </si>
  <si>
    <t>Fayette</t>
  </si>
  <si>
    <t>Whitfield</t>
  </si>
  <si>
    <t>Newton</t>
  </si>
  <si>
    <t>Bartow</t>
  </si>
  <si>
    <t>Floyd</t>
  </si>
  <si>
    <t>Dougherty</t>
  </si>
  <si>
    <t>Rockdale</t>
  </si>
  <si>
    <t>Walton</t>
  </si>
  <si>
    <t>Glynn</t>
  </si>
  <si>
    <t>Bulloch</t>
  </si>
  <si>
    <t>Barrow</t>
  </si>
  <si>
    <t>Walker</t>
  </si>
  <si>
    <t>Troup</t>
  </si>
  <si>
    <t>Catoosa</t>
  </si>
  <si>
    <t>Liberty</t>
  </si>
  <si>
    <t>Spalding</t>
  </si>
  <si>
    <t>Jackson</t>
  </si>
  <si>
    <t>Gordon</t>
  </si>
  <si>
    <t>Effingham</t>
  </si>
  <si>
    <t>Camden</t>
  </si>
  <si>
    <t>Laurens</t>
  </si>
  <si>
    <t>Colquitt</t>
  </si>
  <si>
    <t>Baldwin</t>
  </si>
  <si>
    <t>Thomas</t>
  </si>
  <si>
    <t>Habersham</t>
  </si>
  <si>
    <t>Coffee</t>
  </si>
  <si>
    <t>Polk</t>
  </si>
  <si>
    <t>Tift</t>
  </si>
  <si>
    <t>Murray</t>
  </si>
  <si>
    <t>Ware</t>
  </si>
  <si>
    <t>Oconee</t>
  </si>
  <si>
    <t>Harris</t>
  </si>
  <si>
    <t>Bryan</t>
  </si>
  <si>
    <t>Sumter</t>
  </si>
  <si>
    <t>Lumpkin</t>
  </si>
  <si>
    <t>Wayne</t>
  </si>
  <si>
    <t>Pickens</t>
  </si>
  <si>
    <t>Lee</t>
  </si>
  <si>
    <t>Jones</t>
  </si>
  <si>
    <t>Haralson</t>
  </si>
  <si>
    <t>Gilmer</t>
  </si>
  <si>
    <t>Madison</t>
  </si>
  <si>
    <t>White</t>
  </si>
  <si>
    <t>Decatur</t>
  </si>
  <si>
    <t>Peach</t>
  </si>
  <si>
    <t>Toombs</t>
  </si>
  <si>
    <t>Monroe</t>
  </si>
  <si>
    <t>Upson</t>
  </si>
  <si>
    <t>Stephens</t>
  </si>
  <si>
    <t>Chattooga</t>
  </si>
  <si>
    <t>Hart</t>
  </si>
  <si>
    <t>Tattnall</t>
  </si>
  <si>
    <t>Grady</t>
  </si>
  <si>
    <t>Fannin</t>
  </si>
  <si>
    <t>Butts</t>
  </si>
  <si>
    <t>Crisp</t>
  </si>
  <si>
    <t>Mitchell</t>
  </si>
  <si>
    <t>Burke</t>
  </si>
  <si>
    <t>Emanuel</t>
  </si>
  <si>
    <t>Dawson</t>
  </si>
  <si>
    <t>Franklin</t>
  </si>
  <si>
    <t>Mcduffie</t>
  </si>
  <si>
    <t>Union</t>
  </si>
  <si>
    <t>Meriwether</t>
  </si>
  <si>
    <t>Worth</t>
  </si>
  <si>
    <t>Dodge</t>
  </si>
  <si>
    <t>Putnam</t>
  </si>
  <si>
    <t>Washington</t>
  </si>
  <si>
    <t>Elbert</t>
  </si>
  <si>
    <t>Berrien</t>
  </si>
  <si>
    <t>Pierce</t>
  </si>
  <si>
    <t>Brantley</t>
  </si>
  <si>
    <t>Appling</t>
  </si>
  <si>
    <t>Banks</t>
  </si>
  <si>
    <t>Lamar</t>
  </si>
  <si>
    <t>Morgan</t>
  </si>
  <si>
    <t>Pike</t>
  </si>
  <si>
    <t>Ben Hill</t>
  </si>
  <si>
    <t>Cook</t>
  </si>
  <si>
    <t>Jefferson</t>
  </si>
  <si>
    <t>Dade</t>
  </si>
  <si>
    <t>Telfair</t>
  </si>
  <si>
    <t>Rabun</t>
  </si>
  <si>
    <t>Greene</t>
  </si>
  <si>
    <t>Long</t>
  </si>
  <si>
    <t>Brooks</t>
  </si>
  <si>
    <t>Jeff Davis</t>
  </si>
  <si>
    <t>Oglethorpe</t>
  </si>
  <si>
    <t>Dooly</t>
  </si>
  <si>
    <t>Screven</t>
  </si>
  <si>
    <t>Macon</t>
  </si>
  <si>
    <t>Mcintosh</t>
  </si>
  <si>
    <t>Jasper</t>
  </si>
  <si>
    <t>Charlton</t>
  </si>
  <si>
    <t>Bleckley</t>
  </si>
  <si>
    <t>Crawford</t>
  </si>
  <si>
    <t>Chattahoochee</t>
  </si>
  <si>
    <t>Pulaski</t>
  </si>
  <si>
    <t>Heard</t>
  </si>
  <si>
    <t>Bacon</t>
  </si>
  <si>
    <t>Candler</t>
  </si>
  <si>
    <t>Evans</t>
  </si>
  <si>
    <t>Towns</t>
  </si>
  <si>
    <t>Early</t>
  </si>
  <si>
    <t>Lanier</t>
  </si>
  <si>
    <t>Wilkes</t>
  </si>
  <si>
    <t>Johnson</t>
  </si>
  <si>
    <t>Irwin</t>
  </si>
  <si>
    <t>Wilkinson</t>
  </si>
  <si>
    <t>Terrell</t>
  </si>
  <si>
    <t>Wilcox</t>
  </si>
  <si>
    <t>Hancock</t>
  </si>
  <si>
    <t>Montgomery</t>
  </si>
  <si>
    <t>Seminole</t>
  </si>
  <si>
    <t>Jenkins</t>
  </si>
  <si>
    <t>Marion</t>
  </si>
  <si>
    <t>Twiggs</t>
  </si>
  <si>
    <t>Taylor</t>
  </si>
  <si>
    <t>Turner</t>
  </si>
  <si>
    <t>Atkinson</t>
  </si>
  <si>
    <t>Wheeler</t>
  </si>
  <si>
    <t>Lincoln</t>
  </si>
  <si>
    <t>Randolph</t>
  </si>
  <si>
    <t>Treutlen</t>
  </si>
  <si>
    <t>Clinch</t>
  </si>
  <si>
    <t>Talbot</t>
  </si>
  <si>
    <t>Calhoun</t>
  </si>
  <si>
    <t>Miller</t>
  </si>
  <si>
    <t>Stewart</t>
  </si>
  <si>
    <t>Warren</t>
  </si>
  <si>
    <t>Schley</t>
  </si>
  <si>
    <t>Echols</t>
  </si>
  <si>
    <t>Baker</t>
  </si>
  <si>
    <t>Clay</t>
  </si>
  <si>
    <t>Glascock</t>
  </si>
  <si>
    <t>Webster</t>
  </si>
  <si>
    <t>Quitman</t>
  </si>
  <si>
    <t>Taliaferro</t>
  </si>
  <si>
    <t>Population</t>
  </si>
  <si>
    <t>County</t>
  </si>
  <si>
    <t>Population of GA Counties</t>
  </si>
  <si>
    <t>Accounts for</t>
  </si>
  <si>
    <t>Find the 10 largest counties in GA using the data on the "GA County Populations" worksheet. Display their name along with their population.</t>
  </si>
  <si>
    <t>Find the 10 smallest counties in GA using the data on the "GA County Populations" worksheet. Display their name along with their population.</t>
  </si>
  <si>
    <t>Find the 40 smallest counties in GA using the data on the "GA County Populations" worksheet. Display their name along with their population.</t>
  </si>
  <si>
    <t>Range</t>
  </si>
  <si>
    <t>Frequency</t>
  </si>
  <si>
    <t>Chart Text</t>
  </si>
  <si>
    <t>Region</t>
  </si>
  <si>
    <t>Deals</t>
  </si>
  <si>
    <t>Billy</t>
  </si>
  <si>
    <t>US</t>
  </si>
  <si>
    <t>Justine</t>
  </si>
  <si>
    <t>Darrel</t>
  </si>
  <si>
    <t>Hope</t>
  </si>
  <si>
    <t>UK</t>
  </si>
  <si>
    <t>Margret</t>
  </si>
  <si>
    <t>Lacy</t>
  </si>
  <si>
    <t>Ashley</t>
  </si>
  <si>
    <t>Ravi</t>
  </si>
  <si>
    <t>Ayo</t>
  </si>
  <si>
    <t>Jennifer</t>
  </si>
  <si>
    <t>Kobe</t>
  </si>
  <si>
    <t>Min If</t>
  </si>
  <si>
    <t>Max If</t>
  </si>
  <si>
    <t>Row</t>
  </si>
  <si>
    <t>Mod(nth)</t>
  </si>
  <si>
    <t>Nth Value</t>
  </si>
  <si>
    <t>Build a tool to sum every nth value.</t>
  </si>
  <si>
    <t>March</t>
  </si>
  <si>
    <t>April</t>
  </si>
  <si>
    <t>May</t>
  </si>
  <si>
    <t>June</t>
  </si>
  <si>
    <t>July</t>
  </si>
  <si>
    <t>August</t>
  </si>
  <si>
    <t>October</t>
  </si>
  <si>
    <t>Example 4. Summing Every nth Value - Understanding the Modulus</t>
  </si>
  <si>
    <t>Month</t>
  </si>
  <si>
    <t>January</t>
  </si>
  <si>
    <t>February</t>
  </si>
  <si>
    <t>September</t>
  </si>
  <si>
    <t>November</t>
  </si>
  <si>
    <t>December</t>
  </si>
  <si>
    <t>Web Orders</t>
  </si>
  <si>
    <t>Avg Order Value</t>
  </si>
  <si>
    <t>Monthly
Users</t>
  </si>
  <si>
    <t>Orders per 100 Users</t>
  </si>
  <si>
    <t>Example 1. Some Basic Multi-Cell Calculations</t>
  </si>
  <si>
    <t>Build a tool that calculates the "orders per 100 users" and "average order value" metrics for each month.</t>
  </si>
  <si>
    <t>List 1</t>
  </si>
  <si>
    <t>List 2</t>
  </si>
  <si>
    <t>Calculation</t>
  </si>
  <si>
    <t>Example 2. Clarifying - Range Position can be Different</t>
  </si>
  <si>
    <t>Understand that the position does not have to line up.</t>
  </si>
  <si>
    <t>Working with Multi-Cell Formulas to Solve some Common Problems.</t>
  </si>
  <si>
    <t>Working with Array Constants to Solve some Common Problems.</t>
  </si>
  <si>
    <t>Date</t>
  </si>
  <si>
    <t>Example 1. Entering Simple Array Constants</t>
  </si>
  <si>
    <t>Numbers</t>
  </si>
  <si>
    <t>Text</t>
  </si>
  <si>
    <t>Number</t>
  </si>
  <si>
    <t>Understand how to use named array constants.</t>
  </si>
  <si>
    <t>Months</t>
  </si>
  <si>
    <r>
      <t>Note:</t>
    </r>
    <r>
      <rPr>
        <sz val="9"/>
        <color theme="1"/>
        <rFont val="Calibri"/>
        <family val="2"/>
        <scheme val="minor"/>
      </rPr>
      <t xml:space="preserve"> Using the </t>
    </r>
    <r>
      <rPr>
        <u/>
        <sz val="9"/>
        <color theme="1"/>
        <rFont val="Calibri"/>
        <family val="2"/>
        <scheme val="minor"/>
      </rPr>
      <t>indirect()</t>
    </r>
    <r>
      <rPr>
        <sz val="9"/>
        <color theme="1"/>
        <rFont val="Calibri"/>
        <family val="2"/>
        <scheme val="minor"/>
      </rPr>
      <t xml:space="preserve"> function with row() and column() prevents the values from changing when new rows or columns are inserted. Therefore, when you are using the row() and column() function to generate a list of static numbers, you should get into the habit of combining them with the indirect() function to make your worksheets more stable.</t>
    </r>
  </si>
  <si>
    <r>
      <t>Note:</t>
    </r>
    <r>
      <rPr>
        <sz val="10"/>
        <color theme="1"/>
        <rFont val="Calibri"/>
        <family val="2"/>
        <scheme val="minor"/>
      </rPr>
      <t xml:space="preserve"> When entering array constants, you have to surround them in curly brackets </t>
    </r>
    <r>
      <rPr>
        <b/>
        <u/>
        <sz val="10"/>
        <color theme="1"/>
        <rFont val="Calibri"/>
        <family val="2"/>
        <scheme val="minor"/>
      </rPr>
      <t>and</t>
    </r>
    <r>
      <rPr>
        <sz val="10"/>
        <color theme="1"/>
        <rFont val="Calibri"/>
        <family val="2"/>
        <scheme val="minor"/>
      </rPr>
      <t xml:space="preserve"> use CSE (CTRL+SHIFT+ENTER). Also, ";" and "," characters are used to control the row and column layout.</t>
    </r>
  </si>
  <si>
    <t>Example 1. A formula for Minif and Maxif</t>
  </si>
  <si>
    <t xml:space="preserve">Build a tool that allows users to find the max and min sales for a given region. Then expand it to also restrict the data set on the number of deals. </t>
  </si>
  <si>
    <r>
      <t>Note:</t>
    </r>
    <r>
      <rPr>
        <sz val="10"/>
        <color theme="1"/>
        <rFont val="Calibri"/>
        <family val="2"/>
        <scheme val="minor"/>
      </rPr>
      <t xml:space="preserve"> Excel does not have a built in functions for minif / maxif or minifs / maxifs like it does for the sum, average, and count aggregations functions. However, you can use array formulas to help you solve these problems.</t>
    </r>
  </si>
  <si>
    <t>Year</t>
  </si>
  <si>
    <t>http://www.wineinstitute.org/resources/statistics/article86</t>
  </si>
  <si>
    <t>Source:</t>
  </si>
  <si>
    <t>Count:</t>
  </si>
  <si>
    <t>Total Wine Gallons (millions)</t>
  </si>
  <si>
    <t>Using the data contained in the worksheet "Wine Consumption", answer the questions below.</t>
  </si>
  <si>
    <r>
      <t xml:space="preserve">Find the number of years that had a total wine consumption under 0.5 gallons/resident </t>
    </r>
    <r>
      <rPr>
        <b/>
        <i/>
        <u/>
        <sz val="11"/>
        <color theme="0" tint="-4.9989318521683403E-2"/>
        <rFont val="Calibri"/>
        <family val="2"/>
        <scheme val="minor"/>
      </rPr>
      <t>OR</t>
    </r>
    <r>
      <rPr>
        <b/>
        <i/>
        <sz val="11"/>
        <color theme="1"/>
        <rFont val="Calibri"/>
        <family val="2"/>
        <scheme val="minor"/>
      </rPr>
      <t xml:space="preserve"> over 1 gallon per resident. </t>
    </r>
    <r>
      <rPr>
        <b/>
        <i/>
        <sz val="11"/>
        <color theme="0"/>
        <rFont val="Calibri"/>
        <family val="2"/>
        <scheme val="minor"/>
      </rPr>
      <t>(OR Condition "+" - Mutually Exclusive, i.e. a single year can't have a wine consumption that is less than &lt;0.5 and &gt;1)</t>
    </r>
  </si>
  <si>
    <t>Example 2. Testing Multiple Conditions - Understanding "+" vs. "*"</t>
  </si>
  <si>
    <r>
      <t>Note</t>
    </r>
    <r>
      <rPr>
        <sz val="10"/>
        <color theme="1"/>
        <rFont val="Calibri"/>
        <family val="2"/>
        <scheme val="minor"/>
      </rPr>
      <t>: When using array formulas to count values, its helpful to use the "sum" function instead of the "count" function.  Formulas can be written such that each time each time a record meets a tested condition, a 1 is returned. The sum function can be used to add up the number of "1s" returned and, therefore, count the number of rows that meet the tested condition(s).</t>
    </r>
  </si>
  <si>
    <r>
      <t xml:space="preserve">Find the number of years that had a total wine consumption greater than 0.5 gallons/resident </t>
    </r>
    <r>
      <rPr>
        <b/>
        <i/>
        <u/>
        <sz val="11"/>
        <color theme="0" tint="-4.9989318521683403E-2"/>
        <rFont val="Calibri"/>
        <family val="2"/>
        <scheme val="minor"/>
      </rPr>
      <t>AND</t>
    </r>
    <r>
      <rPr>
        <b/>
        <i/>
        <sz val="11"/>
        <color theme="0" tint="-4.9989318521683403E-2"/>
        <rFont val="Calibri"/>
        <family val="2"/>
        <scheme val="minor"/>
      </rPr>
      <t xml:space="preserve"> </t>
    </r>
    <r>
      <rPr>
        <b/>
        <i/>
        <sz val="11"/>
        <color theme="1"/>
        <rFont val="Calibri"/>
        <family val="2"/>
        <scheme val="minor"/>
      </rPr>
      <t xml:space="preserve">less than 1 gallons/resident. </t>
    </r>
    <r>
      <rPr>
        <b/>
        <i/>
        <sz val="11"/>
        <color theme="0"/>
        <rFont val="Calibri"/>
        <family val="2"/>
        <scheme val="minor"/>
      </rPr>
      <t>(AND Condition "*")</t>
    </r>
    <r>
      <rPr>
        <b/>
        <i/>
        <sz val="11"/>
        <rFont val="Calibri"/>
        <family val="2"/>
        <scheme val="minor"/>
      </rPr>
      <t xml:space="preserve"> </t>
    </r>
  </si>
  <si>
    <t>Total:</t>
  </si>
  <si>
    <t>Avg:</t>
  </si>
  <si>
    <t>Min:</t>
  </si>
  <si>
    <t>Max:</t>
  </si>
  <si>
    <t>Range:</t>
  </si>
  <si>
    <t>Example 3. Testing Multiple Conditions - Using Other Aggregation Functions - The Trick is in the "IF"</t>
  </si>
  <si>
    <r>
      <rPr>
        <b/>
        <sz val="10"/>
        <color theme="1"/>
        <rFont val="Calibri"/>
        <family val="2"/>
        <scheme val="minor"/>
      </rPr>
      <t>Note:</t>
    </r>
    <r>
      <rPr>
        <sz val="10"/>
        <color theme="1"/>
        <rFont val="Calibri"/>
        <family val="2"/>
        <scheme val="minor"/>
      </rPr>
      <t xml:space="preserve"> Array addition "+" and multiplication "*" are used test more than one condition. Array addition performs an "OR" test (at least one condition is true), while array multiplication performs an "AND" test (all conditions are true).
When we test conditions against a data set, the resulting array flags the rows that meet our criteria. We can then use that array to help us conditionally aggregate our data.</t>
    </r>
  </si>
  <si>
    <t>Example 3. Returning the nth Largest Items from a List</t>
  </si>
  <si>
    <t>Expanding Data Aggregation Capabilities with Arrays.</t>
  </si>
  <si>
    <t>Example 4. Aggregating the nth Largest Items</t>
  </si>
  <si>
    <t>Example 5. Aggregating the nth Smallest Items</t>
  </si>
  <si>
    <t>Using the data contained in the worksheet "GA County Populations", find the total population of the 10 largest counties.</t>
  </si>
  <si>
    <t>Using the data contained in the worksheet "GA County Populations", find the total population of the 50 smallest counties.</t>
  </si>
  <si>
    <t>Low</t>
  </si>
  <si>
    <t>Up</t>
  </si>
  <si>
    <t>Count</t>
  </si>
  <si>
    <t>Count the number of dates below that are in May.</t>
  </si>
  <si>
    <t>email</t>
  </si>
  <si>
    <t>phone</t>
  </si>
  <si>
    <t>Mode</t>
  </si>
  <si>
    <t>Work Type</t>
  </si>
  <si>
    <t>Example 7. Putting it Together to Build a Histogram</t>
  </si>
  <si>
    <t>Using the data in worksheet "Incoming Work", build a histogram that shows the distribution of incoming request by hour (i.e., the number of inbound emails and calls by hour of the day). Give the user functionality to report on emails, phone calls, or both.</t>
  </si>
  <si>
    <r>
      <t xml:space="preserve">For the years that had a total wine consumption greater than 0.5 gallons/resident </t>
    </r>
    <r>
      <rPr>
        <b/>
        <i/>
        <u/>
        <sz val="11"/>
        <color theme="9" tint="-0.249977111117893"/>
        <rFont val="Calibri"/>
        <family val="2"/>
        <scheme val="minor"/>
      </rPr>
      <t>AND</t>
    </r>
    <r>
      <rPr>
        <b/>
        <i/>
        <sz val="11"/>
        <color theme="0" tint="-4.9989318521683403E-2"/>
        <rFont val="Calibri"/>
        <family val="2"/>
        <scheme val="minor"/>
      </rPr>
      <t xml:space="preserve"> </t>
    </r>
    <r>
      <rPr>
        <b/>
        <i/>
        <sz val="11"/>
        <color theme="1"/>
        <rFont val="Calibri"/>
        <family val="2"/>
        <scheme val="minor"/>
      </rPr>
      <t>less than 1 gallons/resident</t>
    </r>
    <r>
      <rPr>
        <b/>
        <i/>
        <sz val="11"/>
        <rFont val="Calibri"/>
        <family val="2"/>
        <scheme val="minor"/>
      </rPr>
      <t xml:space="preserve">, calculate the </t>
    </r>
    <r>
      <rPr>
        <b/>
        <i/>
        <u/>
        <sz val="11"/>
        <color theme="9" tint="-0.249977111117893"/>
        <rFont val="Calibri"/>
        <family val="2"/>
        <scheme val="minor"/>
      </rPr>
      <t>total wine gallons consumed</t>
    </r>
    <r>
      <rPr>
        <b/>
        <i/>
        <sz val="11"/>
        <rFont val="Calibri"/>
        <family val="2"/>
        <scheme val="minor"/>
      </rPr>
      <t>.</t>
    </r>
  </si>
  <si>
    <t>Quarter</t>
  </si>
  <si>
    <t>Q1</t>
  </si>
  <si>
    <t>Q2</t>
  </si>
  <si>
    <t>Q3</t>
  </si>
  <si>
    <t>Q4</t>
  </si>
  <si>
    <t>Understand how to enter an array constant.</t>
  </si>
  <si>
    <t>Auto #</t>
  </si>
  <si>
    <t>Creating a table.</t>
  </si>
  <si>
    <t>Creating a vertical (column) list.</t>
  </si>
  <si>
    <t>Creating a horizontal (row) list.</t>
  </si>
  <si>
    <t>A dataset used in the "Multi-Cell Formulas" examples.</t>
  </si>
  <si>
    <t>A dataset used in the "Array Data Aggregation" examples.</t>
  </si>
  <si>
    <t>Example 2. Generating Common Lists with Named Array Constants</t>
  </si>
  <si>
    <t>Example 3. Making Formulas Easier to Read with Named Array Constants</t>
  </si>
  <si>
    <t>Understand how to use named array constants in calculations.</t>
  </si>
  <si>
    <r>
      <rPr>
        <b/>
        <sz val="9"/>
        <color theme="1"/>
        <rFont val="Calibri"/>
        <family val="2"/>
        <scheme val="minor"/>
      </rPr>
      <t>Note:</t>
    </r>
    <r>
      <rPr>
        <sz val="9"/>
        <color theme="1"/>
        <rFont val="Calibri"/>
        <family val="2"/>
        <scheme val="minor"/>
      </rPr>
      <t xml:space="preserve"> Using named array constants can help add context to calculations.</t>
    </r>
  </si>
  <si>
    <r>
      <rPr>
        <b/>
        <sz val="9"/>
        <color theme="1"/>
        <rFont val="Calibri"/>
        <family val="2"/>
        <scheme val="minor"/>
      </rPr>
      <t>Note:</t>
    </r>
    <r>
      <rPr>
        <sz val="9"/>
        <color theme="1"/>
        <rFont val="Calibri"/>
        <family val="2"/>
        <scheme val="minor"/>
      </rPr>
      <t xml:space="preserve"> Any time you have a list of values that you are going to be using over and over again, storing them as a named array constant can be helpful.</t>
    </r>
  </si>
  <si>
    <t>Delta - Target</t>
  </si>
  <si>
    <t>Address:</t>
  </si>
  <si>
    <t>Example 4. Returning the nth Smallest Items from a List</t>
  </si>
  <si>
    <t>Example 5. Returning the nth Items from a List when N is Large</t>
  </si>
  <si>
    <r>
      <t>Note:</t>
    </r>
    <r>
      <rPr>
        <sz val="10"/>
        <color theme="1"/>
        <rFont val="Calibri"/>
        <family val="2"/>
        <scheme val="minor"/>
      </rPr>
      <t xml:space="preserve"> Histograms are frequently used in business to help visualize the frequency that data occurs in given ranges (or buckets). Common examples include: displaying the frequency by time interval (like above), or displaying the frequency by sales bucket (e.g. how many sales were between 0-$500, $500-$1000, etc.). This concept can be extended to many use cases.</t>
    </r>
  </si>
  <si>
    <r>
      <t xml:space="preserve">For the years that had a total wine consumption under 0.5 gallons/resident </t>
    </r>
    <r>
      <rPr>
        <b/>
        <i/>
        <u/>
        <sz val="11"/>
        <color theme="9" tint="-0.249977111117893"/>
        <rFont val="Calibri"/>
        <family val="2"/>
        <scheme val="minor"/>
      </rPr>
      <t>OR</t>
    </r>
    <r>
      <rPr>
        <b/>
        <i/>
        <sz val="11"/>
        <color theme="1"/>
        <rFont val="Calibri"/>
        <family val="2"/>
        <scheme val="minor"/>
      </rPr>
      <t xml:space="preserve"> over 1 gallon per resident</t>
    </r>
    <r>
      <rPr>
        <b/>
        <i/>
        <sz val="11"/>
        <rFont val="Calibri"/>
        <family val="2"/>
        <scheme val="minor"/>
      </rPr>
      <t xml:space="preserve">, calculate the </t>
    </r>
    <r>
      <rPr>
        <b/>
        <i/>
        <u/>
        <sz val="11"/>
        <color theme="9" tint="-0.249977111117893"/>
        <rFont val="Calibri"/>
        <family val="2"/>
        <scheme val="minor"/>
      </rPr>
      <t>average</t>
    </r>
    <r>
      <rPr>
        <b/>
        <i/>
        <sz val="11"/>
        <rFont val="Calibri"/>
        <family val="2"/>
        <scheme val="minor"/>
      </rPr>
      <t xml:space="preserve"> annually wine consumption (gallons/resident).</t>
    </r>
  </si>
  <si>
    <r>
      <t xml:space="preserve">Note: </t>
    </r>
    <r>
      <rPr>
        <sz val="10"/>
        <color theme="1"/>
        <rFont val="Calibri"/>
        <family val="2"/>
        <scheme val="minor"/>
      </rPr>
      <t xml:space="preserve">When we perform the tests here, we get a result array that contains either "1" or "0". The "1s" denote the rows that meet our criteria. When we wrap that array inside of an </t>
    </r>
    <r>
      <rPr>
        <b/>
        <u/>
        <sz val="10"/>
        <color theme="1"/>
        <rFont val="Calibri"/>
        <family val="2"/>
        <scheme val="minor"/>
      </rPr>
      <t>if()</t>
    </r>
    <r>
      <rPr>
        <sz val="10"/>
        <color theme="1"/>
        <rFont val="Calibri"/>
        <family val="2"/>
        <scheme val="minor"/>
      </rPr>
      <t xml:space="preserve"> function, we can turn the "0s" into FALSE. The average function will ignore the FALSE values and perform its calculation on the numeric values.</t>
    </r>
    <r>
      <rPr>
        <b/>
        <sz val="10"/>
        <color theme="1"/>
        <rFont val="Calibri"/>
        <family val="2"/>
        <scheme val="minor"/>
      </rPr>
      <t xml:space="preserve"> Using the if() function like this is key to being able to get the values we're interested in.</t>
    </r>
  </si>
  <si>
    <t>Example 6. Expanding Capabilities with the Unary Operator (--)</t>
  </si>
  <si>
    <r>
      <t>Note:</t>
    </r>
    <r>
      <rPr>
        <sz val="10"/>
        <color theme="1"/>
        <rFont val="Calibri"/>
        <family val="2"/>
        <scheme val="minor"/>
      </rPr>
      <t xml:space="preserve"> When we add or multiply arrays together, Excel automatically converts the true / false values into 1s and 0s. However, when we want to perform a count with only one condition, we have to use the unary operator "--" to convert the results of the logical test from TRUE and FALSE to 1s and 0s. If we don't do this, the sum will come back as 0.</t>
    </r>
  </si>
  <si>
    <t>Incoming Timestamp</t>
  </si>
  <si>
    <r>
      <t>Note:</t>
    </r>
    <r>
      <rPr>
        <sz val="9"/>
        <color theme="1"/>
        <rFont val="Calibri"/>
        <family val="2"/>
        <scheme val="minor"/>
      </rPr>
      <t xml:space="preserve"> When the arrays are the same size, the math operations are pretty simple as above. However, </t>
    </r>
    <r>
      <rPr>
        <u/>
        <sz val="9"/>
        <color theme="1"/>
        <rFont val="Calibri"/>
        <family val="2"/>
        <scheme val="minor"/>
      </rPr>
      <t>when the arrays are not the same size, the math calculations become much more complicated and might not work as you expect.</t>
    </r>
    <r>
      <rPr>
        <sz val="9"/>
        <color theme="1"/>
        <rFont val="Calibri"/>
        <family val="2"/>
        <scheme val="minor"/>
      </rPr>
      <t xml:space="preserve"> Luckily, you'll most be often working with arrays that are the same size when writing array formulas in practice. I just wanted to call this out, in case you are trying to perform these calculations on arrays that are not the same size.
Lastly, it is worth mentioning that there is a difference between the multiplication we are doing above and matrix multiplication.  Excel does allow you to perform mathematical calculations on matrices (linear algebra), such as solving systems of linear equations. While this is not the focus of the course you can find plenty of information online for this topic.</t>
    </r>
  </si>
  <si>
    <t>Find the shortest string from the list of string below and display its address and value.</t>
  </si>
  <si>
    <t>xLEssentials.com helped me become an Excel Wizard!</t>
  </si>
  <si>
    <t>BENELUX</t>
  </si>
  <si>
    <t>MX</t>
  </si>
  <si>
    <t>Total Wine per US Resident (gallon)</t>
  </si>
  <si>
    <r>
      <t xml:space="preserve">Find the number of years that had a total wine consumption over 1.5 gallons/resident </t>
    </r>
    <r>
      <rPr>
        <b/>
        <i/>
        <u/>
        <sz val="11"/>
        <color theme="0" tint="-4.9989318521683403E-2"/>
        <rFont val="Calibri"/>
        <family val="2"/>
        <scheme val="minor"/>
      </rPr>
      <t>OR</t>
    </r>
    <r>
      <rPr>
        <b/>
        <i/>
        <sz val="11"/>
        <color theme="1"/>
        <rFont val="Calibri"/>
        <family val="2"/>
        <scheme val="minor"/>
      </rPr>
      <t xml:space="preserve"> where more than 350 million  total gallons were sold. </t>
    </r>
    <r>
      <rPr>
        <b/>
        <i/>
        <sz val="11"/>
        <color theme="0" tint="-4.9989318521683403E-2"/>
        <rFont val="Calibri"/>
        <family val="2"/>
        <scheme val="minor"/>
      </rPr>
      <t>(OR Condition "+" - Not Mutually Exclusive, i.e., a single year could have a wine consumption of over 1.5 gallons/resident and more than 350 gallons could have been sold.)</t>
    </r>
  </si>
  <si>
    <r>
      <t xml:space="preserve">For the years that had a total wine consumption between 0.5 </t>
    </r>
    <r>
      <rPr>
        <b/>
        <i/>
        <u/>
        <sz val="11"/>
        <color theme="9" tint="-0.249977111117893"/>
        <rFont val="Calibri"/>
        <family val="2"/>
        <scheme val="minor"/>
      </rPr>
      <t>AND</t>
    </r>
    <r>
      <rPr>
        <b/>
        <i/>
        <sz val="11"/>
        <color theme="1"/>
        <rFont val="Calibri"/>
        <family val="2"/>
        <scheme val="minor"/>
      </rPr>
      <t xml:space="preserve"> 1.1 gallons/resident</t>
    </r>
    <r>
      <rPr>
        <b/>
        <i/>
        <sz val="11"/>
        <rFont val="Calibri"/>
        <family val="2"/>
        <scheme val="minor"/>
      </rPr>
      <t xml:space="preserve">, calculate the </t>
    </r>
    <r>
      <rPr>
        <b/>
        <i/>
        <u/>
        <sz val="11"/>
        <color theme="9" tint="-0.249977111117893"/>
        <rFont val="Calibri"/>
        <family val="2"/>
        <scheme val="minor"/>
      </rPr>
      <t>range</t>
    </r>
    <r>
      <rPr>
        <b/>
        <i/>
        <sz val="11"/>
        <rFont val="Calibri"/>
        <family val="2"/>
        <scheme val="minor"/>
      </rPr>
      <t xml:space="preserve"> of annually wine consumption (gallons/resident).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</si>
</sst>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quot;$&quot;#,##0"/>
    <numFmt numFmtId="166" formatCode="[$-F400]h:mm:ss\ AM/PM"/>
    <numFmt numFmtId="167" formatCode="mm/dd/yyyy\ &quot;@&quot;\ hh:mm:ss\ AM/PM\ "/>
    <numFmt numFmtId="168" formatCode="[Green]0.0%;[Red]\-0.0%;[Black]&quot;-&quot;"/>
  </numFmts>
  <fonts count="48"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sz val="11"/>
      <name val="Calibri"/>
      <family val="2"/>
      <scheme val="minor"/>
    </font>
    <font>
      <sz val="11"/>
      <color theme="1"/>
      <name val="Calibri"/>
      <family val="2"/>
      <scheme val="minor"/>
    </font>
    <font>
      <sz val="10"/>
      <name val="Arial"/>
      <family val="2"/>
    </font>
    <font>
      <sz val="7"/>
      <name val="Times New Roman"/>
      <family val="1"/>
    </font>
    <font>
      <sz val="8"/>
      <color theme="1"/>
      <name val="Times New Roman"/>
      <family val="2"/>
    </font>
    <font>
      <sz val="10"/>
      <name val="MS Sans Serif"/>
      <family val="2"/>
    </font>
    <font>
      <sz val="10"/>
      <color theme="1"/>
      <name val="Arial"/>
      <family val="2"/>
    </font>
    <font>
      <b/>
      <sz val="14"/>
      <color theme="1" tint="0.249977111117893"/>
      <name val="Calibri"/>
      <family val="2"/>
      <scheme val="minor"/>
    </font>
    <font>
      <u/>
      <sz val="11"/>
      <color theme="10"/>
      <name val="Calibri"/>
      <family val="2"/>
      <scheme val="minor"/>
    </font>
    <font>
      <b/>
      <i/>
      <sz val="11"/>
      <color theme="1"/>
      <name val="Calibri"/>
      <family val="2"/>
      <scheme val="minor"/>
    </font>
    <font>
      <sz val="8"/>
      <name val="Times New Roman"/>
      <family val="1"/>
    </font>
    <font>
      <b/>
      <sz val="14"/>
      <color theme="3" tint="-0.249977111117893"/>
      <name val="Calibri"/>
      <family val="2"/>
      <scheme val="minor"/>
    </font>
    <font>
      <i/>
      <sz val="11"/>
      <color theme="3" tint="-0.249977111117893"/>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color theme="9" tint="-0.249977111117893"/>
      <name val="Calibri"/>
      <family val="2"/>
      <scheme val="minor"/>
    </font>
    <font>
      <i/>
      <sz val="11"/>
      <color theme="9" tint="-0.249977111117893"/>
      <name val="Calibri"/>
      <family val="2"/>
      <scheme val="minor"/>
    </font>
    <font>
      <b/>
      <i/>
      <sz val="11"/>
      <name val="Calibri"/>
      <family val="2"/>
      <scheme val="minor"/>
    </font>
    <font>
      <b/>
      <sz val="14"/>
      <color theme="6" tint="-0.249977111117893"/>
      <name val="Calibri"/>
      <family val="2"/>
      <scheme val="minor"/>
    </font>
    <font>
      <i/>
      <sz val="11"/>
      <color theme="6" tint="-0.249977111117893"/>
      <name val="Calibri"/>
      <family val="2"/>
      <scheme val="minor"/>
    </font>
    <font>
      <u/>
      <sz val="9"/>
      <color theme="1"/>
      <name val="Calibri"/>
      <family val="2"/>
      <scheme val="minor"/>
    </font>
    <font>
      <b/>
      <sz val="14"/>
      <color theme="7" tint="-0.249977111117893"/>
      <name val="Calibri"/>
      <family val="2"/>
      <scheme val="minor"/>
    </font>
    <font>
      <i/>
      <sz val="11"/>
      <color theme="7" tint="-0.249977111117893"/>
      <name val="Calibri"/>
      <family val="2"/>
      <scheme val="minor"/>
    </font>
    <font>
      <i/>
      <sz val="11"/>
      <color theme="1" tint="0.249977111117893"/>
      <name val="Calibri"/>
      <family val="2"/>
      <scheme val="minor"/>
    </font>
    <font>
      <b/>
      <sz val="14"/>
      <color theme="8" tint="-0.249977111117893"/>
      <name val="Calibri"/>
      <family val="2"/>
      <scheme val="minor"/>
    </font>
    <font>
      <b/>
      <sz val="14"/>
      <color theme="5" tint="-0.249977111117893"/>
      <name val="Calibri"/>
      <family val="2"/>
      <scheme val="minor"/>
    </font>
    <font>
      <i/>
      <sz val="11"/>
      <color theme="8" tint="-0.249977111117893"/>
      <name val="Calibri"/>
      <family val="2"/>
      <scheme val="minor"/>
    </font>
    <font>
      <i/>
      <sz val="11"/>
      <color theme="5" tint="-0.249977111117893"/>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tint="0.249977111117893"/>
      <name val="Calibri"/>
      <family val="2"/>
      <scheme val="minor"/>
    </font>
    <font>
      <b/>
      <i/>
      <u/>
      <sz val="11"/>
      <color rgb="FFFF0000"/>
      <name val="Calibri"/>
      <family val="2"/>
      <scheme val="minor"/>
    </font>
    <font>
      <b/>
      <sz val="10"/>
      <color rgb="FF000000"/>
      <name val="Arial"/>
      <family val="2"/>
    </font>
    <font>
      <sz val="10"/>
      <color rgb="FF000000"/>
      <name val="Arial"/>
      <family val="2"/>
    </font>
    <font>
      <b/>
      <i/>
      <u/>
      <sz val="11"/>
      <color theme="0" tint="-4.9989318521683403E-2"/>
      <name val="Calibri"/>
      <family val="2"/>
      <scheme val="minor"/>
    </font>
    <font>
      <b/>
      <i/>
      <sz val="11"/>
      <color theme="0" tint="-4.9989318521683403E-2"/>
      <name val="Calibri"/>
      <family val="2"/>
      <scheme val="minor"/>
    </font>
    <font>
      <b/>
      <sz val="11"/>
      <name val="Calibri"/>
      <family val="2"/>
      <scheme val="minor"/>
    </font>
    <font>
      <b/>
      <sz val="11"/>
      <color theme="9" tint="-0.249977111117893"/>
      <name val="Calibri"/>
      <family val="2"/>
      <scheme val="minor"/>
    </font>
    <font>
      <b/>
      <i/>
      <sz val="11"/>
      <color theme="1" tint="0.249977111117893"/>
      <name val="Calibri"/>
      <family val="2"/>
      <scheme val="minor"/>
    </font>
    <font>
      <b/>
      <i/>
      <u/>
      <sz val="11"/>
      <color theme="9" tint="-0.249977111117893"/>
      <name val="Calibri"/>
      <family val="2"/>
      <scheme val="minor"/>
    </font>
    <font>
      <b/>
      <i/>
      <sz val="11"/>
      <color theme="9" tint="-0.249977111117893"/>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rgb="FFFFFFFF"/>
        <bgColor indexed="64"/>
      </patternFill>
    </fill>
    <fill>
      <patternFill patternType="solid">
        <fgColor rgb="FFCCCCCC"/>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1" tint="4.9989318521683403E-2"/>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666666"/>
      </top>
      <bottom style="thick">
        <color rgb="FF666666"/>
      </bottom>
      <diagonal/>
    </border>
    <border>
      <left/>
      <right/>
      <top style="medium">
        <color rgb="FF666666"/>
      </top>
      <bottom style="medium">
        <color rgb="FF666666"/>
      </bottom>
      <diagonal/>
    </border>
  </borders>
  <cellStyleXfs count="86">
    <xf numFmtId="0" fontId="0"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7" fillId="0" borderId="0"/>
    <xf numFmtId="0" fontId="8" fillId="0" borderId="0"/>
    <xf numFmtId="0" fontId="10" fillId="0" borderId="0"/>
    <xf numFmtId="0" fontId="9" fillId="0" borderId="0"/>
    <xf numFmtId="0" fontId="12"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8" fillId="0" borderId="0"/>
    <xf numFmtId="0" fontId="8" fillId="0" borderId="0"/>
    <xf numFmtId="0" fontId="8" fillId="0" borderId="0"/>
    <xf numFmtId="0" fontId="14"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9" fillId="0" borderId="0"/>
    <xf numFmtId="0" fontId="14"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14" fillId="0" borderId="0"/>
    <xf numFmtId="0" fontId="8" fillId="0" borderId="0"/>
    <xf numFmtId="0" fontId="8" fillId="0" borderId="0"/>
    <xf numFmtId="0" fontId="8" fillId="0" borderId="0"/>
    <xf numFmtId="0" fontId="8" fillId="0" borderId="0"/>
    <xf numFmtId="0" fontId="7" fillId="0" borderId="0"/>
    <xf numFmtId="0" fontId="9" fillId="0" borderId="0"/>
    <xf numFmtId="0" fontId="14" fillId="0" borderId="0"/>
    <xf numFmtId="0" fontId="14" fillId="0" borderId="0"/>
    <xf numFmtId="0" fontId="9" fillId="0" borderId="0"/>
    <xf numFmtId="0" fontId="9" fillId="0" borderId="0"/>
    <xf numFmtId="9" fontId="9"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239">
    <xf numFmtId="0" fontId="0" fillId="0" borderId="0" xfId="0"/>
    <xf numFmtId="0" fontId="2" fillId="2" borderId="0" xfId="0" applyFont="1" applyFill="1"/>
    <xf numFmtId="0" fontId="0" fillId="2" borderId="0" xfId="0" applyFill="1"/>
    <xf numFmtId="0" fontId="0" fillId="2" borderId="0" xfId="0" applyFill="1" applyAlignment="1">
      <alignment horizontal="center"/>
    </xf>
    <xf numFmtId="0" fontId="4" fillId="2" borderId="0" xfId="0" applyFont="1" applyFill="1"/>
    <xf numFmtId="0" fontId="11" fillId="2" borderId="0" xfId="0" applyFont="1" applyFill="1"/>
    <xf numFmtId="0" fontId="0" fillId="2" borderId="8" xfId="0" applyFill="1" applyBorder="1" applyAlignment="1">
      <alignment horizontal="center"/>
    </xf>
    <xf numFmtId="0" fontId="1" fillId="3" borderId="3" xfId="0" applyFont="1" applyFill="1" applyBorder="1" applyAlignment="1">
      <alignment horizontal="center"/>
    </xf>
    <xf numFmtId="0" fontId="1" fillId="3" borderId="1" xfId="0" applyFont="1" applyFill="1" applyBorder="1"/>
    <xf numFmtId="0" fontId="1" fillId="3" borderId="2" xfId="0" applyFont="1" applyFill="1" applyBorder="1"/>
    <xf numFmtId="0" fontId="0" fillId="2" borderId="10" xfId="0" applyFill="1" applyBorder="1"/>
    <xf numFmtId="0" fontId="0" fillId="2" borderId="11" xfId="0" applyFill="1" applyBorder="1" applyAlignment="1">
      <alignment horizontal="center"/>
    </xf>
    <xf numFmtId="0" fontId="0" fillId="2" borderId="5" xfId="0" applyFill="1" applyBorder="1"/>
    <xf numFmtId="0" fontId="0" fillId="2" borderId="7" xfId="0" applyFill="1" applyBorder="1"/>
    <xf numFmtId="0" fontId="12" fillId="2" borderId="9" xfId="16" applyFill="1" applyBorder="1"/>
    <xf numFmtId="0" fontId="12" fillId="2" borderId="6" xfId="16" applyFill="1" applyBorder="1"/>
    <xf numFmtId="0" fontId="4" fillId="2" borderId="0" xfId="16" applyFont="1" applyFill="1"/>
    <xf numFmtId="0" fontId="13" fillId="2" borderId="0" xfId="0" applyFont="1" applyFill="1" applyAlignment="1">
      <alignment horizontal="center"/>
    </xf>
    <xf numFmtId="0" fontId="0" fillId="2" borderId="12" xfId="0" applyFill="1" applyBorder="1" applyAlignment="1">
      <alignment horizontal="center"/>
    </xf>
    <xf numFmtId="0" fontId="3" fillId="4" borderId="0" xfId="0" applyFont="1" applyFill="1"/>
    <xf numFmtId="0" fontId="15" fillId="2" borderId="0" xfId="0" applyFont="1" applyFill="1"/>
    <xf numFmtId="0" fontId="16" fillId="2" borderId="0" xfId="0" applyFont="1" applyFill="1"/>
    <xf numFmtId="0" fontId="0" fillId="2" borderId="13" xfId="0" applyFill="1" applyBorder="1" applyAlignment="1">
      <alignment horizontal="center"/>
    </xf>
    <xf numFmtId="0" fontId="13" fillId="2" borderId="0" xfId="0" applyFont="1" applyFill="1"/>
    <xf numFmtId="0" fontId="0" fillId="2" borderId="14" xfId="0" applyFill="1" applyBorder="1" applyAlignment="1">
      <alignment horizontal="center"/>
    </xf>
    <xf numFmtId="0" fontId="0" fillId="2" borderId="0"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1" fillId="4" borderId="21" xfId="0" applyFont="1" applyFill="1" applyBorder="1" applyAlignment="1">
      <alignment horizontal="center"/>
    </xf>
    <xf numFmtId="0" fontId="0" fillId="2" borderId="22" xfId="0" applyFill="1" applyBorder="1" applyAlignment="1">
      <alignment horizontal="center"/>
    </xf>
    <xf numFmtId="164" fontId="0" fillId="2" borderId="23" xfId="0" applyNumberFormat="1"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4" xfId="0" applyFill="1" applyBorder="1" applyAlignment="1">
      <alignment horizontal="center"/>
    </xf>
    <xf numFmtId="164" fontId="0" fillId="2" borderId="5" xfId="0" applyNumberFormat="1" applyFill="1" applyBorder="1" applyAlignment="1">
      <alignment horizontal="center"/>
    </xf>
    <xf numFmtId="0" fontId="0" fillId="2" borderId="5" xfId="0" applyFill="1" applyBorder="1" applyAlignment="1">
      <alignment horizontal="center"/>
    </xf>
    <xf numFmtId="0" fontId="0" fillId="2" borderId="25" xfId="0" applyFill="1" applyBorder="1" applyAlignment="1">
      <alignment horizontal="center"/>
    </xf>
    <xf numFmtId="0" fontId="0" fillId="2" borderId="6" xfId="0" applyFill="1" applyBorder="1" applyAlignment="1">
      <alignment horizontal="center"/>
    </xf>
    <xf numFmtId="164" fontId="0" fillId="2" borderId="7" xfId="0" applyNumberFormat="1" applyFill="1" applyBorder="1" applyAlignment="1">
      <alignment horizontal="center"/>
    </xf>
    <xf numFmtId="0" fontId="0" fillId="2" borderId="7" xfId="0" applyFill="1" applyBorder="1" applyAlignment="1">
      <alignment horizontal="center"/>
    </xf>
    <xf numFmtId="0" fontId="18" fillId="2" borderId="0" xfId="0" applyFont="1" applyFill="1" applyAlignment="1">
      <alignment vertical="center" wrapText="1"/>
    </xf>
    <xf numFmtId="0" fontId="0" fillId="2" borderId="13" xfId="0" applyFill="1" applyBorder="1" applyAlignment="1">
      <alignment horizontal="center" vertical="center"/>
    </xf>
    <xf numFmtId="0" fontId="20" fillId="2" borderId="0" xfId="0" applyFont="1" applyFill="1"/>
    <xf numFmtId="0" fontId="21" fillId="2" borderId="0" xfId="0" applyFont="1" applyFill="1"/>
    <xf numFmtId="0" fontId="3" fillId="10" borderId="0" xfId="0" applyFont="1" applyFill="1"/>
    <xf numFmtId="0" fontId="22" fillId="2" borderId="0" xfId="0" applyFont="1" applyFill="1"/>
    <xf numFmtId="0" fontId="0" fillId="2" borderId="0" xfId="0" applyFill="1" applyAlignment="1"/>
    <xf numFmtId="0" fontId="23" fillId="2" borderId="0" xfId="0" applyFont="1" applyFill="1"/>
    <xf numFmtId="0" fontId="24" fillId="2" borderId="0" xfId="0" applyFont="1" applyFill="1"/>
    <xf numFmtId="0" fontId="3" fillId="12" borderId="0" xfId="0" applyFont="1" applyFill="1"/>
    <xf numFmtId="0" fontId="25" fillId="2" borderId="0" xfId="0" applyFont="1" applyFill="1"/>
    <xf numFmtId="0" fontId="27" fillId="2" borderId="0" xfId="0" applyFont="1" applyFill="1"/>
    <xf numFmtId="0" fontId="3" fillId="13" borderId="0" xfId="0" applyFont="1" applyFill="1"/>
    <xf numFmtId="0" fontId="28" fillId="2" borderId="0" xfId="0" applyFont="1" applyFill="1"/>
    <xf numFmtId="0" fontId="18" fillId="6" borderId="13" xfId="0" applyFont="1" applyFill="1" applyBorder="1" applyAlignment="1">
      <alignment horizontal="center"/>
    </xf>
    <xf numFmtId="0" fontId="0" fillId="6" borderId="0" xfId="0" applyFill="1"/>
    <xf numFmtId="0" fontId="2" fillId="6" borderId="0" xfId="0" quotePrefix="1" applyFont="1" applyFill="1" applyAlignment="1">
      <alignment horizontal="center"/>
    </xf>
    <xf numFmtId="0" fontId="0" fillId="6" borderId="0" xfId="0" quotePrefix="1" applyFont="1" applyFill="1" applyAlignment="1">
      <alignment horizontal="center"/>
    </xf>
    <xf numFmtId="0" fontId="0" fillId="6" borderId="13" xfId="0" applyFill="1" applyBorder="1" applyAlignment="1">
      <alignment horizontal="center"/>
    </xf>
    <xf numFmtId="0" fontId="0" fillId="11" borderId="13" xfId="0" applyFill="1" applyBorder="1" applyAlignment="1">
      <alignment horizontal="center" vertical="center"/>
    </xf>
    <xf numFmtId="0" fontId="0" fillId="11" borderId="0" xfId="0" applyFill="1"/>
    <xf numFmtId="0" fontId="0" fillId="11" borderId="13" xfId="0" applyFill="1" applyBorder="1" applyAlignment="1">
      <alignment horizontal="center"/>
    </xf>
    <xf numFmtId="0" fontId="0" fillId="11" borderId="0" xfId="0" applyFill="1" applyBorder="1" applyAlignment="1">
      <alignment horizontal="center"/>
    </xf>
    <xf numFmtId="0" fontId="0" fillId="11" borderId="0" xfId="0" applyFill="1" applyAlignment="1">
      <alignment horizontal="center"/>
    </xf>
    <xf numFmtId="0" fontId="2" fillId="11" borderId="0" xfId="0" quotePrefix="1" applyFont="1" applyFill="1" applyAlignment="1">
      <alignment horizontal="center"/>
    </xf>
    <xf numFmtId="0" fontId="18" fillId="11" borderId="13" xfId="0" applyFont="1" applyFill="1" applyBorder="1" applyAlignment="1">
      <alignment horizontal="center"/>
    </xf>
    <xf numFmtId="0" fontId="0" fillId="11" borderId="0" xfId="0" applyFont="1" applyFill="1" applyAlignment="1">
      <alignment horizontal="center"/>
    </xf>
    <xf numFmtId="0" fontId="0" fillId="11" borderId="0" xfId="0" quotePrefix="1" applyFont="1" applyFill="1" applyAlignment="1">
      <alignment horizontal="center"/>
    </xf>
    <xf numFmtId="0" fontId="0" fillId="6" borderId="13" xfId="0" applyFill="1" applyBorder="1" applyAlignment="1">
      <alignment horizontal="center" vertical="center"/>
    </xf>
    <xf numFmtId="0" fontId="0" fillId="6" borderId="0" xfId="0" applyFill="1" applyBorder="1" applyAlignment="1">
      <alignment horizontal="center"/>
    </xf>
    <xf numFmtId="0" fontId="0" fillId="6" borderId="0" xfId="0" quotePrefix="1" applyFill="1" applyAlignment="1">
      <alignment horizontal="center"/>
    </xf>
    <xf numFmtId="0" fontId="19" fillId="2" borderId="2" xfId="0" applyFont="1" applyFill="1" applyBorder="1" applyAlignment="1">
      <alignment vertical="center" wrapText="1"/>
    </xf>
    <xf numFmtId="0" fontId="19" fillId="2" borderId="0" xfId="0" applyFont="1" applyFill="1" applyBorder="1" applyAlignment="1">
      <alignment vertical="center" wrapText="1"/>
    </xf>
    <xf numFmtId="0" fontId="2" fillId="2" borderId="21" xfId="0" applyFont="1" applyFill="1" applyBorder="1" applyAlignment="1">
      <alignment horizontal="center"/>
    </xf>
    <xf numFmtId="0" fontId="3" fillId="3" borderId="0" xfId="0" applyFont="1" applyFill="1"/>
    <xf numFmtId="0" fontId="29" fillId="2" borderId="0" xfId="0" applyFont="1" applyFill="1"/>
    <xf numFmtId="0" fontId="1" fillId="3" borderId="19" xfId="0" applyFont="1" applyFill="1" applyBorder="1"/>
    <xf numFmtId="0" fontId="0" fillId="2" borderId="21" xfId="0" applyFill="1" applyBorder="1" applyAlignment="1">
      <alignment horizontal="center"/>
    </xf>
    <xf numFmtId="0" fontId="0" fillId="2" borderId="10" xfId="0" applyFill="1" applyBorder="1" applyAlignment="1">
      <alignment horizontal="left"/>
    </xf>
    <xf numFmtId="0" fontId="0" fillId="2" borderId="5" xfId="0" applyFill="1" applyBorder="1" applyAlignment="1">
      <alignment horizontal="left"/>
    </xf>
    <xf numFmtId="0" fontId="0" fillId="2" borderId="26" xfId="0" applyFill="1" applyBorder="1" applyAlignment="1">
      <alignment horizontal="left"/>
    </xf>
    <xf numFmtId="165" fontId="0" fillId="2" borderId="10" xfId="84" applyNumberFormat="1" applyFont="1" applyFill="1" applyBorder="1" applyAlignment="1">
      <alignment horizontal="center"/>
    </xf>
    <xf numFmtId="165" fontId="0" fillId="2" borderId="5" xfId="84" applyNumberFormat="1" applyFont="1" applyFill="1" applyBorder="1" applyAlignment="1">
      <alignment horizontal="center"/>
    </xf>
    <xf numFmtId="165" fontId="0" fillId="2" borderId="26" xfId="84" applyNumberFormat="1" applyFont="1" applyFill="1" applyBorder="1" applyAlignment="1">
      <alignment horizontal="center"/>
    </xf>
    <xf numFmtId="0" fontId="30" fillId="2" borderId="0" xfId="0" applyFont="1" applyFill="1"/>
    <xf numFmtId="3" fontId="0" fillId="2" borderId="0" xfId="0" applyNumberFormat="1" applyFill="1"/>
    <xf numFmtId="0" fontId="0" fillId="2" borderId="14" xfId="0" applyFill="1" applyBorder="1"/>
    <xf numFmtId="0" fontId="0" fillId="2" borderId="16" xfId="0" applyFill="1" applyBorder="1"/>
    <xf numFmtId="0" fontId="1" fillId="10" borderId="1" xfId="0" applyFont="1" applyFill="1" applyBorder="1"/>
    <xf numFmtId="0" fontId="1" fillId="10" borderId="3" xfId="0" applyFont="1" applyFill="1" applyBorder="1"/>
    <xf numFmtId="3" fontId="0" fillId="2" borderId="15" xfId="0" applyNumberFormat="1" applyFill="1" applyBorder="1"/>
    <xf numFmtId="3" fontId="0" fillId="2" borderId="18" xfId="0" applyNumberFormat="1" applyFill="1" applyBorder="1"/>
    <xf numFmtId="3" fontId="13" fillId="2" borderId="3" xfId="0" applyNumberFormat="1" applyFont="1" applyFill="1" applyBorder="1"/>
    <xf numFmtId="0" fontId="3" fillId="10" borderId="1" xfId="0" applyFont="1" applyFill="1" applyBorder="1" applyAlignment="1">
      <alignment horizontal="right"/>
    </xf>
    <xf numFmtId="0" fontId="3" fillId="10" borderId="16" xfId="0" applyFont="1" applyFill="1" applyBorder="1" applyAlignment="1">
      <alignment horizontal="right"/>
    </xf>
    <xf numFmtId="0" fontId="31" fillId="2" borderId="0" xfId="0" applyFont="1" applyFill="1"/>
    <xf numFmtId="0" fontId="32" fillId="2" borderId="0" xfId="0" applyFont="1" applyFill="1"/>
    <xf numFmtId="10" fontId="13" fillId="2" borderId="18" xfId="85" applyNumberFormat="1" applyFont="1" applyFill="1" applyBorder="1"/>
    <xf numFmtId="0" fontId="0" fillId="2" borderId="0" xfId="0" applyFill="1" applyBorder="1"/>
    <xf numFmtId="165" fontId="0" fillId="2" borderId="23" xfId="0" applyNumberFormat="1" applyFill="1" applyBorder="1" applyAlignment="1">
      <alignment horizontal="center"/>
    </xf>
    <xf numFmtId="165" fontId="0" fillId="2" borderId="5" xfId="0" applyNumberFormat="1" applyFill="1" applyBorder="1" applyAlignment="1">
      <alignment horizontal="center"/>
    </xf>
    <xf numFmtId="165" fontId="0" fillId="2" borderId="7" xfId="0" applyNumberFormat="1" applyFill="1" applyBorder="1" applyAlignment="1">
      <alignment horizontal="center"/>
    </xf>
    <xf numFmtId="0" fontId="0" fillId="2" borderId="3" xfId="0" applyFill="1" applyBorder="1" applyAlignment="1">
      <alignment horizontal="center"/>
    </xf>
    <xf numFmtId="165" fontId="0" fillId="2" borderId="3" xfId="0" applyNumberFormat="1" applyFill="1" applyBorder="1" applyAlignment="1">
      <alignment horizontal="center"/>
    </xf>
    <xf numFmtId="165" fontId="0" fillId="2" borderId="15" xfId="0" applyNumberFormat="1" applyFill="1" applyBorder="1" applyAlignment="1">
      <alignment horizontal="center"/>
    </xf>
    <xf numFmtId="165" fontId="0" fillId="2" borderId="18" xfId="0" applyNumberFormat="1" applyFill="1" applyBorder="1" applyAlignment="1">
      <alignment horizontal="center"/>
    </xf>
    <xf numFmtId="0" fontId="3" fillId="7" borderId="0" xfId="0" applyFont="1" applyFill="1"/>
    <xf numFmtId="0" fontId="1" fillId="7" borderId="19" xfId="0" applyFont="1" applyFill="1" applyBorder="1" applyAlignment="1">
      <alignment horizontal="center"/>
    </xf>
    <xf numFmtId="0" fontId="33" fillId="2" borderId="0" xfId="0" applyFont="1" applyFill="1"/>
    <xf numFmtId="3" fontId="0" fillId="2" borderId="21" xfId="0" applyNumberFormat="1" applyFill="1" applyBorder="1" applyAlignment="1">
      <alignment horizontal="center"/>
    </xf>
    <xf numFmtId="0" fontId="0" fillId="2" borderId="9" xfId="0" applyFill="1" applyBorder="1"/>
    <xf numFmtId="3" fontId="0" fillId="2" borderId="10" xfId="0" applyNumberFormat="1" applyFill="1" applyBorder="1" applyAlignment="1">
      <alignment horizontal="center"/>
    </xf>
    <xf numFmtId="165" fontId="0" fillId="2" borderId="10" xfId="0" applyNumberFormat="1" applyFill="1" applyBorder="1" applyAlignment="1">
      <alignment horizontal="center"/>
    </xf>
    <xf numFmtId="0" fontId="0" fillId="2" borderId="4" xfId="0" applyFill="1" applyBorder="1"/>
    <xf numFmtId="3" fontId="0" fillId="2" borderId="5" xfId="0" applyNumberFormat="1" applyFill="1" applyBorder="1" applyAlignment="1">
      <alignment horizontal="center"/>
    </xf>
    <xf numFmtId="0" fontId="0" fillId="2" borderId="6" xfId="0" applyFill="1" applyBorder="1"/>
    <xf numFmtId="3" fontId="0" fillId="2" borderId="7" xfId="0" applyNumberFormat="1" applyFill="1" applyBorder="1" applyAlignment="1">
      <alignment horizontal="center"/>
    </xf>
    <xf numFmtId="0" fontId="0" fillId="2" borderId="29" xfId="0" applyFill="1" applyBorder="1" applyAlignment="1">
      <alignment horizontal="center"/>
    </xf>
    <xf numFmtId="0" fontId="0" fillId="2" borderId="27" xfId="0" applyFill="1" applyBorder="1" applyAlignment="1">
      <alignment horizontal="center"/>
    </xf>
    <xf numFmtId="0" fontId="1" fillId="3" borderId="0" xfId="0" applyFont="1" applyFill="1"/>
    <xf numFmtId="14" fontId="0" fillId="2" borderId="0" xfId="0" applyNumberFormat="1" applyFill="1"/>
    <xf numFmtId="0" fontId="2" fillId="2" borderId="0" xfId="0" applyFont="1" applyFill="1" applyAlignment="1">
      <alignment horizontal="center"/>
    </xf>
    <xf numFmtId="0" fontId="0" fillId="2" borderId="29" xfId="0" applyFill="1" applyBorder="1"/>
    <xf numFmtId="0" fontId="0" fillId="2" borderId="27" xfId="0" applyFill="1" applyBorder="1"/>
    <xf numFmtId="0" fontId="34" fillId="2" borderId="0" xfId="0" applyFont="1" applyFill="1" applyAlignment="1">
      <alignment vertical="center" wrapText="1"/>
    </xf>
    <xf numFmtId="0" fontId="37" fillId="2" borderId="0" xfId="0" applyFont="1" applyFill="1"/>
    <xf numFmtId="0" fontId="38" fillId="2" borderId="0" xfId="0" applyFont="1" applyFill="1"/>
    <xf numFmtId="0" fontId="1" fillId="4" borderId="19" xfId="0" applyFont="1" applyFill="1" applyBorder="1"/>
    <xf numFmtId="0" fontId="1" fillId="4" borderId="1" xfId="0" applyFont="1" applyFill="1" applyBorder="1"/>
    <xf numFmtId="0" fontId="1" fillId="4" borderId="14" xfId="0" applyFont="1" applyFill="1" applyBorder="1"/>
    <xf numFmtId="0" fontId="1" fillId="4" borderId="16" xfId="0" applyFont="1" applyFill="1" applyBorder="1"/>
    <xf numFmtId="0" fontId="1" fillId="2" borderId="0" xfId="0" applyFont="1" applyFill="1" applyBorder="1"/>
    <xf numFmtId="0" fontId="0" fillId="2" borderId="0" xfId="0" applyFill="1" applyAlignment="1">
      <alignment vertical="center" wrapText="1"/>
    </xf>
    <xf numFmtId="0" fontId="39" fillId="15" borderId="30" xfId="0" applyFont="1" applyFill="1" applyBorder="1" applyAlignment="1">
      <alignment horizontal="left" vertical="center" wrapText="1"/>
    </xf>
    <xf numFmtId="0" fontId="39" fillId="15" borderId="31" xfId="0" applyFont="1" applyFill="1" applyBorder="1" applyAlignment="1">
      <alignment horizontal="left" vertical="center" wrapText="1"/>
    </xf>
    <xf numFmtId="0" fontId="39" fillId="15" borderId="0" xfId="0" applyFont="1" applyFill="1" applyBorder="1" applyAlignment="1">
      <alignment horizontal="left" vertical="center" wrapText="1"/>
    </xf>
    <xf numFmtId="2" fontId="40" fillId="14" borderId="31" xfId="0" applyNumberFormat="1" applyFont="1" applyFill="1" applyBorder="1" applyAlignment="1">
      <alignment horizontal="center" vertical="center" wrapText="1"/>
    </xf>
    <xf numFmtId="2" fontId="40" fillId="16" borderId="31" xfId="0" applyNumberFormat="1" applyFont="1" applyFill="1" applyBorder="1" applyAlignment="1">
      <alignment horizontal="center" vertical="center" wrapText="1"/>
    </xf>
    <xf numFmtId="0" fontId="40" fillId="14" borderId="31" xfId="0" applyFont="1" applyFill="1" applyBorder="1" applyAlignment="1">
      <alignment horizontal="center" vertical="center" wrapText="1"/>
    </xf>
    <xf numFmtId="0" fontId="40" fillId="16" borderId="31" xfId="0" applyFont="1" applyFill="1" applyBorder="1" applyAlignment="1">
      <alignment horizontal="center" vertical="center" wrapText="1"/>
    </xf>
    <xf numFmtId="0" fontId="39" fillId="15" borderId="30" xfId="0" applyFont="1" applyFill="1" applyBorder="1" applyAlignment="1">
      <alignment horizontal="center" vertical="center" wrapText="1"/>
    </xf>
    <xf numFmtId="0" fontId="28" fillId="2" borderId="0" xfId="0" applyFont="1" applyFill="1" applyAlignment="1">
      <alignment wrapText="1"/>
    </xf>
    <xf numFmtId="0" fontId="35" fillId="2" borderId="0" xfId="0" applyFont="1" applyFill="1" applyAlignment="1">
      <alignment vertical="top" wrapText="1"/>
    </xf>
    <xf numFmtId="3" fontId="0" fillId="2" borderId="15" xfId="0" applyNumberFormat="1" applyFill="1" applyBorder="1" applyAlignment="1">
      <alignment horizontal="left"/>
    </xf>
    <xf numFmtId="0" fontId="0" fillId="2" borderId="15" xfId="0" applyFill="1" applyBorder="1" applyAlignment="1">
      <alignment horizontal="left"/>
    </xf>
    <xf numFmtId="0" fontId="0" fillId="2" borderId="18" xfId="0" applyFill="1" applyBorder="1" applyAlignment="1">
      <alignment horizontal="left"/>
    </xf>
    <xf numFmtId="2" fontId="0" fillId="8" borderId="10" xfId="0" applyNumberFormat="1" applyFill="1" applyBorder="1" applyAlignment="1">
      <alignment horizontal="center"/>
    </xf>
    <xf numFmtId="164" fontId="0" fillId="8" borderId="11" xfId="0" applyNumberFormat="1" applyFill="1" applyBorder="1" applyAlignment="1">
      <alignment horizontal="center"/>
    </xf>
    <xf numFmtId="2" fontId="0" fillId="8" borderId="5" xfId="0" applyNumberFormat="1" applyFill="1" applyBorder="1" applyAlignment="1">
      <alignment horizontal="center"/>
    </xf>
    <xf numFmtId="164" fontId="0" fillId="8" borderId="25" xfId="0" applyNumberFormat="1" applyFill="1" applyBorder="1" applyAlignment="1">
      <alignment horizontal="center"/>
    </xf>
    <xf numFmtId="2" fontId="0" fillId="8" borderId="7" xfId="0" applyNumberFormat="1" applyFill="1" applyBorder="1" applyAlignment="1">
      <alignment horizontal="center"/>
    </xf>
    <xf numFmtId="164" fontId="0" fillId="8" borderId="8" xfId="0" applyNumberFormat="1" applyFill="1" applyBorder="1" applyAlignment="1">
      <alignment horizontal="center"/>
    </xf>
    <xf numFmtId="0" fontId="3" fillId="2" borderId="0" xfId="0" applyFont="1" applyFill="1"/>
    <xf numFmtId="3" fontId="2" fillId="2" borderId="21" xfId="0" applyNumberFormat="1" applyFont="1" applyFill="1" applyBorder="1"/>
    <xf numFmtId="0" fontId="1" fillId="12" borderId="19" xfId="0" applyFont="1" applyFill="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21" xfId="0" applyFont="1" applyFill="1" applyBorder="1" applyAlignment="1">
      <alignment horizontal="center"/>
    </xf>
    <xf numFmtId="0" fontId="0" fillId="18" borderId="24" xfId="0" applyFill="1" applyBorder="1" applyAlignment="1">
      <alignment horizontal="center"/>
    </xf>
    <xf numFmtId="0" fontId="0" fillId="18" borderId="25" xfId="0" applyFill="1" applyBorder="1" applyAlignment="1">
      <alignment horizontal="center"/>
    </xf>
    <xf numFmtId="0" fontId="0" fillId="18" borderId="8" xfId="0" applyFill="1" applyBorder="1" applyAlignment="1">
      <alignment horizontal="center"/>
    </xf>
    <xf numFmtId="164" fontId="13" fillId="18" borderId="21" xfId="0" applyNumberFormat="1" applyFont="1" applyFill="1" applyBorder="1"/>
    <xf numFmtId="0" fontId="44" fillId="2" borderId="0" xfId="0" applyFont="1" applyFill="1"/>
    <xf numFmtId="0" fontId="1" fillId="13" borderId="13" xfId="0" applyFont="1" applyFill="1" applyBorder="1" applyAlignment="1">
      <alignment horizontal="center" wrapText="1"/>
    </xf>
    <xf numFmtId="0" fontId="1" fillId="10" borderId="0" xfId="0" applyFont="1" applyFill="1"/>
    <xf numFmtId="0" fontId="17" fillId="7" borderId="19" xfId="0" applyFont="1" applyFill="1" applyBorder="1"/>
    <xf numFmtId="0" fontId="1" fillId="7" borderId="0" xfId="0" applyFont="1" applyFill="1" applyBorder="1" applyAlignment="1">
      <alignment horizontal="center"/>
    </xf>
    <xf numFmtId="0" fontId="1" fillId="3" borderId="19"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xf numFmtId="0" fontId="1" fillId="3" borderId="1" xfId="0" applyFont="1" applyFill="1" applyBorder="1" applyAlignment="1">
      <alignment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7" borderId="28" xfId="0" applyFont="1" applyFill="1" applyBorder="1" applyAlignment="1">
      <alignment horizontal="center"/>
    </xf>
    <xf numFmtId="0" fontId="1" fillId="4" borderId="3" xfId="0" applyFont="1" applyFill="1" applyBorder="1"/>
    <xf numFmtId="0" fontId="3" fillId="4" borderId="1" xfId="0" applyFont="1" applyFill="1" applyBorder="1" applyAlignment="1">
      <alignment horizontal="right"/>
    </xf>
    <xf numFmtId="0" fontId="3" fillId="4" borderId="16" xfId="0" applyFont="1" applyFill="1" applyBorder="1" applyAlignment="1">
      <alignment horizontal="right"/>
    </xf>
    <xf numFmtId="0" fontId="1" fillId="13" borderId="1" xfId="0" applyFont="1" applyFill="1" applyBorder="1"/>
    <xf numFmtId="0" fontId="1" fillId="13" borderId="3" xfId="0" applyFont="1" applyFill="1" applyBorder="1"/>
    <xf numFmtId="0" fontId="3" fillId="13" borderId="1" xfId="0" applyFont="1" applyFill="1" applyBorder="1" applyAlignment="1">
      <alignment horizontal="right"/>
    </xf>
    <xf numFmtId="0" fontId="3" fillId="13" borderId="16" xfId="0" applyFont="1" applyFill="1" applyBorder="1" applyAlignment="1">
      <alignment horizontal="right"/>
    </xf>
    <xf numFmtId="0" fontId="45" fillId="2" borderId="0" xfId="0" applyFont="1" applyFill="1"/>
    <xf numFmtId="0" fontId="25" fillId="2" borderId="0" xfId="0" applyFont="1" applyFill="1" applyAlignment="1"/>
    <xf numFmtId="0" fontId="1" fillId="12" borderId="0" xfId="0" applyFont="1" applyFill="1"/>
    <xf numFmtId="0" fontId="43" fillId="2" borderId="0" xfId="0" applyFont="1" applyFill="1" applyAlignment="1">
      <alignment horizontal="center"/>
    </xf>
    <xf numFmtId="0" fontId="22" fillId="2" borderId="0" xfId="0" applyFont="1" applyFill="1" applyAlignment="1"/>
    <xf numFmtId="2" fontId="43" fillId="2" borderId="0" xfId="0" applyNumberFormat="1" applyFont="1" applyFill="1" applyAlignment="1">
      <alignment horizontal="center"/>
    </xf>
    <xf numFmtId="0" fontId="29" fillId="2" borderId="0" xfId="0" applyFont="1" applyFill="1" applyAlignment="1"/>
    <xf numFmtId="0" fontId="16" fillId="2" borderId="0" xfId="0" applyFont="1" applyFill="1" applyAlignment="1"/>
    <xf numFmtId="14" fontId="0" fillId="2" borderId="29" xfId="0" applyNumberFormat="1" applyFill="1" applyBorder="1" applyAlignment="1">
      <alignment horizontal="left"/>
    </xf>
    <xf numFmtId="14" fontId="0" fillId="2" borderId="27" xfId="0" applyNumberFormat="1" applyFill="1" applyBorder="1" applyAlignment="1">
      <alignment horizontal="left"/>
    </xf>
    <xf numFmtId="0" fontId="1" fillId="12" borderId="19" xfId="0" applyFont="1" applyFill="1" applyBorder="1"/>
    <xf numFmtId="0" fontId="20" fillId="2" borderId="0" xfId="0" applyFont="1" applyFill="1" applyAlignment="1">
      <alignment horizontal="left" indent="1"/>
    </xf>
    <xf numFmtId="166" fontId="0" fillId="2" borderId="0" xfId="0" applyNumberFormat="1" applyFill="1"/>
    <xf numFmtId="167" fontId="0" fillId="2" borderId="0" xfId="0" applyNumberFormat="1" applyFill="1"/>
    <xf numFmtId="0" fontId="1" fillId="13" borderId="28" xfId="0" applyFont="1" applyFill="1" applyBorder="1" applyAlignment="1">
      <alignment horizontal="left"/>
    </xf>
    <xf numFmtId="0" fontId="1" fillId="13" borderId="19" xfId="0" applyFont="1" applyFill="1" applyBorder="1"/>
    <xf numFmtId="14" fontId="0" fillId="5" borderId="29" xfId="0" applyNumberFormat="1" applyFill="1" applyBorder="1" applyAlignment="1">
      <alignment horizontal="left"/>
    </xf>
    <xf numFmtId="18" fontId="0" fillId="2" borderId="0" xfId="0" applyNumberFormat="1" applyFill="1"/>
    <xf numFmtId="0" fontId="1" fillId="7" borderId="20" xfId="0" applyFont="1" applyFill="1" applyBorder="1" applyAlignment="1">
      <alignment horizontal="center"/>
    </xf>
    <xf numFmtId="0" fontId="1" fillId="7" borderId="21" xfId="0" applyFont="1" applyFill="1" applyBorder="1" applyAlignment="1">
      <alignment horizontal="center"/>
    </xf>
    <xf numFmtId="0" fontId="1" fillId="3" borderId="0" xfId="0" applyFont="1" applyFill="1" applyAlignment="1">
      <alignment horizontal="center"/>
    </xf>
    <xf numFmtId="0" fontId="1" fillId="10" borderId="0" xfId="0" applyFont="1" applyFill="1" applyBorder="1"/>
    <xf numFmtId="0" fontId="1" fillId="10" borderId="0" xfId="0" applyFont="1" applyFill="1" applyBorder="1" applyAlignment="1">
      <alignment horizontal="center"/>
    </xf>
    <xf numFmtId="0" fontId="1" fillId="10" borderId="0" xfId="0" applyFont="1" applyFill="1" applyBorder="1" applyAlignment="1">
      <alignment horizontal="left"/>
    </xf>
    <xf numFmtId="0" fontId="47" fillId="2" borderId="0" xfId="0" applyFont="1" applyFill="1"/>
    <xf numFmtId="165" fontId="0" fillId="2" borderId="13" xfId="0" applyNumberFormat="1" applyFill="1" applyBorder="1" applyAlignment="1">
      <alignment horizontal="center"/>
    </xf>
    <xf numFmtId="0" fontId="1" fillId="10" borderId="13" xfId="0" applyFont="1" applyFill="1" applyBorder="1" applyAlignment="1">
      <alignment horizontal="center"/>
    </xf>
    <xf numFmtId="0" fontId="1" fillId="4" borderId="28" xfId="0" applyFont="1" applyFill="1" applyBorder="1"/>
    <xf numFmtId="0" fontId="1" fillId="3" borderId="0" xfId="0" applyFont="1" applyFill="1" applyBorder="1" applyAlignment="1">
      <alignment horizontal="left"/>
    </xf>
    <xf numFmtId="9" fontId="1" fillId="3" borderId="0" xfId="85" applyFont="1" applyFill="1" applyBorder="1" applyAlignment="1">
      <alignment horizontal="center"/>
    </xf>
    <xf numFmtId="165" fontId="1" fillId="3" borderId="0" xfId="0" applyNumberFormat="1" applyFont="1" applyFill="1" applyBorder="1" applyAlignment="1">
      <alignment horizontal="center"/>
    </xf>
    <xf numFmtId="168" fontId="2" fillId="20" borderId="0" xfId="85" applyNumberFormat="1" applyFont="1" applyFill="1" applyBorder="1" applyAlignment="1">
      <alignment horizontal="center"/>
    </xf>
    <xf numFmtId="0" fontId="12" fillId="0" borderId="0" xfId="16" applyAlignment="1">
      <alignment vertical="center"/>
    </xf>
    <xf numFmtId="18" fontId="0" fillId="2" borderId="13" xfId="0" applyNumberForma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3" fillId="13" borderId="21" xfId="0" applyFont="1" applyFill="1" applyBorder="1" applyAlignment="1">
      <alignment horizontal="center"/>
    </xf>
    <xf numFmtId="0" fontId="19" fillId="8" borderId="0" xfId="0" applyFont="1" applyFill="1" applyAlignment="1">
      <alignment horizontal="left" vertical="center" wrapText="1"/>
    </xf>
    <xf numFmtId="0" fontId="3" fillId="12" borderId="19" xfId="0" applyFont="1" applyFill="1" applyBorder="1" applyAlignment="1">
      <alignment horizontal="center"/>
    </xf>
    <xf numFmtId="0" fontId="3" fillId="12" borderId="20" xfId="0" applyFont="1" applyFill="1" applyBorder="1" applyAlignment="1">
      <alignment horizontal="center"/>
    </xf>
    <xf numFmtId="0" fontId="18" fillId="9" borderId="0" xfId="0" applyFont="1" applyFill="1" applyAlignment="1">
      <alignment horizontal="left" vertical="center" wrapText="1" indent="1"/>
    </xf>
    <xf numFmtId="0" fontId="18" fillId="9" borderId="0" xfId="0" applyFont="1" applyFill="1" applyAlignment="1">
      <alignment horizontal="left" wrapText="1" indent="1"/>
    </xf>
    <xf numFmtId="0" fontId="1" fillId="13" borderId="19"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1" fillId="7" borderId="0" xfId="0" applyFont="1" applyFill="1" applyAlignment="1">
      <alignment horizontal="center"/>
    </xf>
    <xf numFmtId="0" fontId="19" fillId="9" borderId="0" xfId="0" applyFont="1" applyFill="1" applyBorder="1" applyAlignment="1">
      <alignment horizontal="left" vertical="center" wrapText="1"/>
    </xf>
    <xf numFmtId="0" fontId="18" fillId="9" borderId="0" xfId="0" applyFont="1" applyFill="1" applyAlignment="1">
      <alignment horizontal="left" vertical="center" wrapText="1"/>
    </xf>
    <xf numFmtId="0" fontId="34" fillId="9" borderId="0" xfId="0" applyFont="1" applyFill="1" applyAlignment="1">
      <alignment horizontal="left" vertical="center" wrapText="1"/>
    </xf>
    <xf numFmtId="0" fontId="35" fillId="9" borderId="0" xfId="0" applyFont="1" applyFill="1" applyAlignment="1">
      <alignment horizontal="left" vertical="top" wrapText="1"/>
    </xf>
    <xf numFmtId="0" fontId="13" fillId="17" borderId="0" xfId="0" applyFont="1" applyFill="1" applyAlignment="1">
      <alignment horizontal="left" vertical="center" wrapText="1"/>
    </xf>
    <xf numFmtId="0" fontId="13" fillId="17" borderId="0" xfId="0" applyFont="1" applyFill="1" applyBorder="1" applyAlignment="1">
      <alignment horizontal="left" vertical="center" wrapText="1"/>
    </xf>
    <xf numFmtId="0" fontId="33" fillId="2" borderId="0" xfId="0" applyFont="1" applyFill="1" applyAlignment="1">
      <alignment horizontal="left" vertical="center" wrapText="1"/>
    </xf>
    <xf numFmtId="0" fontId="13" fillId="19" borderId="0" xfId="0" applyFont="1" applyFill="1" applyBorder="1" applyAlignment="1">
      <alignment horizontal="left" vertical="center" wrapText="1"/>
    </xf>
    <xf numFmtId="0" fontId="13" fillId="19" borderId="0" xfId="0" applyFont="1" applyFill="1" applyAlignment="1">
      <alignment horizontal="left" vertical="center" wrapText="1"/>
    </xf>
  </cellXfs>
  <cellStyles count="86">
    <cellStyle name="Currency" xfId="84" builtinId="4"/>
    <cellStyle name="Hyperlink" xfId="16" builtinId="8"/>
    <cellStyle name="Normal" xfId="0" builtinId="0"/>
    <cellStyle name="Normal 10" xfId="17"/>
    <cellStyle name="Normal 11" xfId="18"/>
    <cellStyle name="Normal 12" xfId="19"/>
    <cellStyle name="Normal 13" xfId="20"/>
    <cellStyle name="Normal 14" xfId="21"/>
    <cellStyle name="Normal 15" xfId="22"/>
    <cellStyle name="Normal 16" xfId="23"/>
    <cellStyle name="Normal 17" xfId="24"/>
    <cellStyle name="Normal 18" xfId="25"/>
    <cellStyle name="Normal 19" xfId="26"/>
    <cellStyle name="Normal 2" xfId="2"/>
    <cellStyle name="Normal 2 2" xfId="12"/>
    <cellStyle name="Normal 2 2 2" xfId="27"/>
    <cellStyle name="Normal 2 3" xfId="14"/>
    <cellStyle name="Normal 2 3 2" xfId="29"/>
    <cellStyle name="Normal 2 3 3" xfId="30"/>
    <cellStyle name="Normal 2 3 4" xfId="31"/>
    <cellStyle name="Normal 2 3 5" xfId="32"/>
    <cellStyle name="Normal 2 3 6" xfId="28"/>
    <cellStyle name="Normal 2 4" xfId="33"/>
    <cellStyle name="Normal 2 5" xfId="34"/>
    <cellStyle name="Normal 20" xfId="35"/>
    <cellStyle name="Normal 21" xfId="36"/>
    <cellStyle name="Normal 22" xfId="37"/>
    <cellStyle name="Normal 23" xfId="38"/>
    <cellStyle name="Normal 24" xfId="39"/>
    <cellStyle name="Normal 25" xfId="40"/>
    <cellStyle name="Normal 26" xfId="41"/>
    <cellStyle name="Normal 27" xfId="42"/>
    <cellStyle name="Normal 28" xfId="43"/>
    <cellStyle name="Normal 29" xfId="44"/>
    <cellStyle name="Normal 3" xfId="3"/>
    <cellStyle name="Normal 3 2" xfId="4"/>
    <cellStyle name="Normal 3 2 2" xfId="45"/>
    <cellStyle name="Normal 3 3" xfId="13"/>
    <cellStyle name="Normal 3 4" xfId="15"/>
    <cellStyle name="Normal 30" xfId="46"/>
    <cellStyle name="Normal 31" xfId="47"/>
    <cellStyle name="Normal 32" xfId="48"/>
    <cellStyle name="Normal 33" xfId="49"/>
    <cellStyle name="Normal 34" xfId="50"/>
    <cellStyle name="Normal 35" xfId="51"/>
    <cellStyle name="Normal 36" xfId="52"/>
    <cellStyle name="Normal 37" xfId="53"/>
    <cellStyle name="Normal 38" xfId="54"/>
    <cellStyle name="Normal 39" xfId="55"/>
    <cellStyle name="Normal 4" xfId="5"/>
    <cellStyle name="Normal 4 2" xfId="6"/>
    <cellStyle name="Normal 4 2 2" xfId="7"/>
    <cellStyle name="Normal 4 2 3" xfId="57"/>
    <cellStyle name="Normal 4 3" xfId="8"/>
    <cellStyle name="Normal 4 3 2" xfId="58"/>
    <cellStyle name="Normal 4 4" xfId="59"/>
    <cellStyle name="Normal 4 5" xfId="56"/>
    <cellStyle name="Normal 40" xfId="60"/>
    <cellStyle name="Normal 41" xfId="61"/>
    <cellStyle name="Normal 42" xfId="62"/>
    <cellStyle name="Normal 43" xfId="63"/>
    <cellStyle name="Normal 44" xfId="64"/>
    <cellStyle name="Normal 45" xfId="65"/>
    <cellStyle name="Normal 46" xfId="66"/>
    <cellStyle name="Normal 47" xfId="67"/>
    <cellStyle name="Normal 48" xfId="68"/>
    <cellStyle name="Normal 49" xfId="69"/>
    <cellStyle name="Normal 5" xfId="9"/>
    <cellStyle name="Normal 5 2" xfId="10"/>
    <cellStyle name="Normal 5 3" xfId="70"/>
    <cellStyle name="Normal 50" xfId="71"/>
    <cellStyle name="Normal 50 2" xfId="72"/>
    <cellStyle name="Normal 51" xfId="73"/>
    <cellStyle name="Normal 51 2" xfId="74"/>
    <cellStyle name="Normal 51 3" xfId="75"/>
    <cellStyle name="Normal 51 4" xfId="76"/>
    <cellStyle name="Normal 52" xfId="77"/>
    <cellStyle name="Normal 6" xfId="11"/>
    <cellStyle name="Normal 6 2" xfId="78"/>
    <cellStyle name="Normal 7" xfId="1"/>
    <cellStyle name="Normal 7 2" xfId="80"/>
    <cellStyle name="Normal 7 3" xfId="79"/>
    <cellStyle name="Normal 8" xfId="81"/>
    <cellStyle name="Normal 9" xfId="82"/>
    <cellStyle name="Percent" xfId="85" builtinId="5"/>
    <cellStyle name="Percent 2" xfId="83"/>
  </cellStyles>
  <dxfs count="0"/>
  <tableStyles count="0" defaultTableStyle="TableStyleMedium2" defaultPivotStyle="PivotStyleLight16"/>
  <colors>
    <mruColors>
      <color rgb="FF4976A2"/>
      <color rgb="FF056744"/>
      <color rgb="FF2A9670"/>
      <color rgb="FF995E08"/>
      <color rgb="FFDF723E"/>
      <color rgb="FF0C3863"/>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http://www.wineinstitute.org/resources/statistics/article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F13"/>
  <sheetViews>
    <sheetView showGridLines="0" showRowColHeaders="0" tabSelected="1" zoomScale="120" zoomScaleNormal="120" workbookViewId="0"/>
  </sheetViews>
  <sheetFormatPr defaultRowHeight="15" x14ac:dyDescent="0.25"/>
  <cols>
    <col min="1" max="1" width="2.7109375" style="2" customWidth="1"/>
    <col min="2" max="2" width="33.85546875" style="2" customWidth="1"/>
    <col min="3" max="3" width="62.7109375" style="2" customWidth="1"/>
    <col min="4" max="4" width="19.7109375" style="3" bestFit="1" customWidth="1"/>
    <col min="5" max="5" width="9.140625" style="2"/>
    <col min="6" max="6" width="9.140625" style="4"/>
    <col min="7" max="16384" width="9.140625" style="2"/>
  </cols>
  <sheetData>
    <row r="1" spans="2:6" ht="6" customHeight="1" x14ac:dyDescent="0.25">
      <c r="F1" s="2"/>
    </row>
    <row r="2" spans="2:6" ht="18.75" x14ac:dyDescent="0.3">
      <c r="B2" s="5" t="s">
        <v>4</v>
      </c>
      <c r="F2" s="2"/>
    </row>
    <row r="3" spans="2:6" ht="6.75" customHeight="1" x14ac:dyDescent="0.25"/>
    <row r="4" spans="2:6" x14ac:dyDescent="0.25">
      <c r="B4" s="8" t="s">
        <v>2</v>
      </c>
      <c r="C4" s="9" t="s">
        <v>1</v>
      </c>
      <c r="D4" s="7" t="s">
        <v>3</v>
      </c>
      <c r="E4" s="1"/>
    </row>
    <row r="5" spans="2:6" x14ac:dyDescent="0.25">
      <c r="B5" s="14" t="str">
        <f>HYPERLINK("#'Array Basics'!A1","Array Basics")</f>
        <v>Array Basics</v>
      </c>
      <c r="C5" s="10" t="s">
        <v>73</v>
      </c>
      <c r="D5" s="11">
        <v>4</v>
      </c>
      <c r="F5" s="16"/>
    </row>
    <row r="6" spans="2:6" x14ac:dyDescent="0.25">
      <c r="B6" s="14" t="str">
        <f>HYPERLINK("#'Single-Cell Formulas'!A1","Single-Cell Formulas")</f>
        <v>Single-Cell Formulas</v>
      </c>
      <c r="C6" s="12" t="s">
        <v>72</v>
      </c>
      <c r="D6" s="18">
        <v>4</v>
      </c>
      <c r="F6" s="16"/>
    </row>
    <row r="7" spans="2:6" x14ac:dyDescent="0.25">
      <c r="B7" s="14" t="str">
        <f>HYPERLINK("#'Multi-Cell Formulas'!A1","Multi-Cell Formulas")</f>
        <v>Multi-Cell Formulas</v>
      </c>
      <c r="C7" s="12" t="s">
        <v>289</v>
      </c>
      <c r="D7" s="18">
        <v>5</v>
      </c>
    </row>
    <row r="8" spans="2:6" x14ac:dyDescent="0.25">
      <c r="B8" s="14" t="str">
        <f>HYPERLINK("#'GA County Populations'!A1","GA County Populations")</f>
        <v>GA County Populations</v>
      </c>
      <c r="C8" s="12" t="s">
        <v>347</v>
      </c>
      <c r="D8" s="18">
        <v>0</v>
      </c>
    </row>
    <row r="9" spans="2:6" x14ac:dyDescent="0.25">
      <c r="B9" s="14" t="str">
        <f>HYPERLINK("#'Array Constants'!A1","Array Constants")</f>
        <v>Array Constants</v>
      </c>
      <c r="C9" s="12" t="s">
        <v>290</v>
      </c>
      <c r="D9" s="18">
        <v>3</v>
      </c>
    </row>
    <row r="10" spans="2:6" x14ac:dyDescent="0.25">
      <c r="B10" s="14" t="str">
        <f>HYPERLINK("#'Array Data Aggregation'!A1","Array Data Aggregation")</f>
        <v>Array Data Aggregation</v>
      </c>
      <c r="C10" s="12" t="s">
        <v>321</v>
      </c>
      <c r="D10" s="18">
        <v>7</v>
      </c>
    </row>
    <row r="11" spans="2:6" x14ac:dyDescent="0.25">
      <c r="B11" s="14" t="str">
        <f>HYPERLINK("#'Wine Consumption'!A1","Wine Consumption")</f>
        <v>Wine Consumption</v>
      </c>
      <c r="C11" s="12" t="s">
        <v>348</v>
      </c>
      <c r="D11" s="18">
        <v>0</v>
      </c>
    </row>
    <row r="12" spans="2:6" x14ac:dyDescent="0.25">
      <c r="B12" s="15" t="str">
        <f>HYPERLINK("#'Incoming Work'!A1","Incoming Work")</f>
        <v>Incoming Work</v>
      </c>
      <c r="C12" s="13" t="s">
        <v>348</v>
      </c>
      <c r="D12" s="6">
        <v>0</v>
      </c>
    </row>
    <row r="13" spans="2:6" x14ac:dyDescent="0.25">
      <c r="D13" s="17">
        <f>SUM(D5:D12)</f>
        <v>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89999084444715716"/>
  </sheetPr>
  <dimension ref="B2:AH72"/>
  <sheetViews>
    <sheetView zoomScaleNormal="100" workbookViewId="0"/>
  </sheetViews>
  <sheetFormatPr defaultRowHeight="15" x14ac:dyDescent="0.25"/>
  <cols>
    <col min="1" max="1" width="3.7109375" style="2" customWidth="1"/>
    <col min="2" max="2" width="11.85546875" style="2" customWidth="1"/>
    <col min="3" max="3" width="7" style="2" bestFit="1" customWidth="1"/>
    <col min="4" max="4" width="10.5703125" style="2" bestFit="1" customWidth="1"/>
    <col min="5" max="5" width="7" style="2" bestFit="1" customWidth="1"/>
    <col min="6" max="34" width="4" style="2" customWidth="1"/>
    <col min="35" max="16384" width="9.140625" style="2"/>
  </cols>
  <sheetData>
    <row r="2" spans="2:17" ht="18.75" x14ac:dyDescent="0.3">
      <c r="B2" s="51" t="s">
        <v>20</v>
      </c>
    </row>
    <row r="4" spans="2:17" x14ac:dyDescent="0.25">
      <c r="B4" s="52" t="s">
        <v>0</v>
      </c>
    </row>
    <row r="5" spans="2:17" x14ac:dyDescent="0.25">
      <c r="B5" s="53" t="s">
        <v>22</v>
      </c>
    </row>
    <row r="7" spans="2:17" x14ac:dyDescent="0.25">
      <c r="B7" s="157" t="s">
        <v>6</v>
      </c>
      <c r="C7" s="158" t="s">
        <v>5</v>
      </c>
      <c r="D7" s="159" t="s">
        <v>7</v>
      </c>
      <c r="E7" s="160" t="s">
        <v>8</v>
      </c>
    </row>
    <row r="8" spans="2:17" x14ac:dyDescent="0.25">
      <c r="B8" s="32" t="s">
        <v>9</v>
      </c>
      <c r="C8" s="33">
        <v>42.44</v>
      </c>
      <c r="D8" s="34">
        <v>14</v>
      </c>
      <c r="E8" s="161"/>
    </row>
    <row r="9" spans="2:17" ht="15" customHeight="1" x14ac:dyDescent="0.25">
      <c r="B9" s="36" t="s">
        <v>10</v>
      </c>
      <c r="C9" s="37">
        <v>34.74</v>
      </c>
      <c r="D9" s="38">
        <v>13</v>
      </c>
      <c r="E9" s="162"/>
      <c r="G9" s="225" t="s">
        <v>24</v>
      </c>
      <c r="H9" s="225"/>
      <c r="I9" s="225"/>
      <c r="J9" s="225"/>
      <c r="K9" s="225"/>
      <c r="L9" s="225"/>
      <c r="M9" s="225"/>
      <c r="N9" s="225"/>
      <c r="O9" s="225"/>
      <c r="P9" s="43"/>
      <c r="Q9" s="43"/>
    </row>
    <row r="10" spans="2:17" x14ac:dyDescent="0.25">
      <c r="B10" s="36" t="s">
        <v>11</v>
      </c>
      <c r="C10" s="37">
        <v>87.81</v>
      </c>
      <c r="D10" s="38">
        <v>1</v>
      </c>
      <c r="E10" s="162"/>
      <c r="G10" s="225"/>
      <c r="H10" s="225"/>
      <c r="I10" s="225"/>
      <c r="J10" s="225"/>
      <c r="K10" s="225"/>
      <c r="L10" s="225"/>
      <c r="M10" s="225"/>
      <c r="N10" s="225"/>
      <c r="O10" s="225"/>
      <c r="P10" s="43"/>
      <c r="Q10" s="43"/>
    </row>
    <row r="11" spans="2:17" x14ac:dyDescent="0.25">
      <c r="B11" s="36" t="s">
        <v>12</v>
      </c>
      <c r="C11" s="37">
        <v>49.31</v>
      </c>
      <c r="D11" s="38">
        <v>9</v>
      </c>
      <c r="E11" s="162"/>
      <c r="G11" s="225"/>
      <c r="H11" s="225"/>
      <c r="I11" s="225"/>
      <c r="J11" s="225"/>
      <c r="K11" s="225"/>
      <c r="L11" s="225"/>
      <c r="M11" s="225"/>
      <c r="N11" s="225"/>
      <c r="O11" s="225"/>
      <c r="P11" s="43"/>
      <c r="Q11" s="43"/>
    </row>
    <row r="12" spans="2:17" x14ac:dyDescent="0.25">
      <c r="B12" s="36" t="s">
        <v>13</v>
      </c>
      <c r="C12" s="37">
        <v>52.98</v>
      </c>
      <c r="D12" s="38">
        <v>5</v>
      </c>
      <c r="E12" s="162"/>
      <c r="G12" s="225"/>
      <c r="H12" s="225"/>
      <c r="I12" s="225"/>
      <c r="J12" s="225"/>
      <c r="K12" s="225"/>
      <c r="L12" s="225"/>
      <c r="M12" s="225"/>
      <c r="N12" s="225"/>
      <c r="O12" s="225"/>
      <c r="P12" s="43"/>
      <c r="Q12" s="43"/>
    </row>
    <row r="13" spans="2:17" x14ac:dyDescent="0.25">
      <c r="B13" s="36" t="s">
        <v>14</v>
      </c>
      <c r="C13" s="37">
        <v>41.71</v>
      </c>
      <c r="D13" s="38">
        <v>5</v>
      </c>
      <c r="E13" s="162"/>
    </row>
    <row r="14" spans="2:17" x14ac:dyDescent="0.25">
      <c r="B14" s="36" t="s">
        <v>15</v>
      </c>
      <c r="C14" s="37">
        <v>57.92</v>
      </c>
      <c r="D14" s="38">
        <v>2</v>
      </c>
      <c r="E14" s="162"/>
    </row>
    <row r="15" spans="2:17" x14ac:dyDescent="0.25">
      <c r="B15" s="36" t="s">
        <v>16</v>
      </c>
      <c r="C15" s="37">
        <v>93.87</v>
      </c>
      <c r="D15" s="38">
        <v>4</v>
      </c>
      <c r="E15" s="162"/>
    </row>
    <row r="16" spans="2:17" x14ac:dyDescent="0.25">
      <c r="B16" s="36" t="s">
        <v>17</v>
      </c>
      <c r="C16" s="37">
        <v>28.9</v>
      </c>
      <c r="D16" s="38">
        <v>10</v>
      </c>
      <c r="E16" s="162"/>
    </row>
    <row r="17" spans="2:15" x14ac:dyDescent="0.25">
      <c r="B17" s="36" t="s">
        <v>18</v>
      </c>
      <c r="C17" s="37">
        <v>34.99</v>
      </c>
      <c r="D17" s="38">
        <v>3</v>
      </c>
      <c r="E17" s="162"/>
    </row>
    <row r="18" spans="2:15" ht="15" customHeight="1" x14ac:dyDescent="0.25">
      <c r="B18" s="40" t="s">
        <v>19</v>
      </c>
      <c r="C18" s="41">
        <v>40.39</v>
      </c>
      <c r="D18" s="42">
        <v>8</v>
      </c>
      <c r="E18" s="163"/>
      <c r="G18" s="226" t="s">
        <v>31</v>
      </c>
      <c r="H18" s="226"/>
      <c r="I18" s="226"/>
      <c r="J18" s="226"/>
      <c r="K18" s="226"/>
      <c r="L18" s="226"/>
      <c r="M18" s="226"/>
      <c r="N18" s="226"/>
      <c r="O18" s="226"/>
    </row>
    <row r="19" spans="2:15" ht="20.25" customHeight="1" x14ac:dyDescent="0.25">
      <c r="G19" s="226"/>
      <c r="H19" s="226"/>
      <c r="I19" s="226"/>
      <c r="J19" s="226"/>
      <c r="K19" s="226"/>
      <c r="L19" s="226"/>
      <c r="M19" s="226"/>
      <c r="N19" s="226"/>
      <c r="O19" s="226"/>
    </row>
    <row r="20" spans="2:15" x14ac:dyDescent="0.25">
      <c r="B20" s="223" t="s">
        <v>23</v>
      </c>
      <c r="C20" s="224"/>
      <c r="D20" s="164"/>
      <c r="G20" s="226"/>
      <c r="H20" s="226"/>
      <c r="I20" s="226"/>
      <c r="J20" s="226"/>
      <c r="K20" s="226"/>
      <c r="L20" s="226"/>
      <c r="M20" s="226"/>
      <c r="N20" s="226"/>
      <c r="O20" s="226"/>
    </row>
    <row r="22" spans="2:15" ht="18.75" x14ac:dyDescent="0.3">
      <c r="B22" s="20" t="s">
        <v>28</v>
      </c>
    </row>
    <row r="24" spans="2:15" x14ac:dyDescent="0.25">
      <c r="B24" s="19" t="s">
        <v>0</v>
      </c>
    </row>
    <row r="25" spans="2:15" x14ac:dyDescent="0.25">
      <c r="B25" s="21" t="s">
        <v>32</v>
      </c>
    </row>
    <row r="27" spans="2:15" x14ac:dyDescent="0.25">
      <c r="B27" s="50" t="s">
        <v>34</v>
      </c>
    </row>
    <row r="29" spans="2:15" x14ac:dyDescent="0.25">
      <c r="B29" s="23" t="s">
        <v>33</v>
      </c>
    </row>
    <row r="31" spans="2:15" x14ac:dyDescent="0.25">
      <c r="B31" s="23" t="s">
        <v>35</v>
      </c>
    </row>
    <row r="33" spans="2:34" x14ac:dyDescent="0.25">
      <c r="B33" s="23" t="s">
        <v>36</v>
      </c>
    </row>
    <row r="35" spans="2:34" ht="18.75" x14ac:dyDescent="0.3">
      <c r="B35" s="46" t="s">
        <v>40</v>
      </c>
    </row>
    <row r="37" spans="2:34" x14ac:dyDescent="0.25">
      <c r="B37" s="47" t="s">
        <v>0</v>
      </c>
    </row>
    <row r="38" spans="2:34" x14ac:dyDescent="0.25">
      <c r="B38" s="48" t="s">
        <v>43</v>
      </c>
    </row>
    <row r="40" spans="2:34" x14ac:dyDescent="0.25">
      <c r="F40" s="68">
        <v>1</v>
      </c>
      <c r="G40" s="63"/>
      <c r="H40" s="68">
        <v>1</v>
      </c>
      <c r="I40" s="63"/>
      <c r="J40" s="64"/>
      <c r="N40" s="57">
        <v>1</v>
      </c>
      <c r="O40" s="58"/>
      <c r="P40" s="57">
        <v>1</v>
      </c>
      <c r="Q40" s="58"/>
      <c r="R40" s="61"/>
    </row>
    <row r="41" spans="2:34" x14ac:dyDescent="0.25">
      <c r="B41" s="165" t="s">
        <v>41</v>
      </c>
      <c r="F41" s="68">
        <v>2</v>
      </c>
      <c r="G41" s="69" t="s">
        <v>37</v>
      </c>
      <c r="H41" s="68">
        <v>2</v>
      </c>
      <c r="I41" s="70" t="s">
        <v>38</v>
      </c>
      <c r="J41" s="64"/>
      <c r="N41" s="57">
        <v>2</v>
      </c>
      <c r="O41" s="60" t="s">
        <v>39</v>
      </c>
      <c r="P41" s="57">
        <v>2</v>
      </c>
      <c r="Q41" s="60" t="s">
        <v>38</v>
      </c>
      <c r="R41" s="61"/>
    </row>
    <row r="42" spans="2:34" x14ac:dyDescent="0.25">
      <c r="B42" s="45"/>
      <c r="F42" s="68">
        <v>3</v>
      </c>
      <c r="G42" s="63"/>
      <c r="H42" s="68">
        <v>3</v>
      </c>
      <c r="I42" s="63"/>
      <c r="J42" s="64"/>
      <c r="N42" s="57">
        <v>3</v>
      </c>
      <c r="O42" s="58"/>
      <c r="P42" s="57">
        <v>3</v>
      </c>
      <c r="Q42" s="58"/>
      <c r="R42" s="61"/>
    </row>
    <row r="44" spans="2:34" x14ac:dyDescent="0.25">
      <c r="F44" s="62">
        <v>1</v>
      </c>
      <c r="G44" s="62">
        <v>2</v>
      </c>
      <c r="H44" s="62">
        <v>3</v>
      </c>
      <c r="I44" s="62">
        <v>4</v>
      </c>
      <c r="J44" s="63"/>
      <c r="K44" s="64">
        <v>12</v>
      </c>
      <c r="L44" s="64">
        <v>11</v>
      </c>
      <c r="M44" s="64">
        <v>10</v>
      </c>
      <c r="N44" s="64">
        <v>9</v>
      </c>
      <c r="O44" s="65"/>
      <c r="P44" s="64"/>
      <c r="Q44" s="64"/>
      <c r="R44" s="64"/>
      <c r="S44" s="64"/>
      <c r="U44" s="71">
        <v>1</v>
      </c>
      <c r="V44" s="71">
        <v>2</v>
      </c>
      <c r="W44" s="71">
        <v>3</v>
      </c>
      <c r="X44" s="71">
        <v>4</v>
      </c>
      <c r="Y44" s="58"/>
      <c r="Z44" s="61">
        <v>12</v>
      </c>
      <c r="AA44" s="61">
        <v>11</v>
      </c>
      <c r="AB44" s="61">
        <v>10</v>
      </c>
      <c r="AC44" s="61">
        <v>9</v>
      </c>
      <c r="AD44" s="72"/>
      <c r="AE44" s="61"/>
      <c r="AF44" s="61"/>
      <c r="AG44" s="61"/>
      <c r="AH44" s="61"/>
    </row>
    <row r="45" spans="2:34" x14ac:dyDescent="0.25">
      <c r="B45" s="165" t="s">
        <v>42</v>
      </c>
      <c r="F45" s="62">
        <v>5</v>
      </c>
      <c r="G45" s="62">
        <v>6</v>
      </c>
      <c r="H45" s="62">
        <v>7</v>
      </c>
      <c r="I45" s="62">
        <v>8</v>
      </c>
      <c r="J45" s="66" t="s">
        <v>37</v>
      </c>
      <c r="K45" s="64">
        <v>5</v>
      </c>
      <c r="L45" s="64">
        <v>6</v>
      </c>
      <c r="M45" s="64">
        <v>7</v>
      </c>
      <c r="N45" s="64">
        <v>8</v>
      </c>
      <c r="O45" s="67" t="s">
        <v>38</v>
      </c>
      <c r="P45" s="64"/>
      <c r="Q45" s="64"/>
      <c r="R45" s="64"/>
      <c r="S45" s="64"/>
      <c r="U45" s="71">
        <v>5</v>
      </c>
      <c r="V45" s="71">
        <v>6</v>
      </c>
      <c r="W45" s="71">
        <v>7</v>
      </c>
      <c r="X45" s="71">
        <v>8</v>
      </c>
      <c r="Y45" s="73" t="s">
        <v>39</v>
      </c>
      <c r="Z45" s="61">
        <v>5</v>
      </c>
      <c r="AA45" s="61">
        <v>6</v>
      </c>
      <c r="AB45" s="61">
        <v>7</v>
      </c>
      <c r="AC45" s="61">
        <v>8</v>
      </c>
      <c r="AD45" s="59" t="s">
        <v>38</v>
      </c>
      <c r="AE45" s="61"/>
      <c r="AF45" s="61"/>
      <c r="AG45" s="61"/>
      <c r="AH45" s="61"/>
    </row>
    <row r="46" spans="2:34" x14ac:dyDescent="0.25">
      <c r="F46" s="62">
        <v>9</v>
      </c>
      <c r="G46" s="62">
        <v>10</v>
      </c>
      <c r="H46" s="62">
        <v>11</v>
      </c>
      <c r="I46" s="62">
        <v>12</v>
      </c>
      <c r="J46" s="63"/>
      <c r="K46" s="64">
        <v>4</v>
      </c>
      <c r="L46" s="64">
        <v>3</v>
      </c>
      <c r="M46" s="64">
        <v>2</v>
      </c>
      <c r="N46" s="64">
        <v>1</v>
      </c>
      <c r="O46" s="65"/>
      <c r="P46" s="64"/>
      <c r="Q46" s="64"/>
      <c r="R46" s="64"/>
      <c r="S46" s="64"/>
      <c r="U46" s="71">
        <v>9</v>
      </c>
      <c r="V46" s="71">
        <v>10</v>
      </c>
      <c r="W46" s="71">
        <v>11</v>
      </c>
      <c r="X46" s="71">
        <v>12</v>
      </c>
      <c r="Y46" s="58"/>
      <c r="Z46" s="61">
        <v>4</v>
      </c>
      <c r="AA46" s="61">
        <v>3</v>
      </c>
      <c r="AB46" s="61">
        <v>2</v>
      </c>
      <c r="AC46" s="61">
        <v>1</v>
      </c>
      <c r="AD46" s="72"/>
      <c r="AE46" s="61"/>
      <c r="AF46" s="61"/>
      <c r="AG46" s="61"/>
      <c r="AH46" s="61"/>
    </row>
    <row r="47" spans="2:34" x14ac:dyDescent="0.25">
      <c r="K47" s="25"/>
      <c r="L47" s="25"/>
      <c r="M47" s="25"/>
      <c r="N47" s="25"/>
      <c r="O47" s="25"/>
    </row>
    <row r="48" spans="2:34" ht="110.25" customHeight="1" x14ac:dyDescent="0.25">
      <c r="B48" s="222" t="s">
        <v>364</v>
      </c>
      <c r="C48" s="222"/>
      <c r="D48" s="222"/>
      <c r="E48" s="222"/>
      <c r="F48" s="222"/>
      <c r="G48" s="222"/>
      <c r="H48" s="222"/>
      <c r="I48" s="222"/>
      <c r="J48" s="222"/>
      <c r="K48" s="222"/>
      <c r="L48" s="222"/>
      <c r="M48" s="222"/>
      <c r="N48" s="222"/>
      <c r="O48" s="222"/>
      <c r="P48" s="222"/>
      <c r="Q48" s="222"/>
      <c r="R48" s="222"/>
      <c r="S48" s="222"/>
      <c r="T48" s="222"/>
      <c r="U48" s="222"/>
      <c r="V48" s="222"/>
    </row>
    <row r="49" spans="2:15" x14ac:dyDescent="0.25">
      <c r="K49" s="25"/>
      <c r="L49" s="25"/>
      <c r="M49" s="25"/>
      <c r="N49" s="25"/>
      <c r="O49" s="25"/>
    </row>
    <row r="50" spans="2:15" ht="18.75" x14ac:dyDescent="0.3">
      <c r="B50" s="54" t="s">
        <v>44</v>
      </c>
    </row>
    <row r="52" spans="2:15" x14ac:dyDescent="0.25">
      <c r="B52" s="55" t="s">
        <v>0</v>
      </c>
    </row>
    <row r="53" spans="2:15" x14ac:dyDescent="0.25">
      <c r="B53" s="56" t="s">
        <v>25</v>
      </c>
    </row>
    <row r="56" spans="2:15" ht="45" x14ac:dyDescent="0.25">
      <c r="B56" s="166" t="s">
        <v>29</v>
      </c>
      <c r="D56" s="227" t="s">
        <v>30</v>
      </c>
      <c r="E56" s="228"/>
      <c r="F56" s="44">
        <v>1</v>
      </c>
      <c r="G56" s="44">
        <v>2</v>
      </c>
      <c r="H56" s="44">
        <v>3</v>
      </c>
      <c r="I56" s="44">
        <v>4</v>
      </c>
      <c r="J56" s="44">
        <v>5</v>
      </c>
      <c r="K56" s="44">
        <v>6</v>
      </c>
      <c r="L56" s="44">
        <v>7</v>
      </c>
      <c r="M56" s="44">
        <v>8</v>
      </c>
      <c r="N56" s="44">
        <v>9</v>
      </c>
      <c r="O56" s="44">
        <v>10</v>
      </c>
    </row>
    <row r="57" spans="2:15" ht="15" customHeight="1" x14ac:dyDescent="0.25">
      <c r="B57" s="22">
        <v>1</v>
      </c>
      <c r="D57" s="74"/>
      <c r="E57" s="74"/>
      <c r="F57" s="74"/>
      <c r="G57" s="74"/>
      <c r="H57" s="74"/>
      <c r="I57" s="74"/>
      <c r="J57" s="74"/>
      <c r="K57" s="74"/>
      <c r="L57" s="74"/>
      <c r="M57" s="74"/>
      <c r="N57" s="74"/>
      <c r="O57" s="74"/>
    </row>
    <row r="58" spans="2:15" x14ac:dyDescent="0.25">
      <c r="B58" s="22">
        <v>2</v>
      </c>
      <c r="D58" s="75"/>
      <c r="E58" s="75"/>
      <c r="F58" s="219" t="s">
        <v>26</v>
      </c>
      <c r="G58" s="220"/>
      <c r="H58" s="220"/>
      <c r="I58" s="220"/>
      <c r="J58" s="220"/>
      <c r="K58" s="220"/>
      <c r="L58" s="220"/>
      <c r="M58" s="220"/>
      <c r="N58" s="220"/>
      <c r="O58" s="221"/>
    </row>
    <row r="59" spans="2:15" x14ac:dyDescent="0.25">
      <c r="B59" s="22">
        <v>3</v>
      </c>
      <c r="D59" s="75"/>
      <c r="E59" s="75"/>
      <c r="F59" s="22"/>
      <c r="G59" s="22"/>
      <c r="H59" s="22"/>
      <c r="I59" s="22"/>
      <c r="J59" s="22"/>
      <c r="K59" s="22"/>
      <c r="L59" s="22"/>
      <c r="M59" s="22"/>
      <c r="N59" s="22"/>
      <c r="O59" s="22"/>
    </row>
    <row r="60" spans="2:15" x14ac:dyDescent="0.25">
      <c r="B60" s="22">
        <v>4</v>
      </c>
      <c r="D60" s="75"/>
      <c r="E60" s="75"/>
      <c r="F60" s="22"/>
      <c r="G60" s="22"/>
      <c r="H60" s="22"/>
      <c r="I60" s="22"/>
      <c r="J60" s="22"/>
      <c r="K60" s="22"/>
      <c r="L60" s="22"/>
      <c r="M60" s="22"/>
      <c r="N60" s="22"/>
      <c r="O60" s="22"/>
    </row>
    <row r="61" spans="2:15" x14ac:dyDescent="0.25">
      <c r="B61" s="22">
        <v>5</v>
      </c>
      <c r="D61" s="75"/>
      <c r="E61" s="75"/>
      <c r="F61" s="22"/>
      <c r="G61" s="22"/>
      <c r="H61" s="22"/>
      <c r="I61" s="22"/>
      <c r="J61" s="22"/>
      <c r="K61" s="22"/>
      <c r="L61" s="22"/>
      <c r="M61" s="22"/>
      <c r="N61" s="22"/>
      <c r="O61" s="22"/>
    </row>
    <row r="62" spans="2:15" x14ac:dyDescent="0.25">
      <c r="B62" s="22">
        <v>6</v>
      </c>
      <c r="D62" s="75"/>
      <c r="E62" s="75"/>
      <c r="F62" s="22"/>
      <c r="G62" s="22"/>
      <c r="H62" s="22"/>
      <c r="I62" s="22"/>
      <c r="J62" s="22"/>
      <c r="K62" s="22"/>
      <c r="L62" s="22"/>
      <c r="M62" s="22"/>
      <c r="N62" s="22"/>
      <c r="O62" s="22"/>
    </row>
    <row r="63" spans="2:15" x14ac:dyDescent="0.25">
      <c r="B63" s="22">
        <v>7</v>
      </c>
      <c r="D63" s="75"/>
      <c r="E63" s="75"/>
      <c r="F63" s="22"/>
      <c r="G63" s="22"/>
      <c r="H63" s="22"/>
      <c r="I63" s="22"/>
      <c r="J63" s="22"/>
      <c r="K63" s="22"/>
      <c r="L63" s="22"/>
      <c r="M63" s="22"/>
      <c r="N63" s="22"/>
      <c r="O63" s="22"/>
    </row>
    <row r="64" spans="2:15" x14ac:dyDescent="0.25">
      <c r="B64" s="22">
        <v>8</v>
      </c>
      <c r="D64" s="75"/>
      <c r="E64" s="75"/>
      <c r="F64" s="22"/>
      <c r="G64" s="22"/>
      <c r="H64" s="22"/>
      <c r="I64" s="22"/>
      <c r="J64" s="22"/>
      <c r="K64" s="22"/>
      <c r="L64" s="22"/>
      <c r="M64" s="22"/>
      <c r="N64" s="22"/>
      <c r="O64" s="22"/>
    </row>
    <row r="65" spans="2:15" x14ac:dyDescent="0.25">
      <c r="B65" s="22">
        <v>9</v>
      </c>
      <c r="D65" s="75"/>
      <c r="E65" s="75"/>
      <c r="F65" s="22"/>
      <c r="G65" s="22"/>
      <c r="H65" s="22"/>
      <c r="I65" s="22"/>
      <c r="J65" s="22"/>
      <c r="K65" s="22"/>
      <c r="L65" s="22"/>
      <c r="M65" s="22"/>
      <c r="N65" s="22"/>
      <c r="O65" s="22"/>
    </row>
    <row r="66" spans="2:15" x14ac:dyDescent="0.25">
      <c r="B66" s="22">
        <v>10</v>
      </c>
      <c r="D66" s="75"/>
      <c r="E66" s="75"/>
      <c r="F66" s="22"/>
      <c r="G66" s="22"/>
      <c r="H66" s="22"/>
      <c r="I66" s="22"/>
      <c r="J66" s="22"/>
      <c r="K66" s="22"/>
      <c r="L66" s="22"/>
      <c r="M66" s="22"/>
      <c r="N66" s="22"/>
      <c r="O66" s="22"/>
    </row>
    <row r="67" spans="2:15" x14ac:dyDescent="0.25">
      <c r="F67" s="22"/>
      <c r="G67" s="22"/>
      <c r="H67" s="22"/>
      <c r="I67" s="22"/>
      <c r="J67" s="22"/>
      <c r="K67" s="22"/>
      <c r="L67" s="22"/>
      <c r="M67" s="22"/>
      <c r="N67" s="22"/>
      <c r="O67" s="22"/>
    </row>
    <row r="68" spans="2:15" x14ac:dyDescent="0.25">
      <c r="F68" s="22"/>
      <c r="G68" s="22"/>
      <c r="H68" s="22"/>
      <c r="I68" s="22"/>
      <c r="J68" s="22"/>
      <c r="K68" s="22"/>
      <c r="L68" s="22"/>
      <c r="M68" s="22"/>
      <c r="N68" s="22"/>
      <c r="O68" s="22"/>
    </row>
    <row r="71" spans="2:15" x14ac:dyDescent="0.25">
      <c r="B71" s="1"/>
    </row>
    <row r="72" spans="2:15" x14ac:dyDescent="0.25">
      <c r="B72" s="1"/>
    </row>
  </sheetData>
  <mergeCells count="6">
    <mergeCell ref="F58:O58"/>
    <mergeCell ref="B48:V48"/>
    <mergeCell ref="B20:C20"/>
    <mergeCell ref="G9:O12"/>
    <mergeCell ref="G18:O20"/>
    <mergeCell ref="D56:E5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249977111117893"/>
  </sheetPr>
  <dimension ref="B2:G75"/>
  <sheetViews>
    <sheetView zoomScaleNormal="100" workbookViewId="0"/>
  </sheetViews>
  <sheetFormatPr defaultRowHeight="15" x14ac:dyDescent="0.25"/>
  <cols>
    <col min="1" max="1" width="3.7109375" style="2" customWidth="1"/>
    <col min="2" max="2" width="13.28515625" style="2" customWidth="1"/>
    <col min="3" max="3" width="17.140625" style="2" customWidth="1"/>
    <col min="4" max="5" width="9.140625" style="2"/>
    <col min="6" max="6" width="9.7109375" style="2" customWidth="1"/>
    <col min="7" max="16384" width="9.140625" style="2"/>
  </cols>
  <sheetData>
    <row r="2" spans="2:7" ht="18.75" x14ac:dyDescent="0.3">
      <c r="B2" s="20" t="s">
        <v>49</v>
      </c>
    </row>
    <row r="4" spans="2:7" x14ac:dyDescent="0.25">
      <c r="B4" s="19" t="s">
        <v>0</v>
      </c>
    </row>
    <row r="5" spans="2:7" x14ac:dyDescent="0.25">
      <c r="B5" s="21" t="s">
        <v>50</v>
      </c>
    </row>
    <row r="7" spans="2:7" x14ac:dyDescent="0.25">
      <c r="B7" s="49" t="s">
        <v>47</v>
      </c>
      <c r="C7" s="49"/>
      <c r="D7" s="49"/>
      <c r="E7" s="49"/>
      <c r="F7" s="49"/>
      <c r="G7" s="49"/>
    </row>
    <row r="8" spans="2:7" x14ac:dyDescent="0.25">
      <c r="B8" s="49" t="s">
        <v>46</v>
      </c>
      <c r="C8" s="49"/>
      <c r="D8" s="49"/>
      <c r="E8" s="49"/>
      <c r="F8" s="49"/>
      <c r="G8" s="49"/>
    </row>
    <row r="9" spans="2:7" x14ac:dyDescent="0.25">
      <c r="B9" s="49" t="s">
        <v>45</v>
      </c>
      <c r="C9" s="49"/>
      <c r="D9" s="49"/>
      <c r="E9" s="49"/>
      <c r="F9" s="49"/>
      <c r="G9" s="49"/>
    </row>
    <row r="11" spans="2:7" x14ac:dyDescent="0.25">
      <c r="B11" s="130" t="s">
        <v>48</v>
      </c>
      <c r="C11" s="76"/>
    </row>
    <row r="13" spans="2:7" ht="18.75" x14ac:dyDescent="0.3">
      <c r="B13" s="46" t="s">
        <v>55</v>
      </c>
    </row>
    <row r="15" spans="2:7" x14ac:dyDescent="0.25">
      <c r="B15" s="47" t="s">
        <v>0</v>
      </c>
    </row>
    <row r="16" spans="2:7" x14ac:dyDescent="0.25">
      <c r="B16" s="48" t="s">
        <v>365</v>
      </c>
    </row>
    <row r="18" spans="2:3" x14ac:dyDescent="0.25">
      <c r="B18" s="49" t="s">
        <v>52</v>
      </c>
    </row>
    <row r="19" spans="2:3" x14ac:dyDescent="0.25">
      <c r="B19" s="49" t="s">
        <v>53</v>
      </c>
    </row>
    <row r="20" spans="2:3" x14ac:dyDescent="0.25">
      <c r="B20" s="49" t="s">
        <v>366</v>
      </c>
    </row>
    <row r="22" spans="2:3" x14ac:dyDescent="0.25">
      <c r="B22" s="167" t="s">
        <v>355</v>
      </c>
    </row>
    <row r="23" spans="2:3" x14ac:dyDescent="0.25">
      <c r="B23" s="167" t="s">
        <v>51</v>
      </c>
    </row>
    <row r="25" spans="2:3" ht="18.75" x14ac:dyDescent="0.3">
      <c r="B25" s="98" t="s">
        <v>54</v>
      </c>
    </row>
    <row r="27" spans="2:3" x14ac:dyDescent="0.25">
      <c r="B27" s="109" t="s">
        <v>0</v>
      </c>
    </row>
    <row r="28" spans="2:3" x14ac:dyDescent="0.25">
      <c r="B28" s="111" t="s">
        <v>71</v>
      </c>
    </row>
    <row r="30" spans="2:3" x14ac:dyDescent="0.25">
      <c r="B30" s="168" t="s">
        <v>59</v>
      </c>
      <c r="C30" s="80"/>
    </row>
    <row r="32" spans="2:3" x14ac:dyDescent="0.25">
      <c r="B32" s="229" t="s">
        <v>60</v>
      </c>
      <c r="C32" s="229"/>
    </row>
    <row r="33" spans="2:3" x14ac:dyDescent="0.25">
      <c r="B33" s="169" t="s">
        <v>57</v>
      </c>
      <c r="C33" s="169" t="s">
        <v>58</v>
      </c>
    </row>
    <row r="34" spans="2:3" x14ac:dyDescent="0.25">
      <c r="B34" s="84">
        <v>2060</v>
      </c>
      <c r="C34" s="81" t="s">
        <v>61</v>
      </c>
    </row>
    <row r="35" spans="2:3" x14ac:dyDescent="0.25">
      <c r="B35" s="85">
        <v>4655</v>
      </c>
      <c r="C35" s="82" t="s">
        <v>62</v>
      </c>
    </row>
    <row r="36" spans="2:3" x14ac:dyDescent="0.25">
      <c r="B36" s="85">
        <v>4609</v>
      </c>
      <c r="C36" s="82" t="s">
        <v>63</v>
      </c>
    </row>
    <row r="37" spans="2:3" x14ac:dyDescent="0.25">
      <c r="B37" s="85">
        <v>1229</v>
      </c>
      <c r="C37" s="82" t="s">
        <v>64</v>
      </c>
    </row>
    <row r="38" spans="2:3" x14ac:dyDescent="0.25">
      <c r="B38" s="85">
        <v>3541</v>
      </c>
      <c r="C38" s="82" t="s">
        <v>65</v>
      </c>
    </row>
    <row r="39" spans="2:3" x14ac:dyDescent="0.25">
      <c r="B39" s="85">
        <v>750</v>
      </c>
      <c r="C39" s="82" t="s">
        <v>66</v>
      </c>
    </row>
    <row r="40" spans="2:3" x14ac:dyDescent="0.25">
      <c r="B40" s="85">
        <v>5082</v>
      </c>
      <c r="C40" s="82" t="s">
        <v>67</v>
      </c>
    </row>
    <row r="41" spans="2:3" x14ac:dyDescent="0.25">
      <c r="B41" s="85">
        <v>4694</v>
      </c>
      <c r="C41" s="82" t="s">
        <v>68</v>
      </c>
    </row>
    <row r="42" spans="2:3" x14ac:dyDescent="0.25">
      <c r="B42" s="85">
        <v>5455</v>
      </c>
      <c r="C42" s="82" t="s">
        <v>69</v>
      </c>
    </row>
    <row r="43" spans="2:3" x14ac:dyDescent="0.25">
      <c r="B43" s="86">
        <v>2262</v>
      </c>
      <c r="C43" s="83" t="s">
        <v>70</v>
      </c>
    </row>
    <row r="45" spans="2:3" ht="18.75" x14ac:dyDescent="0.3">
      <c r="B45" s="5" t="s">
        <v>271</v>
      </c>
    </row>
    <row r="47" spans="2:3" x14ac:dyDescent="0.25">
      <c r="B47" s="77" t="s">
        <v>0</v>
      </c>
    </row>
    <row r="48" spans="2:3" x14ac:dyDescent="0.25">
      <c r="B48" s="78" t="s">
        <v>263</v>
      </c>
    </row>
    <row r="50" spans="2:6" x14ac:dyDescent="0.25">
      <c r="B50" s="170" t="s">
        <v>27</v>
      </c>
      <c r="C50" s="112"/>
    </row>
    <row r="52" spans="2:6" x14ac:dyDescent="0.25">
      <c r="B52" s="170" t="s">
        <v>262</v>
      </c>
      <c r="C52" s="80"/>
    </row>
    <row r="54" spans="2:6" x14ac:dyDescent="0.25">
      <c r="B54" s="171" t="s">
        <v>260</v>
      </c>
      <c r="C54" s="172" t="s">
        <v>261</v>
      </c>
      <c r="D54" s="173" t="s">
        <v>56</v>
      </c>
      <c r="F54" s="88"/>
    </row>
    <row r="55" spans="2:6" ht="11.25" customHeight="1" x14ac:dyDescent="0.25">
      <c r="B55" s="24">
        <v>1</v>
      </c>
      <c r="C55" s="25"/>
      <c r="D55" s="146">
        <v>100</v>
      </c>
    </row>
    <row r="56" spans="2:6" ht="11.25" customHeight="1" x14ac:dyDescent="0.25">
      <c r="B56" s="24">
        <v>2</v>
      </c>
      <c r="C56" s="25"/>
      <c r="D56" s="147">
        <v>967100</v>
      </c>
    </row>
    <row r="57" spans="2:6" ht="11.25" customHeight="1" x14ac:dyDescent="0.25">
      <c r="B57" s="24">
        <v>3</v>
      </c>
      <c r="C57" s="25"/>
      <c r="D57" s="146">
        <v>200</v>
      </c>
    </row>
    <row r="58" spans="2:6" ht="11.25" customHeight="1" x14ac:dyDescent="0.25">
      <c r="B58" s="24">
        <v>4</v>
      </c>
      <c r="C58" s="25"/>
      <c r="D58" s="147">
        <v>842091</v>
      </c>
    </row>
    <row r="59" spans="2:6" ht="11.25" customHeight="1" x14ac:dyDescent="0.25">
      <c r="B59" s="24">
        <v>5</v>
      </c>
      <c r="C59" s="25"/>
      <c r="D59" s="146">
        <v>300</v>
      </c>
    </row>
    <row r="60" spans="2:6" ht="11.25" customHeight="1" x14ac:dyDescent="0.25">
      <c r="B60" s="24">
        <v>6</v>
      </c>
      <c r="C60" s="25"/>
      <c r="D60" s="147">
        <v>708920</v>
      </c>
    </row>
    <row r="61" spans="2:6" ht="11.25" customHeight="1" x14ac:dyDescent="0.25">
      <c r="B61" s="24">
        <v>7</v>
      </c>
      <c r="C61" s="25"/>
      <c r="D61" s="146">
        <v>400</v>
      </c>
    </row>
    <row r="62" spans="2:6" ht="11.25" customHeight="1" x14ac:dyDescent="0.25">
      <c r="B62" s="24">
        <v>8</v>
      </c>
      <c r="C62" s="25"/>
      <c r="D62" s="147">
        <v>707185</v>
      </c>
    </row>
    <row r="63" spans="2:6" ht="11.25" customHeight="1" x14ac:dyDescent="0.25">
      <c r="B63" s="24">
        <v>9</v>
      </c>
      <c r="C63" s="25"/>
      <c r="D63" s="146">
        <v>500</v>
      </c>
    </row>
    <row r="64" spans="2:6" ht="11.25" customHeight="1" x14ac:dyDescent="0.25">
      <c r="B64" s="24">
        <v>10</v>
      </c>
      <c r="C64" s="25"/>
      <c r="D64" s="147">
        <v>275303</v>
      </c>
    </row>
    <row r="65" spans="2:4" ht="11.25" customHeight="1" x14ac:dyDescent="0.25">
      <c r="B65" s="24">
        <v>11</v>
      </c>
      <c r="C65" s="25"/>
      <c r="D65" s="146">
        <v>600</v>
      </c>
    </row>
    <row r="66" spans="2:4" ht="11.25" customHeight="1" x14ac:dyDescent="0.25">
      <c r="B66" s="24">
        <v>12</v>
      </c>
      <c r="C66" s="25"/>
      <c r="D66" s="147">
        <v>264221</v>
      </c>
    </row>
    <row r="67" spans="2:4" ht="11.25" customHeight="1" x14ac:dyDescent="0.25">
      <c r="B67" s="24">
        <v>13</v>
      </c>
      <c r="C67" s="25"/>
      <c r="D67" s="146">
        <v>700</v>
      </c>
    </row>
    <row r="68" spans="2:4" ht="11.25" customHeight="1" x14ac:dyDescent="0.25">
      <c r="B68" s="24">
        <v>14</v>
      </c>
      <c r="C68" s="25"/>
      <c r="D68" s="147">
        <v>221951</v>
      </c>
    </row>
    <row r="69" spans="2:4" ht="11.25" customHeight="1" x14ac:dyDescent="0.25">
      <c r="B69" s="24">
        <v>15</v>
      </c>
      <c r="C69" s="25"/>
      <c r="D69" s="146">
        <v>800</v>
      </c>
    </row>
    <row r="70" spans="2:4" ht="11.25" customHeight="1" x14ac:dyDescent="0.25">
      <c r="B70" s="24">
        <v>16</v>
      </c>
      <c r="C70" s="25"/>
      <c r="D70" s="147">
        <v>209069</v>
      </c>
    </row>
    <row r="71" spans="2:4" ht="11.25" customHeight="1" x14ac:dyDescent="0.25">
      <c r="B71" s="24">
        <v>17</v>
      </c>
      <c r="C71" s="25"/>
      <c r="D71" s="146">
        <v>900</v>
      </c>
    </row>
    <row r="72" spans="2:4" ht="11.25" customHeight="1" x14ac:dyDescent="0.25">
      <c r="B72" s="24">
        <v>18</v>
      </c>
      <c r="C72" s="25"/>
      <c r="D72" s="147">
        <v>201244</v>
      </c>
    </row>
    <row r="73" spans="2:4" ht="11.25" customHeight="1" x14ac:dyDescent="0.25">
      <c r="B73" s="24">
        <v>19</v>
      </c>
      <c r="C73" s="25"/>
      <c r="D73" s="146">
        <v>1000</v>
      </c>
    </row>
    <row r="74" spans="2:4" ht="11.25" customHeight="1" x14ac:dyDescent="0.25">
      <c r="B74" s="26">
        <v>20</v>
      </c>
      <c r="C74" s="27"/>
      <c r="D74" s="148">
        <v>198247</v>
      </c>
    </row>
    <row r="75" spans="2:4" x14ac:dyDescent="0.25">
      <c r="B75" s="3"/>
    </row>
  </sheetData>
  <mergeCells count="1">
    <mergeCell ref="B32:C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499984740745262"/>
  </sheetPr>
  <dimension ref="B2:G129"/>
  <sheetViews>
    <sheetView zoomScaleNormal="100" workbookViewId="0"/>
  </sheetViews>
  <sheetFormatPr defaultRowHeight="15" x14ac:dyDescent="0.25"/>
  <cols>
    <col min="1" max="1" width="3.7109375" style="2" customWidth="1"/>
    <col min="2" max="3" width="14.140625" style="2" customWidth="1"/>
    <col min="4" max="4" width="11.42578125" style="2" customWidth="1"/>
    <col min="5" max="5" width="12.7109375" style="2" bestFit="1" customWidth="1"/>
    <col min="6" max="6" width="10.85546875" style="2" customWidth="1"/>
    <col min="7" max="7" width="10.140625" style="2" customWidth="1"/>
    <col min="8" max="16384" width="9.140625" style="2"/>
  </cols>
  <sheetData>
    <row r="2" spans="2:7" ht="18.75" x14ac:dyDescent="0.3">
      <c r="B2" s="5" t="s">
        <v>282</v>
      </c>
    </row>
    <row r="4" spans="2:7" x14ac:dyDescent="0.25">
      <c r="B4" s="77" t="s">
        <v>0</v>
      </c>
    </row>
    <row r="5" spans="2:7" x14ac:dyDescent="0.25">
      <c r="B5" s="78" t="s">
        <v>283</v>
      </c>
    </row>
    <row r="7" spans="2:7" ht="45" x14ac:dyDescent="0.25">
      <c r="B7" s="174" t="s">
        <v>272</v>
      </c>
      <c r="C7" s="175" t="s">
        <v>280</v>
      </c>
      <c r="D7" s="175" t="s">
        <v>278</v>
      </c>
      <c r="E7" s="175" t="s">
        <v>57</v>
      </c>
      <c r="F7" s="175" t="s">
        <v>281</v>
      </c>
      <c r="G7" s="176" t="s">
        <v>279</v>
      </c>
    </row>
    <row r="8" spans="2:7" x14ac:dyDescent="0.25">
      <c r="B8" s="113" t="s">
        <v>273</v>
      </c>
      <c r="C8" s="114">
        <v>862500</v>
      </c>
      <c r="D8" s="114">
        <v>57500</v>
      </c>
      <c r="E8" s="115">
        <v>233242.99999999997</v>
      </c>
      <c r="F8" s="149"/>
      <c r="G8" s="150"/>
    </row>
    <row r="9" spans="2:7" x14ac:dyDescent="0.25">
      <c r="B9" s="116" t="s">
        <v>274</v>
      </c>
      <c r="C9" s="117">
        <v>1138500</v>
      </c>
      <c r="D9" s="117">
        <v>94875</v>
      </c>
      <c r="E9" s="103">
        <v>327736.2</v>
      </c>
      <c r="F9" s="151"/>
      <c r="G9" s="152"/>
    </row>
    <row r="10" spans="2:7" x14ac:dyDescent="0.25">
      <c r="B10" s="116" t="s">
        <v>264</v>
      </c>
      <c r="C10" s="117">
        <v>1628070</v>
      </c>
      <c r="D10" s="117">
        <v>122100</v>
      </c>
      <c r="E10" s="103">
        <v>188577.61065000002</v>
      </c>
      <c r="F10" s="151"/>
      <c r="G10" s="152"/>
    </row>
    <row r="11" spans="2:7" x14ac:dyDescent="0.25">
      <c r="B11" s="116" t="s">
        <v>265</v>
      </c>
      <c r="C11" s="117">
        <v>1986240</v>
      </c>
      <c r="D11" s="117">
        <v>182075</v>
      </c>
      <c r="E11" s="103">
        <v>141578.26768799999</v>
      </c>
      <c r="F11" s="151"/>
      <c r="G11" s="152"/>
    </row>
    <row r="12" spans="2:7" x14ac:dyDescent="0.25">
      <c r="B12" s="116" t="s">
        <v>266</v>
      </c>
      <c r="C12" s="117">
        <v>2840310</v>
      </c>
      <c r="D12" s="117">
        <v>236700</v>
      </c>
      <c r="E12" s="103">
        <v>360908.0572811999</v>
      </c>
      <c r="F12" s="151"/>
      <c r="G12" s="152"/>
    </row>
    <row r="13" spans="2:7" x14ac:dyDescent="0.25">
      <c r="B13" s="116" t="s">
        <v>267</v>
      </c>
      <c r="C13" s="117">
        <v>4459290</v>
      </c>
      <c r="D13" s="117">
        <v>445925</v>
      </c>
      <c r="E13" s="103">
        <v>939659.15755689109</v>
      </c>
      <c r="F13" s="151"/>
      <c r="G13" s="152"/>
    </row>
    <row r="14" spans="2:7" x14ac:dyDescent="0.25">
      <c r="B14" s="116" t="s">
        <v>268</v>
      </c>
      <c r="C14" s="117">
        <v>5217360</v>
      </c>
      <c r="D14" s="117">
        <v>434775</v>
      </c>
      <c r="E14" s="103">
        <v>1509381.0331673026</v>
      </c>
      <c r="F14" s="151"/>
      <c r="G14" s="152"/>
    </row>
    <row r="15" spans="2:7" x14ac:dyDescent="0.25">
      <c r="B15" s="116" t="s">
        <v>269</v>
      </c>
      <c r="C15" s="117">
        <v>6260820</v>
      </c>
      <c r="D15" s="117">
        <v>521725</v>
      </c>
      <c r="E15" s="103">
        <v>1290147.7424182878</v>
      </c>
      <c r="F15" s="151"/>
      <c r="G15" s="152"/>
    </row>
    <row r="16" spans="2:7" x14ac:dyDescent="0.25">
      <c r="B16" s="116" t="s">
        <v>275</v>
      </c>
      <c r="C16" s="117">
        <v>9391230</v>
      </c>
      <c r="D16" s="117">
        <v>704350</v>
      </c>
      <c r="E16" s="103">
        <v>900713.87073604134</v>
      </c>
      <c r="F16" s="151"/>
      <c r="G16" s="152"/>
    </row>
    <row r="17" spans="2:7" x14ac:dyDescent="0.25">
      <c r="B17" s="116" t="s">
        <v>270</v>
      </c>
      <c r="C17" s="117">
        <v>12678180</v>
      </c>
      <c r="D17" s="117">
        <v>1162175</v>
      </c>
      <c r="E17" s="103">
        <v>2513997.5012048315</v>
      </c>
      <c r="F17" s="151"/>
      <c r="G17" s="152"/>
    </row>
    <row r="18" spans="2:7" x14ac:dyDescent="0.25">
      <c r="B18" s="116" t="s">
        <v>276</v>
      </c>
      <c r="C18" s="117">
        <v>15594150</v>
      </c>
      <c r="D18" s="117">
        <v>1559425</v>
      </c>
      <c r="E18" s="103">
        <v>6347444.750648248</v>
      </c>
      <c r="F18" s="151"/>
      <c r="G18" s="152"/>
    </row>
    <row r="19" spans="2:7" x14ac:dyDescent="0.25">
      <c r="B19" s="118" t="s">
        <v>277</v>
      </c>
      <c r="C19" s="119">
        <v>22767480</v>
      </c>
      <c r="D19" s="119">
        <v>2087025</v>
      </c>
      <c r="E19" s="104">
        <v>4370215.0870551281</v>
      </c>
      <c r="F19" s="153"/>
      <c r="G19" s="154"/>
    </row>
    <row r="21" spans="2:7" ht="18.75" x14ac:dyDescent="0.3">
      <c r="B21" s="98" t="s">
        <v>287</v>
      </c>
    </row>
    <row r="23" spans="2:7" x14ac:dyDescent="0.25">
      <c r="B23" s="109" t="s">
        <v>0</v>
      </c>
    </row>
    <row r="24" spans="2:7" x14ac:dyDescent="0.25">
      <c r="B24" s="111" t="s">
        <v>288</v>
      </c>
    </row>
    <row r="26" spans="2:7" x14ac:dyDescent="0.25">
      <c r="B26" s="177" t="s">
        <v>284</v>
      </c>
    </row>
    <row r="27" spans="2:7" x14ac:dyDescent="0.25">
      <c r="B27" s="120">
        <v>1</v>
      </c>
    </row>
    <row r="28" spans="2:7" x14ac:dyDescent="0.25">
      <c r="B28" s="120">
        <v>2</v>
      </c>
      <c r="F28" s="177" t="s">
        <v>286</v>
      </c>
    </row>
    <row r="29" spans="2:7" x14ac:dyDescent="0.25">
      <c r="B29" s="120">
        <v>3</v>
      </c>
      <c r="D29" s="177" t="s">
        <v>285</v>
      </c>
      <c r="F29" s="120"/>
    </row>
    <row r="30" spans="2:7" x14ac:dyDescent="0.25">
      <c r="B30" s="121">
        <v>4</v>
      </c>
      <c r="D30" s="120">
        <v>1</v>
      </c>
      <c r="F30" s="120"/>
    </row>
    <row r="31" spans="2:7" x14ac:dyDescent="0.25">
      <c r="B31" s="25"/>
      <c r="D31" s="120">
        <v>2</v>
      </c>
      <c r="F31" s="120"/>
    </row>
    <row r="32" spans="2:7" x14ac:dyDescent="0.25">
      <c r="D32" s="120">
        <v>3</v>
      </c>
      <c r="F32" s="121"/>
    </row>
    <row r="33" spans="2:6" x14ac:dyDescent="0.25">
      <c r="D33" s="121">
        <v>4</v>
      </c>
      <c r="F33" s="25"/>
    </row>
    <row r="35" spans="2:6" ht="18.75" x14ac:dyDescent="0.3">
      <c r="B35" s="20" t="s">
        <v>320</v>
      </c>
      <c r="C35" s="46"/>
    </row>
    <row r="37" spans="2:6" x14ac:dyDescent="0.25">
      <c r="B37" s="19" t="s">
        <v>0</v>
      </c>
      <c r="C37" s="155"/>
    </row>
    <row r="38" spans="2:6" x14ac:dyDescent="0.25">
      <c r="B38" s="21" t="s">
        <v>237</v>
      </c>
      <c r="C38" s="48"/>
    </row>
    <row r="40" spans="2:6" x14ac:dyDescent="0.25">
      <c r="B40" s="131" t="s">
        <v>234</v>
      </c>
      <c r="C40" s="178" t="s">
        <v>233</v>
      </c>
    </row>
    <row r="41" spans="2:6" x14ac:dyDescent="0.25">
      <c r="B41" s="89"/>
      <c r="C41" s="93"/>
    </row>
    <row r="42" spans="2:6" x14ac:dyDescent="0.25">
      <c r="B42" s="89"/>
      <c r="C42" s="93"/>
    </row>
    <row r="43" spans="2:6" x14ac:dyDescent="0.25">
      <c r="B43" s="89"/>
      <c r="C43" s="93"/>
    </row>
    <row r="44" spans="2:6" x14ac:dyDescent="0.25">
      <c r="B44" s="89"/>
      <c r="C44" s="93"/>
    </row>
    <row r="45" spans="2:6" x14ac:dyDescent="0.25">
      <c r="B45" s="89"/>
      <c r="C45" s="93"/>
    </row>
    <row r="46" spans="2:6" x14ac:dyDescent="0.25">
      <c r="B46" s="89"/>
      <c r="C46" s="93"/>
    </row>
    <row r="47" spans="2:6" x14ac:dyDescent="0.25">
      <c r="B47" s="89"/>
      <c r="C47" s="93"/>
    </row>
    <row r="48" spans="2:6" x14ac:dyDescent="0.25">
      <c r="B48" s="89"/>
      <c r="C48" s="93"/>
    </row>
    <row r="49" spans="2:3" x14ac:dyDescent="0.25">
      <c r="B49" s="89"/>
      <c r="C49" s="93"/>
    </row>
    <row r="50" spans="2:3" x14ac:dyDescent="0.25">
      <c r="B50" s="90"/>
      <c r="C50" s="94"/>
    </row>
    <row r="52" spans="2:3" x14ac:dyDescent="0.25">
      <c r="B52" s="179" t="s">
        <v>21</v>
      </c>
      <c r="C52" s="95"/>
    </row>
    <row r="53" spans="2:3" x14ac:dyDescent="0.25">
      <c r="B53" s="180" t="s">
        <v>236</v>
      </c>
      <c r="C53" s="100"/>
    </row>
    <row r="55" spans="2:3" ht="18.75" x14ac:dyDescent="0.3">
      <c r="B55" s="54" t="s">
        <v>356</v>
      </c>
      <c r="C55" s="87"/>
    </row>
    <row r="57" spans="2:3" x14ac:dyDescent="0.25">
      <c r="B57" s="55" t="s">
        <v>0</v>
      </c>
      <c r="C57" s="155"/>
    </row>
    <row r="58" spans="2:3" x14ac:dyDescent="0.25">
      <c r="B58" s="56" t="s">
        <v>238</v>
      </c>
      <c r="C58" s="99"/>
    </row>
    <row r="60" spans="2:3" x14ac:dyDescent="0.25">
      <c r="B60" s="181" t="s">
        <v>234</v>
      </c>
      <c r="C60" s="182" t="s">
        <v>233</v>
      </c>
    </row>
    <row r="61" spans="2:3" x14ac:dyDescent="0.25">
      <c r="B61" s="89"/>
      <c r="C61" s="93"/>
    </row>
    <row r="62" spans="2:3" x14ac:dyDescent="0.25">
      <c r="B62" s="89"/>
      <c r="C62" s="93"/>
    </row>
    <row r="63" spans="2:3" x14ac:dyDescent="0.25">
      <c r="B63" s="89"/>
      <c r="C63" s="93"/>
    </row>
    <row r="64" spans="2:3" x14ac:dyDescent="0.25">
      <c r="B64" s="89"/>
      <c r="C64" s="93"/>
    </row>
    <row r="65" spans="2:3" x14ac:dyDescent="0.25">
      <c r="B65" s="89"/>
      <c r="C65" s="93"/>
    </row>
    <row r="66" spans="2:3" x14ac:dyDescent="0.25">
      <c r="B66" s="89"/>
      <c r="C66" s="93"/>
    </row>
    <row r="67" spans="2:3" x14ac:dyDescent="0.25">
      <c r="B67" s="89"/>
      <c r="C67" s="93"/>
    </row>
    <row r="68" spans="2:3" x14ac:dyDescent="0.25">
      <c r="B68" s="89"/>
      <c r="C68" s="93"/>
    </row>
    <row r="69" spans="2:3" x14ac:dyDescent="0.25">
      <c r="B69" s="89"/>
      <c r="C69" s="93"/>
    </row>
    <row r="70" spans="2:3" x14ac:dyDescent="0.25">
      <c r="B70" s="90"/>
      <c r="C70" s="94"/>
    </row>
    <row r="72" spans="2:3" x14ac:dyDescent="0.25">
      <c r="B72" s="183" t="s">
        <v>21</v>
      </c>
      <c r="C72" s="95"/>
    </row>
    <row r="73" spans="2:3" x14ac:dyDescent="0.25">
      <c r="B73" s="184" t="s">
        <v>236</v>
      </c>
      <c r="C73" s="100"/>
    </row>
    <row r="75" spans="2:3" ht="18.75" x14ac:dyDescent="0.3">
      <c r="B75" s="46" t="s">
        <v>357</v>
      </c>
      <c r="C75" s="51"/>
    </row>
    <row r="77" spans="2:3" x14ac:dyDescent="0.25">
      <c r="B77" s="47" t="s">
        <v>0</v>
      </c>
      <c r="C77" s="155"/>
    </row>
    <row r="78" spans="2:3" x14ac:dyDescent="0.25">
      <c r="B78" s="48" t="s">
        <v>239</v>
      </c>
      <c r="C78" s="53"/>
    </row>
    <row r="80" spans="2:3" x14ac:dyDescent="0.25">
      <c r="B80" s="91" t="s">
        <v>234</v>
      </c>
      <c r="C80" s="92" t="s">
        <v>233</v>
      </c>
    </row>
    <row r="81" spans="2:3" x14ac:dyDescent="0.25">
      <c r="B81" s="89"/>
      <c r="C81" s="93"/>
    </row>
    <row r="82" spans="2:3" x14ac:dyDescent="0.25">
      <c r="B82" s="89"/>
      <c r="C82" s="93"/>
    </row>
    <row r="83" spans="2:3" x14ac:dyDescent="0.25">
      <c r="B83" s="89"/>
      <c r="C83" s="93"/>
    </row>
    <row r="84" spans="2:3" x14ac:dyDescent="0.25">
      <c r="B84" s="89"/>
      <c r="C84" s="93"/>
    </row>
    <row r="85" spans="2:3" x14ac:dyDescent="0.25">
      <c r="B85" s="89"/>
      <c r="C85" s="93"/>
    </row>
    <row r="86" spans="2:3" x14ac:dyDescent="0.25">
      <c r="B86" s="89"/>
      <c r="C86" s="93"/>
    </row>
    <row r="87" spans="2:3" x14ac:dyDescent="0.25">
      <c r="B87" s="89"/>
      <c r="C87" s="93"/>
    </row>
    <row r="88" spans="2:3" x14ac:dyDescent="0.25">
      <c r="B88" s="89"/>
      <c r="C88" s="93"/>
    </row>
    <row r="89" spans="2:3" x14ac:dyDescent="0.25">
      <c r="B89" s="89"/>
      <c r="C89" s="93"/>
    </row>
    <row r="90" spans="2:3" x14ac:dyDescent="0.25">
      <c r="B90" s="89"/>
      <c r="C90" s="93"/>
    </row>
    <row r="91" spans="2:3" x14ac:dyDescent="0.25">
      <c r="B91" s="89"/>
      <c r="C91" s="93"/>
    </row>
    <row r="92" spans="2:3" x14ac:dyDescent="0.25">
      <c r="B92" s="89"/>
      <c r="C92" s="93"/>
    </row>
    <row r="93" spans="2:3" x14ac:dyDescent="0.25">
      <c r="B93" s="89"/>
      <c r="C93" s="93"/>
    </row>
    <row r="94" spans="2:3" x14ac:dyDescent="0.25">
      <c r="B94" s="89"/>
      <c r="C94" s="93"/>
    </row>
    <row r="95" spans="2:3" x14ac:dyDescent="0.25">
      <c r="B95" s="89"/>
      <c r="C95" s="93"/>
    </row>
    <row r="96" spans="2:3" x14ac:dyDescent="0.25">
      <c r="B96" s="89"/>
      <c r="C96" s="93"/>
    </row>
    <row r="97" spans="2:3" x14ac:dyDescent="0.25">
      <c r="B97" s="89"/>
      <c r="C97" s="93"/>
    </row>
    <row r="98" spans="2:3" x14ac:dyDescent="0.25">
      <c r="B98" s="89"/>
      <c r="C98" s="93"/>
    </row>
    <row r="99" spans="2:3" x14ac:dyDescent="0.25">
      <c r="B99" s="89"/>
      <c r="C99" s="93"/>
    </row>
    <row r="100" spans="2:3" x14ac:dyDescent="0.25">
      <c r="B100" s="89"/>
      <c r="C100" s="93"/>
    </row>
    <row r="101" spans="2:3" x14ac:dyDescent="0.25">
      <c r="B101" s="89"/>
      <c r="C101" s="93"/>
    </row>
    <row r="102" spans="2:3" x14ac:dyDescent="0.25">
      <c r="B102" s="89"/>
      <c r="C102" s="93"/>
    </row>
    <row r="103" spans="2:3" x14ac:dyDescent="0.25">
      <c r="B103" s="89"/>
      <c r="C103" s="93"/>
    </row>
    <row r="104" spans="2:3" x14ac:dyDescent="0.25">
      <c r="B104" s="89"/>
      <c r="C104" s="93"/>
    </row>
    <row r="105" spans="2:3" x14ac:dyDescent="0.25">
      <c r="B105" s="89"/>
      <c r="C105" s="93"/>
    </row>
    <row r="106" spans="2:3" x14ac:dyDescent="0.25">
      <c r="B106" s="89"/>
      <c r="C106" s="93"/>
    </row>
    <row r="107" spans="2:3" x14ac:dyDescent="0.25">
      <c r="B107" s="89"/>
      <c r="C107" s="93"/>
    </row>
    <row r="108" spans="2:3" x14ac:dyDescent="0.25">
      <c r="B108" s="89"/>
      <c r="C108" s="93"/>
    </row>
    <row r="109" spans="2:3" x14ac:dyDescent="0.25">
      <c r="B109" s="89"/>
      <c r="C109" s="93"/>
    </row>
    <row r="110" spans="2:3" x14ac:dyDescent="0.25">
      <c r="B110" s="89"/>
      <c r="C110" s="93"/>
    </row>
    <row r="111" spans="2:3" x14ac:dyDescent="0.25">
      <c r="B111" s="89"/>
      <c r="C111" s="93"/>
    </row>
    <row r="112" spans="2:3" x14ac:dyDescent="0.25">
      <c r="B112" s="89"/>
      <c r="C112" s="93"/>
    </row>
    <row r="113" spans="2:7" x14ac:dyDescent="0.25">
      <c r="B113" s="89"/>
      <c r="C113" s="93"/>
    </row>
    <row r="114" spans="2:7" x14ac:dyDescent="0.25">
      <c r="B114" s="89"/>
      <c r="C114" s="93"/>
    </row>
    <row r="115" spans="2:7" x14ac:dyDescent="0.25">
      <c r="B115" s="89"/>
      <c r="C115" s="93"/>
    </row>
    <row r="116" spans="2:7" x14ac:dyDescent="0.25">
      <c r="B116" s="89"/>
      <c r="C116" s="93"/>
    </row>
    <row r="117" spans="2:7" x14ac:dyDescent="0.25">
      <c r="B117" s="89"/>
      <c r="C117" s="93"/>
    </row>
    <row r="118" spans="2:7" x14ac:dyDescent="0.25">
      <c r="B118" s="89"/>
      <c r="C118" s="93"/>
    </row>
    <row r="119" spans="2:7" x14ac:dyDescent="0.25">
      <c r="B119" s="89"/>
      <c r="C119" s="93"/>
    </row>
    <row r="120" spans="2:7" x14ac:dyDescent="0.25">
      <c r="B120" s="90"/>
      <c r="C120" s="94"/>
    </row>
    <row r="122" spans="2:7" x14ac:dyDescent="0.25">
      <c r="B122" s="96" t="s">
        <v>21</v>
      </c>
      <c r="C122" s="95"/>
    </row>
    <row r="123" spans="2:7" x14ac:dyDescent="0.25">
      <c r="B123" s="97" t="s">
        <v>236</v>
      </c>
      <c r="C123" s="100"/>
    </row>
    <row r="125" spans="2:7" ht="15" customHeight="1" x14ac:dyDescent="0.25">
      <c r="B125" s="230" t="s">
        <v>298</v>
      </c>
      <c r="C125" s="230"/>
      <c r="D125" s="230"/>
      <c r="E125" s="230"/>
      <c r="F125" s="230"/>
      <c r="G125" s="75"/>
    </row>
    <row r="126" spans="2:7" x14ac:dyDescent="0.25">
      <c r="B126" s="230"/>
      <c r="C126" s="230"/>
      <c r="D126" s="230"/>
      <c r="E126" s="230"/>
      <c r="F126" s="230"/>
      <c r="G126" s="75"/>
    </row>
    <row r="127" spans="2:7" x14ac:dyDescent="0.25">
      <c r="B127" s="230"/>
      <c r="C127" s="230"/>
      <c r="D127" s="230"/>
      <c r="E127" s="230"/>
      <c r="F127" s="230"/>
      <c r="G127" s="75"/>
    </row>
    <row r="128" spans="2:7" x14ac:dyDescent="0.25">
      <c r="B128" s="230"/>
      <c r="C128" s="230"/>
      <c r="D128" s="230"/>
      <c r="E128" s="230"/>
      <c r="F128" s="230"/>
      <c r="G128" s="75"/>
    </row>
    <row r="129" spans="2:7" x14ac:dyDescent="0.25">
      <c r="B129" s="75"/>
      <c r="C129" s="75"/>
      <c r="D129" s="75"/>
      <c r="E129" s="75"/>
      <c r="F129" s="75"/>
      <c r="G129" s="75"/>
    </row>
  </sheetData>
  <mergeCells count="1">
    <mergeCell ref="B125:F1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499984740745262"/>
  </sheetPr>
  <dimension ref="A1:B161"/>
  <sheetViews>
    <sheetView zoomScaleNormal="100" workbookViewId="0">
      <pane ySplit="2" topLeftCell="A3" activePane="bottomLeft" state="frozen"/>
      <selection pane="bottomLeft"/>
    </sheetView>
  </sheetViews>
  <sheetFormatPr defaultRowHeight="15" x14ac:dyDescent="0.25"/>
  <cols>
    <col min="1" max="1" width="12.85546875" style="2" customWidth="1"/>
    <col min="2" max="2" width="10.7109375" style="2" bestFit="1" customWidth="1"/>
    <col min="3" max="16384" width="9.140625" style="2"/>
  </cols>
  <sheetData>
    <row r="1" spans="1:2" ht="23.25" x14ac:dyDescent="0.35">
      <c r="A1" s="128" t="s">
        <v>235</v>
      </c>
    </row>
    <row r="2" spans="1:2" x14ac:dyDescent="0.25">
      <c r="A2" s="122" t="s">
        <v>234</v>
      </c>
      <c r="B2" s="122" t="s">
        <v>233</v>
      </c>
    </row>
    <row r="3" spans="1:2" x14ac:dyDescent="0.25">
      <c r="A3" s="2" t="s">
        <v>74</v>
      </c>
      <c r="B3" s="88">
        <v>967100</v>
      </c>
    </row>
    <row r="4" spans="1:2" x14ac:dyDescent="0.25">
      <c r="A4" s="2" t="s">
        <v>75</v>
      </c>
      <c r="B4" s="88">
        <v>842091</v>
      </c>
    </row>
    <row r="5" spans="1:2" x14ac:dyDescent="0.25">
      <c r="A5" s="2" t="s">
        <v>76</v>
      </c>
      <c r="B5" s="88">
        <v>708920</v>
      </c>
    </row>
    <row r="6" spans="1:2" x14ac:dyDescent="0.25">
      <c r="A6" s="2" t="s">
        <v>77</v>
      </c>
      <c r="B6" s="88">
        <v>707185</v>
      </c>
    </row>
    <row r="7" spans="1:2" x14ac:dyDescent="0.25">
      <c r="A7" s="2" t="s">
        <v>78</v>
      </c>
      <c r="B7" s="88">
        <v>275303</v>
      </c>
    </row>
    <row r="8" spans="1:2" x14ac:dyDescent="0.25">
      <c r="A8" s="2" t="s">
        <v>79</v>
      </c>
      <c r="B8" s="88">
        <v>264221</v>
      </c>
    </row>
    <row r="9" spans="1:2" x14ac:dyDescent="0.25">
      <c r="A9" s="2" t="s">
        <v>80</v>
      </c>
      <c r="B9" s="88">
        <v>221951</v>
      </c>
    </row>
    <row r="10" spans="1:2" x14ac:dyDescent="0.25">
      <c r="A10" s="2" t="s">
        <v>81</v>
      </c>
      <c r="B10" s="88">
        <v>209069</v>
      </c>
    </row>
    <row r="11" spans="1:2" x14ac:dyDescent="0.25">
      <c r="A11" s="2" t="s">
        <v>82</v>
      </c>
      <c r="B11" s="88">
        <v>201244</v>
      </c>
    </row>
    <row r="12" spans="1:2" x14ac:dyDescent="0.25">
      <c r="A12" s="2" t="s">
        <v>83</v>
      </c>
      <c r="B12" s="88">
        <v>198247</v>
      </c>
    </row>
    <row r="13" spans="1:2" x14ac:dyDescent="0.25">
      <c r="A13" s="2" t="s">
        <v>84</v>
      </c>
      <c r="B13" s="88">
        <v>189314</v>
      </c>
    </row>
    <row r="14" spans="1:2" x14ac:dyDescent="0.25">
      <c r="A14" s="2" t="s">
        <v>85</v>
      </c>
      <c r="B14" s="88">
        <v>185318</v>
      </c>
    </row>
    <row r="15" spans="1:2" x14ac:dyDescent="0.25">
      <c r="A15" s="2" t="s">
        <v>86</v>
      </c>
      <c r="B15" s="88">
        <v>155237</v>
      </c>
    </row>
    <row r="16" spans="1:2" x14ac:dyDescent="0.25">
      <c r="A16" s="2" t="s">
        <v>87</v>
      </c>
      <c r="B16" s="88">
        <v>145622</v>
      </c>
    </row>
    <row r="17" spans="1:2" x14ac:dyDescent="0.25">
      <c r="A17" s="2" t="s">
        <v>88</v>
      </c>
      <c r="B17" s="88">
        <v>145565</v>
      </c>
    </row>
    <row r="18" spans="1:2" x14ac:dyDescent="0.25">
      <c r="A18" s="2" t="s">
        <v>89</v>
      </c>
      <c r="B18" s="88">
        <v>135037</v>
      </c>
    </row>
    <row r="19" spans="1:2" x14ac:dyDescent="0.25">
      <c r="A19" s="2" t="s">
        <v>90</v>
      </c>
      <c r="B19" s="88">
        <v>132362</v>
      </c>
    </row>
    <row r="20" spans="1:2" x14ac:dyDescent="0.25">
      <c r="A20" s="2" t="s">
        <v>91</v>
      </c>
      <c r="B20" s="88">
        <v>131419</v>
      </c>
    </row>
    <row r="21" spans="1:2" x14ac:dyDescent="0.25">
      <c r="A21" s="2" t="s">
        <v>92</v>
      </c>
      <c r="B21" s="88">
        <v>119681</v>
      </c>
    </row>
    <row r="22" spans="1:2" x14ac:dyDescent="0.25">
      <c r="A22" s="2" t="s">
        <v>93</v>
      </c>
      <c r="B22" s="88">
        <v>112515</v>
      </c>
    </row>
    <row r="23" spans="1:2" x14ac:dyDescent="0.25">
      <c r="A23" s="2" t="s">
        <v>94</v>
      </c>
      <c r="B23" s="88">
        <v>111872</v>
      </c>
    </row>
    <row r="24" spans="1:2" x14ac:dyDescent="0.25">
      <c r="A24" s="2" t="s">
        <v>95</v>
      </c>
      <c r="B24" s="88">
        <v>107930</v>
      </c>
    </row>
    <row r="25" spans="1:2" x14ac:dyDescent="0.25">
      <c r="A25" s="2" t="s">
        <v>96</v>
      </c>
      <c r="B25" s="88">
        <v>103132</v>
      </c>
    </row>
    <row r="26" spans="1:2" x14ac:dyDescent="0.25">
      <c r="A26" s="2" t="s">
        <v>97</v>
      </c>
      <c r="B26" s="88">
        <v>101503</v>
      </c>
    </row>
    <row r="27" spans="1:2" x14ac:dyDescent="0.25">
      <c r="A27" s="2" t="s">
        <v>98</v>
      </c>
      <c r="B27" s="88">
        <v>100771</v>
      </c>
    </row>
    <row r="28" spans="1:2" x14ac:dyDescent="0.25">
      <c r="A28" s="2" t="s">
        <v>99</v>
      </c>
      <c r="B28" s="88">
        <v>96146</v>
      </c>
    </row>
    <row r="29" spans="1:2" x14ac:dyDescent="0.25">
      <c r="A29" s="2" t="s">
        <v>100</v>
      </c>
      <c r="B29" s="88">
        <v>93890</v>
      </c>
    </row>
    <row r="30" spans="1:2" x14ac:dyDescent="0.25">
      <c r="A30" s="2" t="s">
        <v>101</v>
      </c>
      <c r="B30" s="88">
        <v>86256</v>
      </c>
    </row>
    <row r="31" spans="1:2" x14ac:dyDescent="0.25">
      <c r="A31" s="2" t="s">
        <v>102</v>
      </c>
      <c r="B31" s="88">
        <v>85378</v>
      </c>
    </row>
    <row r="32" spans="1:2" x14ac:dyDescent="0.25">
      <c r="A32" s="2" t="s">
        <v>103</v>
      </c>
      <c r="B32" s="88">
        <v>80937</v>
      </c>
    </row>
    <row r="33" spans="1:2" x14ac:dyDescent="0.25">
      <c r="A33" s="2" t="s">
        <v>104</v>
      </c>
      <c r="B33" s="88">
        <v>71940</v>
      </c>
    </row>
    <row r="34" spans="1:2" x14ac:dyDescent="0.25">
      <c r="A34" s="2" t="s">
        <v>105</v>
      </c>
      <c r="B34" s="88">
        <v>70873</v>
      </c>
    </row>
    <row r="35" spans="1:2" x14ac:dyDescent="0.25">
      <c r="A35" s="2" t="s">
        <v>106</v>
      </c>
      <c r="B35" s="88">
        <v>68445</v>
      </c>
    </row>
    <row r="36" spans="1:2" x14ac:dyDescent="0.25">
      <c r="A36" s="2" t="s">
        <v>107</v>
      </c>
      <c r="B36" s="88">
        <v>68375</v>
      </c>
    </row>
    <row r="37" spans="1:2" x14ac:dyDescent="0.25">
      <c r="A37" s="2" t="s">
        <v>108</v>
      </c>
      <c r="B37" s="88">
        <v>64955</v>
      </c>
    </row>
    <row r="38" spans="1:2" x14ac:dyDescent="0.25">
      <c r="A38" s="2" t="s">
        <v>109</v>
      </c>
      <c r="B38" s="88">
        <v>64489</v>
      </c>
    </row>
    <row r="39" spans="1:2" x14ac:dyDescent="0.25">
      <c r="A39" s="2" t="s">
        <v>110</v>
      </c>
      <c r="B39" s="88">
        <v>63946</v>
      </c>
    </row>
    <row r="40" spans="1:2" x14ac:dyDescent="0.25">
      <c r="A40" s="2" t="s">
        <v>111</v>
      </c>
      <c r="B40" s="88">
        <v>60928</v>
      </c>
    </row>
    <row r="41" spans="1:2" x14ac:dyDescent="0.25">
      <c r="A41" s="2" t="s">
        <v>112</v>
      </c>
      <c r="B41" s="88">
        <v>55666</v>
      </c>
    </row>
    <row r="42" spans="1:2" x14ac:dyDescent="0.25">
      <c r="A42" s="2" t="s">
        <v>113</v>
      </c>
      <c r="B42" s="88">
        <v>53673</v>
      </c>
    </row>
    <row r="43" spans="1:2" x14ac:dyDescent="0.25">
      <c r="A43" s="2" t="s">
        <v>114</v>
      </c>
      <c r="B43" s="88">
        <v>51193</v>
      </c>
    </row>
    <row r="44" spans="1:2" x14ac:dyDescent="0.25">
      <c r="A44" s="2" t="s">
        <v>115</v>
      </c>
      <c r="B44" s="88">
        <v>48028</v>
      </c>
    </row>
    <row r="45" spans="1:2" x14ac:dyDescent="0.25">
      <c r="A45" s="2" t="s">
        <v>116</v>
      </c>
      <c r="B45" s="88">
        <v>45987</v>
      </c>
    </row>
    <row r="46" spans="1:2" x14ac:dyDescent="0.25">
      <c r="A46" s="2" t="s">
        <v>117</v>
      </c>
      <c r="B46" s="88">
        <v>45854</v>
      </c>
    </row>
    <row r="47" spans="1:2" x14ac:dyDescent="0.25">
      <c r="A47" s="2" t="s">
        <v>118</v>
      </c>
      <c r="B47" s="88">
        <v>44733</v>
      </c>
    </row>
    <row r="48" spans="1:2" x14ac:dyDescent="0.25">
      <c r="A48" s="2" t="s">
        <v>119</v>
      </c>
      <c r="B48" s="88">
        <v>43342</v>
      </c>
    </row>
    <row r="49" spans="1:2" x14ac:dyDescent="0.25">
      <c r="A49" s="2" t="s">
        <v>120</v>
      </c>
      <c r="B49" s="88">
        <v>42947</v>
      </c>
    </row>
    <row r="50" spans="1:2" x14ac:dyDescent="0.25">
      <c r="A50" s="2" t="s">
        <v>121</v>
      </c>
      <c r="B50" s="88">
        <v>41250</v>
      </c>
    </row>
    <row r="51" spans="1:2" x14ac:dyDescent="0.25">
      <c r="A51" s="2" t="s">
        <v>122</v>
      </c>
      <c r="B51" s="88">
        <v>40721</v>
      </c>
    </row>
    <row r="52" spans="1:2" x14ac:dyDescent="0.25">
      <c r="A52" s="2" t="s">
        <v>123</v>
      </c>
      <c r="B52" s="88">
        <v>39416</v>
      </c>
    </row>
    <row r="53" spans="1:2" x14ac:dyDescent="0.25">
      <c r="A53" s="2" t="s">
        <v>124</v>
      </c>
      <c r="B53" s="88">
        <v>35915</v>
      </c>
    </row>
    <row r="54" spans="1:2" x14ac:dyDescent="0.25">
      <c r="A54" s="2" t="s">
        <v>125</v>
      </c>
      <c r="B54" s="88">
        <v>33769</v>
      </c>
    </row>
    <row r="55" spans="1:2" x14ac:dyDescent="0.25">
      <c r="A55" s="2" t="s">
        <v>126</v>
      </c>
      <c r="B55" s="88">
        <v>32539</v>
      </c>
    </row>
    <row r="56" spans="1:2" x14ac:dyDescent="0.25">
      <c r="A56" s="2" t="s">
        <v>127</v>
      </c>
      <c r="B56" s="88">
        <v>32185</v>
      </c>
    </row>
    <row r="57" spans="1:2" x14ac:dyDescent="0.25">
      <c r="A57" s="2" t="s">
        <v>128</v>
      </c>
      <c r="B57" s="88">
        <v>31804</v>
      </c>
    </row>
    <row r="58" spans="1:2" x14ac:dyDescent="0.25">
      <c r="A58" s="2" t="s">
        <v>129</v>
      </c>
      <c r="B58" s="88">
        <v>30719</v>
      </c>
    </row>
    <row r="59" spans="1:2" x14ac:dyDescent="0.25">
      <c r="A59" s="2" t="s">
        <v>130</v>
      </c>
      <c r="B59" s="88">
        <v>30170</v>
      </c>
    </row>
    <row r="60" spans="1:2" x14ac:dyDescent="0.25">
      <c r="A60" s="2" t="s">
        <v>131</v>
      </c>
      <c r="B60" s="88">
        <v>29550</v>
      </c>
    </row>
    <row r="61" spans="1:2" x14ac:dyDescent="0.25">
      <c r="A61" s="2" t="s">
        <v>132</v>
      </c>
      <c r="B61" s="88">
        <v>28805</v>
      </c>
    </row>
    <row r="62" spans="1:2" x14ac:dyDescent="0.25">
      <c r="A62" s="2" t="s">
        <v>133</v>
      </c>
      <c r="B62" s="88">
        <v>28783</v>
      </c>
    </row>
    <row r="63" spans="1:2" x14ac:dyDescent="0.25">
      <c r="A63" s="2" t="s">
        <v>134</v>
      </c>
      <c r="B63" s="88">
        <v>28563</v>
      </c>
    </row>
    <row r="64" spans="1:2" x14ac:dyDescent="0.25">
      <c r="A64" s="2" t="s">
        <v>135</v>
      </c>
      <c r="B64" s="88">
        <v>28441</v>
      </c>
    </row>
    <row r="65" spans="1:2" x14ac:dyDescent="0.25">
      <c r="A65" s="2" t="s">
        <v>136</v>
      </c>
      <c r="B65" s="88">
        <v>28142</v>
      </c>
    </row>
    <row r="66" spans="1:2" x14ac:dyDescent="0.25">
      <c r="A66" s="2" t="s">
        <v>137</v>
      </c>
      <c r="B66" s="88">
        <v>27594</v>
      </c>
    </row>
    <row r="67" spans="1:2" x14ac:dyDescent="0.25">
      <c r="A67" s="2" t="s">
        <v>138</v>
      </c>
      <c r="B67" s="88">
        <v>27508</v>
      </c>
    </row>
    <row r="68" spans="1:2" x14ac:dyDescent="0.25">
      <c r="A68" s="2" t="s">
        <v>139</v>
      </c>
      <c r="B68" s="88">
        <v>27337</v>
      </c>
    </row>
    <row r="69" spans="1:2" x14ac:dyDescent="0.25">
      <c r="A69" s="2" t="s">
        <v>140</v>
      </c>
      <c r="B69" s="88">
        <v>27272</v>
      </c>
    </row>
    <row r="70" spans="1:2" x14ac:dyDescent="0.25">
      <c r="A70" s="2" t="s">
        <v>141</v>
      </c>
      <c r="B70" s="88">
        <v>26788</v>
      </c>
    </row>
    <row r="71" spans="1:2" x14ac:dyDescent="0.25">
      <c r="A71" s="2" t="s">
        <v>142</v>
      </c>
      <c r="B71" s="88">
        <v>26681</v>
      </c>
    </row>
    <row r="72" spans="1:2" x14ac:dyDescent="0.25">
      <c r="A72" s="2" t="s">
        <v>143</v>
      </c>
      <c r="B72" s="88">
        <v>25741</v>
      </c>
    </row>
    <row r="73" spans="1:2" x14ac:dyDescent="0.25">
      <c r="A73" s="2" t="s">
        <v>144</v>
      </c>
      <c r="B73" s="88">
        <v>25484</v>
      </c>
    </row>
    <row r="74" spans="1:2" x14ac:dyDescent="0.25">
      <c r="A74" s="2" t="s">
        <v>145</v>
      </c>
      <c r="B74" s="88">
        <v>25406</v>
      </c>
    </row>
    <row r="75" spans="1:2" x14ac:dyDescent="0.25">
      <c r="A75" s="2" t="s">
        <v>146</v>
      </c>
      <c r="B75" s="88">
        <v>25356</v>
      </c>
    </row>
    <row r="76" spans="1:2" x14ac:dyDescent="0.25">
      <c r="A76" s="2" t="s">
        <v>147</v>
      </c>
      <c r="B76" s="88">
        <v>25239</v>
      </c>
    </row>
    <row r="77" spans="1:2" x14ac:dyDescent="0.25">
      <c r="A77" s="2" t="s">
        <v>148</v>
      </c>
      <c r="B77" s="88">
        <v>23632</v>
      </c>
    </row>
    <row r="78" spans="1:2" x14ac:dyDescent="0.25">
      <c r="A78" s="2" t="s">
        <v>149</v>
      </c>
      <c r="B78" s="88">
        <v>23469</v>
      </c>
    </row>
    <row r="79" spans="1:2" x14ac:dyDescent="0.25">
      <c r="A79" s="2" t="s">
        <v>150</v>
      </c>
      <c r="B79" s="88">
        <v>23403</v>
      </c>
    </row>
    <row r="80" spans="1:2" x14ac:dyDescent="0.25">
      <c r="A80" s="2" t="s">
        <v>151</v>
      </c>
      <c r="B80" s="88">
        <v>23175</v>
      </c>
    </row>
    <row r="81" spans="1:2" x14ac:dyDescent="0.25">
      <c r="A81" s="2" t="s">
        <v>152</v>
      </c>
      <c r="B81" s="88">
        <v>23136</v>
      </c>
    </row>
    <row r="82" spans="1:2" x14ac:dyDescent="0.25">
      <c r="A82" s="2" t="s">
        <v>153</v>
      </c>
      <c r="B82" s="88">
        <v>22731</v>
      </c>
    </row>
    <row r="83" spans="1:2" x14ac:dyDescent="0.25">
      <c r="A83" s="2" t="s">
        <v>154</v>
      </c>
      <c r="B83" s="88">
        <v>22500</v>
      </c>
    </row>
    <row r="84" spans="1:2" x14ac:dyDescent="0.25">
      <c r="A84" s="2" t="s">
        <v>155</v>
      </c>
      <c r="B84" s="88">
        <v>22051</v>
      </c>
    </row>
    <row r="85" spans="1:2" x14ac:dyDescent="0.25">
      <c r="A85" s="2" t="s">
        <v>156</v>
      </c>
      <c r="B85" s="88">
        <v>21563</v>
      </c>
    </row>
    <row r="86" spans="1:2" x14ac:dyDescent="0.25">
      <c r="A86" s="2" t="s">
        <v>157</v>
      </c>
      <c r="B86" s="88">
        <v>21553</v>
      </c>
    </row>
    <row r="87" spans="1:2" x14ac:dyDescent="0.25">
      <c r="A87" s="2" t="s">
        <v>158</v>
      </c>
      <c r="B87" s="88">
        <v>21434</v>
      </c>
    </row>
    <row r="88" spans="1:2" x14ac:dyDescent="0.25">
      <c r="A88" s="2" t="s">
        <v>159</v>
      </c>
      <c r="B88" s="88">
        <v>21365</v>
      </c>
    </row>
    <row r="89" spans="1:2" x14ac:dyDescent="0.25">
      <c r="A89" s="2" t="s">
        <v>160</v>
      </c>
      <c r="B89" s="88">
        <v>21365</v>
      </c>
    </row>
    <row r="90" spans="1:2" x14ac:dyDescent="0.25">
      <c r="A90" s="2" t="s">
        <v>161</v>
      </c>
      <c r="B90" s="88">
        <v>21226</v>
      </c>
    </row>
    <row r="91" spans="1:2" x14ac:dyDescent="0.25">
      <c r="A91" s="2" t="s">
        <v>162</v>
      </c>
      <c r="B91" s="88">
        <v>20861</v>
      </c>
    </row>
    <row r="92" spans="1:2" x14ac:dyDescent="0.25">
      <c r="A92" s="2" t="s">
        <v>163</v>
      </c>
      <c r="B92" s="88">
        <v>19694</v>
      </c>
    </row>
    <row r="93" spans="1:2" x14ac:dyDescent="0.25">
      <c r="A93" s="2" t="s">
        <v>164</v>
      </c>
      <c r="B93" s="88">
        <v>19091</v>
      </c>
    </row>
    <row r="94" spans="1:2" x14ac:dyDescent="0.25">
      <c r="A94" s="2" t="s">
        <v>165</v>
      </c>
      <c r="B94" s="88">
        <v>18860</v>
      </c>
    </row>
    <row r="95" spans="1:2" x14ac:dyDescent="0.25">
      <c r="A95" s="2" t="s">
        <v>166</v>
      </c>
      <c r="B95" s="88">
        <v>18463</v>
      </c>
    </row>
    <row r="96" spans="1:2" x14ac:dyDescent="0.25">
      <c r="A96" s="2" t="s">
        <v>167</v>
      </c>
      <c r="B96" s="88">
        <v>18421</v>
      </c>
    </row>
    <row r="97" spans="1:2" x14ac:dyDescent="0.25">
      <c r="A97" s="2" t="s">
        <v>168</v>
      </c>
      <c r="B97" s="88">
        <v>18317</v>
      </c>
    </row>
    <row r="98" spans="1:2" x14ac:dyDescent="0.25">
      <c r="A98" s="2" t="s">
        <v>169</v>
      </c>
      <c r="B98" s="88">
        <v>18128</v>
      </c>
    </row>
    <row r="99" spans="1:2" x14ac:dyDescent="0.25">
      <c r="A99" s="2" t="s">
        <v>170</v>
      </c>
      <c r="B99" s="88">
        <v>17866</v>
      </c>
    </row>
    <row r="100" spans="1:2" x14ac:dyDescent="0.25">
      <c r="A100" s="2" t="s">
        <v>171</v>
      </c>
      <c r="B100" s="88">
        <v>17821</v>
      </c>
    </row>
    <row r="101" spans="1:2" x14ac:dyDescent="0.25">
      <c r="A101" s="2" t="s">
        <v>172</v>
      </c>
      <c r="B101" s="2">
        <v>17547</v>
      </c>
    </row>
    <row r="102" spans="1:2" x14ac:dyDescent="0.25">
      <c r="A102" s="2" t="s">
        <v>173</v>
      </c>
      <c r="B102" s="88">
        <v>17061</v>
      </c>
    </row>
    <row r="103" spans="1:2" x14ac:dyDescent="0.25">
      <c r="A103" s="2" t="s">
        <v>174</v>
      </c>
      <c r="B103" s="88">
        <v>16554</v>
      </c>
    </row>
    <row r="104" spans="1:2" x14ac:dyDescent="0.25">
      <c r="A104" s="2" t="s">
        <v>175</v>
      </c>
      <c r="B104" s="88">
        <v>16533</v>
      </c>
    </row>
    <row r="105" spans="1:2" x14ac:dyDescent="0.25">
      <c r="A105" s="2" t="s">
        <v>176</v>
      </c>
      <c r="B105" s="88">
        <v>16493</v>
      </c>
    </row>
    <row r="106" spans="1:2" x14ac:dyDescent="0.25">
      <c r="A106" s="2" t="s">
        <v>177</v>
      </c>
      <c r="B106" s="88">
        <v>16267</v>
      </c>
    </row>
    <row r="107" spans="1:2" x14ac:dyDescent="0.25">
      <c r="A107" s="2" t="s">
        <v>178</v>
      </c>
      <c r="B107" s="88">
        <v>16190</v>
      </c>
    </row>
    <row r="108" spans="1:2" x14ac:dyDescent="0.25">
      <c r="A108" s="2" t="s">
        <v>179</v>
      </c>
      <c r="B108" s="88">
        <v>15967</v>
      </c>
    </row>
    <row r="109" spans="1:2" x14ac:dyDescent="0.25">
      <c r="A109" s="2" t="s">
        <v>180</v>
      </c>
      <c r="B109" s="88">
        <v>15766</v>
      </c>
    </row>
    <row r="110" spans="1:2" x14ac:dyDescent="0.25">
      <c r="A110" s="2" t="s">
        <v>181</v>
      </c>
      <c r="B110" s="2">
        <v>15028</v>
      </c>
    </row>
    <row r="111" spans="1:2" x14ac:dyDescent="0.25">
      <c r="A111" s="2" t="s">
        <v>182</v>
      </c>
      <c r="B111" s="88">
        <v>14695</v>
      </c>
    </row>
    <row r="112" spans="1:2" x14ac:dyDescent="0.25">
      <c r="A112" s="2" t="s">
        <v>183</v>
      </c>
      <c r="B112" s="88">
        <v>14443</v>
      </c>
    </row>
    <row r="113" spans="1:2" x14ac:dyDescent="0.25">
      <c r="A113" s="2" t="s">
        <v>184</v>
      </c>
      <c r="B113" s="88">
        <v>14281</v>
      </c>
    </row>
    <row r="114" spans="1:2" x14ac:dyDescent="0.25">
      <c r="A114" s="2" t="s">
        <v>185</v>
      </c>
      <c r="B114" s="88">
        <v>14232</v>
      </c>
    </row>
    <row r="115" spans="1:2" x14ac:dyDescent="0.25">
      <c r="A115" s="2" t="s">
        <v>186</v>
      </c>
      <c r="B115" s="88">
        <v>14172</v>
      </c>
    </row>
    <row r="116" spans="1:2" x14ac:dyDescent="0.25">
      <c r="A116" s="2" t="s">
        <v>187</v>
      </c>
      <c r="B116" s="88">
        <v>13647</v>
      </c>
    </row>
    <row r="117" spans="1:2" x14ac:dyDescent="0.25">
      <c r="A117" s="2" t="s">
        <v>188</v>
      </c>
      <c r="B117" s="88">
        <v>13098</v>
      </c>
    </row>
    <row r="118" spans="1:2" x14ac:dyDescent="0.25">
      <c r="A118" s="2" t="s">
        <v>189</v>
      </c>
      <c r="B118" s="88">
        <v>12912</v>
      </c>
    </row>
    <row r="119" spans="1:2" x14ac:dyDescent="0.25">
      <c r="A119" s="2" t="s">
        <v>190</v>
      </c>
      <c r="B119" s="88">
        <v>12536</v>
      </c>
    </row>
    <row r="120" spans="1:2" x14ac:dyDescent="0.25">
      <c r="A120" s="2" t="s">
        <v>191</v>
      </c>
      <c r="B120" s="88">
        <v>11846</v>
      </c>
    </row>
    <row r="121" spans="1:2" x14ac:dyDescent="0.25">
      <c r="A121" s="2" t="s">
        <v>192</v>
      </c>
      <c r="B121" s="88">
        <v>11693</v>
      </c>
    </row>
    <row r="122" spans="1:2" x14ac:dyDescent="0.25">
      <c r="A122" s="2" t="s">
        <v>193</v>
      </c>
      <c r="B122" s="88">
        <v>11674</v>
      </c>
    </row>
    <row r="123" spans="1:2" x14ac:dyDescent="0.25">
      <c r="A123" s="2" t="s">
        <v>194</v>
      </c>
      <c r="B123" s="88">
        <v>11196</v>
      </c>
    </row>
    <row r="124" spans="1:2" x14ac:dyDescent="0.25">
      <c r="A124" s="2" t="s">
        <v>195</v>
      </c>
      <c r="B124" s="88">
        <v>11056</v>
      </c>
    </row>
    <row r="125" spans="1:2" x14ac:dyDescent="0.25">
      <c r="A125" s="2" t="s">
        <v>196</v>
      </c>
      <c r="B125" s="88">
        <v>10868</v>
      </c>
    </row>
    <row r="126" spans="1:2" x14ac:dyDescent="0.25">
      <c r="A126" s="2" t="s">
        <v>197</v>
      </c>
      <c r="B126" s="88">
        <v>10670</v>
      </c>
    </row>
    <row r="127" spans="1:2" x14ac:dyDescent="0.25">
      <c r="A127" s="2" t="s">
        <v>198</v>
      </c>
      <c r="B127" s="88">
        <v>10662</v>
      </c>
    </row>
    <row r="128" spans="1:2" x14ac:dyDescent="0.25">
      <c r="A128" s="2" t="s">
        <v>199</v>
      </c>
      <c r="B128" s="88">
        <v>10356</v>
      </c>
    </row>
    <row r="129" spans="1:2" x14ac:dyDescent="0.25">
      <c r="A129" s="2" t="s">
        <v>200</v>
      </c>
      <c r="B129" s="88">
        <v>10123</v>
      </c>
    </row>
    <row r="130" spans="1:2" x14ac:dyDescent="0.25">
      <c r="A130" s="2" t="s">
        <v>201</v>
      </c>
      <c r="B130" s="88">
        <v>9850</v>
      </c>
    </row>
    <row r="131" spans="1:2" x14ac:dyDescent="0.25">
      <c r="A131" s="2" t="s">
        <v>202</v>
      </c>
      <c r="B131" s="88">
        <v>9482</v>
      </c>
    </row>
    <row r="132" spans="1:2" x14ac:dyDescent="0.25">
      <c r="A132" s="2" t="s">
        <v>203</v>
      </c>
      <c r="B132" s="88">
        <v>9455</v>
      </c>
    </row>
    <row r="133" spans="1:2" x14ac:dyDescent="0.25">
      <c r="A133" s="2" t="s">
        <v>204</v>
      </c>
      <c r="B133" s="88">
        <v>9304</v>
      </c>
    </row>
    <row r="134" spans="1:2" x14ac:dyDescent="0.25">
      <c r="A134" s="2" t="s">
        <v>205</v>
      </c>
      <c r="B134" s="88">
        <v>9061</v>
      </c>
    </row>
    <row r="135" spans="1:2" x14ac:dyDescent="0.25">
      <c r="A135" s="2" t="s">
        <v>206</v>
      </c>
      <c r="B135" s="88">
        <v>9043</v>
      </c>
    </row>
    <row r="136" spans="1:2" x14ac:dyDescent="0.25">
      <c r="A136" s="2" t="s">
        <v>207</v>
      </c>
      <c r="B136" s="88">
        <v>9000</v>
      </c>
    </row>
    <row r="137" spans="1:2" x14ac:dyDescent="0.25">
      <c r="A137" s="2" t="s">
        <v>208</v>
      </c>
      <c r="B137" s="88">
        <v>8804</v>
      </c>
    </row>
    <row r="138" spans="1:2" x14ac:dyDescent="0.25">
      <c r="A138" s="2" t="s">
        <v>209</v>
      </c>
      <c r="B138" s="88">
        <v>8794</v>
      </c>
    </row>
    <row r="139" spans="1:2" x14ac:dyDescent="0.25">
      <c r="A139" s="2" t="s">
        <v>210</v>
      </c>
      <c r="B139" s="88">
        <v>8751</v>
      </c>
    </row>
    <row r="140" spans="1:2" x14ac:dyDescent="0.25">
      <c r="A140" s="2" t="s">
        <v>211</v>
      </c>
      <c r="B140" s="88">
        <v>8612</v>
      </c>
    </row>
    <row r="141" spans="1:2" x14ac:dyDescent="0.25">
      <c r="A141" s="2" t="s">
        <v>212</v>
      </c>
      <c r="B141" s="88">
        <v>8505</v>
      </c>
    </row>
    <row r="142" spans="1:2" x14ac:dyDescent="0.25">
      <c r="A142" s="2" t="s">
        <v>213</v>
      </c>
      <c r="B142" s="88">
        <v>8491</v>
      </c>
    </row>
    <row r="143" spans="1:2" x14ac:dyDescent="0.25">
      <c r="A143" s="2" t="s">
        <v>214</v>
      </c>
      <c r="B143" s="88">
        <v>8297</v>
      </c>
    </row>
    <row r="144" spans="1:2" x14ac:dyDescent="0.25">
      <c r="A144" s="2" t="s">
        <v>215</v>
      </c>
      <c r="B144" s="88">
        <v>7932</v>
      </c>
    </row>
    <row r="145" spans="1:2" x14ac:dyDescent="0.25">
      <c r="A145" s="2" t="s">
        <v>216</v>
      </c>
      <c r="B145" s="88">
        <v>7800</v>
      </c>
    </row>
    <row r="146" spans="1:2" x14ac:dyDescent="0.25">
      <c r="A146" s="2" t="s">
        <v>217</v>
      </c>
      <c r="B146" s="88">
        <v>7411</v>
      </c>
    </row>
    <row r="147" spans="1:2" x14ac:dyDescent="0.25">
      <c r="A147" s="2" t="s">
        <v>218</v>
      </c>
      <c r="B147" s="88">
        <v>6781</v>
      </c>
    </row>
    <row r="148" spans="1:2" x14ac:dyDescent="0.25">
      <c r="A148" s="2" t="s">
        <v>219</v>
      </c>
      <c r="B148" s="88">
        <v>6777</v>
      </c>
    </row>
    <row r="149" spans="1:2" x14ac:dyDescent="0.25">
      <c r="A149" s="2" t="s">
        <v>220</v>
      </c>
      <c r="B149" s="88">
        <v>6594</v>
      </c>
    </row>
    <row r="150" spans="1:2" x14ac:dyDescent="0.25">
      <c r="A150" s="2" t="s">
        <v>221</v>
      </c>
      <c r="B150" s="88">
        <v>6549</v>
      </c>
    </row>
    <row r="151" spans="1:2" x14ac:dyDescent="0.25">
      <c r="A151" s="2" t="s">
        <v>222</v>
      </c>
      <c r="B151" s="88">
        <v>6017</v>
      </c>
    </row>
    <row r="152" spans="1:2" x14ac:dyDescent="0.25">
      <c r="A152" s="2" t="s">
        <v>223</v>
      </c>
      <c r="B152" s="88">
        <v>5900</v>
      </c>
    </row>
    <row r="153" spans="1:2" x14ac:dyDescent="0.25">
      <c r="A153" s="2" t="s">
        <v>224</v>
      </c>
      <c r="B153" s="88">
        <v>5626</v>
      </c>
    </row>
    <row r="154" spans="1:2" x14ac:dyDescent="0.25">
      <c r="A154" s="2" t="s">
        <v>225</v>
      </c>
      <c r="B154" s="88">
        <v>5054</v>
      </c>
    </row>
    <row r="155" spans="1:2" x14ac:dyDescent="0.25">
      <c r="A155" s="2" t="s">
        <v>226</v>
      </c>
      <c r="B155" s="88">
        <v>4018</v>
      </c>
    </row>
    <row r="156" spans="1:2" x14ac:dyDescent="0.25">
      <c r="A156" s="2" t="s">
        <v>227</v>
      </c>
      <c r="B156" s="88">
        <v>3342</v>
      </c>
    </row>
    <row r="157" spans="1:2" x14ac:dyDescent="0.25">
      <c r="A157" s="2" t="s">
        <v>228</v>
      </c>
      <c r="B157" s="88">
        <v>3110</v>
      </c>
    </row>
    <row r="158" spans="1:2" x14ac:dyDescent="0.25">
      <c r="A158" s="2" t="s">
        <v>229</v>
      </c>
      <c r="B158" s="88">
        <v>3086</v>
      </c>
    </row>
    <row r="159" spans="1:2" x14ac:dyDescent="0.25">
      <c r="A159" s="2" t="s">
        <v>230</v>
      </c>
      <c r="B159" s="88">
        <v>2744</v>
      </c>
    </row>
    <row r="160" spans="1:2" x14ac:dyDescent="0.25">
      <c r="A160" s="2" t="s">
        <v>231</v>
      </c>
      <c r="B160" s="88">
        <v>2407</v>
      </c>
    </row>
    <row r="161" spans="1:2" x14ac:dyDescent="0.25">
      <c r="A161" s="2" t="s">
        <v>232</v>
      </c>
      <c r="B161" s="88">
        <v>1700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B1:M59"/>
  <sheetViews>
    <sheetView zoomScaleNormal="100" workbookViewId="0"/>
  </sheetViews>
  <sheetFormatPr defaultRowHeight="15" x14ac:dyDescent="0.25"/>
  <cols>
    <col min="1" max="1" width="3.7109375" style="2" customWidth="1"/>
    <col min="2" max="2" width="12.85546875" style="2" customWidth="1"/>
    <col min="3" max="3" width="9.28515625" style="2" bestFit="1" customWidth="1"/>
    <col min="4" max="4" width="10.28515625" style="2" customWidth="1"/>
    <col min="5" max="6" width="10.140625" style="2" bestFit="1" customWidth="1"/>
    <col min="7" max="16384" width="9.140625" style="2"/>
  </cols>
  <sheetData>
    <row r="1" spans="2:13" x14ac:dyDescent="0.25">
      <c r="B1" s="129"/>
    </row>
    <row r="2" spans="2:13" ht="18.75" x14ac:dyDescent="0.3">
      <c r="B2" s="46" t="s">
        <v>292</v>
      </c>
    </row>
    <row r="4" spans="2:13" x14ac:dyDescent="0.25">
      <c r="B4" s="47" t="s">
        <v>0</v>
      </c>
    </row>
    <row r="5" spans="2:13" x14ac:dyDescent="0.25">
      <c r="B5" s="48" t="s">
        <v>342</v>
      </c>
    </row>
    <row r="7" spans="2:13" x14ac:dyDescent="0.25">
      <c r="B7" s="209" t="s">
        <v>345</v>
      </c>
    </row>
    <row r="8" spans="2:13" ht="15" customHeight="1" x14ac:dyDescent="0.25">
      <c r="B8" s="206" t="s">
        <v>293</v>
      </c>
      <c r="C8" s="207" t="s">
        <v>294</v>
      </c>
      <c r="D8" s="207" t="s">
        <v>343</v>
      </c>
      <c r="F8" s="232" t="s">
        <v>299</v>
      </c>
      <c r="G8" s="232"/>
      <c r="H8" s="232"/>
      <c r="I8" s="232"/>
      <c r="J8" s="232"/>
      <c r="K8" s="3"/>
      <c r="L8" s="3"/>
      <c r="M8" s="3"/>
    </row>
    <row r="9" spans="2:13" x14ac:dyDescent="0.25">
      <c r="B9" s="25"/>
      <c r="C9" s="25"/>
      <c r="D9" s="25"/>
      <c r="E9" s="127"/>
      <c r="F9" s="232"/>
      <c r="G9" s="232"/>
      <c r="H9" s="232"/>
      <c r="I9" s="232"/>
      <c r="J9" s="232"/>
    </row>
    <row r="10" spans="2:13" x14ac:dyDescent="0.25">
      <c r="B10" s="25"/>
      <c r="C10" s="25"/>
      <c r="D10" s="25"/>
      <c r="E10" s="127"/>
      <c r="F10" s="232"/>
      <c r="G10" s="232"/>
      <c r="H10" s="232"/>
      <c r="I10" s="232"/>
      <c r="J10" s="232"/>
    </row>
    <row r="11" spans="2:13" x14ac:dyDescent="0.25">
      <c r="B11" s="25"/>
      <c r="C11" s="25"/>
      <c r="D11" s="25"/>
      <c r="E11" s="127"/>
      <c r="F11" s="232"/>
      <c r="G11" s="232"/>
      <c r="H11" s="232"/>
      <c r="I11" s="232"/>
      <c r="J11" s="232"/>
    </row>
    <row r="12" spans="2:13" x14ac:dyDescent="0.25">
      <c r="B12" s="25"/>
      <c r="C12" s="25"/>
      <c r="D12" s="25"/>
    </row>
    <row r="13" spans="2:13" x14ac:dyDescent="0.25">
      <c r="B13" s="25"/>
      <c r="C13" s="101"/>
      <c r="D13" s="25"/>
    </row>
    <row r="14" spans="2:13" ht="15" customHeight="1" x14ac:dyDescent="0.25">
      <c r="B14" s="25"/>
      <c r="C14" s="101"/>
      <c r="D14" s="25"/>
      <c r="J14" s="127"/>
    </row>
    <row r="15" spans="2:13" x14ac:dyDescent="0.25">
      <c r="B15" s="25"/>
      <c r="C15" s="101"/>
      <c r="D15" s="25"/>
      <c r="J15" s="127"/>
    </row>
    <row r="16" spans="2:13" x14ac:dyDescent="0.25">
      <c r="B16" s="25"/>
      <c r="C16" s="101"/>
      <c r="D16" s="25"/>
      <c r="J16" s="127"/>
    </row>
    <row r="17" spans="2:10" x14ac:dyDescent="0.25">
      <c r="B17" s="25"/>
      <c r="C17" s="101"/>
      <c r="D17" s="25"/>
      <c r="J17" s="127"/>
    </row>
    <row r="18" spans="2:10" x14ac:dyDescent="0.25">
      <c r="B18" s="25"/>
      <c r="C18" s="101"/>
      <c r="D18" s="25"/>
    </row>
    <row r="19" spans="2:10" x14ac:dyDescent="0.25">
      <c r="B19" s="25"/>
      <c r="C19" s="101"/>
      <c r="D19" s="25"/>
    </row>
    <row r="20" spans="2:10" x14ac:dyDescent="0.25">
      <c r="B20" s="25"/>
      <c r="C20" s="101"/>
      <c r="D20" s="25"/>
    </row>
    <row r="22" spans="2:10" x14ac:dyDescent="0.25">
      <c r="B22" s="209" t="s">
        <v>346</v>
      </c>
    </row>
    <row r="23" spans="2:10" x14ac:dyDescent="0.25">
      <c r="B23" s="208" t="s">
        <v>295</v>
      </c>
      <c r="C23" s="25"/>
      <c r="D23" s="25"/>
      <c r="E23" s="25"/>
      <c r="F23" s="25"/>
      <c r="G23" s="25"/>
    </row>
    <row r="24" spans="2:10" x14ac:dyDescent="0.25">
      <c r="B24" s="208" t="s">
        <v>294</v>
      </c>
      <c r="C24" s="25"/>
      <c r="D24" s="25"/>
      <c r="E24" s="25"/>
      <c r="F24" s="25"/>
      <c r="G24" s="25"/>
    </row>
    <row r="25" spans="2:10" x14ac:dyDescent="0.25">
      <c r="B25" s="208" t="s">
        <v>343</v>
      </c>
      <c r="C25" s="3"/>
      <c r="D25" s="3"/>
      <c r="E25" s="3"/>
      <c r="F25" s="3"/>
      <c r="G25" s="3"/>
    </row>
    <row r="27" spans="2:10" x14ac:dyDescent="0.25">
      <c r="B27" s="209" t="s">
        <v>344</v>
      </c>
    </row>
    <row r="28" spans="2:10" x14ac:dyDescent="0.25">
      <c r="B28" s="211"/>
      <c r="C28" s="211"/>
      <c r="D28" s="211"/>
      <c r="E28" s="211"/>
    </row>
    <row r="29" spans="2:10" x14ac:dyDescent="0.25">
      <c r="B29" s="210"/>
      <c r="C29" s="210"/>
      <c r="D29" s="210"/>
      <c r="E29" s="210"/>
    </row>
    <row r="31" spans="2:10" ht="18.75" x14ac:dyDescent="0.3">
      <c r="B31" s="20" t="s">
        <v>349</v>
      </c>
    </row>
    <row r="33" spans="2:11" x14ac:dyDescent="0.25">
      <c r="B33" s="19" t="s">
        <v>0</v>
      </c>
    </row>
    <row r="34" spans="2:11" x14ac:dyDescent="0.25">
      <c r="B34" s="21" t="s">
        <v>296</v>
      </c>
    </row>
    <row r="36" spans="2:11" x14ac:dyDescent="0.25">
      <c r="B36" s="212" t="s">
        <v>297</v>
      </c>
      <c r="D36" s="1"/>
    </row>
    <row r="37" spans="2:11" ht="15" customHeight="1" x14ac:dyDescent="0.25">
      <c r="B37" s="125"/>
      <c r="D37" s="231" t="s">
        <v>353</v>
      </c>
      <c r="E37" s="231"/>
      <c r="F37" s="231"/>
      <c r="G37" s="231"/>
      <c r="H37" s="43"/>
      <c r="I37" s="43"/>
      <c r="J37" s="43"/>
      <c r="K37" s="43"/>
    </row>
    <row r="38" spans="2:11" x14ac:dyDescent="0.25">
      <c r="B38" s="125"/>
      <c r="D38" s="231"/>
      <c r="E38" s="231"/>
      <c r="F38" s="231"/>
      <c r="G38" s="231"/>
      <c r="H38" s="43"/>
      <c r="I38" s="43"/>
      <c r="J38" s="43"/>
      <c r="K38" s="43"/>
    </row>
    <row r="39" spans="2:11" x14ac:dyDescent="0.25">
      <c r="B39" s="125"/>
      <c r="D39" s="231"/>
      <c r="E39" s="231"/>
      <c r="F39" s="231"/>
      <c r="G39" s="231"/>
      <c r="H39" s="43"/>
      <c r="I39" s="43"/>
      <c r="J39" s="43"/>
      <c r="K39" s="43"/>
    </row>
    <row r="40" spans="2:11" x14ac:dyDescent="0.25">
      <c r="B40" s="125"/>
      <c r="D40" s="231"/>
      <c r="E40" s="231"/>
      <c r="F40" s="231"/>
      <c r="G40" s="231"/>
      <c r="H40" s="43"/>
      <c r="I40" s="43"/>
      <c r="J40" s="43"/>
      <c r="K40" s="43"/>
    </row>
    <row r="41" spans="2:11" x14ac:dyDescent="0.25">
      <c r="B41" s="125"/>
      <c r="F41" s="43"/>
      <c r="G41" s="43"/>
      <c r="H41" s="43"/>
      <c r="I41" s="43"/>
      <c r="J41" s="43"/>
      <c r="K41" s="43"/>
    </row>
    <row r="42" spans="2:11" x14ac:dyDescent="0.25">
      <c r="B42" s="125"/>
      <c r="F42" s="43"/>
      <c r="G42" s="43"/>
      <c r="H42" s="43"/>
      <c r="I42" s="43"/>
      <c r="J42" s="43"/>
      <c r="K42" s="43"/>
    </row>
    <row r="43" spans="2:11" x14ac:dyDescent="0.25">
      <c r="B43" s="125"/>
    </row>
    <row r="44" spans="2:11" x14ac:dyDescent="0.25">
      <c r="B44" s="125"/>
    </row>
    <row r="45" spans="2:11" x14ac:dyDescent="0.25">
      <c r="B45" s="125"/>
    </row>
    <row r="46" spans="2:11" x14ac:dyDescent="0.25">
      <c r="B46" s="125"/>
    </row>
    <row r="47" spans="2:11" x14ac:dyDescent="0.25">
      <c r="B47" s="125"/>
    </row>
    <row r="48" spans="2:11" x14ac:dyDescent="0.25">
      <c r="B48" s="126"/>
    </row>
    <row r="49" spans="2:6" x14ac:dyDescent="0.25">
      <c r="B49" s="101"/>
    </row>
    <row r="50" spans="2:6" ht="18.75" x14ac:dyDescent="0.3">
      <c r="B50" s="5" t="s">
        <v>350</v>
      </c>
    </row>
    <row r="52" spans="2:6" x14ac:dyDescent="0.25">
      <c r="B52" s="77" t="s">
        <v>0</v>
      </c>
    </row>
    <row r="53" spans="2:6" x14ac:dyDescent="0.25">
      <c r="B53" s="78" t="s">
        <v>351</v>
      </c>
    </row>
    <row r="54" spans="2:6" x14ac:dyDescent="0.25">
      <c r="B54" s="185"/>
    </row>
    <row r="55" spans="2:6" x14ac:dyDescent="0.25">
      <c r="B55" s="213" t="s">
        <v>337</v>
      </c>
      <c r="C55" s="214" t="s">
        <v>338</v>
      </c>
      <c r="D55" s="214" t="s">
        <v>339</v>
      </c>
      <c r="E55" s="214" t="s">
        <v>340</v>
      </c>
      <c r="F55" s="214" t="s">
        <v>341</v>
      </c>
    </row>
    <row r="56" spans="2:6" x14ac:dyDescent="0.25">
      <c r="B56" s="213" t="s">
        <v>57</v>
      </c>
      <c r="C56" s="215">
        <v>5142</v>
      </c>
      <c r="D56" s="215">
        <v>7261</v>
      </c>
      <c r="E56" s="215">
        <v>9844</v>
      </c>
      <c r="F56" s="215">
        <v>9473</v>
      </c>
    </row>
    <row r="57" spans="2:6" x14ac:dyDescent="0.25">
      <c r="B57" s="213" t="s">
        <v>354</v>
      </c>
      <c r="C57" s="216"/>
      <c r="D57" s="216"/>
      <c r="E57" s="216"/>
      <c r="F57" s="216"/>
    </row>
    <row r="59" spans="2:6" ht="28.5" customHeight="1" x14ac:dyDescent="0.25">
      <c r="B59" s="231" t="s">
        <v>352</v>
      </c>
      <c r="C59" s="231"/>
      <c r="D59" s="231"/>
      <c r="E59" s="231"/>
    </row>
  </sheetData>
  <mergeCells count="3">
    <mergeCell ref="D37:G40"/>
    <mergeCell ref="F8:J11"/>
    <mergeCell ref="B59:E5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499984740745262"/>
  </sheetPr>
  <dimension ref="B2:U266"/>
  <sheetViews>
    <sheetView zoomScaleNormal="100" workbookViewId="0"/>
  </sheetViews>
  <sheetFormatPr defaultRowHeight="15" x14ac:dyDescent="0.25"/>
  <cols>
    <col min="1" max="1" width="3.7109375" style="2" customWidth="1"/>
    <col min="2" max="2" width="10.85546875" style="2" customWidth="1"/>
    <col min="3" max="3" width="10" style="2" customWidth="1"/>
    <col min="4" max="4" width="12.5703125" style="2" bestFit="1" customWidth="1"/>
    <col min="5" max="5" width="11.140625" style="2" customWidth="1"/>
    <col min="6" max="12" width="9.140625" style="2"/>
    <col min="13" max="13" width="11.7109375" style="2" customWidth="1"/>
    <col min="14" max="16384" width="9.140625" style="2"/>
  </cols>
  <sheetData>
    <row r="2" spans="2:8" ht="18.75" x14ac:dyDescent="0.3">
      <c r="B2" s="20" t="s">
        <v>300</v>
      </c>
    </row>
    <row r="4" spans="2:8" x14ac:dyDescent="0.25">
      <c r="B4" s="19" t="s">
        <v>0</v>
      </c>
    </row>
    <row r="5" spans="2:8" x14ac:dyDescent="0.25">
      <c r="B5" s="21" t="s">
        <v>301</v>
      </c>
    </row>
    <row r="7" spans="2:8" x14ac:dyDescent="0.25">
      <c r="B7" s="29" t="s">
        <v>58</v>
      </c>
      <c r="C7" s="30" t="s">
        <v>243</v>
      </c>
      <c r="D7" s="30" t="s">
        <v>57</v>
      </c>
      <c r="E7" s="31" t="s">
        <v>244</v>
      </c>
    </row>
    <row r="8" spans="2:8" x14ac:dyDescent="0.25">
      <c r="B8" s="32" t="s">
        <v>245</v>
      </c>
      <c r="C8" s="34" t="s">
        <v>246</v>
      </c>
      <c r="D8" s="102">
        <v>1290</v>
      </c>
      <c r="E8" s="35">
        <v>10</v>
      </c>
    </row>
    <row r="9" spans="2:8" x14ac:dyDescent="0.25">
      <c r="B9" s="36" t="s">
        <v>247</v>
      </c>
      <c r="C9" s="38" t="s">
        <v>246</v>
      </c>
      <c r="D9" s="103">
        <v>1127</v>
      </c>
      <c r="E9" s="39">
        <v>7</v>
      </c>
    </row>
    <row r="10" spans="2:8" x14ac:dyDescent="0.25">
      <c r="B10" s="36" t="s">
        <v>248</v>
      </c>
      <c r="C10" s="38" t="s">
        <v>246</v>
      </c>
      <c r="D10" s="103">
        <v>178</v>
      </c>
      <c r="E10" s="39">
        <v>2</v>
      </c>
    </row>
    <row r="11" spans="2:8" x14ac:dyDescent="0.25">
      <c r="B11" s="36" t="s">
        <v>249</v>
      </c>
      <c r="C11" s="38" t="s">
        <v>250</v>
      </c>
      <c r="D11" s="103">
        <v>407</v>
      </c>
      <c r="E11" s="39">
        <v>11</v>
      </c>
    </row>
    <row r="12" spans="2:8" x14ac:dyDescent="0.25">
      <c r="B12" s="36" t="s">
        <v>251</v>
      </c>
      <c r="C12" s="38" t="s">
        <v>250</v>
      </c>
      <c r="D12" s="103">
        <v>82</v>
      </c>
      <c r="E12" s="39">
        <v>2</v>
      </c>
    </row>
    <row r="13" spans="2:8" x14ac:dyDescent="0.25">
      <c r="B13" s="36" t="s">
        <v>252</v>
      </c>
      <c r="C13" s="38" t="s">
        <v>250</v>
      </c>
      <c r="D13" s="103">
        <v>434</v>
      </c>
      <c r="E13" s="39">
        <v>7</v>
      </c>
    </row>
    <row r="14" spans="2:8" x14ac:dyDescent="0.25">
      <c r="B14" s="36" t="s">
        <v>253</v>
      </c>
      <c r="C14" s="38" t="s">
        <v>367</v>
      </c>
      <c r="D14" s="103">
        <v>459</v>
      </c>
      <c r="E14" s="39">
        <v>3</v>
      </c>
    </row>
    <row r="15" spans="2:8" x14ac:dyDescent="0.25">
      <c r="B15" s="36" t="s">
        <v>254</v>
      </c>
      <c r="C15" s="38" t="s">
        <v>367</v>
      </c>
      <c r="D15" s="103">
        <v>255</v>
      </c>
      <c r="E15" s="39">
        <v>3</v>
      </c>
    </row>
    <row r="16" spans="2:8" x14ac:dyDescent="0.25">
      <c r="B16" s="36" t="s">
        <v>255</v>
      </c>
      <c r="C16" s="38" t="s">
        <v>367</v>
      </c>
      <c r="D16" s="103">
        <v>255</v>
      </c>
      <c r="E16" s="39">
        <v>5</v>
      </c>
      <c r="H16" s="135"/>
    </row>
    <row r="17" spans="2:21" x14ac:dyDescent="0.25">
      <c r="B17" s="36" t="s">
        <v>256</v>
      </c>
      <c r="C17" s="38" t="s">
        <v>368</v>
      </c>
      <c r="D17" s="103">
        <v>468</v>
      </c>
      <c r="E17" s="39">
        <v>4</v>
      </c>
    </row>
    <row r="18" spans="2:21" x14ac:dyDescent="0.25">
      <c r="B18" s="40" t="s">
        <v>257</v>
      </c>
      <c r="C18" s="42" t="s">
        <v>368</v>
      </c>
      <c r="D18" s="104">
        <v>968</v>
      </c>
      <c r="E18" s="6">
        <v>8</v>
      </c>
    </row>
    <row r="20" spans="2:21" ht="15" customHeight="1" x14ac:dyDescent="0.25">
      <c r="B20" s="130" t="s">
        <v>243</v>
      </c>
      <c r="C20" s="80"/>
      <c r="E20" s="131" t="s">
        <v>243</v>
      </c>
      <c r="F20" s="105"/>
      <c r="H20" s="232" t="s">
        <v>302</v>
      </c>
      <c r="I20" s="232"/>
      <c r="J20" s="232"/>
      <c r="K20" s="232"/>
      <c r="L20" s="127"/>
    </row>
    <row r="21" spans="2:21" ht="15" customHeight="1" x14ac:dyDescent="0.25">
      <c r="B21" s="134"/>
      <c r="C21" s="25"/>
      <c r="E21" s="133" t="s">
        <v>244</v>
      </c>
      <c r="F21" s="28"/>
      <c r="H21" s="232"/>
      <c r="I21" s="232"/>
      <c r="J21" s="232"/>
      <c r="K21" s="232"/>
      <c r="L21" s="127"/>
    </row>
    <row r="22" spans="2:21" x14ac:dyDescent="0.25">
      <c r="B22" s="1"/>
      <c r="C22" s="3"/>
      <c r="E22" s="1"/>
      <c r="F22" s="3"/>
      <c r="H22" s="232"/>
      <c r="I22" s="232"/>
      <c r="J22" s="232"/>
      <c r="K22" s="232"/>
      <c r="L22" s="127"/>
    </row>
    <row r="23" spans="2:21" x14ac:dyDescent="0.25">
      <c r="B23" s="131" t="s">
        <v>258</v>
      </c>
      <c r="C23" s="106"/>
      <c r="E23" s="131" t="s">
        <v>258</v>
      </c>
      <c r="F23" s="106"/>
      <c r="H23" s="232"/>
      <c r="I23" s="232"/>
      <c r="J23" s="232"/>
      <c r="K23" s="232"/>
      <c r="L23" s="127"/>
    </row>
    <row r="24" spans="2:21" x14ac:dyDescent="0.25">
      <c r="B24" s="132" t="s">
        <v>259</v>
      </c>
      <c r="C24" s="107"/>
      <c r="E24" s="132" t="s">
        <v>259</v>
      </c>
      <c r="F24" s="107"/>
      <c r="H24" s="232"/>
      <c r="I24" s="232"/>
      <c r="J24" s="232"/>
      <c r="K24" s="232"/>
      <c r="L24" s="127"/>
    </row>
    <row r="25" spans="2:21" x14ac:dyDescent="0.25">
      <c r="B25" s="133" t="s">
        <v>240</v>
      </c>
      <c r="C25" s="108"/>
      <c r="E25" s="133" t="s">
        <v>240</v>
      </c>
      <c r="F25" s="108"/>
      <c r="H25" s="232"/>
      <c r="I25" s="232"/>
      <c r="J25" s="232"/>
      <c r="K25" s="232"/>
      <c r="L25" s="127"/>
    </row>
    <row r="27" spans="2:21" ht="18.75" x14ac:dyDescent="0.3">
      <c r="B27" s="51" t="s">
        <v>310</v>
      </c>
    </row>
    <row r="29" spans="2:21" x14ac:dyDescent="0.25">
      <c r="B29" s="52" t="s">
        <v>0</v>
      </c>
    </row>
    <row r="30" spans="2:21" ht="15" customHeight="1" x14ac:dyDescent="0.25">
      <c r="B30" s="186" t="s">
        <v>308</v>
      </c>
      <c r="C30" s="144"/>
      <c r="D30" s="144"/>
      <c r="E30" s="144"/>
      <c r="F30" s="144"/>
      <c r="G30" s="144"/>
      <c r="H30" s="144"/>
      <c r="I30" s="144"/>
      <c r="J30" s="144"/>
      <c r="K30" s="144"/>
    </row>
    <row r="32" spans="2:21" ht="35.25" customHeight="1" x14ac:dyDescent="0.25">
      <c r="B32" s="235" t="s">
        <v>312</v>
      </c>
      <c r="C32" s="235"/>
      <c r="D32" s="235"/>
      <c r="E32" s="235"/>
      <c r="F32" s="235"/>
      <c r="G32" s="235"/>
      <c r="H32" s="235"/>
      <c r="I32" s="235"/>
      <c r="J32" s="235"/>
      <c r="K32" s="235"/>
      <c r="M32" s="232" t="s">
        <v>311</v>
      </c>
      <c r="N32" s="232"/>
      <c r="O32" s="232"/>
      <c r="P32" s="232"/>
      <c r="Q32" s="232"/>
      <c r="R32" s="232"/>
      <c r="S32" s="232"/>
      <c r="T32" s="232"/>
      <c r="U32" s="232"/>
    </row>
    <row r="33" spans="2:21" ht="15" customHeight="1" x14ac:dyDescent="0.25">
      <c r="B33" s="187" t="s">
        <v>306</v>
      </c>
      <c r="C33" s="188"/>
      <c r="M33" s="232"/>
      <c r="N33" s="232"/>
      <c r="O33" s="232"/>
      <c r="P33" s="232"/>
      <c r="Q33" s="232"/>
      <c r="R33" s="232"/>
      <c r="S33" s="232"/>
      <c r="T33" s="232"/>
      <c r="U33" s="232"/>
    </row>
    <row r="34" spans="2:21" ht="15" customHeight="1" x14ac:dyDescent="0.25">
      <c r="M34" s="145"/>
      <c r="N34" s="145"/>
      <c r="O34" s="145"/>
      <c r="P34" s="145"/>
      <c r="Q34" s="145"/>
      <c r="R34" s="145"/>
      <c r="S34" s="145"/>
      <c r="T34" s="145"/>
    </row>
    <row r="35" spans="2:21" ht="54.75" customHeight="1" x14ac:dyDescent="0.25">
      <c r="B35" s="234" t="s">
        <v>309</v>
      </c>
      <c r="C35" s="234"/>
      <c r="D35" s="234"/>
      <c r="E35" s="234"/>
      <c r="F35" s="234"/>
      <c r="G35" s="234"/>
      <c r="H35" s="234"/>
      <c r="I35" s="234"/>
      <c r="J35" s="234"/>
      <c r="K35" s="234"/>
      <c r="M35" s="233" t="s">
        <v>319</v>
      </c>
      <c r="N35" s="233"/>
      <c r="O35" s="233"/>
      <c r="P35" s="233"/>
      <c r="Q35" s="233"/>
      <c r="R35" s="233"/>
      <c r="S35" s="233"/>
      <c r="T35" s="233"/>
      <c r="U35" s="233"/>
    </row>
    <row r="36" spans="2:21" x14ac:dyDescent="0.25">
      <c r="B36" s="187" t="s">
        <v>306</v>
      </c>
      <c r="C36" s="188"/>
      <c r="M36" s="233"/>
      <c r="N36" s="233"/>
      <c r="O36" s="233"/>
      <c r="P36" s="233"/>
      <c r="Q36" s="233"/>
      <c r="R36" s="233"/>
      <c r="S36" s="233"/>
      <c r="T36" s="233"/>
      <c r="U36" s="233"/>
    </row>
    <row r="37" spans="2:21" x14ac:dyDescent="0.25">
      <c r="M37" s="233"/>
      <c r="N37" s="233"/>
      <c r="O37" s="233"/>
      <c r="P37" s="233"/>
      <c r="Q37" s="233"/>
      <c r="R37" s="233"/>
      <c r="S37" s="233"/>
      <c r="T37" s="233"/>
      <c r="U37" s="233"/>
    </row>
    <row r="38" spans="2:21" ht="57" customHeight="1" x14ac:dyDescent="0.25">
      <c r="B38" s="234" t="s">
        <v>370</v>
      </c>
      <c r="C38" s="234"/>
      <c r="D38" s="234"/>
      <c r="E38" s="234"/>
      <c r="F38" s="234"/>
      <c r="G38" s="234"/>
      <c r="H38" s="234"/>
      <c r="I38" s="234"/>
      <c r="J38" s="234"/>
      <c r="K38" s="234"/>
      <c r="M38" s="145"/>
      <c r="N38" s="145"/>
      <c r="O38" s="145"/>
      <c r="P38" s="145"/>
      <c r="Q38" s="145"/>
      <c r="R38" s="145"/>
      <c r="S38" s="145"/>
      <c r="T38" s="145"/>
      <c r="U38" s="145"/>
    </row>
    <row r="39" spans="2:21" x14ac:dyDescent="0.25">
      <c r="B39" s="187" t="s">
        <v>306</v>
      </c>
      <c r="C39" s="188"/>
    </row>
    <row r="41" spans="2:21" ht="18.75" x14ac:dyDescent="0.3">
      <c r="B41" s="46" t="s">
        <v>318</v>
      </c>
    </row>
    <row r="43" spans="2:21" x14ac:dyDescent="0.25">
      <c r="B43" s="47" t="s">
        <v>0</v>
      </c>
    </row>
    <row r="44" spans="2:21" x14ac:dyDescent="0.25">
      <c r="B44" s="189" t="s">
        <v>308</v>
      </c>
    </row>
    <row r="46" spans="2:21" ht="33.75" customHeight="1" x14ac:dyDescent="0.25">
      <c r="B46" s="237" t="s">
        <v>336</v>
      </c>
      <c r="C46" s="237"/>
      <c r="D46" s="237"/>
      <c r="E46" s="237"/>
      <c r="F46" s="237"/>
      <c r="G46" s="237"/>
      <c r="H46" s="237"/>
      <c r="I46" s="237"/>
      <c r="J46" s="237"/>
      <c r="K46" s="237"/>
    </row>
    <row r="47" spans="2:21" x14ac:dyDescent="0.25">
      <c r="B47" s="167" t="s">
        <v>313</v>
      </c>
      <c r="C47" s="188"/>
    </row>
    <row r="49" spans="2:21" ht="53.25" customHeight="1" x14ac:dyDescent="0.25">
      <c r="B49" s="238" t="s">
        <v>359</v>
      </c>
      <c r="C49" s="238"/>
      <c r="D49" s="238"/>
      <c r="E49" s="238"/>
      <c r="F49" s="238"/>
      <c r="G49" s="238"/>
      <c r="H49" s="238"/>
      <c r="I49" s="238"/>
      <c r="J49" s="238"/>
      <c r="K49" s="238"/>
      <c r="M49" s="232" t="s">
        <v>360</v>
      </c>
      <c r="N49" s="232"/>
      <c r="O49" s="232"/>
      <c r="P49" s="232"/>
      <c r="Q49" s="232"/>
      <c r="R49" s="232"/>
      <c r="S49" s="232"/>
      <c r="T49" s="232"/>
      <c r="U49" s="232"/>
    </row>
    <row r="50" spans="2:21" x14ac:dyDescent="0.25">
      <c r="B50" s="167" t="s">
        <v>314</v>
      </c>
      <c r="C50" s="190"/>
    </row>
    <row r="52" spans="2:21" ht="35.25" customHeight="1" x14ac:dyDescent="0.25">
      <c r="B52" s="238" t="s">
        <v>371</v>
      </c>
      <c r="C52" s="238"/>
      <c r="D52" s="238"/>
      <c r="E52" s="238"/>
      <c r="F52" s="238"/>
      <c r="G52" s="238"/>
      <c r="H52" s="238"/>
      <c r="I52" s="238"/>
      <c r="J52" s="238"/>
      <c r="K52" s="238"/>
    </row>
    <row r="53" spans="2:21" x14ac:dyDescent="0.25">
      <c r="B53" s="167" t="s">
        <v>315</v>
      </c>
      <c r="C53" s="188"/>
    </row>
    <row r="54" spans="2:21" x14ac:dyDescent="0.25">
      <c r="B54" s="167" t="s">
        <v>316</v>
      </c>
      <c r="C54" s="188"/>
    </row>
    <row r="55" spans="2:21" x14ac:dyDescent="0.25">
      <c r="B55" s="167" t="s">
        <v>317</v>
      </c>
      <c r="C55" s="188"/>
    </row>
    <row r="57" spans="2:21" ht="18.75" x14ac:dyDescent="0.3">
      <c r="B57" s="5" t="s">
        <v>322</v>
      </c>
    </row>
    <row r="59" spans="2:21" x14ac:dyDescent="0.25">
      <c r="B59" s="77" t="s">
        <v>0</v>
      </c>
    </row>
    <row r="60" spans="2:21" x14ac:dyDescent="0.25">
      <c r="B60" s="191" t="s">
        <v>324</v>
      </c>
    </row>
    <row r="62" spans="2:21" x14ac:dyDescent="0.25">
      <c r="B62" s="79" t="s">
        <v>21</v>
      </c>
      <c r="C62" s="156"/>
    </row>
    <row r="64" spans="2:21" ht="18.75" x14ac:dyDescent="0.3">
      <c r="B64" s="51" t="s">
        <v>323</v>
      </c>
    </row>
    <row r="66" spans="2:8" x14ac:dyDescent="0.25">
      <c r="B66" s="52" t="s">
        <v>0</v>
      </c>
    </row>
    <row r="67" spans="2:8" x14ac:dyDescent="0.25">
      <c r="B67" s="186" t="s">
        <v>325</v>
      </c>
    </row>
    <row r="69" spans="2:8" x14ac:dyDescent="0.25">
      <c r="B69" s="195" t="s">
        <v>21</v>
      </c>
      <c r="C69" s="156"/>
    </row>
    <row r="71" spans="2:8" ht="18.75" x14ac:dyDescent="0.3">
      <c r="B71" s="54" t="s">
        <v>361</v>
      </c>
    </row>
    <row r="73" spans="2:8" x14ac:dyDescent="0.25">
      <c r="B73" s="55" t="s">
        <v>0</v>
      </c>
    </row>
    <row r="74" spans="2:8" x14ac:dyDescent="0.25">
      <c r="B74" s="192" t="s">
        <v>329</v>
      </c>
    </row>
    <row r="76" spans="2:8" x14ac:dyDescent="0.25">
      <c r="B76" s="199" t="s">
        <v>291</v>
      </c>
      <c r="D76" s="200" t="s">
        <v>328</v>
      </c>
      <c r="E76" s="80"/>
    </row>
    <row r="77" spans="2:8" x14ac:dyDescent="0.25">
      <c r="B77" s="193">
        <v>41708</v>
      </c>
    </row>
    <row r="78" spans="2:8" x14ac:dyDescent="0.25">
      <c r="B78" s="201">
        <v>41771</v>
      </c>
    </row>
    <row r="79" spans="2:8" ht="15" customHeight="1" x14ac:dyDescent="0.25">
      <c r="B79" s="193">
        <v>41707</v>
      </c>
      <c r="D79" s="232" t="s">
        <v>362</v>
      </c>
      <c r="E79" s="232"/>
      <c r="F79" s="232"/>
      <c r="G79" s="232"/>
      <c r="H79" s="232"/>
    </row>
    <row r="80" spans="2:8" x14ac:dyDescent="0.25">
      <c r="B80" s="193">
        <v>41704</v>
      </c>
      <c r="D80" s="232"/>
      <c r="E80" s="232"/>
      <c r="F80" s="232"/>
      <c r="G80" s="232"/>
      <c r="H80" s="232"/>
    </row>
    <row r="81" spans="2:12" x14ac:dyDescent="0.25">
      <c r="B81" s="193">
        <v>41759</v>
      </c>
      <c r="D81" s="232"/>
      <c r="E81" s="232"/>
      <c r="F81" s="232"/>
      <c r="G81" s="232"/>
      <c r="H81" s="232"/>
    </row>
    <row r="82" spans="2:12" x14ac:dyDescent="0.25">
      <c r="B82" s="201">
        <v>41764</v>
      </c>
      <c r="D82" s="232"/>
      <c r="E82" s="232"/>
      <c r="F82" s="232"/>
      <c r="G82" s="232"/>
      <c r="H82" s="232"/>
    </row>
    <row r="83" spans="2:12" x14ac:dyDescent="0.25">
      <c r="B83" s="193">
        <v>41703</v>
      </c>
      <c r="D83" s="232"/>
      <c r="E83" s="232"/>
      <c r="F83" s="232"/>
      <c r="G83" s="232"/>
      <c r="H83" s="232"/>
    </row>
    <row r="84" spans="2:12" x14ac:dyDescent="0.25">
      <c r="B84" s="201">
        <v>41784</v>
      </c>
      <c r="D84" s="232"/>
      <c r="E84" s="232"/>
      <c r="F84" s="232"/>
      <c r="G84" s="232"/>
      <c r="H84" s="232"/>
    </row>
    <row r="85" spans="2:12" x14ac:dyDescent="0.25">
      <c r="B85" s="201">
        <v>41763</v>
      </c>
    </row>
    <row r="86" spans="2:12" x14ac:dyDescent="0.25">
      <c r="B86" s="193">
        <v>41798</v>
      </c>
    </row>
    <row r="87" spans="2:12" x14ac:dyDescent="0.25">
      <c r="B87" s="201">
        <v>41762</v>
      </c>
    </row>
    <row r="88" spans="2:12" x14ac:dyDescent="0.25">
      <c r="B88" s="193">
        <v>41734</v>
      </c>
    </row>
    <row r="89" spans="2:12" x14ac:dyDescent="0.25">
      <c r="B89" s="193">
        <v>41712</v>
      </c>
    </row>
    <row r="90" spans="2:12" x14ac:dyDescent="0.25">
      <c r="B90" s="201">
        <v>41787</v>
      </c>
    </row>
    <row r="91" spans="2:12" x14ac:dyDescent="0.25">
      <c r="B91" s="194">
        <v>41736</v>
      </c>
    </row>
    <row r="92" spans="2:12" x14ac:dyDescent="0.25">
      <c r="B92" s="123"/>
    </row>
    <row r="93" spans="2:12" ht="18.75" x14ac:dyDescent="0.3">
      <c r="B93" s="98" t="s">
        <v>334</v>
      </c>
    </row>
    <row r="95" spans="2:12" x14ac:dyDescent="0.25">
      <c r="B95" s="109" t="s">
        <v>0</v>
      </c>
    </row>
    <row r="96" spans="2:12" ht="49.5" customHeight="1" x14ac:dyDescent="0.25">
      <c r="B96" s="236" t="s">
        <v>335</v>
      </c>
      <c r="C96" s="236"/>
      <c r="D96" s="236"/>
      <c r="E96" s="236"/>
      <c r="F96" s="236"/>
      <c r="G96" s="236"/>
      <c r="H96" s="236"/>
      <c r="I96" s="236"/>
      <c r="J96" s="236"/>
      <c r="K96" s="236"/>
      <c r="L96" s="236"/>
    </row>
    <row r="97" spans="2:13" x14ac:dyDescent="0.25">
      <c r="B97" s="192"/>
    </row>
    <row r="98" spans="2:13" x14ac:dyDescent="0.25">
      <c r="B98" s="110" t="s">
        <v>333</v>
      </c>
      <c r="C98" s="80"/>
    </row>
    <row r="100" spans="2:13" x14ac:dyDescent="0.25">
      <c r="B100" s="110" t="s">
        <v>326</v>
      </c>
      <c r="C100" s="203" t="s">
        <v>327</v>
      </c>
      <c r="D100" s="203" t="s">
        <v>242</v>
      </c>
      <c r="E100" s="204" t="s">
        <v>241</v>
      </c>
    </row>
    <row r="101" spans="2:13" x14ac:dyDescent="0.25">
      <c r="B101" s="218"/>
      <c r="C101" s="218"/>
      <c r="D101" s="22"/>
      <c r="E101" s="22"/>
      <c r="J101" s="124"/>
    </row>
    <row r="102" spans="2:13" x14ac:dyDescent="0.25">
      <c r="B102" s="218"/>
      <c r="C102" s="218"/>
      <c r="D102" s="22"/>
      <c r="E102" s="22"/>
      <c r="J102" s="3"/>
    </row>
    <row r="103" spans="2:13" x14ac:dyDescent="0.25">
      <c r="B103" s="218"/>
      <c r="C103" s="218"/>
      <c r="D103" s="22"/>
      <c r="E103" s="22"/>
      <c r="J103" s="3"/>
    </row>
    <row r="104" spans="2:13" x14ac:dyDescent="0.25">
      <c r="B104" s="218"/>
      <c r="C104" s="218"/>
      <c r="D104" s="22"/>
      <c r="E104" s="22"/>
      <c r="J104" s="3"/>
    </row>
    <row r="105" spans="2:13" x14ac:dyDescent="0.25">
      <c r="B105" s="218"/>
      <c r="C105" s="218"/>
      <c r="D105" s="22"/>
      <c r="E105" s="22"/>
      <c r="J105" s="3"/>
    </row>
    <row r="106" spans="2:13" x14ac:dyDescent="0.25">
      <c r="B106" s="218"/>
      <c r="C106" s="218"/>
      <c r="D106" s="22"/>
      <c r="E106" s="22"/>
      <c r="F106" s="196"/>
      <c r="J106" s="3"/>
    </row>
    <row r="107" spans="2:13" x14ac:dyDescent="0.25">
      <c r="B107" s="218"/>
      <c r="C107" s="218"/>
      <c r="D107" s="22"/>
      <c r="E107" s="22"/>
      <c r="J107" s="3"/>
    </row>
    <row r="108" spans="2:13" x14ac:dyDescent="0.25">
      <c r="B108" s="218"/>
      <c r="C108" s="218"/>
      <c r="D108" s="22"/>
      <c r="E108" s="22"/>
      <c r="J108" s="3"/>
    </row>
    <row r="109" spans="2:13" x14ac:dyDescent="0.25">
      <c r="B109" s="218"/>
      <c r="C109" s="218"/>
      <c r="D109" s="22"/>
      <c r="E109" s="22"/>
      <c r="J109" s="3"/>
      <c r="M109" s="197"/>
    </row>
    <row r="110" spans="2:13" x14ac:dyDescent="0.25">
      <c r="B110" s="218"/>
      <c r="C110" s="218"/>
      <c r="D110" s="22"/>
      <c r="E110" s="22"/>
      <c r="J110" s="3"/>
      <c r="M110" s="197"/>
    </row>
    <row r="111" spans="2:13" x14ac:dyDescent="0.25">
      <c r="B111" s="218"/>
      <c r="C111" s="218"/>
      <c r="D111" s="22"/>
      <c r="E111" s="22"/>
      <c r="J111" s="3"/>
      <c r="M111" s="197"/>
    </row>
    <row r="112" spans="2:13" x14ac:dyDescent="0.25">
      <c r="B112" s="218"/>
      <c r="C112" s="218"/>
      <c r="D112" s="22"/>
      <c r="E112" s="22"/>
      <c r="J112" s="3"/>
      <c r="M112" s="197"/>
    </row>
    <row r="113" spans="2:13" x14ac:dyDescent="0.25">
      <c r="B113" s="218"/>
      <c r="C113" s="218"/>
      <c r="D113" s="22"/>
      <c r="E113" s="22"/>
      <c r="J113" s="3"/>
      <c r="M113" s="197"/>
    </row>
    <row r="114" spans="2:13" x14ac:dyDescent="0.25">
      <c r="B114" s="218"/>
      <c r="C114" s="218"/>
      <c r="D114" s="22"/>
      <c r="E114" s="22"/>
      <c r="J114" s="3"/>
      <c r="M114" s="197"/>
    </row>
    <row r="115" spans="2:13" ht="15" customHeight="1" x14ac:dyDescent="0.25">
      <c r="B115" s="218"/>
      <c r="C115" s="218"/>
      <c r="D115" s="22"/>
      <c r="E115" s="22"/>
      <c r="G115" s="232" t="s">
        <v>358</v>
      </c>
      <c r="H115" s="232"/>
      <c r="I115" s="232"/>
      <c r="J115" s="232"/>
      <c r="K115" s="232"/>
      <c r="L115" s="232"/>
      <c r="M115" s="197"/>
    </row>
    <row r="116" spans="2:13" x14ac:dyDescent="0.25">
      <c r="B116" s="218"/>
      <c r="C116" s="218"/>
      <c r="D116" s="22"/>
      <c r="E116" s="22"/>
      <c r="G116" s="232"/>
      <c r="H116" s="232"/>
      <c r="I116" s="232"/>
      <c r="J116" s="232"/>
      <c r="K116" s="232"/>
      <c r="L116" s="232"/>
      <c r="M116" s="197"/>
    </row>
    <row r="117" spans="2:13" x14ac:dyDescent="0.25">
      <c r="B117" s="218"/>
      <c r="C117" s="218"/>
      <c r="D117" s="22"/>
      <c r="E117" s="22"/>
      <c r="G117" s="232"/>
      <c r="H117" s="232"/>
      <c r="I117" s="232"/>
      <c r="J117" s="232"/>
      <c r="K117" s="232"/>
      <c r="L117" s="232"/>
      <c r="M117" s="197"/>
    </row>
    <row r="118" spans="2:13" x14ac:dyDescent="0.25">
      <c r="B118" s="218"/>
      <c r="C118" s="218"/>
      <c r="D118" s="22"/>
      <c r="E118" s="22"/>
      <c r="G118" s="232"/>
      <c r="H118" s="232"/>
      <c r="I118" s="232"/>
      <c r="J118" s="232"/>
      <c r="K118" s="232"/>
      <c r="L118" s="232"/>
      <c r="M118" s="197"/>
    </row>
    <row r="119" spans="2:13" x14ac:dyDescent="0.25">
      <c r="B119" s="218"/>
      <c r="C119" s="218"/>
      <c r="D119" s="22"/>
      <c r="E119" s="22"/>
      <c r="G119" s="232"/>
      <c r="H119" s="232"/>
      <c r="I119" s="232"/>
      <c r="J119" s="232"/>
      <c r="K119" s="232"/>
      <c r="L119" s="232"/>
      <c r="M119" s="197"/>
    </row>
    <row r="120" spans="2:13" x14ac:dyDescent="0.25">
      <c r="B120" s="218"/>
      <c r="C120" s="218"/>
      <c r="D120" s="22"/>
      <c r="E120" s="22"/>
      <c r="J120" s="3"/>
    </row>
    <row r="121" spans="2:13" x14ac:dyDescent="0.25">
      <c r="B121" s="218"/>
      <c r="C121" s="218"/>
      <c r="D121" s="22"/>
      <c r="E121" s="22"/>
      <c r="J121" s="3"/>
    </row>
    <row r="122" spans="2:13" x14ac:dyDescent="0.25">
      <c r="B122" s="218"/>
      <c r="C122" s="218"/>
      <c r="D122" s="22"/>
      <c r="E122" s="22"/>
      <c r="J122" s="3"/>
    </row>
    <row r="123" spans="2:13" x14ac:dyDescent="0.25">
      <c r="B123" s="218"/>
      <c r="C123" s="218"/>
      <c r="D123" s="22"/>
      <c r="E123" s="22"/>
      <c r="J123" s="3"/>
    </row>
    <row r="124" spans="2:13" x14ac:dyDescent="0.25">
      <c r="B124" s="218"/>
      <c r="C124" s="218"/>
      <c r="D124" s="22"/>
      <c r="E124" s="22"/>
      <c r="J124" s="3"/>
    </row>
    <row r="125" spans="2:13" x14ac:dyDescent="0.25">
      <c r="J125" s="3"/>
    </row>
    <row r="126" spans="2:13" x14ac:dyDescent="0.25">
      <c r="J126" s="3"/>
    </row>
    <row r="127" spans="2:13" x14ac:dyDescent="0.25">
      <c r="J127" s="3"/>
    </row>
    <row r="128" spans="2:13" x14ac:dyDescent="0.25">
      <c r="J128" s="3"/>
    </row>
    <row r="129" spans="10:10" x14ac:dyDescent="0.25">
      <c r="J129" s="3"/>
    </row>
    <row r="130" spans="10:10" x14ac:dyDescent="0.25">
      <c r="J130" s="3"/>
    </row>
    <row r="131" spans="10:10" x14ac:dyDescent="0.25">
      <c r="J131" s="3"/>
    </row>
    <row r="132" spans="10:10" x14ac:dyDescent="0.25">
      <c r="J132" s="3"/>
    </row>
    <row r="133" spans="10:10" x14ac:dyDescent="0.25">
      <c r="J133" s="3"/>
    </row>
    <row r="134" spans="10:10" x14ac:dyDescent="0.25">
      <c r="J134" s="3"/>
    </row>
    <row r="135" spans="10:10" x14ac:dyDescent="0.25">
      <c r="J135" s="3"/>
    </row>
    <row r="136" spans="10:10" x14ac:dyDescent="0.25">
      <c r="J136" s="3"/>
    </row>
    <row r="137" spans="10:10" x14ac:dyDescent="0.25">
      <c r="J137" s="3"/>
    </row>
    <row r="138" spans="10:10" x14ac:dyDescent="0.25">
      <c r="J138" s="3"/>
    </row>
    <row r="139" spans="10:10" x14ac:dyDescent="0.25">
      <c r="J139" s="3"/>
    </row>
    <row r="140" spans="10:10" x14ac:dyDescent="0.25">
      <c r="J140" s="3"/>
    </row>
    <row r="141" spans="10:10" x14ac:dyDescent="0.25">
      <c r="J141" s="3"/>
    </row>
    <row r="142" spans="10:10" x14ac:dyDescent="0.25">
      <c r="J142" s="3"/>
    </row>
    <row r="143" spans="10:10" x14ac:dyDescent="0.25">
      <c r="J143" s="3"/>
    </row>
    <row r="144" spans="10:10" x14ac:dyDescent="0.25">
      <c r="J144" s="3"/>
    </row>
    <row r="145" spans="10:10" x14ac:dyDescent="0.25">
      <c r="J145" s="3"/>
    </row>
    <row r="146" spans="10:10" x14ac:dyDescent="0.25">
      <c r="J146" s="3"/>
    </row>
    <row r="147" spans="10:10" x14ac:dyDescent="0.25">
      <c r="J147" s="3"/>
    </row>
    <row r="148" spans="10:10" x14ac:dyDescent="0.25">
      <c r="J148" s="3"/>
    </row>
    <row r="149" spans="10:10" x14ac:dyDescent="0.25">
      <c r="J149" s="3"/>
    </row>
    <row r="150" spans="10:10" x14ac:dyDescent="0.25">
      <c r="J150" s="3"/>
    </row>
    <row r="151" spans="10:10" x14ac:dyDescent="0.25">
      <c r="J151" s="3"/>
    </row>
    <row r="152" spans="10:10" x14ac:dyDescent="0.25">
      <c r="J152" s="3"/>
    </row>
    <row r="153" spans="10:10" x14ac:dyDescent="0.25">
      <c r="J153" s="3"/>
    </row>
    <row r="154" spans="10:10" x14ac:dyDescent="0.25">
      <c r="J154" s="3"/>
    </row>
    <row r="155" spans="10:10" x14ac:dyDescent="0.25">
      <c r="J155" s="3"/>
    </row>
    <row r="156" spans="10:10" x14ac:dyDescent="0.25">
      <c r="J156" s="3"/>
    </row>
    <row r="157" spans="10:10" x14ac:dyDescent="0.25">
      <c r="J157" s="3"/>
    </row>
    <row r="158" spans="10:10" x14ac:dyDescent="0.25">
      <c r="J158" s="3"/>
    </row>
    <row r="159" spans="10:10" x14ac:dyDescent="0.25">
      <c r="J159" s="3"/>
    </row>
    <row r="160" spans="10:10" x14ac:dyDescent="0.25">
      <c r="J160" s="3"/>
    </row>
    <row r="161" spans="10:10" x14ac:dyDescent="0.25">
      <c r="J161" s="3"/>
    </row>
    <row r="162" spans="10:10" x14ac:dyDescent="0.25">
      <c r="J162" s="3"/>
    </row>
    <row r="163" spans="10:10" x14ac:dyDescent="0.25">
      <c r="J163" s="3"/>
    </row>
    <row r="164" spans="10:10" x14ac:dyDescent="0.25">
      <c r="J164" s="3"/>
    </row>
    <row r="165" spans="10:10" x14ac:dyDescent="0.25">
      <c r="J165" s="3"/>
    </row>
    <row r="166" spans="10:10" x14ac:dyDescent="0.25">
      <c r="J166" s="3"/>
    </row>
    <row r="167" spans="10:10" x14ac:dyDescent="0.25">
      <c r="J167" s="3"/>
    </row>
    <row r="168" spans="10:10" x14ac:dyDescent="0.25">
      <c r="J168" s="3"/>
    </row>
    <row r="169" spans="10:10" x14ac:dyDescent="0.25">
      <c r="J169" s="3"/>
    </row>
    <row r="170" spans="10:10" x14ac:dyDescent="0.25">
      <c r="J170" s="3"/>
    </row>
    <row r="171" spans="10:10" x14ac:dyDescent="0.25">
      <c r="J171" s="3"/>
    </row>
    <row r="172" spans="10:10" x14ac:dyDescent="0.25">
      <c r="J172" s="3"/>
    </row>
    <row r="173" spans="10:10" x14ac:dyDescent="0.25">
      <c r="J173" s="3"/>
    </row>
    <row r="174" spans="10:10" x14ac:dyDescent="0.25">
      <c r="J174" s="3"/>
    </row>
    <row r="175" spans="10:10" x14ac:dyDescent="0.25">
      <c r="J175" s="3"/>
    </row>
    <row r="176" spans="10:10" x14ac:dyDescent="0.25">
      <c r="J176" s="3"/>
    </row>
    <row r="177" spans="10:10" x14ac:dyDescent="0.25">
      <c r="J177" s="3"/>
    </row>
    <row r="178" spans="10:10" x14ac:dyDescent="0.25">
      <c r="J178" s="3"/>
    </row>
    <row r="179" spans="10:10" x14ac:dyDescent="0.25">
      <c r="J179" s="3"/>
    </row>
    <row r="180" spans="10:10" x14ac:dyDescent="0.25">
      <c r="J180" s="3"/>
    </row>
    <row r="181" spans="10:10" x14ac:dyDescent="0.25">
      <c r="J181" s="3"/>
    </row>
    <row r="182" spans="10:10" x14ac:dyDescent="0.25">
      <c r="J182" s="3"/>
    </row>
    <row r="183" spans="10:10" x14ac:dyDescent="0.25">
      <c r="J183" s="3"/>
    </row>
    <row r="184" spans="10:10" x14ac:dyDescent="0.25">
      <c r="J184" s="3"/>
    </row>
    <row r="185" spans="10:10" x14ac:dyDescent="0.25">
      <c r="J185" s="3"/>
    </row>
    <row r="186" spans="10:10" x14ac:dyDescent="0.25">
      <c r="J186" s="3"/>
    </row>
    <row r="187" spans="10:10" x14ac:dyDescent="0.25">
      <c r="J187" s="3"/>
    </row>
    <row r="188" spans="10:10" x14ac:dyDescent="0.25">
      <c r="J188" s="3"/>
    </row>
    <row r="189" spans="10:10" x14ac:dyDescent="0.25">
      <c r="J189" s="3"/>
    </row>
    <row r="190" spans="10:10" x14ac:dyDescent="0.25">
      <c r="J190" s="3"/>
    </row>
    <row r="191" spans="10:10" x14ac:dyDescent="0.25">
      <c r="J191" s="3"/>
    </row>
    <row r="192" spans="10:10" x14ac:dyDescent="0.25">
      <c r="J192" s="3"/>
    </row>
    <row r="193" spans="10:10" x14ac:dyDescent="0.25">
      <c r="J193" s="3"/>
    </row>
    <row r="194" spans="10:10" x14ac:dyDescent="0.25">
      <c r="J194" s="3"/>
    </row>
    <row r="195" spans="10:10" x14ac:dyDescent="0.25">
      <c r="J195" s="3"/>
    </row>
    <row r="196" spans="10:10" x14ac:dyDescent="0.25">
      <c r="J196" s="3"/>
    </row>
    <row r="197" spans="10:10" x14ac:dyDescent="0.25">
      <c r="J197" s="3"/>
    </row>
    <row r="198" spans="10:10" x14ac:dyDescent="0.25">
      <c r="J198" s="3"/>
    </row>
    <row r="199" spans="10:10" x14ac:dyDescent="0.25">
      <c r="J199" s="3"/>
    </row>
    <row r="200" spans="10:10" x14ac:dyDescent="0.25">
      <c r="J200" s="3"/>
    </row>
    <row r="201" spans="10:10" x14ac:dyDescent="0.25">
      <c r="J201" s="3"/>
    </row>
    <row r="202" spans="10:10" x14ac:dyDescent="0.25">
      <c r="J202" s="3"/>
    </row>
    <row r="203" spans="10:10" x14ac:dyDescent="0.25">
      <c r="J203" s="3"/>
    </row>
    <row r="204" spans="10:10" x14ac:dyDescent="0.25">
      <c r="J204" s="3"/>
    </row>
    <row r="205" spans="10:10" x14ac:dyDescent="0.25">
      <c r="J205" s="3"/>
    </row>
    <row r="206" spans="10:10" x14ac:dyDescent="0.25">
      <c r="J206" s="3"/>
    </row>
    <row r="207" spans="10:10" x14ac:dyDescent="0.25">
      <c r="J207" s="3"/>
    </row>
    <row r="208" spans="10:10" x14ac:dyDescent="0.25">
      <c r="J208" s="3"/>
    </row>
    <row r="209" spans="10:10" x14ac:dyDescent="0.25">
      <c r="J209" s="3"/>
    </row>
    <row r="210" spans="10:10" x14ac:dyDescent="0.25">
      <c r="J210" s="3"/>
    </row>
    <row r="211" spans="10:10" x14ac:dyDescent="0.25">
      <c r="J211" s="3"/>
    </row>
    <row r="212" spans="10:10" x14ac:dyDescent="0.25">
      <c r="J212" s="3"/>
    </row>
    <row r="213" spans="10:10" x14ac:dyDescent="0.25">
      <c r="J213" s="3"/>
    </row>
    <row r="214" spans="10:10" x14ac:dyDescent="0.25">
      <c r="J214" s="3"/>
    </row>
    <row r="215" spans="10:10" x14ac:dyDescent="0.25">
      <c r="J215" s="3"/>
    </row>
    <row r="216" spans="10:10" x14ac:dyDescent="0.25">
      <c r="J216" s="3"/>
    </row>
    <row r="217" spans="10:10" x14ac:dyDescent="0.25">
      <c r="J217" s="3"/>
    </row>
    <row r="218" spans="10:10" x14ac:dyDescent="0.25">
      <c r="J218" s="3"/>
    </row>
    <row r="219" spans="10:10" x14ac:dyDescent="0.25">
      <c r="J219" s="3"/>
    </row>
    <row r="220" spans="10:10" x14ac:dyDescent="0.25">
      <c r="J220" s="3"/>
    </row>
    <row r="221" spans="10:10" x14ac:dyDescent="0.25">
      <c r="J221" s="3"/>
    </row>
    <row r="222" spans="10:10" x14ac:dyDescent="0.25">
      <c r="J222" s="3"/>
    </row>
    <row r="223" spans="10:10" x14ac:dyDescent="0.25">
      <c r="J223" s="3"/>
    </row>
    <row r="224" spans="10:10" x14ac:dyDescent="0.25">
      <c r="J224" s="3"/>
    </row>
    <row r="225" spans="10:10" x14ac:dyDescent="0.25">
      <c r="J225" s="3"/>
    </row>
    <row r="226" spans="10:10" x14ac:dyDescent="0.25">
      <c r="J226" s="3"/>
    </row>
    <row r="227" spans="10:10" x14ac:dyDescent="0.25">
      <c r="J227" s="3"/>
    </row>
    <row r="228" spans="10:10" x14ac:dyDescent="0.25">
      <c r="J228" s="3"/>
    </row>
    <row r="229" spans="10:10" x14ac:dyDescent="0.25">
      <c r="J229" s="3"/>
    </row>
    <row r="230" spans="10:10" x14ac:dyDescent="0.25">
      <c r="J230" s="3"/>
    </row>
    <row r="231" spans="10:10" x14ac:dyDescent="0.25">
      <c r="J231" s="3"/>
    </row>
    <row r="232" spans="10:10" x14ac:dyDescent="0.25">
      <c r="J232" s="3"/>
    </row>
    <row r="233" spans="10:10" x14ac:dyDescent="0.25">
      <c r="J233" s="3"/>
    </row>
    <row r="234" spans="10:10" x14ac:dyDescent="0.25">
      <c r="J234" s="3"/>
    </row>
    <row r="235" spans="10:10" x14ac:dyDescent="0.25">
      <c r="J235" s="3"/>
    </row>
    <row r="236" spans="10:10" x14ac:dyDescent="0.25">
      <c r="J236" s="3"/>
    </row>
    <row r="237" spans="10:10" x14ac:dyDescent="0.25">
      <c r="J237" s="3"/>
    </row>
    <row r="238" spans="10:10" x14ac:dyDescent="0.25">
      <c r="J238" s="3"/>
    </row>
    <row r="239" spans="10:10" x14ac:dyDescent="0.25">
      <c r="J239" s="3"/>
    </row>
    <row r="240" spans="10:10" x14ac:dyDescent="0.25">
      <c r="J240" s="3"/>
    </row>
    <row r="241" spans="10:10" x14ac:dyDescent="0.25">
      <c r="J241" s="3"/>
    </row>
    <row r="242" spans="10:10" x14ac:dyDescent="0.25">
      <c r="J242" s="3"/>
    </row>
    <row r="243" spans="10:10" x14ac:dyDescent="0.25">
      <c r="J243" s="3"/>
    </row>
    <row r="244" spans="10:10" x14ac:dyDescent="0.25">
      <c r="J244" s="3"/>
    </row>
    <row r="245" spans="10:10" x14ac:dyDescent="0.25">
      <c r="J245" s="3"/>
    </row>
    <row r="246" spans="10:10" x14ac:dyDescent="0.25">
      <c r="J246" s="3"/>
    </row>
    <row r="247" spans="10:10" x14ac:dyDescent="0.25">
      <c r="J247" s="3"/>
    </row>
    <row r="248" spans="10:10" x14ac:dyDescent="0.25">
      <c r="J248" s="3"/>
    </row>
    <row r="249" spans="10:10" x14ac:dyDescent="0.25">
      <c r="J249" s="3"/>
    </row>
    <row r="250" spans="10:10" x14ac:dyDescent="0.25">
      <c r="J250" s="3"/>
    </row>
    <row r="251" spans="10:10" x14ac:dyDescent="0.25">
      <c r="J251" s="3"/>
    </row>
    <row r="252" spans="10:10" x14ac:dyDescent="0.25">
      <c r="J252" s="3"/>
    </row>
    <row r="253" spans="10:10" x14ac:dyDescent="0.25">
      <c r="J253" s="3"/>
    </row>
    <row r="254" spans="10:10" x14ac:dyDescent="0.25">
      <c r="J254" s="3"/>
    </row>
    <row r="255" spans="10:10" x14ac:dyDescent="0.25">
      <c r="J255" s="3"/>
    </row>
    <row r="256" spans="10:10" x14ac:dyDescent="0.25">
      <c r="J256" s="3"/>
    </row>
    <row r="257" spans="10:10" x14ac:dyDescent="0.25">
      <c r="J257" s="3"/>
    </row>
    <row r="258" spans="10:10" x14ac:dyDescent="0.25">
      <c r="J258" s="3"/>
    </row>
    <row r="259" spans="10:10" x14ac:dyDescent="0.25">
      <c r="J259" s="3"/>
    </row>
    <row r="260" spans="10:10" x14ac:dyDescent="0.25">
      <c r="J260" s="3"/>
    </row>
    <row r="261" spans="10:10" x14ac:dyDescent="0.25">
      <c r="J261" s="3"/>
    </row>
    <row r="262" spans="10:10" x14ac:dyDescent="0.25">
      <c r="J262" s="3"/>
    </row>
    <row r="263" spans="10:10" x14ac:dyDescent="0.25">
      <c r="J263" s="3"/>
    </row>
    <row r="264" spans="10:10" x14ac:dyDescent="0.25">
      <c r="J264" s="3"/>
    </row>
    <row r="265" spans="10:10" x14ac:dyDescent="0.25">
      <c r="J265" s="3"/>
    </row>
    <row r="266" spans="10:10" x14ac:dyDescent="0.25">
      <c r="J266" s="3"/>
    </row>
  </sheetData>
  <mergeCells count="13">
    <mergeCell ref="G115:L119"/>
    <mergeCell ref="H20:K25"/>
    <mergeCell ref="D79:H84"/>
    <mergeCell ref="B96:L96"/>
    <mergeCell ref="B46:K46"/>
    <mergeCell ref="B49:K49"/>
    <mergeCell ref="B52:K52"/>
    <mergeCell ref="M32:U33"/>
    <mergeCell ref="M35:U37"/>
    <mergeCell ref="M49:U49"/>
    <mergeCell ref="B38:K38"/>
    <mergeCell ref="B35:K35"/>
    <mergeCell ref="B32:K3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499984740745262"/>
  </sheetPr>
  <dimension ref="A1:F82"/>
  <sheetViews>
    <sheetView showGridLines="0" zoomScaleNormal="100" workbookViewId="0"/>
  </sheetViews>
  <sheetFormatPr defaultRowHeight="15" x14ac:dyDescent="0.25"/>
  <cols>
    <col min="2" max="2" width="14.85546875" customWidth="1"/>
    <col min="3" max="3" width="13.140625" customWidth="1"/>
    <col min="6" max="6" width="55.7109375" bestFit="1" customWidth="1"/>
  </cols>
  <sheetData>
    <row r="1" spans="1:6" ht="39" thickBot="1" x14ac:dyDescent="0.3">
      <c r="A1" s="136" t="s">
        <v>303</v>
      </c>
      <c r="B1" s="143" t="s">
        <v>369</v>
      </c>
      <c r="C1" s="143" t="s">
        <v>307</v>
      </c>
      <c r="E1" s="138" t="s">
        <v>305</v>
      </c>
      <c r="F1" s="217" t="s">
        <v>304</v>
      </c>
    </row>
    <row r="2" spans="1:6" ht="16.5" thickTop="1" thickBot="1" x14ac:dyDescent="0.3">
      <c r="A2" s="137">
        <v>2014</v>
      </c>
      <c r="B2" s="139">
        <v>2.8</v>
      </c>
      <c r="C2" s="141">
        <v>893</v>
      </c>
    </row>
    <row r="3" spans="1:6" ht="15.75" thickBot="1" x14ac:dyDescent="0.3">
      <c r="A3" s="137">
        <v>2013</v>
      </c>
      <c r="B3" s="140">
        <v>2.8</v>
      </c>
      <c r="C3" s="142">
        <v>886</v>
      </c>
    </row>
    <row r="4" spans="1:6" ht="15.75" thickBot="1" x14ac:dyDescent="0.3">
      <c r="A4" s="137">
        <v>2012</v>
      </c>
      <c r="B4" s="139">
        <v>2.73</v>
      </c>
      <c r="C4" s="141">
        <v>856</v>
      </c>
    </row>
    <row r="5" spans="1:6" ht="15.75" thickBot="1" x14ac:dyDescent="0.3">
      <c r="A5" s="137">
        <v>2011</v>
      </c>
      <c r="B5" s="140">
        <v>2.68</v>
      </c>
      <c r="C5" s="142">
        <v>836</v>
      </c>
    </row>
    <row r="6" spans="1:6" ht="15.75" thickBot="1" x14ac:dyDescent="0.3">
      <c r="A6" s="137">
        <v>2010</v>
      </c>
      <c r="B6" s="139">
        <v>2.5299999999999998</v>
      </c>
      <c r="C6" s="141">
        <v>784</v>
      </c>
    </row>
    <row r="7" spans="1:6" ht="15.75" thickBot="1" x14ac:dyDescent="0.3">
      <c r="A7" s="137">
        <v>2009</v>
      </c>
      <c r="B7" s="140">
        <v>2.4900000000000002</v>
      </c>
      <c r="C7" s="142">
        <v>763</v>
      </c>
    </row>
    <row r="8" spans="1:6" ht="15.75" thickBot="1" x14ac:dyDescent="0.3">
      <c r="A8" s="137">
        <v>2008</v>
      </c>
      <c r="B8" s="139">
        <v>2.4500000000000002</v>
      </c>
      <c r="C8" s="141">
        <v>746</v>
      </c>
    </row>
    <row r="9" spans="1:6" ht="15.75" thickBot="1" x14ac:dyDescent="0.3">
      <c r="A9" s="137">
        <v>2007</v>
      </c>
      <c r="B9" s="140">
        <v>2.46</v>
      </c>
      <c r="C9" s="142">
        <v>742</v>
      </c>
    </row>
    <row r="10" spans="1:6" ht="15.75" thickBot="1" x14ac:dyDescent="0.3">
      <c r="A10" s="137">
        <v>2006</v>
      </c>
      <c r="B10" s="139">
        <v>2.4</v>
      </c>
      <c r="C10" s="141">
        <v>717</v>
      </c>
    </row>
    <row r="11" spans="1:6" ht="15.75" thickBot="1" x14ac:dyDescent="0.3">
      <c r="A11" s="137">
        <v>2005</v>
      </c>
      <c r="B11" s="140">
        <v>2.34</v>
      </c>
      <c r="C11" s="142">
        <v>691</v>
      </c>
    </row>
    <row r="12" spans="1:6" ht="15.75" thickBot="1" x14ac:dyDescent="0.3">
      <c r="A12" s="137">
        <v>2004</v>
      </c>
      <c r="B12" s="139">
        <v>2.2599999999999998</v>
      </c>
      <c r="C12" s="141">
        <v>665</v>
      </c>
    </row>
    <row r="13" spans="1:6" ht="15.75" thickBot="1" x14ac:dyDescent="0.3">
      <c r="A13" s="137">
        <v>2003</v>
      </c>
      <c r="B13" s="140">
        <v>2.2000000000000002</v>
      </c>
      <c r="C13" s="142">
        <v>639</v>
      </c>
    </row>
    <row r="14" spans="1:6" ht="15.75" thickBot="1" x14ac:dyDescent="0.3">
      <c r="A14" s="137">
        <v>2002</v>
      </c>
      <c r="B14" s="139">
        <v>2.14</v>
      </c>
      <c r="C14" s="141">
        <v>617</v>
      </c>
    </row>
    <row r="15" spans="1:6" ht="15.75" thickBot="1" x14ac:dyDescent="0.3">
      <c r="A15" s="137">
        <v>2001</v>
      </c>
      <c r="B15" s="140">
        <v>2.0099999999999998</v>
      </c>
      <c r="C15" s="142">
        <v>574</v>
      </c>
    </row>
    <row r="16" spans="1:6" ht="15.75" thickBot="1" x14ac:dyDescent="0.3">
      <c r="A16" s="137">
        <v>2000</v>
      </c>
      <c r="B16" s="139">
        <v>2.0099999999999998</v>
      </c>
      <c r="C16" s="141">
        <v>568</v>
      </c>
    </row>
    <row r="17" spans="1:3" ht="15.75" thickBot="1" x14ac:dyDescent="0.3">
      <c r="A17" s="137">
        <v>1999</v>
      </c>
      <c r="B17" s="140">
        <v>2.02</v>
      </c>
      <c r="C17" s="142">
        <v>543</v>
      </c>
    </row>
    <row r="18" spans="1:3" ht="15.75" thickBot="1" x14ac:dyDescent="0.3">
      <c r="A18" s="137">
        <v>1998</v>
      </c>
      <c r="B18" s="139">
        <v>1.95</v>
      </c>
      <c r="C18" s="141">
        <v>526</v>
      </c>
    </row>
    <row r="19" spans="1:3" ht="15.75" thickBot="1" x14ac:dyDescent="0.3">
      <c r="A19" s="137">
        <v>1997</v>
      </c>
      <c r="B19" s="140">
        <v>1.94</v>
      </c>
      <c r="C19" s="142">
        <v>519</v>
      </c>
    </row>
    <row r="20" spans="1:3" ht="15.75" thickBot="1" x14ac:dyDescent="0.3">
      <c r="A20" s="137">
        <v>1996</v>
      </c>
      <c r="B20" s="139">
        <v>1.89</v>
      </c>
      <c r="C20" s="141">
        <v>500</v>
      </c>
    </row>
    <row r="21" spans="1:3" ht="15.75" thickBot="1" x14ac:dyDescent="0.3">
      <c r="A21" s="137">
        <v>1995</v>
      </c>
      <c r="B21" s="140">
        <v>1.77</v>
      </c>
      <c r="C21" s="142">
        <v>464</v>
      </c>
    </row>
    <row r="22" spans="1:3" ht="15.75" thickBot="1" x14ac:dyDescent="0.3">
      <c r="A22" s="137">
        <v>1994</v>
      </c>
      <c r="B22" s="139">
        <v>1.77</v>
      </c>
      <c r="C22" s="141">
        <v>459</v>
      </c>
    </row>
    <row r="23" spans="1:3" ht="15.75" thickBot="1" x14ac:dyDescent="0.3">
      <c r="A23" s="137">
        <v>1993</v>
      </c>
      <c r="B23" s="140">
        <v>1.74</v>
      </c>
      <c r="C23" s="142">
        <v>449</v>
      </c>
    </row>
    <row r="24" spans="1:3" ht="15.75" thickBot="1" x14ac:dyDescent="0.3">
      <c r="A24" s="137">
        <v>1992</v>
      </c>
      <c r="B24" s="139">
        <v>1.87</v>
      </c>
      <c r="C24" s="141">
        <v>476</v>
      </c>
    </row>
    <row r="25" spans="1:3" ht="15.75" thickBot="1" x14ac:dyDescent="0.3">
      <c r="A25" s="137">
        <v>1991</v>
      </c>
      <c r="B25" s="140">
        <v>1.85</v>
      </c>
      <c r="C25" s="142">
        <v>466</v>
      </c>
    </row>
    <row r="26" spans="1:3" ht="15.75" thickBot="1" x14ac:dyDescent="0.3">
      <c r="A26" s="137">
        <v>1990</v>
      </c>
      <c r="B26" s="139">
        <v>2.0499999999999998</v>
      </c>
      <c r="C26" s="141">
        <v>509</v>
      </c>
    </row>
    <row r="27" spans="1:3" ht="15.75" thickBot="1" x14ac:dyDescent="0.3">
      <c r="A27" s="137">
        <v>1989</v>
      </c>
      <c r="B27" s="140">
        <v>2.11</v>
      </c>
      <c r="C27" s="142">
        <v>524</v>
      </c>
    </row>
    <row r="28" spans="1:3" ht="15.75" thickBot="1" x14ac:dyDescent="0.3">
      <c r="A28" s="137">
        <v>1988</v>
      </c>
      <c r="B28" s="139">
        <v>2.2400000000000002</v>
      </c>
      <c r="C28" s="141">
        <v>551</v>
      </c>
    </row>
    <row r="29" spans="1:3" ht="15.75" thickBot="1" x14ac:dyDescent="0.3">
      <c r="A29" s="137">
        <v>1987</v>
      </c>
      <c r="B29" s="140">
        <v>2.39</v>
      </c>
      <c r="C29" s="142">
        <v>581</v>
      </c>
    </row>
    <row r="30" spans="1:3" ht="15.75" thickBot="1" x14ac:dyDescent="0.3">
      <c r="A30" s="137">
        <v>1986</v>
      </c>
      <c r="B30" s="139">
        <v>2.4300000000000002</v>
      </c>
      <c r="C30" s="141">
        <v>587</v>
      </c>
    </row>
    <row r="31" spans="1:3" ht="15.75" thickBot="1" x14ac:dyDescent="0.3">
      <c r="A31" s="137">
        <v>1985</v>
      </c>
      <c r="B31" s="140">
        <v>2.4300000000000002</v>
      </c>
      <c r="C31" s="142">
        <v>580</v>
      </c>
    </row>
    <row r="32" spans="1:3" ht="15.75" thickBot="1" x14ac:dyDescent="0.3">
      <c r="A32" s="137">
        <v>1984</v>
      </c>
      <c r="B32" s="139">
        <v>2.34</v>
      </c>
      <c r="C32" s="141">
        <v>555</v>
      </c>
    </row>
    <row r="33" spans="1:3" ht="15.75" thickBot="1" x14ac:dyDescent="0.3">
      <c r="A33" s="137">
        <v>1983</v>
      </c>
      <c r="B33" s="140">
        <v>2.25</v>
      </c>
      <c r="C33" s="142">
        <v>528</v>
      </c>
    </row>
    <row r="34" spans="1:3" ht="15.75" thickBot="1" x14ac:dyDescent="0.3">
      <c r="A34" s="137">
        <v>1982</v>
      </c>
      <c r="B34" s="139">
        <v>2.2200000000000002</v>
      </c>
      <c r="C34" s="141">
        <v>514</v>
      </c>
    </row>
    <row r="35" spans="1:3" ht="15.75" thickBot="1" x14ac:dyDescent="0.3">
      <c r="A35" s="137">
        <v>1981</v>
      </c>
      <c r="B35" s="140">
        <v>2.2000000000000002</v>
      </c>
      <c r="C35" s="142">
        <v>506</v>
      </c>
    </row>
    <row r="36" spans="1:3" ht="15.75" thickBot="1" x14ac:dyDescent="0.3">
      <c r="A36" s="137">
        <v>1980</v>
      </c>
      <c r="B36" s="139">
        <v>2.11</v>
      </c>
      <c r="C36" s="141">
        <v>480</v>
      </c>
    </row>
    <row r="37" spans="1:3" ht="15.75" thickBot="1" x14ac:dyDescent="0.3">
      <c r="A37" s="137">
        <v>1979</v>
      </c>
      <c r="B37" s="140">
        <v>1.98</v>
      </c>
      <c r="C37" s="142">
        <v>444</v>
      </c>
    </row>
    <row r="38" spans="1:3" ht="15.75" thickBot="1" x14ac:dyDescent="0.3">
      <c r="A38" s="137">
        <v>1978</v>
      </c>
      <c r="B38" s="139">
        <v>1.96</v>
      </c>
      <c r="C38" s="141">
        <v>435</v>
      </c>
    </row>
    <row r="39" spans="1:3" ht="15.75" thickBot="1" x14ac:dyDescent="0.3">
      <c r="A39" s="137">
        <v>1977</v>
      </c>
      <c r="B39" s="140">
        <v>1.82</v>
      </c>
      <c r="C39" s="142">
        <v>401</v>
      </c>
    </row>
    <row r="40" spans="1:3" ht="15.75" thickBot="1" x14ac:dyDescent="0.3">
      <c r="A40" s="137">
        <v>1976</v>
      </c>
      <c r="B40" s="139">
        <v>1.73</v>
      </c>
      <c r="C40" s="141">
        <v>376</v>
      </c>
    </row>
    <row r="41" spans="1:3" ht="15.75" thickBot="1" x14ac:dyDescent="0.3">
      <c r="A41" s="137">
        <v>1975</v>
      </c>
      <c r="B41" s="140">
        <v>1.71</v>
      </c>
      <c r="C41" s="142">
        <v>368</v>
      </c>
    </row>
    <row r="42" spans="1:3" ht="15.75" thickBot="1" x14ac:dyDescent="0.3">
      <c r="A42" s="137">
        <v>1974</v>
      </c>
      <c r="B42" s="139">
        <v>1.64</v>
      </c>
      <c r="C42" s="141">
        <v>349</v>
      </c>
    </row>
    <row r="43" spans="1:3" ht="15.75" thickBot="1" x14ac:dyDescent="0.3">
      <c r="A43" s="137">
        <v>1973</v>
      </c>
      <c r="B43" s="140">
        <v>1.64</v>
      </c>
      <c r="C43" s="142">
        <v>347</v>
      </c>
    </row>
    <row r="44" spans="1:3" ht="15.75" thickBot="1" x14ac:dyDescent="0.3">
      <c r="A44" s="137">
        <v>1972</v>
      </c>
      <c r="B44" s="139">
        <v>1.61</v>
      </c>
      <c r="C44" s="141">
        <v>337</v>
      </c>
    </row>
    <row r="45" spans="1:3" ht="15.75" thickBot="1" x14ac:dyDescent="0.3">
      <c r="A45" s="137">
        <v>1971</v>
      </c>
      <c r="B45" s="140">
        <v>1.48</v>
      </c>
      <c r="C45" s="142">
        <v>305</v>
      </c>
    </row>
    <row r="46" spans="1:3" ht="15.75" thickBot="1" x14ac:dyDescent="0.3">
      <c r="A46" s="137">
        <v>1970</v>
      </c>
      <c r="B46" s="139">
        <v>1.31</v>
      </c>
      <c r="C46" s="141">
        <v>267</v>
      </c>
    </row>
    <row r="47" spans="1:3" ht="15.75" thickBot="1" x14ac:dyDescent="0.3">
      <c r="A47" s="137">
        <v>1969</v>
      </c>
      <c r="B47" s="140">
        <v>1.17</v>
      </c>
      <c r="C47" s="142">
        <v>236</v>
      </c>
    </row>
    <row r="48" spans="1:3" ht="15.75" thickBot="1" x14ac:dyDescent="0.3">
      <c r="A48" s="137">
        <v>1968</v>
      </c>
      <c r="B48" s="139">
        <v>1.07</v>
      </c>
      <c r="C48" s="141">
        <v>214</v>
      </c>
    </row>
    <row r="49" spans="1:3" ht="15.75" thickBot="1" x14ac:dyDescent="0.3">
      <c r="A49" s="137">
        <v>1967</v>
      </c>
      <c r="B49" s="140">
        <v>1.03</v>
      </c>
      <c r="C49" s="142">
        <v>203</v>
      </c>
    </row>
    <row r="50" spans="1:3" ht="15.75" thickBot="1" x14ac:dyDescent="0.3">
      <c r="A50" s="137">
        <v>1966</v>
      </c>
      <c r="B50" s="139">
        <v>0.98</v>
      </c>
      <c r="C50" s="141">
        <v>191</v>
      </c>
    </row>
    <row r="51" spans="1:3" ht="15.75" thickBot="1" x14ac:dyDescent="0.3">
      <c r="A51" s="137">
        <v>1965</v>
      </c>
      <c r="B51" s="140">
        <v>0.98</v>
      </c>
      <c r="C51" s="142">
        <v>190</v>
      </c>
    </row>
    <row r="52" spans="1:3" ht="15.75" thickBot="1" x14ac:dyDescent="0.3">
      <c r="A52" s="137">
        <v>1964</v>
      </c>
      <c r="B52" s="139">
        <v>0.97</v>
      </c>
      <c r="C52" s="141">
        <v>186</v>
      </c>
    </row>
    <row r="53" spans="1:3" ht="15.75" thickBot="1" x14ac:dyDescent="0.3">
      <c r="A53" s="137">
        <v>1963</v>
      </c>
      <c r="B53" s="140">
        <v>0.93</v>
      </c>
      <c r="C53" s="142">
        <v>176</v>
      </c>
    </row>
    <row r="54" spans="1:3" ht="15.75" thickBot="1" x14ac:dyDescent="0.3">
      <c r="A54" s="137">
        <v>1962</v>
      </c>
      <c r="B54" s="139">
        <v>0.9</v>
      </c>
      <c r="C54" s="141">
        <v>168</v>
      </c>
    </row>
    <row r="55" spans="1:3" ht="15.75" thickBot="1" x14ac:dyDescent="0.3">
      <c r="A55" s="137">
        <v>1961</v>
      </c>
      <c r="B55" s="140">
        <v>0.94</v>
      </c>
      <c r="C55" s="142">
        <v>172</v>
      </c>
    </row>
    <row r="56" spans="1:3" ht="15.75" thickBot="1" x14ac:dyDescent="0.3">
      <c r="A56" s="137">
        <v>1960</v>
      </c>
      <c r="B56" s="139">
        <v>0.91</v>
      </c>
      <c r="C56" s="141">
        <v>163</v>
      </c>
    </row>
    <row r="57" spans="1:3" ht="15.75" thickBot="1" x14ac:dyDescent="0.3">
      <c r="A57" s="137">
        <v>1959</v>
      </c>
      <c r="B57" s="140">
        <v>0.89</v>
      </c>
      <c r="C57" s="142">
        <v>156</v>
      </c>
    </row>
    <row r="58" spans="1:3" ht="15.75" thickBot="1" x14ac:dyDescent="0.3">
      <c r="A58" s="137">
        <v>1958</v>
      </c>
      <c r="B58" s="139">
        <v>0.89</v>
      </c>
      <c r="C58" s="141">
        <v>155</v>
      </c>
    </row>
    <row r="59" spans="1:3" ht="15.75" thickBot="1" x14ac:dyDescent="0.3">
      <c r="A59" s="137">
        <v>1957</v>
      </c>
      <c r="B59" s="140">
        <v>0.89</v>
      </c>
      <c r="C59" s="142">
        <v>152</v>
      </c>
    </row>
    <row r="60" spans="1:3" ht="15.75" thickBot="1" x14ac:dyDescent="0.3">
      <c r="A60" s="137">
        <v>1956</v>
      </c>
      <c r="B60" s="139">
        <v>0.9</v>
      </c>
      <c r="C60" s="141">
        <v>150</v>
      </c>
    </row>
    <row r="61" spans="1:3" ht="15.75" thickBot="1" x14ac:dyDescent="0.3">
      <c r="A61" s="137">
        <v>1955</v>
      </c>
      <c r="B61" s="140">
        <v>0.88</v>
      </c>
      <c r="C61" s="142">
        <v>145</v>
      </c>
    </row>
    <row r="62" spans="1:3" ht="15.75" thickBot="1" x14ac:dyDescent="0.3">
      <c r="A62" s="137">
        <v>1954</v>
      </c>
      <c r="B62" s="139">
        <v>0.88</v>
      </c>
      <c r="C62" s="141">
        <v>142</v>
      </c>
    </row>
    <row r="63" spans="1:3" ht="15.75" thickBot="1" x14ac:dyDescent="0.3">
      <c r="A63" s="137">
        <v>1953</v>
      </c>
      <c r="B63" s="140">
        <v>0.89</v>
      </c>
      <c r="C63" s="142">
        <v>141</v>
      </c>
    </row>
    <row r="64" spans="1:3" ht="15.75" thickBot="1" x14ac:dyDescent="0.3">
      <c r="A64" s="137">
        <v>1952</v>
      </c>
      <c r="B64" s="139">
        <v>0.88</v>
      </c>
      <c r="C64" s="141">
        <v>138</v>
      </c>
    </row>
    <row r="65" spans="1:3" ht="15.75" thickBot="1" x14ac:dyDescent="0.3">
      <c r="A65" s="137">
        <v>1951</v>
      </c>
      <c r="B65" s="140">
        <v>0.83</v>
      </c>
      <c r="C65" s="142">
        <v>127</v>
      </c>
    </row>
    <row r="66" spans="1:3" ht="15.75" thickBot="1" x14ac:dyDescent="0.3">
      <c r="A66" s="137">
        <v>1950</v>
      </c>
      <c r="B66" s="139">
        <v>0.93</v>
      </c>
      <c r="C66" s="141">
        <v>140</v>
      </c>
    </row>
    <row r="67" spans="1:3" ht="15.75" thickBot="1" x14ac:dyDescent="0.3">
      <c r="A67" s="137">
        <v>1949</v>
      </c>
      <c r="B67" s="140">
        <v>0.89</v>
      </c>
      <c r="C67" s="142">
        <v>133</v>
      </c>
    </row>
    <row r="68" spans="1:3" ht="15.75" thickBot="1" x14ac:dyDescent="0.3">
      <c r="A68" s="137">
        <v>1948</v>
      </c>
      <c r="B68" s="139">
        <v>0.84</v>
      </c>
      <c r="C68" s="141">
        <v>122</v>
      </c>
    </row>
    <row r="69" spans="1:3" ht="15.75" thickBot="1" x14ac:dyDescent="0.3">
      <c r="A69" s="137">
        <v>1947</v>
      </c>
      <c r="B69" s="140">
        <v>0.67</v>
      </c>
      <c r="C69" s="142">
        <v>97</v>
      </c>
    </row>
    <row r="70" spans="1:3" ht="15.75" thickBot="1" x14ac:dyDescent="0.3">
      <c r="A70" s="137">
        <v>1946</v>
      </c>
      <c r="B70" s="139">
        <v>1</v>
      </c>
      <c r="C70" s="141">
        <v>140</v>
      </c>
    </row>
    <row r="71" spans="1:3" ht="15.75" thickBot="1" x14ac:dyDescent="0.3">
      <c r="A71" s="137">
        <v>1945</v>
      </c>
      <c r="B71" s="140">
        <v>0.71</v>
      </c>
      <c r="C71" s="142">
        <v>94</v>
      </c>
    </row>
    <row r="72" spans="1:3" ht="15.75" thickBot="1" x14ac:dyDescent="0.3">
      <c r="A72" s="137">
        <v>1944</v>
      </c>
      <c r="B72" s="139">
        <v>0.74</v>
      </c>
      <c r="C72" s="141">
        <v>99</v>
      </c>
    </row>
    <row r="73" spans="1:3" ht="15.75" thickBot="1" x14ac:dyDescent="0.3">
      <c r="A73" s="137">
        <v>1943</v>
      </c>
      <c r="B73" s="140">
        <v>0.73</v>
      </c>
      <c r="C73" s="142">
        <v>98</v>
      </c>
    </row>
    <row r="74" spans="1:3" ht="15.75" thickBot="1" x14ac:dyDescent="0.3">
      <c r="A74" s="137">
        <v>1942</v>
      </c>
      <c r="B74" s="139">
        <v>0.84</v>
      </c>
      <c r="C74" s="141">
        <v>113</v>
      </c>
    </row>
    <row r="75" spans="1:3" ht="15.75" thickBot="1" x14ac:dyDescent="0.3">
      <c r="A75" s="137">
        <v>1941</v>
      </c>
      <c r="B75" s="140">
        <v>0.76</v>
      </c>
      <c r="C75" s="142">
        <v>101</v>
      </c>
    </row>
    <row r="76" spans="1:3" ht="15.75" thickBot="1" x14ac:dyDescent="0.3">
      <c r="A76" s="137">
        <v>1940</v>
      </c>
      <c r="B76" s="139">
        <v>0.68</v>
      </c>
      <c r="C76" s="141">
        <v>90</v>
      </c>
    </row>
    <row r="77" spans="1:3" ht="15.75" thickBot="1" x14ac:dyDescent="0.3">
      <c r="A77" s="137">
        <v>1939</v>
      </c>
      <c r="B77" s="140">
        <v>0.59</v>
      </c>
      <c r="C77" s="142">
        <v>77</v>
      </c>
    </row>
    <row r="78" spans="1:3" ht="15.75" thickBot="1" x14ac:dyDescent="0.3">
      <c r="A78" s="137">
        <v>1938</v>
      </c>
      <c r="B78" s="139">
        <v>0.52</v>
      </c>
      <c r="C78" s="141">
        <v>67</v>
      </c>
    </row>
    <row r="79" spans="1:3" ht="15.75" thickBot="1" x14ac:dyDescent="0.3">
      <c r="A79" s="137">
        <v>1937</v>
      </c>
      <c r="B79" s="140">
        <v>0.52</v>
      </c>
      <c r="C79" s="142">
        <v>67</v>
      </c>
    </row>
    <row r="80" spans="1:3" ht="15.75" thickBot="1" x14ac:dyDescent="0.3">
      <c r="A80" s="137">
        <v>1936</v>
      </c>
      <c r="B80" s="139">
        <v>0.47</v>
      </c>
      <c r="C80" s="141">
        <v>60</v>
      </c>
    </row>
    <row r="81" spans="1:3" ht="15.75" thickBot="1" x14ac:dyDescent="0.3">
      <c r="A81" s="137">
        <v>1935</v>
      </c>
      <c r="B81" s="140">
        <v>0.36</v>
      </c>
      <c r="C81" s="142">
        <v>46</v>
      </c>
    </row>
    <row r="82" spans="1:3" ht="15.75" thickBot="1" x14ac:dyDescent="0.3">
      <c r="A82" s="137">
        <v>1934</v>
      </c>
      <c r="B82" s="139">
        <v>0.26</v>
      </c>
      <c r="C82" s="141">
        <v>33</v>
      </c>
    </row>
  </sheetData>
  <autoFilter ref="A1:C82"/>
  <hyperlinks>
    <hyperlink ref="F1"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sheetPr>
  <dimension ref="A1:C365"/>
  <sheetViews>
    <sheetView zoomScaleNormal="100" workbookViewId="0">
      <pane ySplit="1" topLeftCell="A2" activePane="bottomLeft" state="frozen"/>
      <selection pane="bottomLeft"/>
    </sheetView>
  </sheetViews>
  <sheetFormatPr defaultRowHeight="15" x14ac:dyDescent="0.25"/>
  <cols>
    <col min="1" max="1" width="26.140625" style="2" bestFit="1" customWidth="1"/>
    <col min="2" max="16384" width="9.140625" style="2"/>
  </cols>
  <sheetData>
    <row r="1" spans="1:3" x14ac:dyDescent="0.25">
      <c r="A1" s="205" t="s">
        <v>363</v>
      </c>
      <c r="B1" s="205" t="s">
        <v>332</v>
      </c>
      <c r="C1" s="205"/>
    </row>
    <row r="2" spans="1:3" x14ac:dyDescent="0.25">
      <c r="A2" s="198">
        <v>42192.002030000003</v>
      </c>
      <c r="B2" s="2" t="s">
        <v>330</v>
      </c>
      <c r="C2" s="202"/>
    </row>
    <row r="3" spans="1:3" x14ac:dyDescent="0.25">
      <c r="A3" s="198">
        <v>42192.009129999999</v>
      </c>
      <c r="B3" s="2" t="s">
        <v>331</v>
      </c>
      <c r="C3" s="202"/>
    </row>
    <row r="4" spans="1:3" x14ac:dyDescent="0.25">
      <c r="A4" s="198">
        <v>42192.009969999999</v>
      </c>
      <c r="B4" s="2" t="s">
        <v>330</v>
      </c>
      <c r="C4" s="202"/>
    </row>
    <row r="5" spans="1:3" x14ac:dyDescent="0.25">
      <c r="A5" s="198">
        <v>42191.046410000003</v>
      </c>
      <c r="B5" s="2" t="s">
        <v>330</v>
      </c>
      <c r="C5" s="202"/>
    </row>
    <row r="6" spans="1:3" x14ac:dyDescent="0.25">
      <c r="A6" s="198">
        <v>42192.052089999997</v>
      </c>
      <c r="B6" s="2" t="s">
        <v>331</v>
      </c>
      <c r="C6" s="202"/>
    </row>
    <row r="7" spans="1:3" x14ac:dyDescent="0.25">
      <c r="A7" s="198">
        <v>42192.08137</v>
      </c>
      <c r="B7" s="2" t="s">
        <v>330</v>
      </c>
      <c r="C7" s="202"/>
    </row>
    <row r="8" spans="1:3" x14ac:dyDescent="0.25">
      <c r="A8" s="198">
        <v>42191.099909999997</v>
      </c>
      <c r="B8" s="2" t="s">
        <v>330</v>
      </c>
      <c r="C8" s="202"/>
    </row>
    <row r="9" spans="1:3" x14ac:dyDescent="0.25">
      <c r="A9" s="198">
        <v>42192.26008</v>
      </c>
      <c r="B9" s="2" t="s">
        <v>330</v>
      </c>
      <c r="C9" s="202"/>
    </row>
    <row r="10" spans="1:3" x14ac:dyDescent="0.25">
      <c r="A10" s="198">
        <v>42192.270100000002</v>
      </c>
      <c r="B10" s="2" t="s">
        <v>330</v>
      </c>
      <c r="C10" s="202"/>
    </row>
    <row r="11" spans="1:3" x14ac:dyDescent="0.25">
      <c r="A11" s="198">
        <v>42191.290059999999</v>
      </c>
      <c r="B11" s="2" t="s">
        <v>330</v>
      </c>
      <c r="C11" s="202"/>
    </row>
    <row r="12" spans="1:3" x14ac:dyDescent="0.25">
      <c r="A12" s="198">
        <v>42191.300020000002</v>
      </c>
      <c r="B12" s="2" t="s">
        <v>330</v>
      </c>
      <c r="C12" s="202"/>
    </row>
    <row r="13" spans="1:3" x14ac:dyDescent="0.25">
      <c r="A13" s="198">
        <v>42191.31007</v>
      </c>
      <c r="B13" s="2" t="s">
        <v>330</v>
      </c>
      <c r="C13" s="202"/>
    </row>
    <row r="14" spans="1:3" x14ac:dyDescent="0.25">
      <c r="A14" s="198">
        <v>42191.34994</v>
      </c>
      <c r="B14" s="2" t="s">
        <v>331</v>
      </c>
      <c r="C14" s="202"/>
    </row>
    <row r="15" spans="1:3" x14ac:dyDescent="0.25">
      <c r="A15" s="198">
        <v>42192.36</v>
      </c>
      <c r="B15" s="2" t="s">
        <v>331</v>
      </c>
      <c r="C15" s="202"/>
    </row>
    <row r="16" spans="1:3" x14ac:dyDescent="0.25">
      <c r="A16" s="198">
        <v>42192.38003</v>
      </c>
      <c r="B16" s="2" t="s">
        <v>331</v>
      </c>
      <c r="C16" s="202"/>
    </row>
    <row r="17" spans="1:3" x14ac:dyDescent="0.25">
      <c r="A17" s="198">
        <v>42192.390070000001</v>
      </c>
      <c r="B17" s="2" t="s">
        <v>330</v>
      </c>
      <c r="C17" s="202"/>
    </row>
    <row r="18" spans="1:3" x14ac:dyDescent="0.25">
      <c r="A18" s="198">
        <v>42191.389900000002</v>
      </c>
      <c r="B18" s="2" t="s">
        <v>330</v>
      </c>
      <c r="C18" s="202"/>
    </row>
    <row r="19" spans="1:3" x14ac:dyDescent="0.25">
      <c r="A19" s="198">
        <v>42192.389920000001</v>
      </c>
      <c r="B19" s="2" t="s">
        <v>331</v>
      </c>
      <c r="C19" s="202"/>
    </row>
    <row r="20" spans="1:3" x14ac:dyDescent="0.25">
      <c r="A20" s="198">
        <v>42192.400099999999</v>
      </c>
      <c r="B20" s="2" t="s">
        <v>331</v>
      </c>
      <c r="C20" s="202"/>
    </row>
    <row r="21" spans="1:3" x14ac:dyDescent="0.25">
      <c r="A21" s="198">
        <v>42192.40999</v>
      </c>
      <c r="B21" s="2" t="s">
        <v>330</v>
      </c>
      <c r="C21" s="202"/>
    </row>
    <row r="22" spans="1:3" x14ac:dyDescent="0.25">
      <c r="A22" s="198">
        <v>42191.409910000002</v>
      </c>
      <c r="B22" s="2" t="s">
        <v>331</v>
      </c>
      <c r="C22" s="202"/>
    </row>
    <row r="23" spans="1:3" x14ac:dyDescent="0.25">
      <c r="A23" s="198">
        <v>42191.420010000002</v>
      </c>
      <c r="B23" s="2" t="s">
        <v>330</v>
      </c>
      <c r="C23" s="202"/>
    </row>
    <row r="24" spans="1:3" x14ac:dyDescent="0.25">
      <c r="A24" s="198">
        <v>42192.419909999997</v>
      </c>
      <c r="B24" s="2" t="s">
        <v>330</v>
      </c>
      <c r="C24" s="202"/>
    </row>
    <row r="25" spans="1:3" x14ac:dyDescent="0.25">
      <c r="A25" s="198">
        <v>42192.419929999996</v>
      </c>
      <c r="B25" s="2" t="s">
        <v>331</v>
      </c>
      <c r="C25" s="202"/>
    </row>
    <row r="26" spans="1:3" x14ac:dyDescent="0.25">
      <c r="A26" s="198">
        <v>42192.429960000001</v>
      </c>
      <c r="B26" s="2" t="s">
        <v>330</v>
      </c>
      <c r="C26" s="202"/>
    </row>
    <row r="27" spans="1:3" x14ac:dyDescent="0.25">
      <c r="A27" s="198">
        <v>42191.429940000002</v>
      </c>
      <c r="B27" s="2" t="s">
        <v>331</v>
      </c>
      <c r="C27" s="202"/>
    </row>
    <row r="28" spans="1:3" x14ac:dyDescent="0.25">
      <c r="A28" s="198">
        <v>42192.430079999998</v>
      </c>
      <c r="B28" s="2" t="s">
        <v>330</v>
      </c>
      <c r="C28" s="202"/>
    </row>
    <row r="29" spans="1:3" x14ac:dyDescent="0.25">
      <c r="A29" s="198">
        <v>42191.430050000003</v>
      </c>
      <c r="B29" s="2" t="s">
        <v>330</v>
      </c>
      <c r="C29" s="202"/>
    </row>
    <row r="30" spans="1:3" x14ac:dyDescent="0.25">
      <c r="A30" s="198">
        <v>42192.439899999998</v>
      </c>
      <c r="B30" s="2" t="s">
        <v>330</v>
      </c>
      <c r="C30" s="202"/>
    </row>
    <row r="31" spans="1:3" x14ac:dyDescent="0.25">
      <c r="A31" s="198">
        <v>42192.450049999999</v>
      </c>
      <c r="B31" s="2" t="s">
        <v>330</v>
      </c>
      <c r="C31" s="202"/>
    </row>
    <row r="32" spans="1:3" x14ac:dyDescent="0.25">
      <c r="A32" s="198">
        <v>42192.469960000002</v>
      </c>
      <c r="B32" s="2" t="s">
        <v>330</v>
      </c>
      <c r="C32" s="202"/>
    </row>
    <row r="33" spans="1:3" x14ac:dyDescent="0.25">
      <c r="A33" s="198">
        <v>42192.469980000002</v>
      </c>
      <c r="B33" s="2" t="s">
        <v>330</v>
      </c>
      <c r="C33" s="202"/>
    </row>
    <row r="34" spans="1:3" x14ac:dyDescent="0.25">
      <c r="A34" s="198">
        <v>42192.47</v>
      </c>
      <c r="B34" s="2" t="s">
        <v>330</v>
      </c>
      <c r="C34" s="202"/>
    </row>
    <row r="35" spans="1:3" x14ac:dyDescent="0.25">
      <c r="A35" s="198">
        <v>42192.490089999999</v>
      </c>
      <c r="B35" s="2" t="s">
        <v>331</v>
      </c>
      <c r="C35" s="202"/>
    </row>
    <row r="36" spans="1:3" x14ac:dyDescent="0.25">
      <c r="A36" s="198">
        <v>42191.499900000003</v>
      </c>
      <c r="B36" s="2" t="s">
        <v>331</v>
      </c>
      <c r="C36" s="202"/>
    </row>
    <row r="37" spans="1:3" x14ac:dyDescent="0.25">
      <c r="A37" s="198">
        <v>42192.510020000002</v>
      </c>
      <c r="B37" s="2" t="s">
        <v>331</v>
      </c>
      <c r="C37" s="202"/>
    </row>
    <row r="38" spans="1:3" x14ac:dyDescent="0.25">
      <c r="A38" s="198">
        <v>42191.520040000003</v>
      </c>
      <c r="B38" s="2" t="s">
        <v>330</v>
      </c>
      <c r="C38" s="202"/>
    </row>
    <row r="39" spans="1:3" x14ac:dyDescent="0.25">
      <c r="A39" s="198">
        <v>42192.579980000002</v>
      </c>
      <c r="B39" s="2" t="s">
        <v>330</v>
      </c>
      <c r="C39" s="202"/>
    </row>
    <row r="40" spans="1:3" x14ac:dyDescent="0.25">
      <c r="A40" s="198">
        <v>42192.580029999997</v>
      </c>
      <c r="B40" s="2" t="s">
        <v>331</v>
      </c>
      <c r="C40" s="202"/>
    </row>
    <row r="41" spans="1:3" x14ac:dyDescent="0.25">
      <c r="A41" s="198">
        <v>42192.580020000001</v>
      </c>
      <c r="B41" s="2" t="s">
        <v>331</v>
      </c>
      <c r="C41" s="202"/>
    </row>
    <row r="42" spans="1:3" x14ac:dyDescent="0.25">
      <c r="A42" s="198">
        <v>42192.589910000002</v>
      </c>
      <c r="B42" s="2" t="s">
        <v>330</v>
      </c>
      <c r="C42" s="202"/>
    </row>
    <row r="43" spans="1:3" x14ac:dyDescent="0.25">
      <c r="A43" s="198">
        <v>42191.589919999999</v>
      </c>
      <c r="B43" s="2" t="s">
        <v>331</v>
      </c>
      <c r="C43" s="202"/>
    </row>
    <row r="44" spans="1:3" x14ac:dyDescent="0.25">
      <c r="A44" s="198">
        <v>42191.600059999997</v>
      </c>
      <c r="B44" s="2" t="s">
        <v>330</v>
      </c>
      <c r="C44" s="202"/>
    </row>
    <row r="45" spans="1:3" x14ac:dyDescent="0.25">
      <c r="A45" s="198">
        <v>42191.61</v>
      </c>
      <c r="B45" s="2" t="s">
        <v>331</v>
      </c>
      <c r="C45" s="202"/>
    </row>
    <row r="46" spans="1:3" x14ac:dyDescent="0.25">
      <c r="A46" s="198">
        <v>42191.629910000003</v>
      </c>
      <c r="B46" s="2" t="s">
        <v>330</v>
      </c>
      <c r="C46" s="202"/>
    </row>
    <row r="47" spans="1:3" x14ac:dyDescent="0.25">
      <c r="A47" s="198">
        <v>42192.64991</v>
      </c>
      <c r="B47" s="2" t="s">
        <v>330</v>
      </c>
      <c r="C47" s="202"/>
    </row>
    <row r="48" spans="1:3" x14ac:dyDescent="0.25">
      <c r="A48" s="198">
        <v>42191.659930000002</v>
      </c>
      <c r="B48" s="2" t="s">
        <v>331</v>
      </c>
      <c r="C48" s="202"/>
    </row>
    <row r="49" spans="1:3" x14ac:dyDescent="0.25">
      <c r="A49" s="198">
        <v>42191.660080000001</v>
      </c>
      <c r="B49" s="2" t="s">
        <v>331</v>
      </c>
      <c r="C49" s="202"/>
    </row>
    <row r="50" spans="1:3" x14ac:dyDescent="0.25">
      <c r="A50" s="198">
        <v>42192.67007</v>
      </c>
      <c r="B50" s="2" t="s">
        <v>330</v>
      </c>
      <c r="C50" s="202"/>
    </row>
    <row r="51" spans="1:3" x14ac:dyDescent="0.25">
      <c r="A51" s="198">
        <v>42191.669990000002</v>
      </c>
      <c r="B51" s="2" t="s">
        <v>330</v>
      </c>
      <c r="C51" s="202"/>
    </row>
    <row r="52" spans="1:3" x14ac:dyDescent="0.25">
      <c r="A52" s="198">
        <v>42191.679949999998</v>
      </c>
      <c r="B52" s="2" t="s">
        <v>331</v>
      </c>
      <c r="C52" s="202"/>
    </row>
    <row r="53" spans="1:3" x14ac:dyDescent="0.25">
      <c r="A53" s="198">
        <v>42191.689939999997</v>
      </c>
      <c r="B53" s="2" t="s">
        <v>330</v>
      </c>
      <c r="C53" s="202"/>
    </row>
    <row r="54" spans="1:3" x14ac:dyDescent="0.25">
      <c r="A54" s="198">
        <v>42191.6901</v>
      </c>
      <c r="B54" s="2" t="s">
        <v>330</v>
      </c>
      <c r="C54" s="202"/>
    </row>
    <row r="55" spans="1:3" x14ac:dyDescent="0.25">
      <c r="A55" s="198">
        <v>42191.699970000001</v>
      </c>
      <c r="B55" s="2" t="s">
        <v>330</v>
      </c>
      <c r="C55" s="202"/>
    </row>
    <row r="56" spans="1:3" x14ac:dyDescent="0.25">
      <c r="A56" s="198">
        <v>42192.700060000003</v>
      </c>
      <c r="B56" s="2" t="s">
        <v>330</v>
      </c>
      <c r="C56" s="202"/>
    </row>
    <row r="57" spans="1:3" x14ac:dyDescent="0.25">
      <c r="A57" s="198">
        <v>42192.750099999997</v>
      </c>
      <c r="B57" s="2" t="s">
        <v>330</v>
      </c>
      <c r="C57" s="202"/>
    </row>
    <row r="58" spans="1:3" x14ac:dyDescent="0.25">
      <c r="A58" s="198">
        <v>42192.750079999998</v>
      </c>
      <c r="B58" s="2" t="s">
        <v>330</v>
      </c>
      <c r="C58" s="202"/>
    </row>
    <row r="59" spans="1:3" x14ac:dyDescent="0.25">
      <c r="A59" s="198">
        <v>42191.760040000001</v>
      </c>
      <c r="B59" s="2" t="s">
        <v>330</v>
      </c>
      <c r="C59" s="202"/>
    </row>
    <row r="60" spans="1:3" x14ac:dyDescent="0.25">
      <c r="A60" s="198">
        <v>42192.75995</v>
      </c>
      <c r="B60" s="2" t="s">
        <v>330</v>
      </c>
      <c r="C60" s="202"/>
    </row>
    <row r="61" spans="1:3" x14ac:dyDescent="0.25">
      <c r="A61" s="198">
        <v>42192.760009999998</v>
      </c>
      <c r="B61" s="2" t="s">
        <v>330</v>
      </c>
      <c r="C61" s="202"/>
    </row>
    <row r="62" spans="1:3" x14ac:dyDescent="0.25">
      <c r="A62" s="198">
        <v>42192.770060000003</v>
      </c>
      <c r="B62" s="2" t="s">
        <v>330</v>
      </c>
      <c r="C62" s="202"/>
    </row>
    <row r="63" spans="1:3" x14ac:dyDescent="0.25">
      <c r="A63" s="198">
        <v>42192.780050000001</v>
      </c>
      <c r="B63" s="2" t="s">
        <v>330</v>
      </c>
      <c r="C63" s="202"/>
    </row>
    <row r="64" spans="1:3" x14ac:dyDescent="0.25">
      <c r="A64" s="198">
        <v>42191.77996</v>
      </c>
      <c r="B64" s="2" t="s">
        <v>331</v>
      </c>
      <c r="C64" s="202"/>
    </row>
    <row r="65" spans="1:3" x14ac:dyDescent="0.25">
      <c r="A65" s="198">
        <v>42191.789949999998</v>
      </c>
      <c r="B65" s="2" t="s">
        <v>330</v>
      </c>
      <c r="C65" s="202"/>
    </row>
    <row r="66" spans="1:3" x14ac:dyDescent="0.25">
      <c r="A66" s="198">
        <v>42191.820019999999</v>
      </c>
      <c r="B66" s="2" t="s">
        <v>330</v>
      </c>
      <c r="C66" s="202"/>
    </row>
    <row r="67" spans="1:3" x14ac:dyDescent="0.25">
      <c r="A67" s="198">
        <v>42192.839930000002</v>
      </c>
      <c r="B67" s="2" t="s">
        <v>330</v>
      </c>
      <c r="C67" s="202"/>
    </row>
    <row r="68" spans="1:3" x14ac:dyDescent="0.25">
      <c r="A68" s="198">
        <v>42191.850079999997</v>
      </c>
      <c r="B68" s="2" t="s">
        <v>330</v>
      </c>
      <c r="C68" s="202"/>
    </row>
    <row r="69" spans="1:3" x14ac:dyDescent="0.25">
      <c r="A69" s="198">
        <v>42191.000070000002</v>
      </c>
      <c r="B69" s="2" t="s">
        <v>331</v>
      </c>
      <c r="C69" s="202"/>
    </row>
    <row r="70" spans="1:3" x14ac:dyDescent="0.25">
      <c r="A70" s="198">
        <v>42191</v>
      </c>
      <c r="B70" s="2" t="s">
        <v>330</v>
      </c>
      <c r="C70" s="202"/>
    </row>
    <row r="71" spans="1:3" x14ac:dyDescent="0.25">
      <c r="A71" s="198">
        <v>42192.000099999997</v>
      </c>
      <c r="B71" s="2" t="s">
        <v>330</v>
      </c>
      <c r="C71" s="202"/>
    </row>
    <row r="72" spans="1:3" x14ac:dyDescent="0.25">
      <c r="A72" s="198">
        <v>42191.26</v>
      </c>
      <c r="B72" s="2" t="s">
        <v>330</v>
      </c>
      <c r="C72" s="202"/>
    </row>
    <row r="73" spans="1:3" x14ac:dyDescent="0.25">
      <c r="A73" s="198">
        <v>42191.26</v>
      </c>
      <c r="B73" s="2" t="s">
        <v>330</v>
      </c>
      <c r="C73" s="202"/>
    </row>
    <row r="74" spans="1:3" x14ac:dyDescent="0.25">
      <c r="A74" s="198">
        <v>42191.259989999999</v>
      </c>
      <c r="B74" s="2" t="s">
        <v>331</v>
      </c>
      <c r="C74" s="202"/>
    </row>
    <row r="75" spans="1:3" x14ac:dyDescent="0.25">
      <c r="A75" s="198">
        <v>42192.30992</v>
      </c>
      <c r="B75" s="2" t="s">
        <v>330</v>
      </c>
      <c r="C75" s="202"/>
    </row>
    <row r="76" spans="1:3" x14ac:dyDescent="0.25">
      <c r="A76" s="198">
        <v>42191.320050000002</v>
      </c>
      <c r="B76" s="2" t="s">
        <v>331</v>
      </c>
      <c r="C76" s="202"/>
    </row>
    <row r="77" spans="1:3" x14ac:dyDescent="0.25">
      <c r="A77" s="198">
        <v>42191.32</v>
      </c>
      <c r="B77" s="2" t="s">
        <v>330</v>
      </c>
      <c r="C77" s="202"/>
    </row>
    <row r="78" spans="1:3" x14ac:dyDescent="0.25">
      <c r="A78" s="198">
        <v>42191.339959999998</v>
      </c>
      <c r="B78" s="2" t="s">
        <v>330</v>
      </c>
      <c r="C78" s="202"/>
    </row>
    <row r="79" spans="1:3" x14ac:dyDescent="0.25">
      <c r="A79" s="198">
        <v>42191.340069999998</v>
      </c>
      <c r="B79" s="2" t="s">
        <v>331</v>
      </c>
      <c r="C79" s="202"/>
    </row>
    <row r="80" spans="1:3" x14ac:dyDescent="0.25">
      <c r="A80" s="198">
        <v>42192.339939999998</v>
      </c>
      <c r="B80" s="2" t="s">
        <v>330</v>
      </c>
      <c r="C80" s="202"/>
    </row>
    <row r="81" spans="1:3" x14ac:dyDescent="0.25">
      <c r="A81" s="198">
        <v>42191.360030000003</v>
      </c>
      <c r="B81" s="2" t="s">
        <v>330</v>
      </c>
      <c r="C81" s="202"/>
    </row>
    <row r="82" spans="1:3" x14ac:dyDescent="0.25">
      <c r="A82" s="198">
        <v>42191.359960000002</v>
      </c>
      <c r="B82" s="2" t="s">
        <v>331</v>
      </c>
      <c r="C82" s="202"/>
    </row>
    <row r="83" spans="1:3" x14ac:dyDescent="0.25">
      <c r="A83" s="198">
        <v>42192.36</v>
      </c>
      <c r="B83" s="2" t="s">
        <v>331</v>
      </c>
      <c r="C83" s="202"/>
    </row>
    <row r="84" spans="1:3" x14ac:dyDescent="0.25">
      <c r="A84" s="198">
        <v>42191.360070000002</v>
      </c>
      <c r="B84" s="2" t="s">
        <v>331</v>
      </c>
      <c r="C84" s="202"/>
    </row>
    <row r="85" spans="1:3" x14ac:dyDescent="0.25">
      <c r="A85" s="198">
        <v>42192.370060000001</v>
      </c>
      <c r="B85" s="2" t="s">
        <v>330</v>
      </c>
      <c r="C85" s="202"/>
    </row>
    <row r="86" spans="1:3" x14ac:dyDescent="0.25">
      <c r="A86" s="198">
        <v>42191.370080000001</v>
      </c>
      <c r="B86" s="2" t="s">
        <v>330</v>
      </c>
      <c r="C86" s="202"/>
    </row>
    <row r="87" spans="1:3" x14ac:dyDescent="0.25">
      <c r="A87" s="198">
        <v>42192.379910000003</v>
      </c>
      <c r="B87" s="2" t="s">
        <v>331</v>
      </c>
      <c r="C87" s="202"/>
    </row>
    <row r="88" spans="1:3" x14ac:dyDescent="0.25">
      <c r="A88" s="198">
        <v>42192.380080000003</v>
      </c>
      <c r="B88" s="2" t="s">
        <v>330</v>
      </c>
      <c r="C88" s="202"/>
    </row>
    <row r="89" spans="1:3" x14ac:dyDescent="0.25">
      <c r="A89" s="198">
        <v>42192.389949999997</v>
      </c>
      <c r="B89" s="2" t="s">
        <v>330</v>
      </c>
      <c r="C89" s="202"/>
    </row>
    <row r="90" spans="1:3" x14ac:dyDescent="0.25">
      <c r="A90" s="198">
        <v>42192.4</v>
      </c>
      <c r="B90" s="2" t="s">
        <v>330</v>
      </c>
      <c r="C90" s="202"/>
    </row>
    <row r="91" spans="1:3" x14ac:dyDescent="0.25">
      <c r="A91" s="198">
        <v>42191.399899999997</v>
      </c>
      <c r="B91" s="2" t="s">
        <v>330</v>
      </c>
      <c r="C91" s="202"/>
    </row>
    <row r="92" spans="1:3" x14ac:dyDescent="0.25">
      <c r="A92" s="198">
        <v>42192.419970000003</v>
      </c>
      <c r="B92" s="2" t="s">
        <v>330</v>
      </c>
      <c r="C92" s="202"/>
    </row>
    <row r="93" spans="1:3" x14ac:dyDescent="0.25">
      <c r="A93" s="198">
        <v>42191.449970000001</v>
      </c>
      <c r="B93" s="2" t="s">
        <v>330</v>
      </c>
      <c r="C93" s="202"/>
    </row>
    <row r="94" spans="1:3" x14ac:dyDescent="0.25">
      <c r="A94" s="198">
        <v>42192.449979999998</v>
      </c>
      <c r="B94" s="2" t="s">
        <v>330</v>
      </c>
      <c r="C94" s="202"/>
    </row>
    <row r="95" spans="1:3" x14ac:dyDescent="0.25">
      <c r="A95" s="198">
        <v>42192.470009999997</v>
      </c>
      <c r="B95" s="2" t="s">
        <v>330</v>
      </c>
      <c r="C95" s="202"/>
    </row>
    <row r="96" spans="1:3" x14ac:dyDescent="0.25">
      <c r="A96" s="198">
        <v>42192.500030000003</v>
      </c>
      <c r="B96" s="2" t="s">
        <v>330</v>
      </c>
      <c r="C96" s="202"/>
    </row>
    <row r="97" spans="1:3" x14ac:dyDescent="0.25">
      <c r="A97" s="198">
        <v>42192.499969999997</v>
      </c>
      <c r="B97" s="2" t="s">
        <v>330</v>
      </c>
      <c r="C97" s="202"/>
    </row>
    <row r="98" spans="1:3" x14ac:dyDescent="0.25">
      <c r="A98" s="198">
        <v>42191.520080000002</v>
      </c>
      <c r="B98" s="2" t="s">
        <v>331</v>
      </c>
      <c r="C98" s="202"/>
    </row>
    <row r="99" spans="1:3" x14ac:dyDescent="0.25">
      <c r="A99" s="198">
        <v>42192.530019999998</v>
      </c>
      <c r="B99" s="2" t="s">
        <v>331</v>
      </c>
      <c r="C99" s="202"/>
    </row>
    <row r="100" spans="1:3" x14ac:dyDescent="0.25">
      <c r="A100" s="198">
        <v>42191.529970000003</v>
      </c>
      <c r="B100" s="2" t="s">
        <v>331</v>
      </c>
      <c r="C100" s="202"/>
    </row>
    <row r="101" spans="1:3" x14ac:dyDescent="0.25">
      <c r="A101" s="198">
        <v>42191.580040000001</v>
      </c>
      <c r="B101" s="2" t="s">
        <v>330</v>
      </c>
      <c r="C101" s="202"/>
    </row>
    <row r="102" spans="1:3" x14ac:dyDescent="0.25">
      <c r="A102" s="198">
        <v>42191.599920000001</v>
      </c>
      <c r="B102" s="2" t="s">
        <v>330</v>
      </c>
      <c r="C102" s="202"/>
    </row>
    <row r="103" spans="1:3" x14ac:dyDescent="0.25">
      <c r="A103" s="198">
        <v>42192.619960000004</v>
      </c>
      <c r="B103" s="2" t="s">
        <v>330</v>
      </c>
      <c r="C103" s="202"/>
    </row>
    <row r="104" spans="1:3" x14ac:dyDescent="0.25">
      <c r="A104" s="198">
        <v>42191.620089999997</v>
      </c>
      <c r="B104" s="2" t="s">
        <v>331</v>
      </c>
      <c r="C104" s="202"/>
    </row>
    <row r="105" spans="1:3" x14ac:dyDescent="0.25">
      <c r="A105" s="198">
        <v>42192.630100000002</v>
      </c>
      <c r="B105" s="2" t="s">
        <v>330</v>
      </c>
      <c r="C105" s="202"/>
    </row>
    <row r="106" spans="1:3" x14ac:dyDescent="0.25">
      <c r="A106" s="198">
        <v>42192.639969999997</v>
      </c>
      <c r="B106" s="2" t="s">
        <v>330</v>
      </c>
      <c r="C106" s="202"/>
    </row>
    <row r="107" spans="1:3" x14ac:dyDescent="0.25">
      <c r="A107" s="198">
        <v>42191.650070000003</v>
      </c>
      <c r="B107" s="2" t="s">
        <v>331</v>
      </c>
      <c r="C107" s="202"/>
    </row>
    <row r="108" spans="1:3" x14ac:dyDescent="0.25">
      <c r="A108" s="198">
        <v>42191.650049999997</v>
      </c>
      <c r="B108" s="2" t="s">
        <v>330</v>
      </c>
      <c r="C108" s="202"/>
    </row>
    <row r="109" spans="1:3" x14ac:dyDescent="0.25">
      <c r="A109" s="198">
        <v>42191.650049999997</v>
      </c>
      <c r="B109" s="2" t="s">
        <v>330</v>
      </c>
      <c r="C109" s="202"/>
    </row>
    <row r="110" spans="1:3" x14ac:dyDescent="0.25">
      <c r="A110" s="198">
        <v>42191.659950000001</v>
      </c>
      <c r="B110" s="2" t="s">
        <v>330</v>
      </c>
      <c r="C110" s="202"/>
    </row>
    <row r="111" spans="1:3" x14ac:dyDescent="0.25">
      <c r="A111" s="198">
        <v>42192.66</v>
      </c>
      <c r="B111" s="2" t="s">
        <v>331</v>
      </c>
      <c r="C111" s="202"/>
    </row>
    <row r="112" spans="1:3" x14ac:dyDescent="0.25">
      <c r="A112" s="198">
        <v>42191.659930000002</v>
      </c>
      <c r="B112" s="2" t="s">
        <v>330</v>
      </c>
      <c r="C112" s="202"/>
    </row>
    <row r="113" spans="1:3" x14ac:dyDescent="0.25">
      <c r="A113" s="198">
        <v>42191.659979999997</v>
      </c>
      <c r="B113" s="2" t="s">
        <v>330</v>
      </c>
      <c r="C113" s="202"/>
    </row>
    <row r="114" spans="1:3" x14ac:dyDescent="0.25">
      <c r="A114" s="198">
        <v>42192.659939999998</v>
      </c>
      <c r="B114" s="2" t="s">
        <v>331</v>
      </c>
      <c r="C114" s="202"/>
    </row>
    <row r="115" spans="1:3" x14ac:dyDescent="0.25">
      <c r="A115" s="198">
        <v>42191.67009</v>
      </c>
      <c r="B115" s="2" t="s">
        <v>330</v>
      </c>
      <c r="C115" s="202"/>
    </row>
    <row r="116" spans="1:3" x14ac:dyDescent="0.25">
      <c r="A116" s="198">
        <v>42191.66992</v>
      </c>
      <c r="B116" s="2" t="s">
        <v>330</v>
      </c>
      <c r="C116" s="202"/>
    </row>
    <row r="117" spans="1:3" x14ac:dyDescent="0.25">
      <c r="A117" s="198">
        <v>42192.680090000002</v>
      </c>
      <c r="B117" s="2" t="s">
        <v>331</v>
      </c>
      <c r="C117" s="202"/>
    </row>
    <row r="118" spans="1:3" x14ac:dyDescent="0.25">
      <c r="A118" s="198">
        <v>42192.690009999998</v>
      </c>
      <c r="B118" s="2" t="s">
        <v>330</v>
      </c>
      <c r="C118" s="202"/>
    </row>
    <row r="119" spans="1:3" x14ac:dyDescent="0.25">
      <c r="A119" s="198">
        <v>42191.68993</v>
      </c>
      <c r="B119" s="2" t="s">
        <v>331</v>
      </c>
      <c r="C119" s="202"/>
    </row>
    <row r="120" spans="1:3" x14ac:dyDescent="0.25">
      <c r="A120" s="198">
        <v>42191.690069999997</v>
      </c>
      <c r="B120" s="2" t="s">
        <v>330</v>
      </c>
      <c r="C120" s="202"/>
    </row>
    <row r="121" spans="1:3" x14ac:dyDescent="0.25">
      <c r="A121" s="198">
        <v>42192.7</v>
      </c>
      <c r="B121" s="2" t="s">
        <v>331</v>
      </c>
      <c r="C121" s="202"/>
    </row>
    <row r="122" spans="1:3" x14ac:dyDescent="0.25">
      <c r="A122" s="198">
        <v>42192.699939999999</v>
      </c>
      <c r="B122" s="2" t="s">
        <v>330</v>
      </c>
      <c r="C122" s="202"/>
    </row>
    <row r="123" spans="1:3" x14ac:dyDescent="0.25">
      <c r="A123" s="198">
        <v>42191.740089999999</v>
      </c>
      <c r="B123" s="2" t="s">
        <v>330</v>
      </c>
      <c r="C123" s="202"/>
    </row>
    <row r="124" spans="1:3" x14ac:dyDescent="0.25">
      <c r="A124" s="198">
        <v>42192.749909999999</v>
      </c>
      <c r="B124" s="2" t="s">
        <v>331</v>
      </c>
      <c r="C124" s="202"/>
    </row>
    <row r="125" spans="1:3" x14ac:dyDescent="0.25">
      <c r="A125" s="198">
        <v>42192.760069999997</v>
      </c>
      <c r="B125" s="2" t="s">
        <v>330</v>
      </c>
      <c r="C125" s="202"/>
    </row>
    <row r="126" spans="1:3" x14ac:dyDescent="0.25">
      <c r="A126" s="198">
        <v>42192.759940000004</v>
      </c>
      <c r="B126" s="2" t="s">
        <v>330</v>
      </c>
      <c r="C126" s="202"/>
    </row>
    <row r="127" spans="1:3" x14ac:dyDescent="0.25">
      <c r="A127" s="198">
        <v>42191.789989999997</v>
      </c>
      <c r="B127" s="2" t="s">
        <v>330</v>
      </c>
      <c r="C127" s="202"/>
    </row>
    <row r="128" spans="1:3" x14ac:dyDescent="0.25">
      <c r="A128" s="198">
        <v>42191.789920000003</v>
      </c>
      <c r="B128" s="2" t="s">
        <v>331</v>
      </c>
      <c r="C128" s="202"/>
    </row>
    <row r="129" spans="1:3" x14ac:dyDescent="0.25">
      <c r="A129" s="198">
        <v>42192.809979999998</v>
      </c>
      <c r="B129" s="2" t="s">
        <v>330</v>
      </c>
      <c r="C129" s="202"/>
    </row>
    <row r="130" spans="1:3" x14ac:dyDescent="0.25">
      <c r="A130" s="198">
        <v>42192.810100000002</v>
      </c>
      <c r="B130" s="2" t="s">
        <v>330</v>
      </c>
      <c r="C130" s="202"/>
    </row>
    <row r="131" spans="1:3" x14ac:dyDescent="0.25">
      <c r="A131" s="198">
        <v>42191.80992</v>
      </c>
      <c r="B131" s="2" t="s">
        <v>331</v>
      </c>
      <c r="C131" s="202"/>
    </row>
    <row r="132" spans="1:3" x14ac:dyDescent="0.25">
      <c r="A132" s="198">
        <v>42192.819969999997</v>
      </c>
      <c r="B132" s="2" t="s">
        <v>330</v>
      </c>
      <c r="C132" s="202"/>
    </row>
    <row r="133" spans="1:3" x14ac:dyDescent="0.25">
      <c r="A133" s="198">
        <v>42191.839959999998</v>
      </c>
      <c r="B133" s="2" t="s">
        <v>331</v>
      </c>
      <c r="C133" s="202"/>
    </row>
    <row r="134" spans="1:3" x14ac:dyDescent="0.25">
      <c r="A134" s="198">
        <v>42192.839970000001</v>
      </c>
      <c r="B134" s="2" t="s">
        <v>330</v>
      </c>
      <c r="C134" s="202"/>
    </row>
    <row r="135" spans="1:3" x14ac:dyDescent="0.25">
      <c r="A135" s="198">
        <v>42191.84994</v>
      </c>
      <c r="B135" s="2" t="s">
        <v>330</v>
      </c>
      <c r="C135" s="202"/>
    </row>
    <row r="136" spans="1:3" x14ac:dyDescent="0.25">
      <c r="A136" s="198">
        <v>42191.930099999998</v>
      </c>
      <c r="B136" s="2" t="s">
        <v>331</v>
      </c>
      <c r="C136" s="202"/>
    </row>
    <row r="137" spans="1:3" x14ac:dyDescent="0.25">
      <c r="A137" s="198">
        <v>42191.999969999997</v>
      </c>
      <c r="B137" s="2" t="s">
        <v>330</v>
      </c>
      <c r="C137" s="202"/>
    </row>
    <row r="138" spans="1:3" x14ac:dyDescent="0.25">
      <c r="A138" s="198">
        <v>42191.000039999999</v>
      </c>
      <c r="B138" s="2" t="s">
        <v>331</v>
      </c>
      <c r="C138" s="202"/>
    </row>
    <row r="139" spans="1:3" x14ac:dyDescent="0.25">
      <c r="A139" s="198">
        <v>42190.999969999997</v>
      </c>
      <c r="B139" s="2" t="s">
        <v>330</v>
      </c>
      <c r="C139" s="202"/>
    </row>
    <row r="140" spans="1:3" x14ac:dyDescent="0.25">
      <c r="A140" s="198">
        <v>42191.250050000002</v>
      </c>
      <c r="B140" s="2" t="s">
        <v>330</v>
      </c>
      <c r="C140" s="202"/>
    </row>
    <row r="141" spans="1:3" x14ac:dyDescent="0.25">
      <c r="A141" s="198">
        <v>42191.2601</v>
      </c>
      <c r="B141" s="2" t="s">
        <v>330</v>
      </c>
      <c r="C141" s="202"/>
    </row>
    <row r="142" spans="1:3" x14ac:dyDescent="0.25">
      <c r="A142" s="198">
        <v>42192.260020000002</v>
      </c>
      <c r="B142" s="2" t="s">
        <v>331</v>
      </c>
      <c r="C142" s="202"/>
    </row>
    <row r="143" spans="1:3" x14ac:dyDescent="0.25">
      <c r="A143" s="198">
        <v>42192.290079999999</v>
      </c>
      <c r="B143" s="2" t="s">
        <v>330</v>
      </c>
      <c r="C143" s="202"/>
    </row>
    <row r="144" spans="1:3" x14ac:dyDescent="0.25">
      <c r="A144" s="198">
        <v>42192.289929999999</v>
      </c>
      <c r="B144" s="2" t="s">
        <v>331</v>
      </c>
      <c r="C144" s="202"/>
    </row>
    <row r="145" spans="1:3" x14ac:dyDescent="0.25">
      <c r="A145" s="198">
        <v>42192.31005</v>
      </c>
      <c r="B145" s="2" t="s">
        <v>330</v>
      </c>
      <c r="C145" s="202"/>
    </row>
    <row r="146" spans="1:3" x14ac:dyDescent="0.25">
      <c r="A146" s="198">
        <v>42191.310030000001</v>
      </c>
      <c r="B146" s="2" t="s">
        <v>331</v>
      </c>
      <c r="C146" s="202"/>
    </row>
    <row r="147" spans="1:3" x14ac:dyDescent="0.25">
      <c r="A147" s="198">
        <v>42192.309930000003</v>
      </c>
      <c r="B147" s="2" t="s">
        <v>330</v>
      </c>
      <c r="C147" s="202"/>
    </row>
    <row r="148" spans="1:3" x14ac:dyDescent="0.25">
      <c r="A148" s="198">
        <v>42191.33006</v>
      </c>
      <c r="B148" s="2" t="s">
        <v>330</v>
      </c>
      <c r="C148" s="202"/>
    </row>
    <row r="149" spans="1:3" x14ac:dyDescent="0.25">
      <c r="A149" s="198">
        <v>42192.339919999999</v>
      </c>
      <c r="B149" s="2" t="s">
        <v>330</v>
      </c>
      <c r="C149" s="202"/>
    </row>
    <row r="150" spans="1:3" x14ac:dyDescent="0.25">
      <c r="A150" s="198">
        <v>42191.339979999997</v>
      </c>
      <c r="B150" s="2" t="s">
        <v>331</v>
      </c>
      <c r="C150" s="202"/>
    </row>
    <row r="151" spans="1:3" x14ac:dyDescent="0.25">
      <c r="A151" s="198">
        <v>42192.34</v>
      </c>
      <c r="B151" s="2" t="s">
        <v>330</v>
      </c>
      <c r="C151" s="202"/>
    </row>
    <row r="152" spans="1:3" x14ac:dyDescent="0.25">
      <c r="A152" s="198">
        <v>42192.350010000002</v>
      </c>
      <c r="B152" s="2" t="s">
        <v>330</v>
      </c>
      <c r="C152" s="202"/>
    </row>
    <row r="153" spans="1:3" x14ac:dyDescent="0.25">
      <c r="A153" s="198">
        <v>42191.350039999998</v>
      </c>
      <c r="B153" s="2" t="s">
        <v>330</v>
      </c>
      <c r="C153" s="202"/>
    </row>
    <row r="154" spans="1:3" x14ac:dyDescent="0.25">
      <c r="A154" s="198">
        <v>42192.359940000002</v>
      </c>
      <c r="B154" s="2" t="s">
        <v>330</v>
      </c>
      <c r="C154" s="202"/>
    </row>
    <row r="155" spans="1:3" x14ac:dyDescent="0.25">
      <c r="A155" s="198">
        <v>42191.380060000003</v>
      </c>
      <c r="B155" s="2" t="s">
        <v>330</v>
      </c>
      <c r="C155" s="202"/>
    </row>
    <row r="156" spans="1:3" x14ac:dyDescent="0.25">
      <c r="A156" s="198">
        <v>42192.40006</v>
      </c>
      <c r="B156" s="2" t="s">
        <v>330</v>
      </c>
      <c r="C156" s="202"/>
    </row>
    <row r="157" spans="1:3" x14ac:dyDescent="0.25">
      <c r="A157" s="198">
        <v>42192.399899999997</v>
      </c>
      <c r="B157" s="2" t="s">
        <v>330</v>
      </c>
      <c r="C157" s="202"/>
    </row>
    <row r="158" spans="1:3" x14ac:dyDescent="0.25">
      <c r="A158" s="198">
        <v>42191.409950000001</v>
      </c>
      <c r="B158" s="2" t="s">
        <v>330</v>
      </c>
      <c r="C158" s="202"/>
    </row>
    <row r="159" spans="1:3" x14ac:dyDescent="0.25">
      <c r="A159" s="198">
        <v>42192.410040000002</v>
      </c>
      <c r="B159" s="2" t="s">
        <v>330</v>
      </c>
      <c r="C159" s="202"/>
    </row>
    <row r="160" spans="1:3" x14ac:dyDescent="0.25">
      <c r="A160" s="198">
        <v>42191.419900000001</v>
      </c>
      <c r="B160" s="2" t="s">
        <v>330</v>
      </c>
      <c r="C160" s="202"/>
    </row>
    <row r="161" spans="1:3" x14ac:dyDescent="0.25">
      <c r="A161" s="198">
        <v>42192.419990000002</v>
      </c>
      <c r="B161" s="2" t="s">
        <v>330</v>
      </c>
      <c r="C161" s="202"/>
    </row>
    <row r="162" spans="1:3" x14ac:dyDescent="0.25">
      <c r="A162" s="198">
        <v>42192.420030000001</v>
      </c>
      <c r="B162" s="2" t="s">
        <v>331</v>
      </c>
      <c r="C162" s="202"/>
    </row>
    <row r="163" spans="1:3" x14ac:dyDescent="0.25">
      <c r="A163" s="198">
        <v>42192.419929999996</v>
      </c>
      <c r="B163" s="2" t="s">
        <v>330</v>
      </c>
      <c r="C163" s="202"/>
    </row>
    <row r="164" spans="1:3" x14ac:dyDescent="0.25">
      <c r="A164" s="198">
        <v>42192.439969999999</v>
      </c>
      <c r="B164" s="2" t="s">
        <v>330</v>
      </c>
      <c r="C164" s="202"/>
    </row>
    <row r="165" spans="1:3" x14ac:dyDescent="0.25">
      <c r="A165" s="198">
        <v>42191.439919999997</v>
      </c>
      <c r="B165" s="2" t="s">
        <v>331</v>
      </c>
      <c r="C165" s="202"/>
    </row>
    <row r="166" spans="1:3" x14ac:dyDescent="0.25">
      <c r="A166" s="198">
        <v>42192.439980000003</v>
      </c>
      <c r="B166" s="2" t="s">
        <v>330</v>
      </c>
      <c r="C166" s="202"/>
    </row>
    <row r="167" spans="1:3" x14ac:dyDescent="0.25">
      <c r="A167" s="198">
        <v>42192.440069999997</v>
      </c>
      <c r="B167" s="2" t="s">
        <v>330</v>
      </c>
      <c r="C167" s="202"/>
    </row>
    <row r="168" spans="1:3" x14ac:dyDescent="0.25">
      <c r="A168" s="198">
        <v>42191.4499</v>
      </c>
      <c r="B168" s="2" t="s">
        <v>330</v>
      </c>
      <c r="C168" s="202"/>
    </row>
    <row r="169" spans="1:3" x14ac:dyDescent="0.25">
      <c r="A169" s="198">
        <v>42191.450069999999</v>
      </c>
      <c r="B169" s="2" t="s">
        <v>330</v>
      </c>
      <c r="C169" s="202"/>
    </row>
    <row r="170" spans="1:3" x14ac:dyDescent="0.25">
      <c r="A170" s="198">
        <v>42192.450049999999</v>
      </c>
      <c r="B170" s="2" t="s">
        <v>331</v>
      </c>
      <c r="C170" s="202"/>
    </row>
    <row r="171" spans="1:3" x14ac:dyDescent="0.25">
      <c r="A171" s="198">
        <v>42191.47</v>
      </c>
      <c r="B171" s="2" t="s">
        <v>330</v>
      </c>
      <c r="C171" s="202"/>
    </row>
    <row r="172" spans="1:3" x14ac:dyDescent="0.25">
      <c r="A172" s="198">
        <v>42191.469960000002</v>
      </c>
      <c r="B172" s="2" t="s">
        <v>330</v>
      </c>
      <c r="C172" s="202"/>
    </row>
    <row r="173" spans="1:3" x14ac:dyDescent="0.25">
      <c r="A173" s="198">
        <v>42192.470020000001</v>
      </c>
      <c r="B173" s="2" t="s">
        <v>330</v>
      </c>
      <c r="C173" s="202"/>
    </row>
    <row r="174" spans="1:3" x14ac:dyDescent="0.25">
      <c r="A174" s="198">
        <v>42192.470090000003</v>
      </c>
      <c r="B174" s="2" t="s">
        <v>330</v>
      </c>
      <c r="C174" s="202"/>
    </row>
    <row r="175" spans="1:3" x14ac:dyDescent="0.25">
      <c r="A175" s="198">
        <v>42191.499989999997</v>
      </c>
      <c r="B175" s="2" t="s">
        <v>330</v>
      </c>
      <c r="C175" s="202"/>
    </row>
    <row r="176" spans="1:3" x14ac:dyDescent="0.25">
      <c r="A176" s="198">
        <v>42191.509899999997</v>
      </c>
      <c r="B176" s="2" t="s">
        <v>331</v>
      </c>
      <c r="C176" s="202"/>
    </row>
    <row r="177" spans="1:3" x14ac:dyDescent="0.25">
      <c r="A177" s="198">
        <v>42192.519959999998</v>
      </c>
      <c r="B177" s="2" t="s">
        <v>330</v>
      </c>
      <c r="C177" s="202"/>
    </row>
    <row r="178" spans="1:3" x14ac:dyDescent="0.25">
      <c r="A178" s="198">
        <v>42192.519899999999</v>
      </c>
      <c r="B178" s="2" t="s">
        <v>331</v>
      </c>
      <c r="C178" s="202"/>
    </row>
    <row r="179" spans="1:3" x14ac:dyDescent="0.25">
      <c r="A179" s="198">
        <v>42192.530019999998</v>
      </c>
      <c r="B179" s="2" t="s">
        <v>330</v>
      </c>
      <c r="C179" s="202"/>
    </row>
    <row r="180" spans="1:3" x14ac:dyDescent="0.25">
      <c r="A180" s="198">
        <v>42192.530079999997</v>
      </c>
      <c r="B180" s="2" t="s">
        <v>330</v>
      </c>
      <c r="C180" s="202"/>
    </row>
    <row r="181" spans="1:3" x14ac:dyDescent="0.25">
      <c r="A181" s="198">
        <v>42191.530059999997</v>
      </c>
      <c r="B181" s="2" t="s">
        <v>330</v>
      </c>
      <c r="C181" s="202"/>
    </row>
    <row r="182" spans="1:3" x14ac:dyDescent="0.25">
      <c r="A182" s="198">
        <v>42191.560039999997</v>
      </c>
      <c r="B182" s="2" t="s">
        <v>330</v>
      </c>
      <c r="C182" s="202"/>
    </row>
    <row r="183" spans="1:3" x14ac:dyDescent="0.25">
      <c r="A183" s="198">
        <v>42191.569969999997</v>
      </c>
      <c r="B183" s="2" t="s">
        <v>330</v>
      </c>
      <c r="C183" s="202"/>
    </row>
    <row r="184" spans="1:3" x14ac:dyDescent="0.25">
      <c r="A184" s="198">
        <v>42192.579899999997</v>
      </c>
      <c r="B184" s="2" t="s">
        <v>330</v>
      </c>
      <c r="C184" s="202"/>
    </row>
    <row r="185" spans="1:3" x14ac:dyDescent="0.25">
      <c r="A185" s="198">
        <v>42192.580040000001</v>
      </c>
      <c r="B185" s="2" t="s">
        <v>330</v>
      </c>
      <c r="C185" s="202"/>
    </row>
    <row r="186" spans="1:3" x14ac:dyDescent="0.25">
      <c r="A186" s="198">
        <v>42192.60007</v>
      </c>
      <c r="B186" s="2" t="s">
        <v>330</v>
      </c>
      <c r="C186" s="202"/>
    </row>
    <row r="187" spans="1:3" x14ac:dyDescent="0.25">
      <c r="A187" s="198">
        <v>42191.600039999998</v>
      </c>
      <c r="B187" s="2" t="s">
        <v>331</v>
      </c>
      <c r="C187" s="202"/>
    </row>
    <row r="188" spans="1:3" x14ac:dyDescent="0.25">
      <c r="A188" s="198">
        <v>42191.61002</v>
      </c>
      <c r="B188" s="2" t="s">
        <v>330</v>
      </c>
      <c r="C188" s="202"/>
    </row>
    <row r="189" spans="1:3" x14ac:dyDescent="0.25">
      <c r="A189" s="198">
        <v>42191.610009999997</v>
      </c>
      <c r="B189" s="2" t="s">
        <v>331</v>
      </c>
      <c r="C189" s="202"/>
    </row>
    <row r="190" spans="1:3" x14ac:dyDescent="0.25">
      <c r="A190" s="198">
        <v>42191.620060000001</v>
      </c>
      <c r="B190" s="2" t="s">
        <v>330</v>
      </c>
      <c r="C190" s="202"/>
    </row>
    <row r="191" spans="1:3" x14ac:dyDescent="0.25">
      <c r="A191" s="198">
        <v>42192.620080000001</v>
      </c>
      <c r="B191" s="2" t="s">
        <v>330</v>
      </c>
      <c r="C191" s="202"/>
    </row>
    <row r="192" spans="1:3" x14ac:dyDescent="0.25">
      <c r="A192" s="198">
        <v>42191.629950000002</v>
      </c>
      <c r="B192" s="2" t="s">
        <v>330</v>
      </c>
      <c r="C192" s="202"/>
    </row>
    <row r="193" spans="1:3" x14ac:dyDescent="0.25">
      <c r="A193" s="198">
        <v>42192.63998</v>
      </c>
      <c r="B193" s="2" t="s">
        <v>330</v>
      </c>
      <c r="C193" s="202"/>
    </row>
    <row r="194" spans="1:3" x14ac:dyDescent="0.25">
      <c r="A194" s="198">
        <v>42192.650079999999</v>
      </c>
      <c r="B194" s="2" t="s">
        <v>330</v>
      </c>
      <c r="C194" s="202"/>
    </row>
    <row r="195" spans="1:3" x14ac:dyDescent="0.25">
      <c r="A195" s="198">
        <v>42191.649989999998</v>
      </c>
      <c r="B195" s="2" t="s">
        <v>331</v>
      </c>
      <c r="C195" s="202"/>
    </row>
    <row r="196" spans="1:3" x14ac:dyDescent="0.25">
      <c r="A196" s="198">
        <v>42191.660069999998</v>
      </c>
      <c r="B196" s="2" t="s">
        <v>330</v>
      </c>
      <c r="C196" s="202"/>
    </row>
    <row r="197" spans="1:3" x14ac:dyDescent="0.25">
      <c r="A197" s="198">
        <v>42191.65999</v>
      </c>
      <c r="B197" s="2" t="s">
        <v>330</v>
      </c>
      <c r="C197" s="202"/>
    </row>
    <row r="198" spans="1:3" x14ac:dyDescent="0.25">
      <c r="A198" s="198">
        <v>42192.660060000002</v>
      </c>
      <c r="B198" s="2" t="s">
        <v>330</v>
      </c>
      <c r="C198" s="202"/>
    </row>
    <row r="199" spans="1:3" x14ac:dyDescent="0.25">
      <c r="A199" s="198">
        <v>42192.67</v>
      </c>
      <c r="B199" s="2" t="s">
        <v>330</v>
      </c>
      <c r="C199" s="202"/>
    </row>
    <row r="200" spans="1:3" x14ac:dyDescent="0.25">
      <c r="A200" s="198">
        <v>42192.67007</v>
      </c>
      <c r="B200" s="2" t="s">
        <v>330</v>
      </c>
      <c r="C200" s="202"/>
    </row>
    <row r="201" spans="1:3" x14ac:dyDescent="0.25">
      <c r="A201" s="198">
        <v>42192.679929999998</v>
      </c>
      <c r="B201" s="2" t="s">
        <v>330</v>
      </c>
      <c r="C201" s="202"/>
    </row>
    <row r="202" spans="1:3" x14ac:dyDescent="0.25">
      <c r="A202" s="198">
        <v>42192.680090000002</v>
      </c>
      <c r="B202" s="2" t="s">
        <v>331</v>
      </c>
      <c r="C202" s="202"/>
    </row>
    <row r="203" spans="1:3" x14ac:dyDescent="0.25">
      <c r="A203" s="198">
        <v>42191.689989999999</v>
      </c>
      <c r="B203" s="2" t="s">
        <v>331</v>
      </c>
      <c r="C203" s="202"/>
    </row>
    <row r="204" spans="1:3" x14ac:dyDescent="0.25">
      <c r="A204" s="198">
        <v>42191.69</v>
      </c>
      <c r="B204" s="2" t="s">
        <v>331</v>
      </c>
      <c r="C204" s="202"/>
    </row>
    <row r="205" spans="1:3" x14ac:dyDescent="0.25">
      <c r="A205" s="198">
        <v>42191.700089999998</v>
      </c>
      <c r="B205" s="2" t="s">
        <v>330</v>
      </c>
      <c r="C205" s="202"/>
    </row>
    <row r="206" spans="1:3" x14ac:dyDescent="0.25">
      <c r="A206" s="198">
        <v>42192.699950000002</v>
      </c>
      <c r="B206" s="2" t="s">
        <v>331</v>
      </c>
      <c r="C206" s="202"/>
    </row>
    <row r="207" spans="1:3" x14ac:dyDescent="0.25">
      <c r="A207" s="198">
        <v>42191.749940000002</v>
      </c>
      <c r="B207" s="2" t="s">
        <v>330</v>
      </c>
      <c r="C207" s="202"/>
    </row>
    <row r="208" spans="1:3" x14ac:dyDescent="0.25">
      <c r="A208" s="198">
        <v>42192.750059999998</v>
      </c>
      <c r="B208" s="2" t="s">
        <v>331</v>
      </c>
      <c r="C208" s="202"/>
    </row>
    <row r="209" spans="1:3" x14ac:dyDescent="0.25">
      <c r="A209" s="198">
        <v>42191.749920000002</v>
      </c>
      <c r="B209" s="2" t="s">
        <v>330</v>
      </c>
      <c r="C209" s="202"/>
    </row>
    <row r="210" spans="1:3" x14ac:dyDescent="0.25">
      <c r="A210" s="198">
        <v>42192.749940000002</v>
      </c>
      <c r="B210" s="2" t="s">
        <v>330</v>
      </c>
      <c r="C210" s="202"/>
    </row>
    <row r="211" spans="1:3" x14ac:dyDescent="0.25">
      <c r="A211" s="198">
        <v>42192.749960000001</v>
      </c>
      <c r="B211" s="2" t="s">
        <v>330</v>
      </c>
      <c r="C211" s="202"/>
    </row>
    <row r="212" spans="1:3" x14ac:dyDescent="0.25">
      <c r="A212" s="198">
        <v>42192.750050000002</v>
      </c>
      <c r="B212" s="2" t="s">
        <v>331</v>
      </c>
      <c r="C212" s="202"/>
    </row>
    <row r="213" spans="1:3" x14ac:dyDescent="0.25">
      <c r="A213" s="198">
        <v>42191.750019999999</v>
      </c>
      <c r="B213" s="2" t="s">
        <v>330</v>
      </c>
      <c r="C213" s="202"/>
    </row>
    <row r="214" spans="1:3" x14ac:dyDescent="0.25">
      <c r="A214" s="198">
        <v>42192.759910000001</v>
      </c>
      <c r="B214" s="2" t="s">
        <v>330</v>
      </c>
      <c r="C214" s="202"/>
    </row>
    <row r="215" spans="1:3" x14ac:dyDescent="0.25">
      <c r="A215" s="198">
        <v>42192.77996</v>
      </c>
      <c r="B215" s="2" t="s">
        <v>331</v>
      </c>
      <c r="C215" s="202"/>
    </row>
    <row r="216" spans="1:3" x14ac:dyDescent="0.25">
      <c r="A216" s="198">
        <v>42191.799950000001</v>
      </c>
      <c r="B216" s="2" t="s">
        <v>330</v>
      </c>
      <c r="C216" s="202"/>
    </row>
    <row r="217" spans="1:3" x14ac:dyDescent="0.25">
      <c r="A217" s="198">
        <v>42191.8</v>
      </c>
      <c r="B217" s="2" t="s">
        <v>331</v>
      </c>
      <c r="C217" s="202"/>
    </row>
    <row r="218" spans="1:3" x14ac:dyDescent="0.25">
      <c r="A218" s="198">
        <v>42192.800009999999</v>
      </c>
      <c r="B218" s="2" t="s">
        <v>330</v>
      </c>
      <c r="C218" s="202"/>
    </row>
    <row r="219" spans="1:3" x14ac:dyDescent="0.25">
      <c r="A219" s="198">
        <v>42192.810060000003</v>
      </c>
      <c r="B219" s="2" t="s">
        <v>330</v>
      </c>
      <c r="C219" s="202"/>
    </row>
    <row r="220" spans="1:3" x14ac:dyDescent="0.25">
      <c r="A220" s="198">
        <v>42191.820070000002</v>
      </c>
      <c r="B220" s="2" t="s">
        <v>330</v>
      </c>
      <c r="C220" s="202"/>
    </row>
    <row r="221" spans="1:3" x14ac:dyDescent="0.25">
      <c r="A221" s="198">
        <v>42192.829969999999</v>
      </c>
      <c r="B221" s="2" t="s">
        <v>330</v>
      </c>
      <c r="C221" s="202"/>
    </row>
    <row r="222" spans="1:3" x14ac:dyDescent="0.25">
      <c r="A222" s="198">
        <v>42191.840020000003</v>
      </c>
      <c r="B222" s="2" t="s">
        <v>330</v>
      </c>
      <c r="C222" s="202"/>
    </row>
    <row r="223" spans="1:3" x14ac:dyDescent="0.25">
      <c r="A223" s="198">
        <v>42191.839899999999</v>
      </c>
      <c r="B223" s="2" t="s">
        <v>331</v>
      </c>
      <c r="C223" s="202"/>
    </row>
    <row r="224" spans="1:3" x14ac:dyDescent="0.25">
      <c r="A224" s="198">
        <v>42191.850050000001</v>
      </c>
      <c r="B224" s="2" t="s">
        <v>330</v>
      </c>
      <c r="C224" s="202"/>
    </row>
    <row r="225" spans="1:3" x14ac:dyDescent="0.25">
      <c r="A225" s="198">
        <v>42191.879930000003</v>
      </c>
      <c r="B225" s="2" t="s">
        <v>330</v>
      </c>
      <c r="C225" s="202"/>
    </row>
    <row r="226" spans="1:3" x14ac:dyDescent="0.25">
      <c r="A226" s="198">
        <v>42191.919909999997</v>
      </c>
      <c r="B226" s="2" t="s">
        <v>330</v>
      </c>
      <c r="C226" s="202"/>
    </row>
    <row r="227" spans="1:3" x14ac:dyDescent="0.25">
      <c r="A227" s="198">
        <v>42191.000090000001</v>
      </c>
      <c r="B227" s="2" t="s">
        <v>330</v>
      </c>
      <c r="C227" s="202"/>
    </row>
    <row r="228" spans="1:3" x14ac:dyDescent="0.25">
      <c r="A228" s="198">
        <v>42191.999940000002</v>
      </c>
      <c r="B228" s="2" t="s">
        <v>330</v>
      </c>
      <c r="C228" s="202"/>
    </row>
    <row r="229" spans="1:3" x14ac:dyDescent="0.25">
      <c r="A229" s="198">
        <v>42191.269939999998</v>
      </c>
      <c r="B229" s="2" t="s">
        <v>330</v>
      </c>
      <c r="C229" s="202"/>
    </row>
    <row r="230" spans="1:3" x14ac:dyDescent="0.25">
      <c r="A230" s="198">
        <v>42191.269899999999</v>
      </c>
      <c r="B230" s="2" t="s">
        <v>331</v>
      </c>
      <c r="C230" s="202"/>
    </row>
    <row r="231" spans="1:3" x14ac:dyDescent="0.25">
      <c r="A231" s="198">
        <v>42191.280070000001</v>
      </c>
      <c r="B231" s="2" t="s">
        <v>331</v>
      </c>
      <c r="C231" s="202"/>
    </row>
    <row r="232" spans="1:3" x14ac:dyDescent="0.25">
      <c r="A232" s="198">
        <v>42191.309990000002</v>
      </c>
      <c r="B232" s="2" t="s">
        <v>331</v>
      </c>
      <c r="C232" s="202"/>
    </row>
    <row r="233" spans="1:3" x14ac:dyDescent="0.25">
      <c r="A233" s="198">
        <v>42192.309910000004</v>
      </c>
      <c r="B233" s="2" t="s">
        <v>330</v>
      </c>
      <c r="C233" s="202"/>
    </row>
    <row r="234" spans="1:3" x14ac:dyDescent="0.25">
      <c r="A234" s="198">
        <v>42192.329989999998</v>
      </c>
      <c r="B234" s="2" t="s">
        <v>330</v>
      </c>
      <c r="C234" s="202"/>
    </row>
    <row r="235" spans="1:3" x14ac:dyDescent="0.25">
      <c r="A235" s="198">
        <v>42191.339910000002</v>
      </c>
      <c r="B235" s="2" t="s">
        <v>330</v>
      </c>
      <c r="C235" s="202"/>
    </row>
    <row r="236" spans="1:3" x14ac:dyDescent="0.25">
      <c r="A236" s="198">
        <v>42192.35</v>
      </c>
      <c r="B236" s="2" t="s">
        <v>330</v>
      </c>
      <c r="C236" s="202"/>
    </row>
    <row r="237" spans="1:3" x14ac:dyDescent="0.25">
      <c r="A237" s="198">
        <v>42191.349990000002</v>
      </c>
      <c r="B237" s="2" t="s">
        <v>331</v>
      </c>
      <c r="C237" s="202"/>
    </row>
    <row r="238" spans="1:3" x14ac:dyDescent="0.25">
      <c r="A238" s="198">
        <v>42192.349970000003</v>
      </c>
      <c r="B238" s="2" t="s">
        <v>330</v>
      </c>
      <c r="C238" s="202"/>
    </row>
    <row r="239" spans="1:3" x14ac:dyDescent="0.25">
      <c r="A239" s="198">
        <v>42192.369899999998</v>
      </c>
      <c r="B239" s="2" t="s">
        <v>330</v>
      </c>
      <c r="C239" s="202"/>
    </row>
    <row r="240" spans="1:3" x14ac:dyDescent="0.25">
      <c r="A240" s="198">
        <v>42192.38005</v>
      </c>
      <c r="B240" s="2" t="s">
        <v>330</v>
      </c>
      <c r="C240" s="202"/>
    </row>
    <row r="241" spans="1:3" x14ac:dyDescent="0.25">
      <c r="A241" s="198">
        <v>42192.389949999997</v>
      </c>
      <c r="B241" s="2" t="s">
        <v>330</v>
      </c>
      <c r="C241" s="202"/>
    </row>
    <row r="242" spans="1:3" x14ac:dyDescent="0.25">
      <c r="A242" s="198">
        <v>42192.400049999997</v>
      </c>
      <c r="B242" s="2" t="s">
        <v>330</v>
      </c>
      <c r="C242" s="202"/>
    </row>
    <row r="243" spans="1:3" x14ac:dyDescent="0.25">
      <c r="A243" s="198">
        <v>42192.410020000003</v>
      </c>
      <c r="B243" s="2" t="s">
        <v>331</v>
      </c>
      <c r="C243" s="202"/>
    </row>
    <row r="244" spans="1:3" x14ac:dyDescent="0.25">
      <c r="A244" s="198">
        <v>42191.409939999998</v>
      </c>
      <c r="B244" s="2" t="s">
        <v>331</v>
      </c>
      <c r="C244" s="202"/>
    </row>
    <row r="245" spans="1:3" x14ac:dyDescent="0.25">
      <c r="A245" s="198">
        <v>42191.410080000001</v>
      </c>
      <c r="B245" s="2" t="s">
        <v>330</v>
      </c>
      <c r="C245" s="202"/>
    </row>
    <row r="246" spans="1:3" x14ac:dyDescent="0.25">
      <c r="A246" s="198">
        <v>42192.419990000002</v>
      </c>
      <c r="B246" s="2" t="s">
        <v>331</v>
      </c>
      <c r="C246" s="202"/>
    </row>
    <row r="247" spans="1:3" x14ac:dyDescent="0.25">
      <c r="A247" s="198">
        <v>42191.419929999996</v>
      </c>
      <c r="B247" s="2" t="s">
        <v>330</v>
      </c>
      <c r="C247" s="202"/>
    </row>
    <row r="248" spans="1:3" x14ac:dyDescent="0.25">
      <c r="A248" s="198">
        <v>42192.430099999998</v>
      </c>
      <c r="B248" s="2" t="s">
        <v>330</v>
      </c>
      <c r="C248" s="202"/>
    </row>
    <row r="249" spans="1:3" x14ac:dyDescent="0.25">
      <c r="A249" s="198">
        <v>42191.43993</v>
      </c>
      <c r="B249" s="2" t="s">
        <v>331</v>
      </c>
      <c r="C249" s="202"/>
    </row>
    <row r="250" spans="1:3" x14ac:dyDescent="0.25">
      <c r="A250" s="198">
        <v>42192.440060000001</v>
      </c>
      <c r="B250" s="2" t="s">
        <v>330</v>
      </c>
      <c r="C250" s="202"/>
    </row>
    <row r="251" spans="1:3" x14ac:dyDescent="0.25">
      <c r="A251" s="198">
        <v>42191.440089999996</v>
      </c>
      <c r="B251" s="2" t="s">
        <v>330</v>
      </c>
      <c r="C251" s="202"/>
    </row>
    <row r="252" spans="1:3" x14ac:dyDescent="0.25">
      <c r="A252" s="198">
        <v>42191.43993</v>
      </c>
      <c r="B252" s="2" t="s">
        <v>330</v>
      </c>
      <c r="C252" s="202"/>
    </row>
    <row r="253" spans="1:3" x14ac:dyDescent="0.25">
      <c r="A253" s="198">
        <v>42191.449950000002</v>
      </c>
      <c r="B253" s="2" t="s">
        <v>330</v>
      </c>
      <c r="C253" s="202"/>
    </row>
    <row r="254" spans="1:3" x14ac:dyDescent="0.25">
      <c r="A254" s="198">
        <v>42191.499989999997</v>
      </c>
      <c r="B254" s="2" t="s">
        <v>331</v>
      </c>
      <c r="C254" s="202"/>
    </row>
    <row r="255" spans="1:3" x14ac:dyDescent="0.25">
      <c r="A255" s="198">
        <v>42191.520049999999</v>
      </c>
      <c r="B255" s="2" t="s">
        <v>331</v>
      </c>
      <c r="C255" s="202"/>
    </row>
    <row r="256" spans="1:3" x14ac:dyDescent="0.25">
      <c r="A256" s="198">
        <v>42192.529970000003</v>
      </c>
      <c r="B256" s="2" t="s">
        <v>330</v>
      </c>
      <c r="C256" s="202"/>
    </row>
    <row r="257" spans="1:3" x14ac:dyDescent="0.25">
      <c r="A257" s="198">
        <v>42192.530050000001</v>
      </c>
      <c r="B257" s="2" t="s">
        <v>330</v>
      </c>
      <c r="C257" s="202"/>
    </row>
    <row r="258" spans="1:3" x14ac:dyDescent="0.25">
      <c r="A258" s="198">
        <v>42191.540050000003</v>
      </c>
      <c r="B258" s="2" t="s">
        <v>330</v>
      </c>
      <c r="C258" s="202"/>
    </row>
    <row r="259" spans="1:3" x14ac:dyDescent="0.25">
      <c r="A259" s="198">
        <v>42192.540009999997</v>
      </c>
      <c r="B259" s="2" t="s">
        <v>330</v>
      </c>
      <c r="C259" s="202"/>
    </row>
    <row r="260" spans="1:3" x14ac:dyDescent="0.25">
      <c r="A260" s="198">
        <v>42192.549919999998</v>
      </c>
      <c r="B260" s="2" t="s">
        <v>331</v>
      </c>
      <c r="C260" s="202"/>
    </row>
    <row r="261" spans="1:3" x14ac:dyDescent="0.25">
      <c r="A261" s="198">
        <v>42191.569949999997</v>
      </c>
      <c r="B261" s="2" t="s">
        <v>330</v>
      </c>
      <c r="C261" s="202"/>
    </row>
    <row r="262" spans="1:3" x14ac:dyDescent="0.25">
      <c r="A262" s="198">
        <v>42192.569960000001</v>
      </c>
      <c r="B262" s="2" t="s">
        <v>330</v>
      </c>
      <c r="C262" s="202"/>
    </row>
    <row r="263" spans="1:3" x14ac:dyDescent="0.25">
      <c r="A263" s="198">
        <v>42191.58008</v>
      </c>
      <c r="B263" s="2" t="s">
        <v>330</v>
      </c>
      <c r="C263" s="202"/>
    </row>
    <row r="264" spans="1:3" x14ac:dyDescent="0.25">
      <c r="A264" s="198">
        <v>42192.60009</v>
      </c>
      <c r="B264" s="2" t="s">
        <v>330</v>
      </c>
      <c r="C264" s="202"/>
    </row>
    <row r="265" spans="1:3" x14ac:dyDescent="0.25">
      <c r="A265" s="198">
        <v>42192.620069999997</v>
      </c>
      <c r="B265" s="2" t="s">
        <v>331</v>
      </c>
      <c r="C265" s="202"/>
    </row>
    <row r="266" spans="1:3" x14ac:dyDescent="0.25">
      <c r="A266" s="198">
        <v>42192.63005</v>
      </c>
      <c r="B266" s="2" t="s">
        <v>331</v>
      </c>
      <c r="C266" s="202"/>
    </row>
    <row r="267" spans="1:3" x14ac:dyDescent="0.25">
      <c r="A267" s="198">
        <v>42191.629919999999</v>
      </c>
      <c r="B267" s="2" t="s">
        <v>331</v>
      </c>
      <c r="C267" s="202"/>
    </row>
    <row r="268" spans="1:3" x14ac:dyDescent="0.25">
      <c r="A268" s="198">
        <v>42192.649969999999</v>
      </c>
      <c r="B268" s="2" t="s">
        <v>330</v>
      </c>
      <c r="C268" s="202"/>
    </row>
    <row r="269" spans="1:3" x14ac:dyDescent="0.25">
      <c r="A269" s="198">
        <v>42192.659910000002</v>
      </c>
      <c r="B269" s="2" t="s">
        <v>331</v>
      </c>
      <c r="C269" s="202"/>
    </row>
    <row r="270" spans="1:3" x14ac:dyDescent="0.25">
      <c r="A270" s="198">
        <v>42192.660020000003</v>
      </c>
      <c r="B270" s="2" t="s">
        <v>331</v>
      </c>
      <c r="C270" s="202"/>
    </row>
    <row r="271" spans="1:3" x14ac:dyDescent="0.25">
      <c r="A271" s="198">
        <v>42192.660100000001</v>
      </c>
      <c r="B271" s="2" t="s">
        <v>330</v>
      </c>
      <c r="C271" s="202"/>
    </row>
    <row r="272" spans="1:3" x14ac:dyDescent="0.25">
      <c r="A272" s="198">
        <v>42191.679900000003</v>
      </c>
      <c r="B272" s="2" t="s">
        <v>330</v>
      </c>
      <c r="C272" s="202"/>
    </row>
    <row r="273" spans="1:3" x14ac:dyDescent="0.25">
      <c r="A273" s="198">
        <v>42191.680070000002</v>
      </c>
      <c r="B273" s="2" t="s">
        <v>331</v>
      </c>
      <c r="C273" s="202"/>
    </row>
    <row r="274" spans="1:3" x14ac:dyDescent="0.25">
      <c r="A274" s="198">
        <v>42192.679980000001</v>
      </c>
      <c r="B274" s="2" t="s">
        <v>331</v>
      </c>
      <c r="C274" s="202"/>
    </row>
    <row r="275" spans="1:3" x14ac:dyDescent="0.25">
      <c r="A275" s="198">
        <v>42192.690089999996</v>
      </c>
      <c r="B275" s="2" t="s">
        <v>331</v>
      </c>
      <c r="C275" s="202"/>
    </row>
    <row r="276" spans="1:3" x14ac:dyDescent="0.25">
      <c r="A276" s="198">
        <v>42192.689899999998</v>
      </c>
      <c r="B276" s="2" t="s">
        <v>330</v>
      </c>
      <c r="C276" s="202"/>
    </row>
    <row r="277" spans="1:3" x14ac:dyDescent="0.25">
      <c r="A277" s="198">
        <v>42191.689989999999</v>
      </c>
      <c r="B277" s="2" t="s">
        <v>330</v>
      </c>
      <c r="C277" s="202"/>
    </row>
    <row r="278" spans="1:3" x14ac:dyDescent="0.25">
      <c r="A278" s="198">
        <v>42191.699970000001</v>
      </c>
      <c r="B278" s="2" t="s">
        <v>330</v>
      </c>
      <c r="C278" s="202"/>
    </row>
    <row r="279" spans="1:3" x14ac:dyDescent="0.25">
      <c r="A279" s="198">
        <v>42191.699970000001</v>
      </c>
      <c r="B279" s="2" t="s">
        <v>330</v>
      </c>
      <c r="C279" s="202"/>
    </row>
    <row r="280" spans="1:3" x14ac:dyDescent="0.25">
      <c r="A280" s="198">
        <v>42191.700040000003</v>
      </c>
      <c r="B280" s="2" t="s">
        <v>330</v>
      </c>
      <c r="C280" s="202"/>
    </row>
    <row r="281" spans="1:3" x14ac:dyDescent="0.25">
      <c r="A281" s="198">
        <v>42192.749940000002</v>
      </c>
      <c r="B281" s="2" t="s">
        <v>330</v>
      </c>
      <c r="C281" s="202"/>
    </row>
    <row r="282" spans="1:3" x14ac:dyDescent="0.25">
      <c r="A282" s="198">
        <v>42192.750070000002</v>
      </c>
      <c r="B282" s="2" t="s">
        <v>330</v>
      </c>
      <c r="C282" s="202"/>
    </row>
    <row r="283" spans="1:3" x14ac:dyDescent="0.25">
      <c r="A283" s="198">
        <v>42192.75995</v>
      </c>
      <c r="B283" s="2" t="s">
        <v>330</v>
      </c>
      <c r="C283" s="202"/>
    </row>
    <row r="284" spans="1:3" x14ac:dyDescent="0.25">
      <c r="A284" s="198">
        <v>42192.759989999999</v>
      </c>
      <c r="B284" s="2" t="s">
        <v>330</v>
      </c>
      <c r="C284" s="202"/>
    </row>
    <row r="285" spans="1:3" x14ac:dyDescent="0.25">
      <c r="A285" s="198">
        <v>42192.759980000003</v>
      </c>
      <c r="B285" s="2" t="s">
        <v>330</v>
      </c>
      <c r="C285" s="202"/>
    </row>
    <row r="286" spans="1:3" x14ac:dyDescent="0.25">
      <c r="A286" s="198">
        <v>42191.780070000001</v>
      </c>
      <c r="B286" s="2" t="s">
        <v>330</v>
      </c>
      <c r="C286" s="202"/>
    </row>
    <row r="287" spans="1:3" x14ac:dyDescent="0.25">
      <c r="A287" s="198">
        <v>42191.79002</v>
      </c>
      <c r="B287" s="2" t="s">
        <v>330</v>
      </c>
      <c r="C287" s="202"/>
    </row>
    <row r="288" spans="1:3" x14ac:dyDescent="0.25">
      <c r="A288" s="198">
        <v>42191.789929999999</v>
      </c>
      <c r="B288" s="2" t="s">
        <v>330</v>
      </c>
      <c r="C288" s="202"/>
    </row>
    <row r="289" spans="1:3" x14ac:dyDescent="0.25">
      <c r="A289" s="198">
        <v>42191.79999</v>
      </c>
      <c r="B289" s="2" t="s">
        <v>331</v>
      </c>
      <c r="C289" s="202"/>
    </row>
    <row r="290" spans="1:3" x14ac:dyDescent="0.25">
      <c r="A290" s="198">
        <v>42192.800069999998</v>
      </c>
      <c r="B290" s="2" t="s">
        <v>330</v>
      </c>
      <c r="C290" s="202"/>
    </row>
    <row r="291" spans="1:3" x14ac:dyDescent="0.25">
      <c r="A291" s="198">
        <v>42191.800060000001</v>
      </c>
      <c r="B291" s="2" t="s">
        <v>330</v>
      </c>
      <c r="C291" s="202"/>
    </row>
    <row r="292" spans="1:3" x14ac:dyDescent="0.25">
      <c r="A292" s="198">
        <v>42192.809990000002</v>
      </c>
      <c r="B292" s="2" t="s">
        <v>330</v>
      </c>
      <c r="C292" s="202"/>
    </row>
    <row r="293" spans="1:3" x14ac:dyDescent="0.25">
      <c r="A293" s="198">
        <v>42192.840040000003</v>
      </c>
      <c r="B293" s="2" t="s">
        <v>330</v>
      </c>
      <c r="C293" s="202"/>
    </row>
    <row r="294" spans="1:3" x14ac:dyDescent="0.25">
      <c r="A294" s="198">
        <v>42192.850050000001</v>
      </c>
      <c r="B294" s="2" t="s">
        <v>330</v>
      </c>
      <c r="C294" s="202"/>
    </row>
    <row r="295" spans="1:3" x14ac:dyDescent="0.25">
      <c r="A295" s="198">
        <v>42191.940040000001</v>
      </c>
      <c r="B295" s="2" t="s">
        <v>330</v>
      </c>
      <c r="C295" s="202"/>
    </row>
    <row r="296" spans="1:3" x14ac:dyDescent="0.25">
      <c r="A296" s="198">
        <v>42191.970020000001</v>
      </c>
      <c r="B296" s="2" t="s">
        <v>331</v>
      </c>
      <c r="C296" s="202"/>
    </row>
    <row r="297" spans="1:3" x14ac:dyDescent="0.25">
      <c r="A297" s="198">
        <v>42190.999980000001</v>
      </c>
      <c r="B297" s="2" t="s">
        <v>330</v>
      </c>
      <c r="C297" s="202"/>
    </row>
    <row r="298" spans="1:3" x14ac:dyDescent="0.25">
      <c r="A298" s="198">
        <v>42191.999909999999</v>
      </c>
      <c r="B298" s="2" t="s">
        <v>330</v>
      </c>
      <c r="C298" s="202"/>
    </row>
    <row r="299" spans="1:3" x14ac:dyDescent="0.25">
      <c r="A299" s="198">
        <v>42190.999949999998</v>
      </c>
      <c r="B299" s="2" t="s">
        <v>331</v>
      </c>
      <c r="C299" s="202"/>
    </row>
    <row r="300" spans="1:3" x14ac:dyDescent="0.25">
      <c r="A300" s="198">
        <v>42192.000019999999</v>
      </c>
      <c r="B300" s="2" t="s">
        <v>330</v>
      </c>
      <c r="C300" s="202"/>
    </row>
    <row r="301" spans="1:3" x14ac:dyDescent="0.25">
      <c r="A301" s="198">
        <v>42191.250099999997</v>
      </c>
      <c r="B301" s="2" t="s">
        <v>330</v>
      </c>
      <c r="C301" s="202"/>
    </row>
    <row r="302" spans="1:3" x14ac:dyDescent="0.25">
      <c r="A302" s="198">
        <v>42191.279990000003</v>
      </c>
      <c r="B302" s="2" t="s">
        <v>330</v>
      </c>
      <c r="C302" s="202"/>
    </row>
    <row r="303" spans="1:3" x14ac:dyDescent="0.25">
      <c r="A303" s="198">
        <v>42191.279909999997</v>
      </c>
      <c r="B303" s="2" t="s">
        <v>330</v>
      </c>
      <c r="C303" s="202"/>
    </row>
    <row r="304" spans="1:3" x14ac:dyDescent="0.25">
      <c r="A304" s="198">
        <v>42191.279990000003</v>
      </c>
      <c r="B304" s="2" t="s">
        <v>330</v>
      </c>
      <c r="C304" s="202"/>
    </row>
    <row r="305" spans="1:3" x14ac:dyDescent="0.25">
      <c r="A305" s="198">
        <v>42192.3099</v>
      </c>
      <c r="B305" s="2" t="s">
        <v>330</v>
      </c>
      <c r="C305" s="202"/>
    </row>
    <row r="306" spans="1:3" x14ac:dyDescent="0.25">
      <c r="A306" s="198">
        <v>42191.320099999997</v>
      </c>
      <c r="B306" s="2" t="s">
        <v>331</v>
      </c>
      <c r="C306" s="202"/>
    </row>
    <row r="307" spans="1:3" x14ac:dyDescent="0.25">
      <c r="A307" s="198">
        <v>42192.359940000002</v>
      </c>
      <c r="B307" s="2" t="s">
        <v>330</v>
      </c>
      <c r="C307" s="202"/>
    </row>
    <row r="308" spans="1:3" x14ac:dyDescent="0.25">
      <c r="A308" s="198">
        <v>42191.370089999997</v>
      </c>
      <c r="B308" s="2" t="s">
        <v>331</v>
      </c>
      <c r="C308" s="202"/>
    </row>
    <row r="309" spans="1:3" x14ac:dyDescent="0.25">
      <c r="A309" s="198">
        <v>42191.369989999999</v>
      </c>
      <c r="B309" s="2" t="s">
        <v>330</v>
      </c>
      <c r="C309" s="202"/>
    </row>
    <row r="310" spans="1:3" x14ac:dyDescent="0.25">
      <c r="A310" s="198">
        <v>42192.37</v>
      </c>
      <c r="B310" s="2" t="s">
        <v>331</v>
      </c>
      <c r="C310" s="202"/>
    </row>
    <row r="311" spans="1:3" x14ac:dyDescent="0.25">
      <c r="A311" s="198">
        <v>42192.369989999999</v>
      </c>
      <c r="B311" s="2" t="s">
        <v>330</v>
      </c>
      <c r="C311" s="202"/>
    </row>
    <row r="312" spans="1:3" x14ac:dyDescent="0.25">
      <c r="A312" s="198">
        <v>42191.380060000003</v>
      </c>
      <c r="B312" s="2" t="s">
        <v>331</v>
      </c>
      <c r="C312" s="202"/>
    </row>
    <row r="313" spans="1:3" x14ac:dyDescent="0.25">
      <c r="A313" s="198">
        <v>42191.379990000001</v>
      </c>
      <c r="B313" s="2" t="s">
        <v>330</v>
      </c>
      <c r="C313" s="202"/>
    </row>
    <row r="314" spans="1:3" x14ac:dyDescent="0.25">
      <c r="A314" s="198">
        <v>42192.400099999999</v>
      </c>
      <c r="B314" s="2" t="s">
        <v>330</v>
      </c>
      <c r="C314" s="202"/>
    </row>
    <row r="315" spans="1:3" x14ac:dyDescent="0.25">
      <c r="A315" s="198">
        <v>42191.400009999998</v>
      </c>
      <c r="B315" s="2" t="s">
        <v>330</v>
      </c>
      <c r="C315" s="202"/>
    </row>
    <row r="316" spans="1:3" x14ac:dyDescent="0.25">
      <c r="A316" s="198">
        <v>42191.410100000001</v>
      </c>
      <c r="B316" s="2" t="s">
        <v>330</v>
      </c>
      <c r="C316" s="202"/>
    </row>
    <row r="317" spans="1:3" x14ac:dyDescent="0.25">
      <c r="A317" s="198">
        <v>42191.409910000002</v>
      </c>
      <c r="B317" s="2" t="s">
        <v>331</v>
      </c>
      <c r="C317" s="202"/>
    </row>
    <row r="318" spans="1:3" x14ac:dyDescent="0.25">
      <c r="A318" s="198">
        <v>42192.420050000001</v>
      </c>
      <c r="B318" s="2" t="s">
        <v>331</v>
      </c>
      <c r="C318" s="202"/>
    </row>
    <row r="319" spans="1:3" x14ac:dyDescent="0.25">
      <c r="A319" s="198">
        <v>42191.430070000002</v>
      </c>
      <c r="B319" s="2" t="s">
        <v>330</v>
      </c>
      <c r="C319" s="202"/>
    </row>
    <row r="320" spans="1:3" x14ac:dyDescent="0.25">
      <c r="A320" s="198">
        <v>42191.430039999999</v>
      </c>
      <c r="B320" s="2" t="s">
        <v>330</v>
      </c>
      <c r="C320" s="202"/>
    </row>
    <row r="321" spans="1:3" x14ac:dyDescent="0.25">
      <c r="A321" s="198">
        <v>42192.430039999999</v>
      </c>
      <c r="B321" s="2" t="s">
        <v>330</v>
      </c>
      <c r="C321" s="202"/>
    </row>
    <row r="322" spans="1:3" x14ac:dyDescent="0.25">
      <c r="A322" s="198">
        <v>42191.44</v>
      </c>
      <c r="B322" s="2" t="s">
        <v>331</v>
      </c>
      <c r="C322" s="202"/>
    </row>
    <row r="323" spans="1:3" x14ac:dyDescent="0.25">
      <c r="A323" s="198">
        <v>42191.439899999998</v>
      </c>
      <c r="B323" s="2" t="s">
        <v>330</v>
      </c>
      <c r="C323" s="202"/>
    </row>
    <row r="324" spans="1:3" x14ac:dyDescent="0.25">
      <c r="A324" s="198">
        <v>42192.449919999999</v>
      </c>
      <c r="B324" s="2" t="s">
        <v>330</v>
      </c>
      <c r="C324" s="202"/>
    </row>
    <row r="325" spans="1:3" x14ac:dyDescent="0.25">
      <c r="A325" s="198">
        <v>42192.459990000003</v>
      </c>
      <c r="B325" s="2" t="s">
        <v>330</v>
      </c>
      <c r="C325" s="202"/>
    </row>
    <row r="326" spans="1:3" x14ac:dyDescent="0.25">
      <c r="A326" s="198">
        <v>42192.459990000003</v>
      </c>
      <c r="B326" s="2" t="s">
        <v>330</v>
      </c>
      <c r="C326" s="202"/>
    </row>
    <row r="327" spans="1:3" x14ac:dyDescent="0.25">
      <c r="A327" s="198">
        <v>42191.470070000003</v>
      </c>
      <c r="B327" s="2" t="s">
        <v>330</v>
      </c>
      <c r="C327" s="202"/>
    </row>
    <row r="328" spans="1:3" x14ac:dyDescent="0.25">
      <c r="A328" s="198">
        <v>42192.470050000004</v>
      </c>
      <c r="B328" s="2" t="s">
        <v>330</v>
      </c>
      <c r="C328" s="202"/>
    </row>
    <row r="329" spans="1:3" x14ac:dyDescent="0.25">
      <c r="A329" s="198">
        <v>42191.499920000002</v>
      </c>
      <c r="B329" s="2" t="s">
        <v>330</v>
      </c>
      <c r="C329" s="202"/>
    </row>
    <row r="330" spans="1:3" x14ac:dyDescent="0.25">
      <c r="A330" s="198">
        <v>42191.520069999999</v>
      </c>
      <c r="B330" s="2" t="s">
        <v>330</v>
      </c>
      <c r="C330" s="202"/>
    </row>
    <row r="331" spans="1:3" x14ac:dyDescent="0.25">
      <c r="A331" s="198">
        <v>42191.539940000002</v>
      </c>
      <c r="B331" s="2" t="s">
        <v>330</v>
      </c>
      <c r="C331" s="202"/>
    </row>
    <row r="332" spans="1:3" x14ac:dyDescent="0.25">
      <c r="A332" s="198">
        <v>42191.559990000002</v>
      </c>
      <c r="B332" s="2" t="s">
        <v>330</v>
      </c>
      <c r="C332" s="202"/>
    </row>
    <row r="333" spans="1:3" x14ac:dyDescent="0.25">
      <c r="A333" s="198">
        <v>42192.569929999998</v>
      </c>
      <c r="B333" s="2" t="s">
        <v>330</v>
      </c>
      <c r="C333" s="202"/>
    </row>
    <row r="334" spans="1:3" x14ac:dyDescent="0.25">
      <c r="A334" s="198">
        <v>42192.58</v>
      </c>
      <c r="B334" s="2" t="s">
        <v>330</v>
      </c>
      <c r="C334" s="202"/>
    </row>
    <row r="335" spans="1:3" x14ac:dyDescent="0.25">
      <c r="A335" s="198">
        <v>42191.590069999998</v>
      </c>
      <c r="B335" s="2" t="s">
        <v>331</v>
      </c>
      <c r="C335" s="202"/>
    </row>
    <row r="336" spans="1:3" x14ac:dyDescent="0.25">
      <c r="A336" s="198">
        <v>42191.590100000001</v>
      </c>
      <c r="B336" s="2" t="s">
        <v>330</v>
      </c>
      <c r="C336" s="202"/>
    </row>
    <row r="337" spans="1:3" x14ac:dyDescent="0.25">
      <c r="A337" s="198">
        <v>42191.609989999997</v>
      </c>
      <c r="B337" s="2" t="s">
        <v>331</v>
      </c>
      <c r="C337" s="202"/>
    </row>
    <row r="338" spans="1:3" x14ac:dyDescent="0.25">
      <c r="A338" s="198">
        <v>42192.620029999998</v>
      </c>
      <c r="B338" s="2" t="s">
        <v>330</v>
      </c>
      <c r="C338" s="202"/>
    </row>
    <row r="339" spans="1:3" x14ac:dyDescent="0.25">
      <c r="A339" s="198">
        <v>42192.6201</v>
      </c>
      <c r="B339" s="2" t="s">
        <v>331</v>
      </c>
      <c r="C339" s="202"/>
    </row>
    <row r="340" spans="1:3" x14ac:dyDescent="0.25">
      <c r="A340" s="198">
        <v>42191.64</v>
      </c>
      <c r="B340" s="2" t="s">
        <v>331</v>
      </c>
      <c r="C340" s="202"/>
    </row>
    <row r="341" spans="1:3" x14ac:dyDescent="0.25">
      <c r="A341" s="198">
        <v>42192.659979999997</v>
      </c>
      <c r="B341" s="2" t="s">
        <v>331</v>
      </c>
      <c r="C341" s="202"/>
    </row>
    <row r="342" spans="1:3" x14ac:dyDescent="0.25">
      <c r="A342" s="198">
        <v>42191.669929999996</v>
      </c>
      <c r="B342" s="2" t="s">
        <v>330</v>
      </c>
      <c r="C342" s="202"/>
    </row>
    <row r="343" spans="1:3" x14ac:dyDescent="0.25">
      <c r="A343" s="198">
        <v>42191.68</v>
      </c>
      <c r="B343" s="2" t="s">
        <v>330</v>
      </c>
      <c r="C343" s="202"/>
    </row>
    <row r="344" spans="1:3" x14ac:dyDescent="0.25">
      <c r="A344" s="198">
        <v>42191.679989999997</v>
      </c>
      <c r="B344" s="2" t="s">
        <v>330</v>
      </c>
      <c r="C344" s="202"/>
    </row>
    <row r="345" spans="1:3" x14ac:dyDescent="0.25">
      <c r="A345" s="198">
        <v>42191.689910000001</v>
      </c>
      <c r="B345" s="2" t="s">
        <v>330</v>
      </c>
      <c r="C345" s="202"/>
    </row>
    <row r="346" spans="1:3" x14ac:dyDescent="0.25">
      <c r="A346" s="198">
        <v>42191.750079999998</v>
      </c>
      <c r="B346" s="2" t="s">
        <v>331</v>
      </c>
      <c r="C346" s="202"/>
    </row>
    <row r="347" spans="1:3" x14ac:dyDescent="0.25">
      <c r="A347" s="198">
        <v>42191.750070000002</v>
      </c>
      <c r="B347" s="2" t="s">
        <v>331</v>
      </c>
      <c r="C347" s="202"/>
    </row>
    <row r="348" spans="1:3" x14ac:dyDescent="0.25">
      <c r="A348" s="198">
        <v>42192.750039999999</v>
      </c>
      <c r="B348" s="2" t="s">
        <v>330</v>
      </c>
      <c r="C348" s="202"/>
    </row>
    <row r="349" spans="1:3" x14ac:dyDescent="0.25">
      <c r="A349" s="198">
        <v>42192.750050000002</v>
      </c>
      <c r="B349" s="2" t="s">
        <v>330</v>
      </c>
      <c r="C349" s="202"/>
    </row>
    <row r="350" spans="1:3" x14ac:dyDescent="0.25">
      <c r="A350" s="198">
        <v>42192.759910000001</v>
      </c>
      <c r="B350" s="2" t="s">
        <v>330</v>
      </c>
      <c r="C350" s="202"/>
    </row>
    <row r="351" spans="1:3" x14ac:dyDescent="0.25">
      <c r="A351" s="198">
        <v>42192.76008</v>
      </c>
      <c r="B351" s="2" t="s">
        <v>330</v>
      </c>
      <c r="C351" s="202"/>
    </row>
    <row r="352" spans="1:3" x14ac:dyDescent="0.25">
      <c r="A352" s="198">
        <v>42191.769970000001</v>
      </c>
      <c r="B352" s="2" t="s">
        <v>331</v>
      </c>
      <c r="C352" s="202"/>
    </row>
    <row r="353" spans="1:3" x14ac:dyDescent="0.25">
      <c r="A353" s="198">
        <v>42191.789960000002</v>
      </c>
      <c r="B353" s="2" t="s">
        <v>330</v>
      </c>
      <c r="C353" s="202"/>
    </row>
    <row r="354" spans="1:3" x14ac:dyDescent="0.25">
      <c r="A354" s="198">
        <v>42192.789949999998</v>
      </c>
      <c r="B354" s="2" t="s">
        <v>330</v>
      </c>
      <c r="C354" s="202"/>
    </row>
    <row r="355" spans="1:3" x14ac:dyDescent="0.25">
      <c r="A355" s="198">
        <v>42191.790070000003</v>
      </c>
      <c r="B355" s="2" t="s">
        <v>330</v>
      </c>
      <c r="C355" s="202"/>
    </row>
    <row r="356" spans="1:3" x14ac:dyDescent="0.25">
      <c r="A356" s="198">
        <v>42192.790070000003</v>
      </c>
      <c r="B356" s="2" t="s">
        <v>330</v>
      </c>
      <c r="C356" s="202"/>
    </row>
    <row r="357" spans="1:3" x14ac:dyDescent="0.25">
      <c r="A357" s="198">
        <v>42192.789900000003</v>
      </c>
      <c r="B357" s="2" t="s">
        <v>330</v>
      </c>
      <c r="C357" s="202"/>
    </row>
    <row r="358" spans="1:3" x14ac:dyDescent="0.25">
      <c r="A358" s="198">
        <v>42191.799919999998</v>
      </c>
      <c r="B358" s="2" t="s">
        <v>330</v>
      </c>
      <c r="C358" s="202"/>
    </row>
    <row r="359" spans="1:3" x14ac:dyDescent="0.25">
      <c r="A359" s="198">
        <v>42192.799939999997</v>
      </c>
      <c r="B359" s="2" t="s">
        <v>331</v>
      </c>
      <c r="C359" s="202"/>
    </row>
    <row r="360" spans="1:3" x14ac:dyDescent="0.25">
      <c r="A360" s="198">
        <v>42192.79999</v>
      </c>
      <c r="B360" s="2" t="s">
        <v>331</v>
      </c>
      <c r="C360" s="202"/>
    </row>
    <row r="361" spans="1:3" x14ac:dyDescent="0.25">
      <c r="A361" s="198">
        <v>42191.810100000002</v>
      </c>
      <c r="B361" s="2" t="s">
        <v>331</v>
      </c>
      <c r="C361" s="202"/>
    </row>
    <row r="362" spans="1:3" x14ac:dyDescent="0.25">
      <c r="A362" s="198">
        <v>42192.820010000003</v>
      </c>
      <c r="B362" s="2" t="s">
        <v>330</v>
      </c>
      <c r="C362" s="202"/>
    </row>
    <row r="363" spans="1:3" x14ac:dyDescent="0.25">
      <c r="A363" s="198">
        <v>42192.820039999999</v>
      </c>
      <c r="B363" s="2" t="s">
        <v>330</v>
      </c>
      <c r="C363" s="202"/>
    </row>
    <row r="364" spans="1:3" x14ac:dyDescent="0.25">
      <c r="A364" s="198">
        <v>42192.829940000003</v>
      </c>
      <c r="B364" s="2" t="s">
        <v>330</v>
      </c>
      <c r="C364" s="202"/>
    </row>
    <row r="365" spans="1:3" x14ac:dyDescent="0.25">
      <c r="A365" s="198">
        <v>42192.839919999999</v>
      </c>
      <c r="B365" s="2" t="s">
        <v>331</v>
      </c>
      <c r="C365" s="202"/>
    </row>
  </sheetData>
  <sortState ref="A2:B365">
    <sortCondition ref="A2:A36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Array Basics</vt:lpstr>
      <vt:lpstr>Single-Cell Formulas</vt:lpstr>
      <vt:lpstr>Multi-Cell Formulas</vt:lpstr>
      <vt:lpstr>GA County Populations</vt:lpstr>
      <vt:lpstr>Array Constants</vt:lpstr>
      <vt:lpstr>Array Data Aggregation</vt:lpstr>
      <vt:lpstr>Wine Consumption</vt:lpstr>
      <vt:lpstr>Incoming Work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Jarrod Tanton</dc:creator>
  <cp:lastModifiedBy>Jarrod Tanton</cp:lastModifiedBy>
  <dcterms:created xsi:type="dcterms:W3CDTF">2015-12-23T00:31:21Z</dcterms:created>
  <dcterms:modified xsi:type="dcterms:W3CDTF">2016-05-24T00:29:23Z</dcterms:modified>
</cp:coreProperties>
</file>