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llfin Learning\Desktop\Skillfin Learning\Skillfin Learning\The Data Analyst Skills Training (DAST) with Excel\Corrected File\"/>
    </mc:Choice>
  </mc:AlternateContent>
  <xr:revisionPtr revIDLastSave="0" documentId="13_ncr:1_{3662DD81-08B2-4183-988D-B412543FFF7A}" xr6:coauthVersionLast="45" xr6:coauthVersionMax="45" xr10:uidLastSave="{00000000-0000-0000-0000-000000000000}"/>
  <bookViews>
    <workbookView xWindow="-120" yWindow="-120" windowWidth="20730" windowHeight="11160" tabRatio="736" firstSheet="6" activeTab="11" xr2:uid="{00000000-000D-0000-FFFF-FFFF00000000}"/>
  </bookViews>
  <sheets>
    <sheet name="SKILLFIN LEARNING" sheetId="16" r:id="rId1"/>
    <sheet name="Raw data" sheetId="1" r:id="rId2"/>
    <sheet name="Extract information ---&gt;" sheetId="18" r:id="rId3"/>
    <sheet name="SUMIF" sheetId="2" r:id="rId4"/>
    <sheet name="CONCATENATE" sheetId="4" state="hidden" r:id="rId5"/>
    <sheet name="VLOOKUP" sheetId="3" r:id="rId6"/>
    <sheet name="HLOOKUP" sheetId="6" r:id="rId7"/>
    <sheet name="INDEX-MATCH" sheetId="5" r:id="rId8"/>
    <sheet name="COUNTIF" sheetId="17" r:id="rId9"/>
    <sheet name="Represent information---&gt;" sheetId="19" r:id="rId10"/>
    <sheet name="LINE CHART" sheetId="12" r:id="rId11"/>
    <sheet name="PIE CHART" sheetId="20" r:id="rId12"/>
    <sheet name="COLUMN CHART" sheetId="21" r:id="rId13"/>
    <sheet name="STACKED CHART" sheetId="13" r:id="rId14"/>
    <sheet name="CONDITIONAL FORMATTING" sheetId="7" r:id="rId15"/>
    <sheet name="PIVOT" sheetId="8" state="hidden" r:id="rId16"/>
    <sheet name="OFFSET" sheetId="9" state="hidden" r:id="rId17"/>
  </sheets>
  <definedNames>
    <definedName name="CIQWBGuid" hidden="1">"4f870cf5-2e36-4802-a05b-57f6ed2e1bc1"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"zwj561"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42191.2527314815</definedName>
    <definedName name="IQ_NAMES_REVISION_DATE_" hidden="1">42023.4159143519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81029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9" l="1"/>
  <c r="C3" i="9" a="1"/>
  <c r="C3" i="9" s="1"/>
  <c r="A1" i="8"/>
  <c r="A1" i="5"/>
  <c r="A1" i="6"/>
  <c r="A1" i="3"/>
  <c r="A1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J3" i="9" l="1"/>
  <c r="F3" i="9"/>
  <c r="I3" i="9"/>
  <c r="E3" i="9"/>
  <c r="E4" i="9" s="1"/>
  <c r="L3" i="9"/>
  <c r="H3" i="9"/>
  <c r="D3" i="9"/>
  <c r="K3" i="9"/>
  <c r="K4" i="9" s="1"/>
  <c r="G3" i="9"/>
  <c r="G4" i="9" s="1"/>
  <c r="C4" i="9"/>
  <c r="D4" i="9" l="1"/>
  <c r="L4" i="9"/>
  <c r="H4" i="9"/>
  <c r="I4" i="9"/>
  <c r="J4" i="9"/>
  <c r="F4" i="9"/>
</calcChain>
</file>

<file path=xl/sharedStrings.xml><?xml version="1.0" encoding="utf-8"?>
<sst xmlns="http://schemas.openxmlformats.org/spreadsheetml/2006/main" count="469" uniqueCount="73">
  <si>
    <t>QUARTERLY ESTIMATES OF GROSS DOMESTIC PRODUCT
AT FACTOR COST (At Constant Prices)
New Series (Base : 2004-05)</t>
  </si>
  <si>
    <t>(Rupees Billion)</t>
  </si>
  <si>
    <t>Industry/ Year</t>
  </si>
  <si>
    <t>Quarter</t>
  </si>
  <si>
    <t>Agriculture &amp; allied activities</t>
  </si>
  <si>
    <t>Mining &amp; Quarrying</t>
  </si>
  <si>
    <t>Manufacturing</t>
  </si>
  <si>
    <t>Electricity, Gas &amp; Water Supply</t>
  </si>
  <si>
    <t>Construction</t>
  </si>
  <si>
    <t>Trade, Hotel, Transport and Communications</t>
  </si>
  <si>
    <t>Finance, Insurance, Real Estate &amp; Business Services</t>
  </si>
  <si>
    <t>Community, Social &amp; Personal Services</t>
  </si>
  <si>
    <t>Gross Domestic Product at factor cost</t>
  </si>
  <si>
    <t xml:space="preserve">2004-05   </t>
  </si>
  <si>
    <t>Q1</t>
  </si>
  <si>
    <t>Q2</t>
  </si>
  <si>
    <t>Q3</t>
  </si>
  <si>
    <t>Q4</t>
  </si>
  <si>
    <t xml:space="preserve">2005-06   </t>
  </si>
  <si>
    <t xml:space="preserve">2006-07   </t>
  </si>
  <si>
    <t xml:space="preserve">2007-08   </t>
  </si>
  <si>
    <t xml:space="preserve">2008-09   </t>
  </si>
  <si>
    <t xml:space="preserve">2009-10   </t>
  </si>
  <si>
    <t xml:space="preserve">2010-11   </t>
  </si>
  <si>
    <t xml:space="preserve">2011-12   </t>
  </si>
  <si>
    <t xml:space="preserve">2012-13   </t>
  </si>
  <si>
    <t xml:space="preserve">2013-14   </t>
  </si>
  <si>
    <t xml:space="preserve">2014-15   </t>
  </si>
  <si>
    <t>Note : Q1, Q2, Q3 &amp; Q4 denote - April to June, July to September, October to December and January to March quarters, respectively.
Source : Central Statistics Office (CSO).</t>
  </si>
  <si>
    <t>Total GDP</t>
  </si>
  <si>
    <t>Year</t>
  </si>
  <si>
    <t>Sector</t>
  </si>
  <si>
    <t>Sector/ year</t>
  </si>
  <si>
    <t>% increase</t>
  </si>
  <si>
    <t>Year -2012-13</t>
  </si>
  <si>
    <t>GDP</t>
  </si>
  <si>
    <t>Row Labels</t>
  </si>
  <si>
    <t>Grand Total</t>
  </si>
  <si>
    <t>Column Labels</t>
  </si>
  <si>
    <t>INR bn, Percent</t>
  </si>
  <si>
    <t>Sum of Manufacturing</t>
  </si>
  <si>
    <t>Row number</t>
  </si>
  <si>
    <t>Column number</t>
  </si>
  <si>
    <t>2010-11</t>
  </si>
  <si>
    <t>Total GDP growth rate</t>
  </si>
  <si>
    <t>2005-14</t>
  </si>
  <si>
    <t>Is it &gt;0?</t>
  </si>
  <si>
    <t>years</t>
  </si>
  <si>
    <t>Total GDP and Mining and Quarrying sector growth rate</t>
  </si>
  <si>
    <t>Indian GDP sectoral growth rates, Percent</t>
  </si>
  <si>
    <t>Select sector to be shown</t>
  </si>
  <si>
    <t>2004-05</t>
  </si>
  <si>
    <t>INR bn</t>
  </si>
  <si>
    <t>Total</t>
  </si>
  <si>
    <t>%</t>
  </si>
  <si>
    <t>Indian GDP sectoral contribution, INR bn, Percent</t>
  </si>
  <si>
    <t>Sector to be selected</t>
  </si>
  <si>
    <t>Indian GDP sector year on year contribution (absolute), INR bn, Percent</t>
  </si>
  <si>
    <t>Year on year growth rate</t>
  </si>
  <si>
    <t>Heat map of Indian sectoral GDP growth rates, Percent</t>
  </si>
  <si>
    <t>High</t>
  </si>
  <si>
    <t>Medium</t>
  </si>
  <si>
    <t>Low</t>
  </si>
  <si>
    <t>Greater than</t>
  </si>
  <si>
    <t>Between</t>
  </si>
  <si>
    <t>Less than</t>
  </si>
  <si>
    <t>Heat map rules</t>
  </si>
  <si>
    <t>Criteria</t>
  </si>
  <si>
    <t>Range1</t>
  </si>
  <si>
    <t>Range2</t>
  </si>
  <si>
    <t>Absolute Sector contribution (INR bn)</t>
  </si>
  <si>
    <t>% Sector contribution (Percent)</t>
  </si>
  <si>
    <t>Indian GDP sectoral contribution over years, INR bn,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</si>
</sst>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49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5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rgb="FFFF0000"/>
        <bgColor indexed="9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2" fillId="5" borderId="0" xfId="0" applyFont="1" applyFill="1"/>
    <xf numFmtId="0" fontId="2" fillId="5" borderId="0" xfId="0" applyFont="1" applyFill="1" applyAlignment="1">
      <alignment horizontal="center"/>
    </xf>
    <xf numFmtId="9" fontId="0" fillId="4" borderId="0" xfId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3" fillId="5" borderId="0" xfId="0" applyFont="1" applyFill="1" applyAlignment="1"/>
    <xf numFmtId="0" fontId="6" fillId="2" borderId="0" xfId="2" applyFont="1" applyFill="1" applyAlignment="1">
      <alignment vertical="center"/>
    </xf>
    <xf numFmtId="0" fontId="0" fillId="0" borderId="0" xfId="0" applyFont="1"/>
    <xf numFmtId="49" fontId="8" fillId="2" borderId="0" xfId="2" applyNumberFormat="1" applyFont="1" applyFill="1" applyAlignment="1">
      <alignment horizontal="left"/>
    </xf>
    <xf numFmtId="49" fontId="9" fillId="3" borderId="3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 wrapText="1"/>
    </xf>
    <xf numFmtId="49" fontId="10" fillId="7" borderId="5" xfId="2" applyNumberFormat="1" applyFont="1" applyFill="1" applyBorder="1" applyAlignment="1">
      <alignment vertical="center"/>
    </xf>
    <xf numFmtId="49" fontId="10" fillId="7" borderId="13" xfId="2" applyNumberFormat="1" applyFont="1" applyFill="1" applyBorder="1" applyAlignment="1">
      <alignment horizontal="left" vertical="center"/>
    </xf>
    <xf numFmtId="2" fontId="6" fillId="8" borderId="5" xfId="2" applyNumberFormat="1" applyFont="1" applyFill="1" applyBorder="1" applyAlignment="1">
      <alignment horizontal="right"/>
    </xf>
    <xf numFmtId="2" fontId="6" fillId="8" borderId="6" xfId="2" applyNumberFormat="1" applyFont="1" applyFill="1" applyBorder="1" applyAlignment="1">
      <alignment horizontal="right"/>
    </xf>
    <xf numFmtId="2" fontId="6" fillId="8" borderId="7" xfId="2" applyNumberFormat="1" applyFont="1" applyFill="1" applyBorder="1" applyAlignment="1">
      <alignment horizontal="right"/>
    </xf>
    <xf numFmtId="49" fontId="10" fillId="7" borderId="8" xfId="2" applyNumberFormat="1" applyFont="1" applyFill="1" applyBorder="1" applyAlignment="1">
      <alignment vertical="center"/>
    </xf>
    <xf numFmtId="49" fontId="10" fillId="7" borderId="14" xfId="2" applyNumberFormat="1" applyFont="1" applyFill="1" applyBorder="1" applyAlignment="1">
      <alignment horizontal="left" vertical="center"/>
    </xf>
    <xf numFmtId="2" fontId="6" fillId="2" borderId="17" xfId="2" applyNumberFormat="1" applyFont="1" applyFill="1" applyBorder="1" applyAlignment="1">
      <alignment horizontal="right"/>
    </xf>
    <xf numFmtId="2" fontId="6" fillId="2" borderId="1" xfId="2" applyNumberFormat="1" applyFont="1" applyFill="1" applyBorder="1" applyAlignment="1">
      <alignment horizontal="right"/>
    </xf>
    <xf numFmtId="2" fontId="6" fillId="2" borderId="9" xfId="2" applyNumberFormat="1" applyFont="1" applyFill="1" applyBorder="1" applyAlignment="1">
      <alignment horizontal="right"/>
    </xf>
    <xf numFmtId="2" fontId="6" fillId="8" borderId="17" xfId="2" applyNumberFormat="1" applyFont="1" applyFill="1" applyBorder="1" applyAlignment="1">
      <alignment horizontal="right"/>
    </xf>
    <xf numFmtId="2" fontId="6" fillId="8" borderId="1" xfId="2" applyNumberFormat="1" applyFont="1" applyFill="1" applyBorder="1" applyAlignment="1">
      <alignment horizontal="right"/>
    </xf>
    <xf numFmtId="2" fontId="6" fillId="8" borderId="9" xfId="2" applyNumberFormat="1" applyFont="1" applyFill="1" applyBorder="1" applyAlignment="1">
      <alignment horizontal="right"/>
    </xf>
    <xf numFmtId="49" fontId="10" fillId="7" borderId="10" xfId="2" applyNumberFormat="1" applyFont="1" applyFill="1" applyBorder="1" applyAlignment="1">
      <alignment vertical="center"/>
    </xf>
    <xf numFmtId="49" fontId="10" fillId="7" borderId="15" xfId="2" applyNumberFormat="1" applyFont="1" applyFill="1" applyBorder="1" applyAlignment="1">
      <alignment horizontal="left" vertical="center"/>
    </xf>
    <xf numFmtId="2" fontId="6" fillId="2" borderId="18" xfId="2" applyNumberFormat="1" applyFont="1" applyFill="1" applyBorder="1" applyAlignment="1">
      <alignment horizontal="right"/>
    </xf>
    <xf numFmtId="2" fontId="6" fillId="2" borderId="11" xfId="2" applyNumberFormat="1" applyFont="1" applyFill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49" fontId="10" fillId="7" borderId="2" xfId="2" applyNumberFormat="1" applyFont="1" applyFill="1" applyBorder="1" applyAlignment="1">
      <alignment horizontal="left" vertical="center"/>
    </xf>
    <xf numFmtId="49" fontId="10" fillId="7" borderId="16" xfId="2" applyNumberFormat="1" applyFont="1" applyFill="1" applyBorder="1" applyAlignment="1">
      <alignment horizontal="left" vertical="center"/>
    </xf>
    <xf numFmtId="2" fontId="6" fillId="8" borderId="19" xfId="2" applyNumberFormat="1" applyFont="1" applyFill="1" applyBorder="1" applyAlignment="1">
      <alignment horizontal="right"/>
    </xf>
    <xf numFmtId="2" fontId="6" fillId="8" borderId="20" xfId="2" applyNumberFormat="1" applyFont="1" applyFill="1" applyBorder="1" applyAlignment="1">
      <alignment horizontal="right"/>
    </xf>
    <xf numFmtId="2" fontId="6" fillId="8" borderId="21" xfId="2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9" fontId="0" fillId="4" borderId="4" xfId="1" applyFont="1" applyFill="1" applyBorder="1" applyAlignment="1">
      <alignment horizontal="center"/>
    </xf>
    <xf numFmtId="49" fontId="10" fillId="7" borderId="22" xfId="2" applyNumberFormat="1" applyFont="1" applyFill="1" applyBorder="1" applyAlignment="1">
      <alignment vertical="center"/>
    </xf>
    <xf numFmtId="49" fontId="10" fillId="7" borderId="23" xfId="2" applyNumberFormat="1" applyFont="1" applyFill="1" applyBorder="1" applyAlignment="1">
      <alignment vertical="center"/>
    </xf>
    <xf numFmtId="49" fontId="10" fillId="7" borderId="24" xfId="2" applyNumberFormat="1" applyFont="1" applyFill="1" applyBorder="1" applyAlignment="1">
      <alignment vertical="center"/>
    </xf>
    <xf numFmtId="49" fontId="12" fillId="2" borderId="0" xfId="2" applyNumberFormat="1" applyFont="1" applyFill="1" applyAlignment="1">
      <alignment horizontal="left"/>
    </xf>
    <xf numFmtId="0" fontId="0" fillId="4" borderId="0" xfId="0" applyFont="1" applyFill="1"/>
    <xf numFmtId="0" fontId="0" fillId="6" borderId="0" xfId="0" applyFont="1" applyFill="1"/>
    <xf numFmtId="0" fontId="0" fillId="4" borderId="0" xfId="0" applyFont="1" applyFill="1" applyAlignment="1">
      <alignment horizontal="center"/>
    </xf>
    <xf numFmtId="1" fontId="0" fillId="4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0" fillId="0" borderId="0" xfId="0" applyNumberFormat="1" applyFont="1"/>
    <xf numFmtId="1" fontId="6" fillId="8" borderId="5" xfId="2" applyNumberFormat="1" applyFont="1" applyFill="1" applyBorder="1" applyAlignment="1">
      <alignment horizontal="center"/>
    </xf>
    <xf numFmtId="1" fontId="6" fillId="8" borderId="6" xfId="2" applyNumberFormat="1" applyFont="1" applyFill="1" applyBorder="1" applyAlignment="1">
      <alignment horizontal="center"/>
    </xf>
    <xf numFmtId="1" fontId="6" fillId="8" borderId="7" xfId="2" applyNumberFormat="1" applyFont="1" applyFill="1" applyBorder="1" applyAlignment="1">
      <alignment horizontal="center"/>
    </xf>
    <xf numFmtId="1" fontId="6" fillId="2" borderId="17" xfId="2" applyNumberFormat="1" applyFont="1" applyFill="1" applyBorder="1" applyAlignment="1">
      <alignment horizontal="center"/>
    </xf>
    <xf numFmtId="1" fontId="6" fillId="2" borderId="1" xfId="2" applyNumberFormat="1" applyFont="1" applyFill="1" applyBorder="1" applyAlignment="1">
      <alignment horizontal="center"/>
    </xf>
    <xf numFmtId="1" fontId="6" fillId="2" borderId="9" xfId="2" applyNumberFormat="1" applyFont="1" applyFill="1" applyBorder="1" applyAlignment="1">
      <alignment horizontal="center"/>
    </xf>
    <xf numFmtId="1" fontId="6" fillId="8" borderId="17" xfId="2" applyNumberFormat="1" applyFont="1" applyFill="1" applyBorder="1" applyAlignment="1">
      <alignment horizontal="center"/>
    </xf>
    <xf numFmtId="1" fontId="6" fillId="8" borderId="1" xfId="2" applyNumberFormat="1" applyFont="1" applyFill="1" applyBorder="1" applyAlignment="1">
      <alignment horizontal="center"/>
    </xf>
    <xf numFmtId="1" fontId="6" fillId="8" borderId="9" xfId="2" applyNumberFormat="1" applyFont="1" applyFill="1" applyBorder="1" applyAlignment="1">
      <alignment horizontal="center"/>
    </xf>
    <xf numFmtId="1" fontId="6" fillId="2" borderId="18" xfId="2" applyNumberFormat="1" applyFont="1" applyFill="1" applyBorder="1" applyAlignment="1">
      <alignment horizontal="center"/>
    </xf>
    <xf numFmtId="1" fontId="6" fillId="2" borderId="11" xfId="2" applyNumberFormat="1" applyFont="1" applyFill="1" applyBorder="1" applyAlignment="1">
      <alignment horizontal="center"/>
    </xf>
    <xf numFmtId="1" fontId="6" fillId="2" borderId="12" xfId="2" applyNumberFormat="1" applyFont="1" applyFill="1" applyBorder="1" applyAlignment="1">
      <alignment horizontal="center"/>
    </xf>
    <xf numFmtId="1" fontId="6" fillId="8" borderId="19" xfId="2" applyNumberFormat="1" applyFont="1" applyFill="1" applyBorder="1" applyAlignment="1">
      <alignment horizontal="center"/>
    </xf>
    <xf numFmtId="1" fontId="6" fillId="8" borderId="20" xfId="2" applyNumberFormat="1" applyFont="1" applyFill="1" applyBorder="1" applyAlignment="1">
      <alignment horizontal="center"/>
    </xf>
    <xf numFmtId="1" fontId="6" fillId="8" borderId="21" xfId="2" applyNumberFormat="1" applyFont="1" applyFill="1" applyBorder="1" applyAlignment="1">
      <alignment horizontal="center"/>
    </xf>
    <xf numFmtId="49" fontId="10" fillId="7" borderId="5" xfId="2" applyNumberFormat="1" applyFont="1" applyFill="1" applyBorder="1" applyAlignment="1">
      <alignment horizontal="center" vertical="center"/>
    </xf>
    <xf numFmtId="49" fontId="10" fillId="7" borderId="13" xfId="2" applyNumberFormat="1" applyFont="1" applyFill="1" applyBorder="1" applyAlignment="1">
      <alignment horizontal="center" vertical="center"/>
    </xf>
    <xf numFmtId="49" fontId="10" fillId="7" borderId="8" xfId="2" applyNumberFormat="1" applyFont="1" applyFill="1" applyBorder="1" applyAlignment="1">
      <alignment horizontal="center" vertical="center"/>
    </xf>
    <xf numFmtId="49" fontId="10" fillId="7" borderId="14" xfId="2" applyNumberFormat="1" applyFont="1" applyFill="1" applyBorder="1" applyAlignment="1">
      <alignment horizontal="center" vertical="center"/>
    </xf>
    <xf numFmtId="49" fontId="10" fillId="7" borderId="10" xfId="2" applyNumberFormat="1" applyFont="1" applyFill="1" applyBorder="1" applyAlignment="1">
      <alignment horizontal="center" vertical="center"/>
    </xf>
    <xf numFmtId="49" fontId="10" fillId="7" borderId="15" xfId="2" applyNumberFormat="1" applyFont="1" applyFill="1" applyBorder="1" applyAlignment="1">
      <alignment horizontal="center" vertical="center"/>
    </xf>
    <xf numFmtId="49" fontId="10" fillId="7" borderId="2" xfId="2" applyNumberFormat="1" applyFont="1" applyFill="1" applyBorder="1" applyAlignment="1">
      <alignment horizontal="center" vertical="center"/>
    </xf>
    <xf numFmtId="49" fontId="10" fillId="7" borderId="16" xfId="2" applyNumberFormat="1" applyFont="1" applyFill="1" applyBorder="1" applyAlignment="1">
      <alignment horizontal="center" vertical="center"/>
    </xf>
    <xf numFmtId="9" fontId="0" fillId="0" borderId="0" xfId="1" applyFont="1"/>
    <xf numFmtId="1" fontId="0" fillId="4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2" fillId="0" borderId="0" xfId="2" applyNumberFormat="1" applyFont="1" applyFill="1" applyBorder="1" applyAlignment="1">
      <alignment vertical="center"/>
    </xf>
    <xf numFmtId="0" fontId="3" fillId="0" borderId="0" xfId="0" applyFont="1"/>
    <xf numFmtId="9" fontId="0" fillId="9" borderId="0" xfId="1" applyFont="1" applyFill="1" applyAlignment="1">
      <alignment horizontal="center"/>
    </xf>
    <xf numFmtId="0" fontId="0" fillId="0" borderId="0" xfId="0" applyFill="1"/>
    <xf numFmtId="0" fontId="13" fillId="0" borderId="0" xfId="0" applyFont="1" applyFill="1"/>
    <xf numFmtId="0" fontId="0" fillId="10" borderId="0" xfId="0" applyFill="1"/>
    <xf numFmtId="49" fontId="5" fillId="0" borderId="0" xfId="2" applyNumberFormat="1" applyFont="1" applyFill="1" applyBorder="1" applyAlignment="1">
      <alignment vertical="center"/>
    </xf>
    <xf numFmtId="166" fontId="0" fillId="4" borderId="4" xfId="1" applyNumberFormat="1" applyFont="1" applyFill="1" applyBorder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2" fillId="5" borderId="0" xfId="0" applyFont="1" applyFill="1" applyAlignment="1"/>
    <xf numFmtId="0" fontId="0" fillId="9" borderId="0" xfId="0" applyFont="1" applyFill="1"/>
    <xf numFmtId="167" fontId="0" fillId="9" borderId="0" xfId="5" applyNumberFormat="1" applyFont="1" applyFill="1" applyAlignment="1"/>
    <xf numFmtId="0" fontId="5" fillId="0" borderId="25" xfId="0" applyFont="1" applyBorder="1"/>
    <xf numFmtId="167" fontId="5" fillId="9" borderId="25" xfId="5" applyNumberFormat="1" applyFont="1" applyFill="1" applyBorder="1" applyAlignment="1"/>
    <xf numFmtId="0" fontId="7" fillId="12" borderId="0" xfId="0" applyFont="1" applyFill="1" applyAlignment="1">
      <alignment horizontal="center"/>
    </xf>
    <xf numFmtId="9" fontId="14" fillId="9" borderId="0" xfId="1" applyFont="1" applyFill="1" applyAlignment="1">
      <alignment horizontal="center"/>
    </xf>
    <xf numFmtId="9" fontId="5" fillId="9" borderId="25" xfId="0" applyNumberFormat="1" applyFont="1" applyFill="1" applyBorder="1" applyAlignment="1">
      <alignment horizontal="center"/>
    </xf>
    <xf numFmtId="1" fontId="0" fillId="9" borderId="0" xfId="0" applyNumberFormat="1" applyFont="1" applyFill="1" applyAlignment="1">
      <alignment horizontal="center"/>
    </xf>
    <xf numFmtId="166" fontId="0" fillId="9" borderId="0" xfId="1" applyNumberFormat="1" applyFont="1" applyFill="1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49" fontId="10" fillId="0" borderId="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6" fontId="0" fillId="0" borderId="4" xfId="1" applyNumberFormat="1" applyFont="1" applyFill="1" applyBorder="1" applyAlignment="1">
      <alignment horizontal="center"/>
    </xf>
    <xf numFmtId="49" fontId="10" fillId="13" borderId="0" xfId="2" applyNumberFormat="1" applyFont="1" applyFill="1" applyBorder="1" applyAlignment="1">
      <alignment vertical="center"/>
    </xf>
    <xf numFmtId="49" fontId="10" fillId="14" borderId="0" xfId="2" applyNumberFormat="1" applyFont="1" applyFill="1" applyBorder="1" applyAlignment="1">
      <alignment vertical="center"/>
    </xf>
    <xf numFmtId="49" fontId="10" fillId="15" borderId="0" xfId="2" applyNumberFormat="1" applyFont="1" applyFill="1" applyBorder="1" applyAlignment="1">
      <alignment vertical="center"/>
    </xf>
    <xf numFmtId="1" fontId="0" fillId="9" borderId="0" xfId="0" applyNumberFormat="1" applyFill="1" applyAlignment="1">
      <alignment horizontal="center"/>
    </xf>
    <xf numFmtId="1" fontId="0" fillId="9" borderId="0" xfId="1" applyNumberFormat="1" applyFont="1" applyFill="1" applyAlignment="1">
      <alignment horizontal="center"/>
    </xf>
    <xf numFmtId="9" fontId="0" fillId="9" borderId="0" xfId="0" applyNumberFormat="1" applyFont="1" applyFill="1" applyAlignment="1">
      <alignment horizontal="center"/>
    </xf>
    <xf numFmtId="1" fontId="5" fillId="9" borderId="25" xfId="0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/>
  </cellXfs>
  <cellStyles count="6">
    <cellStyle name="Comma" xfId="5" builtinId="3"/>
    <cellStyle name="Currency 2 2" xfId="3" xr:uid="{00000000-0005-0000-0000-000001000000}"/>
    <cellStyle name="Normal" xfId="0" builtinId="0"/>
    <cellStyle name="Normal 2" xfId="2" xr:uid="{00000000-0005-0000-0000-000003000000}"/>
    <cellStyle name="Normal 4 2" xfId="4" xr:uid="{00000000-0005-0000-0000-000004000000}"/>
    <cellStyle name="Percent" xfId="1" builtinId="5"/>
  </cellStyles>
  <dxfs count="4">
    <dxf>
      <numFmt numFmtId="1" formatCode="0"/>
    </dxf>
    <dxf>
      <numFmt numFmtId="1" formatCode="0"/>
    </dxf>
    <dxf>
      <numFmt numFmtId="1" formatCode="0"/>
    </dxf>
    <dxf>
      <alignment horizontal="center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18</xdr:col>
      <xdr:colOff>566161</xdr:colOff>
      <xdr:row>17</xdr:row>
      <xdr:rowOff>57150</xdr:rowOff>
    </xdr:to>
    <xdr:pic>
      <xdr:nvPicPr>
        <xdr:cNvPr id="2" name="Picture 1" descr="skillfin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6151" b="29092"/>
        <a:stretch>
          <a:fillRect/>
        </a:stretch>
      </xdr:blipFill>
      <xdr:spPr>
        <a:xfrm>
          <a:off x="133350" y="104775"/>
          <a:ext cx="11405611" cy="319087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ish Agarwal" refreshedDate="41971.66200034722" createdVersion="4" refreshedVersion="4" minRefreshableVersion="3" recordCount="41" xr:uid="{00000000-000A-0000-FFFF-FFFF01000000}">
  <cacheSource type="worksheet">
    <worksheetSource ref="B5:L46" sheet="Raw data"/>
  </cacheSource>
  <cacheFields count="11">
    <cacheField name="Industry/ Year" numFmtId="49">
      <sharedItems count="11">
        <s v="2004-05   "/>
        <s v="2005-06   "/>
        <s v="2006-07   "/>
        <s v="2007-08   "/>
        <s v="2008-09   "/>
        <s v="2009-10   "/>
        <s v="2010-11   "/>
        <s v="2011-12   "/>
        <s v="2012-13   "/>
        <s v="2013-14   "/>
        <s v="2014-15   "/>
      </sharedItems>
    </cacheField>
    <cacheField name="Quarter" numFmtId="49">
      <sharedItems count="4">
        <s v="Q1"/>
        <s v="Q2"/>
        <s v="Q3"/>
        <s v="Q4"/>
      </sharedItems>
    </cacheField>
    <cacheField name="Agriculture &amp; allied activities" numFmtId="2">
      <sharedItems containsSemiMixedTypes="0" containsString="0" containsNumber="1" minValue="1088.79" maxValue="2504.77"/>
    </cacheField>
    <cacheField name="Mining &amp; Quarrying" numFmtId="2">
      <sharedItems containsSemiMixedTypes="0" containsString="0" containsNumber="1" minValue="196.5" maxValue="314.31"/>
    </cacheField>
    <cacheField name="Manufacturing" numFmtId="2">
      <sharedItems containsSemiMixedTypes="0" containsString="0" containsNumber="1" minValue="1042.08" maxValue="2321.0100000000002"/>
    </cacheField>
    <cacheField name="Electricity, Gas &amp; Water Supply" numFmtId="2">
      <sharedItems containsSemiMixedTypes="0" containsString="0" containsNumber="1" minValue="153.69999999999999" maxValue="297.63" count="41">
        <n v="153.69999999999999"/>
        <n v="157.38"/>
        <n v="156.69"/>
        <n v="158.97"/>
        <n v="167.74"/>
        <n v="164.5"/>
        <n v="167.37"/>
        <n v="171.61"/>
        <n v="180.55"/>
        <n v="180.77"/>
        <n v="185.62"/>
        <n v="186.68"/>
        <n v="198.4"/>
        <n v="196.8"/>
        <n v="198.24"/>
        <n v="200.86"/>
        <n v="206.14"/>
        <n v="206.49"/>
        <n v="207.51"/>
        <n v="210.36"/>
        <n v="218.90997299999998"/>
        <n v="221.632003"/>
        <n v="216.44925699999999"/>
        <n v="225.19333800000001"/>
        <n v="230.148584"/>
        <n v="227.066022"/>
        <n v="229.51939600000003"/>
        <n v="241.86884700000002"/>
        <n v="249.64"/>
        <n v="250.56"/>
        <n v="251.44"/>
        <n v="254.82"/>
        <n v="260.18"/>
        <n v="253.89"/>
        <n v="257.99"/>
        <n v="257.17"/>
        <n v="269.99"/>
        <n v="273.69"/>
        <n v="270.89999999999998"/>
        <n v="275.60000000000002"/>
        <n v="297.63"/>
      </sharedItems>
    </cacheField>
    <cacheField name="Construction" numFmtId="2">
      <sharedItems containsSemiMixedTypes="0" containsString="0" containsNumber="1" minValue="546.28" maxValue="1146.52" count="41">
        <n v="546.28"/>
        <n v="553.20000000000005"/>
        <n v="579.34"/>
        <n v="609.73"/>
        <n v="606.66999999999996"/>
        <n v="608.89"/>
        <n v="666.94"/>
        <n v="698.79"/>
        <n v="675.22"/>
        <n v="671.85"/>
        <n v="728.19"/>
        <n v="772.8"/>
        <n v="753.63"/>
        <n v="765.47"/>
        <n v="803.79"/>
        <n v="832.06"/>
        <n v="823.41"/>
        <n v="816.12"/>
        <n v="808.7"/>
        <n v="875.06"/>
        <n v="857.28724499999998"/>
        <n v="860.57406300000002"/>
        <n v="880.21120999999994"/>
        <n v="946.28821200000004"/>
        <n v="909.91045800000006"/>
        <n v="892.21645000000001"/>
        <n v="936.04707800000006"/>
        <n v="1008.9076249999999"/>
        <n v="990.64"/>
        <n v="998.81"/>
        <n v="1050.47"/>
        <n v="1111.95"/>
        <n v="1018.03"/>
        <n v="980.31"/>
        <n v="1060.94"/>
        <n v="1138.67"/>
        <n v="1028.75"/>
        <n v="1023.78"/>
        <n v="1067.5899999999999"/>
        <n v="1146.52"/>
        <n v="1077.79"/>
      </sharedItems>
    </cacheField>
    <cacheField name="Trade, Hotel, Transport and Communications" numFmtId="2">
      <sharedItems containsSemiMixedTypes="0" containsString="0" containsNumber="1" minValue="1665.34" maxValue="4146.83"/>
    </cacheField>
    <cacheField name="Finance, Insurance, Real Estate &amp; Business Services" numFmtId="2">
      <sharedItems containsSemiMixedTypes="0" containsString="0" containsNumber="1" minValue="1058.02" maxValue="3186.14"/>
    </cacheField>
    <cacheField name="Community, Social &amp; Personal Services" numFmtId="2">
      <sharedItems containsSemiMixedTypes="0" containsString="0" containsNumber="1" minValue="924.39" maxValue="2022.05"/>
    </cacheField>
    <cacheField name="Gross Domestic Product at factor cost" numFmtId="2">
      <sharedItems containsSemiMixedTypes="0" containsString="0" containsNumber="1" minValue="6907.79" maxValue="15383.8" count="41">
        <n v="6950.01"/>
        <n v="6907.79"/>
        <n v="7810.54"/>
        <n v="8046.29"/>
        <n v="7600.8"/>
        <n v="7522.77"/>
        <n v="8561.39"/>
        <n v="8845.7800000000007"/>
        <n v="8308.76"/>
        <n v="8258.33"/>
        <n v="9362.3700000000008"/>
        <n v="9714.18"/>
        <n v="9116.02"/>
        <n v="9045.2900000000009"/>
        <n v="10258.18"/>
        <n v="10546.85"/>
        <n v="10009.469999999999"/>
        <n v="9816"/>
        <n v="10849.93"/>
        <n v="10911.35"/>
        <n v="10601.263907999999"/>
        <n v="10725.123975"/>
        <n v="11682.505852"/>
        <n v="12151.821758999999"/>
        <n v="11564.66439"/>
        <n v="11608.78875"/>
        <n v="12698.774020000001"/>
        <n v="13313.08387"/>
        <n v="12447.06"/>
        <n v="12421.35"/>
        <n v="13525.51"/>
        <n v="14081.36"/>
        <n v="13002.21"/>
        <n v="12994.61"/>
        <n v="14117.85"/>
        <n v="14706.45"/>
        <n v="13607.57"/>
        <n v="13664.41"/>
        <n v="14762.12"/>
        <n v="15383.8"/>
        <n v="14384.8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n v="1357.45"/>
    <n v="202.75"/>
    <n v="1042.08"/>
    <x v="0"/>
    <x v="0"/>
    <n v="1665.34"/>
    <n v="1058.02"/>
    <n v="924.39"/>
    <x v="0"/>
  </r>
  <r>
    <x v="0"/>
    <x v="1"/>
    <n v="1088.79"/>
    <n v="200.67"/>
    <n v="1106.1400000000001"/>
    <x v="1"/>
    <x v="1"/>
    <n v="1732.58"/>
    <n v="1061.1300000000001"/>
    <n v="1007.9"/>
    <x v="1"/>
  </r>
  <r>
    <x v="0"/>
    <x v="2"/>
    <n v="1724.01"/>
    <n v="217.44"/>
    <n v="1157.18"/>
    <x v="2"/>
    <x v="2"/>
    <n v="1869.55"/>
    <n v="1104.1199999999999"/>
    <n v="1002.21"/>
    <x v="2"/>
  </r>
  <r>
    <x v="0"/>
    <x v="3"/>
    <n v="1484.01"/>
    <n v="229.42"/>
    <n v="1226.8399999999999"/>
    <x v="3"/>
    <x v="3"/>
    <n v="2009.74"/>
    <n v="1148.47"/>
    <n v="1179.0999999999999"/>
    <x v="3"/>
  </r>
  <r>
    <x v="1"/>
    <x v="0"/>
    <n v="1394.04"/>
    <n v="211.1"/>
    <n v="1171.8900000000001"/>
    <x v="4"/>
    <x v="4"/>
    <n v="1888.05"/>
    <n v="1177.27"/>
    <n v="984.03"/>
    <x v="4"/>
  </r>
  <r>
    <x v="1"/>
    <x v="1"/>
    <n v="1130.23"/>
    <n v="196.5"/>
    <n v="1206.72"/>
    <x v="5"/>
    <x v="5"/>
    <n v="1937.72"/>
    <n v="1198.27"/>
    <n v="1079.93"/>
    <x v="5"/>
  </r>
  <r>
    <x v="1"/>
    <x v="2"/>
    <n v="1857.5"/>
    <n v="217.45"/>
    <n v="1261.6400000000001"/>
    <x v="6"/>
    <x v="6"/>
    <n v="2078.62"/>
    <n v="1232.79"/>
    <n v="1079.07"/>
    <x v="6"/>
  </r>
  <r>
    <x v="1"/>
    <x v="3"/>
    <n v="1563.09"/>
    <n v="236.36"/>
    <n v="1349.95"/>
    <x v="7"/>
    <x v="7"/>
    <n v="2249.67"/>
    <n v="1315.08"/>
    <n v="1261.23"/>
    <x v="7"/>
  </r>
  <r>
    <x v="2"/>
    <x v="0"/>
    <n v="1447.89"/>
    <n v="221.87"/>
    <n v="1319.59"/>
    <x v="8"/>
    <x v="8"/>
    <n v="2081.96"/>
    <n v="1334.96"/>
    <n v="1046.72"/>
    <x v="8"/>
  </r>
  <r>
    <x v="2"/>
    <x v="1"/>
    <n v="1169.47"/>
    <n v="209.01"/>
    <n v="1376.16"/>
    <x v="9"/>
    <x v="9"/>
    <n v="2172.4699999999998"/>
    <n v="1363.17"/>
    <n v="1115.43"/>
    <x v="9"/>
  </r>
  <r>
    <x v="2"/>
    <x v="2"/>
    <n v="1932.09"/>
    <n v="236.08"/>
    <n v="1437.93"/>
    <x v="10"/>
    <x v="10"/>
    <n v="2335.2800000000002"/>
    <n v="1413.15"/>
    <n v="1094.04"/>
    <x v="10"/>
  </r>
  <r>
    <x v="2"/>
    <x v="3"/>
    <n v="1642.44"/>
    <n v="258.82"/>
    <n v="1570.9"/>
    <x v="11"/>
    <x v="11"/>
    <n v="2511.14"/>
    <n v="1499.35"/>
    <n v="1272.05"/>
    <x v="11"/>
  </r>
  <r>
    <x v="3"/>
    <x v="0"/>
    <n v="1513.36"/>
    <n v="223.91"/>
    <n v="1487.06"/>
    <x v="12"/>
    <x v="12"/>
    <n v="2344.0700000000002"/>
    <n v="1504.5"/>
    <n v="1091.0999999999999"/>
    <x v="12"/>
  </r>
  <r>
    <x v="3"/>
    <x v="1"/>
    <n v="1224.18"/>
    <n v="218.37"/>
    <n v="1521.33"/>
    <x v="13"/>
    <x v="13"/>
    <n v="2389.2800000000002"/>
    <n v="1534.51"/>
    <n v="1195.33"/>
    <x v="13"/>
  </r>
  <r>
    <x v="3"/>
    <x v="2"/>
    <n v="2116.4899999999998"/>
    <n v="246.2"/>
    <n v="1580.14"/>
    <x v="14"/>
    <x v="14"/>
    <n v="2576.4299999999998"/>
    <n v="1583.35"/>
    <n v="1153.53"/>
    <x v="14"/>
  </r>
  <r>
    <x v="3"/>
    <x v="3"/>
    <n v="1696.77"/>
    <n v="271.49"/>
    <n v="1702.19"/>
    <x v="15"/>
    <x v="15"/>
    <n v="2785.42"/>
    <n v="1658.87"/>
    <n v="1399.21"/>
    <x v="15"/>
  </r>
  <r>
    <x v="4"/>
    <x v="0"/>
    <n v="1557.34"/>
    <n v="230.72"/>
    <n v="1666.91"/>
    <x v="16"/>
    <x v="16"/>
    <n v="2661.49"/>
    <n v="1675.58"/>
    <n v="1187.8800000000001"/>
    <x v="16"/>
  </r>
  <r>
    <x v="4"/>
    <x v="1"/>
    <n v="1237.8"/>
    <n v="223.29"/>
    <n v="1656.43"/>
    <x v="17"/>
    <x v="17"/>
    <n v="2660.44"/>
    <n v="1702.53"/>
    <n v="1312.9"/>
    <x v="17"/>
  </r>
  <r>
    <x v="4"/>
    <x v="2"/>
    <n v="2038.1"/>
    <n v="254.68"/>
    <n v="1626.45"/>
    <x v="18"/>
    <x v="18"/>
    <n v="2716.19"/>
    <n v="1770.74"/>
    <n v="1427.56"/>
    <x v="18"/>
  </r>
  <r>
    <x v="4"/>
    <x v="3"/>
    <n v="1723.64"/>
    <n v="271.86"/>
    <n v="1613.23"/>
    <x v="19"/>
    <x v="19"/>
    <n v="2813.13"/>
    <n v="1887.44"/>
    <n v="1516.63"/>
    <x v="19"/>
  </r>
  <r>
    <x v="5"/>
    <x v="0"/>
    <n v="1566.735459"/>
    <n v="245.212896"/>
    <n v="1700.603143"/>
    <x v="20"/>
    <x v="20"/>
    <n v="2795.7282410000003"/>
    <n v="1876.109553"/>
    <n v="1340.677398"/>
    <x v="20"/>
  </r>
  <r>
    <x v="5"/>
    <x v="1"/>
    <n v="1262.7462290000001"/>
    <n v="235.81797600000002"/>
    <n v="1791.9743249999999"/>
    <x v="21"/>
    <x v="21"/>
    <n v="2892.0028230000003"/>
    <n v="1896.5019380000001"/>
    <n v="1563.8746170000002"/>
    <x v="21"/>
  </r>
  <r>
    <x v="5"/>
    <x v="2"/>
    <n v="2010.8502114935202"/>
    <n v="264.81703900000002"/>
    <n v="1831.0930309999999"/>
    <x v="22"/>
    <x v="22"/>
    <n v="3012.1248030000002"/>
    <n v="1930.6394140000002"/>
    <n v="1536.320886"/>
    <x v="22"/>
  </r>
  <r>
    <x v="5"/>
    <x v="3"/>
    <n v="1769.5409520000001"/>
    <n v="292.452088"/>
    <n v="1980.6815369999999"/>
    <x v="23"/>
    <x v="23"/>
    <n v="3279.049438"/>
    <n v="2015.7990950000001"/>
    <n v="1642.8171"/>
    <x v="23"/>
  </r>
  <r>
    <x v="6"/>
    <x v="0"/>
    <n v="1640.460497"/>
    <n v="267.23533299999997"/>
    <n v="1878.1833590000001"/>
    <x v="24"/>
    <x v="24"/>
    <n v="3183.7640590000001"/>
    <n v="2056.3745519999998"/>
    <n v="1398.58755"/>
    <x v="24"/>
  </r>
  <r>
    <x v="6"/>
    <x v="1"/>
    <n v="1356.1643489999999"/>
    <n v="256.86578200000002"/>
    <n v="1924.108988"/>
    <x v="25"/>
    <x v="25"/>
    <n v="3234.7763850000001"/>
    <n v="2086.016721"/>
    <n v="1631.5740510000001"/>
    <x v="25"/>
  </r>
  <r>
    <x v="6"/>
    <x v="2"/>
    <n v="2264.437226"/>
    <n v="285.13311900000002"/>
    <n v="1997.4594380000001"/>
    <x v="26"/>
    <x v="26"/>
    <n v="3336.0486900000001"/>
    <n v="2140.1693260000002"/>
    <n v="1509.959748"/>
    <x v="26"/>
  </r>
  <r>
    <x v="6"/>
    <x v="3"/>
    <n v="1917.074505"/>
    <n v="296.94053200000002"/>
    <n v="2151.764709"/>
    <x v="27"/>
    <x v="27"/>
    <n v="3685.6523609999999"/>
    <n v="2209.3270400000001"/>
    <n v="1801.5482550000002"/>
    <x v="27"/>
  </r>
  <r>
    <x v="7"/>
    <x v="0"/>
    <n v="1747.63"/>
    <n v="268.08"/>
    <n v="2110.3200000000002"/>
    <x v="28"/>
    <x v="28"/>
    <n v="3360.05"/>
    <n v="2288.4299999999998"/>
    <n v="1432.28"/>
    <x v="28"/>
  </r>
  <r>
    <x v="7"/>
    <x v="1"/>
    <n v="1410.96"/>
    <n v="245.16"/>
    <n v="2074.92"/>
    <x v="29"/>
    <x v="29"/>
    <n v="3385.31"/>
    <n v="2336.5100000000002"/>
    <n v="1719.12"/>
    <x v="29"/>
  </r>
  <r>
    <x v="7"/>
    <x v="2"/>
    <n v="2397.1999999999998"/>
    <n v="279.7"/>
    <n v="2103.25"/>
    <x v="30"/>
    <x v="30"/>
    <n v="3469.63"/>
    <n v="2377.52"/>
    <n v="1596.3"/>
    <x v="30"/>
  </r>
  <r>
    <x v="7"/>
    <x v="3"/>
    <n v="1982.52"/>
    <n v="314.31"/>
    <n v="2252.4899999999998"/>
    <x v="31"/>
    <x v="31"/>
    <n v="3807.62"/>
    <n v="2452.88"/>
    <n v="1904.77"/>
    <x v="31"/>
  </r>
  <r>
    <x v="8"/>
    <x v="0"/>
    <n v="1779.47"/>
    <n v="265.19"/>
    <n v="2087.56"/>
    <x v="32"/>
    <x v="32"/>
    <n v="3494.78"/>
    <n v="2555.6"/>
    <n v="1541.4"/>
    <x v="32"/>
  </r>
  <r>
    <x v="8"/>
    <x v="1"/>
    <n v="1435.96"/>
    <n v="244.84"/>
    <n v="2074.37"/>
    <x v="33"/>
    <x v="33"/>
    <n v="3573.77"/>
    <n v="2585.2399999999998"/>
    <n v="1846.24"/>
    <x v="33"/>
  </r>
  <r>
    <x v="8"/>
    <x v="2"/>
    <n v="2415.56"/>
    <n v="274"/>
    <n v="2155.8200000000002"/>
    <x v="34"/>
    <x v="34"/>
    <n v="3673.2"/>
    <n v="2619.6"/>
    <n v="1660.72"/>
    <x v="34"/>
  </r>
  <r>
    <x v="8"/>
    <x v="3"/>
    <n v="2014.1"/>
    <n v="299.24"/>
    <n v="2321.0100000000002"/>
    <x v="35"/>
    <x v="35"/>
    <n v="3991.78"/>
    <n v="2727.04"/>
    <n v="1957.43"/>
    <x v="35"/>
  </r>
  <r>
    <x v="9"/>
    <x v="0"/>
    <n v="1850.84"/>
    <n v="254.9"/>
    <n v="2063.4"/>
    <x v="36"/>
    <x v="36"/>
    <n v="3550.18"/>
    <n v="2884.94"/>
    <n v="1704.58"/>
    <x v="36"/>
  </r>
  <r>
    <x v="9"/>
    <x v="1"/>
    <n v="1508.22"/>
    <n v="244.84"/>
    <n v="2102.11"/>
    <x v="37"/>
    <x v="37"/>
    <n v="3702.1"/>
    <n v="2897.62"/>
    <n v="1912.05"/>
    <x v="37"/>
  </r>
  <r>
    <x v="9"/>
    <x v="2"/>
    <n v="2504.77"/>
    <n v="270.75"/>
    <n v="2123.19"/>
    <x v="38"/>
    <x v="38"/>
    <n v="3779.15"/>
    <n v="2989.68"/>
    <n v="1756.09"/>
    <x v="38"/>
  </r>
  <r>
    <x v="9"/>
    <x v="3"/>
    <n v="2141.65"/>
    <n v="297.89999999999998"/>
    <n v="2288.35"/>
    <x v="39"/>
    <x v="39"/>
    <n v="4146.83"/>
    <n v="3064.89"/>
    <n v="2022.05"/>
    <x v="39"/>
  </r>
  <r>
    <x v="10"/>
    <x v="0"/>
    <n v="1921.15"/>
    <n v="260.16000000000003"/>
    <n v="2134.6999999999998"/>
    <x v="40"/>
    <x v="40"/>
    <n v="3648.09"/>
    <n v="3186.14"/>
    <n v="1859.22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16" firstHeaderRow="1" firstDataRow="2" firstDataCol="1"/>
  <pivotFields count="11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numFmtId="2" showAll="0"/>
    <pivotField numFmtId="2" showAll="0"/>
    <pivotField dataField="1" numFmtId="2" showAll="0"/>
    <pivotField numFmtId="2" showAll="0">
      <items count="42">
        <item x="0"/>
        <item x="2"/>
        <item x="1"/>
        <item x="3"/>
        <item x="5"/>
        <item x="6"/>
        <item x="4"/>
        <item x="7"/>
        <item x="8"/>
        <item x="9"/>
        <item x="10"/>
        <item x="11"/>
        <item x="13"/>
        <item x="14"/>
        <item x="12"/>
        <item x="15"/>
        <item x="16"/>
        <item x="17"/>
        <item x="18"/>
        <item x="19"/>
        <item x="22"/>
        <item x="20"/>
        <item x="21"/>
        <item x="23"/>
        <item x="25"/>
        <item x="26"/>
        <item x="24"/>
        <item x="27"/>
        <item x="28"/>
        <item x="29"/>
        <item x="30"/>
        <item x="33"/>
        <item x="31"/>
        <item x="35"/>
        <item x="34"/>
        <item x="32"/>
        <item x="36"/>
        <item x="38"/>
        <item x="37"/>
        <item x="39"/>
        <item x="40"/>
        <item t="default"/>
      </items>
    </pivotField>
    <pivotField numFmtId="2" showAll="0">
      <items count="42">
        <item x="0"/>
        <item x="1"/>
        <item x="2"/>
        <item x="4"/>
        <item x="5"/>
        <item x="3"/>
        <item x="6"/>
        <item x="9"/>
        <item x="8"/>
        <item x="7"/>
        <item x="10"/>
        <item x="12"/>
        <item x="13"/>
        <item x="11"/>
        <item x="14"/>
        <item x="18"/>
        <item x="17"/>
        <item x="16"/>
        <item x="15"/>
        <item x="20"/>
        <item x="21"/>
        <item x="19"/>
        <item x="22"/>
        <item x="25"/>
        <item x="24"/>
        <item x="26"/>
        <item x="23"/>
        <item x="33"/>
        <item x="28"/>
        <item x="29"/>
        <item x="27"/>
        <item x="32"/>
        <item x="37"/>
        <item x="36"/>
        <item x="30"/>
        <item x="34"/>
        <item x="38"/>
        <item x="40"/>
        <item x="31"/>
        <item x="35"/>
        <item x="39"/>
        <item t="default"/>
      </items>
    </pivotField>
    <pivotField numFmtId="2" showAll="0"/>
    <pivotField numFmtId="2" showAll="0"/>
    <pivotField numFmtId="2" showAll="0"/>
    <pivotField numFmtId="2" showAll="0">
      <items count="42">
        <item x="1"/>
        <item x="0"/>
        <item x="5"/>
        <item x="4"/>
        <item x="2"/>
        <item x="3"/>
        <item x="9"/>
        <item x="8"/>
        <item x="6"/>
        <item x="7"/>
        <item x="13"/>
        <item x="12"/>
        <item x="10"/>
        <item x="11"/>
        <item x="17"/>
        <item x="16"/>
        <item x="14"/>
        <item x="15"/>
        <item x="20"/>
        <item x="21"/>
        <item x="18"/>
        <item x="19"/>
        <item x="24"/>
        <item x="25"/>
        <item x="22"/>
        <item x="23"/>
        <item x="29"/>
        <item x="28"/>
        <item x="26"/>
        <item x="33"/>
        <item x="32"/>
        <item x="27"/>
        <item x="30"/>
        <item x="36"/>
        <item x="37"/>
        <item x="31"/>
        <item x="34"/>
        <item x="40"/>
        <item x="35"/>
        <item x="38"/>
        <item x="39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Manufacturing" fld="4" baseField="0" baseItem="0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showGridLines="0" zoomScaleNormal="100" workbookViewId="0">
      <selection activeCell="I19" sqref="I19"/>
    </sheetView>
  </sheetViews>
  <sheetFormatPr defaultColWidth="0" defaultRowHeight="15" customHeight="1" zeroHeight="1" x14ac:dyDescent="0.25"/>
  <cols>
    <col min="1" max="19" width="9.140625" style="80" customWidth="1"/>
    <col min="20" max="20" width="4.42578125" style="80" customWidth="1"/>
    <col min="21" max="16384" width="9.140625" style="80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2" x14ac:dyDescent="0.25"/>
    <row r="18" spans="2:2" x14ac:dyDescent="0.25"/>
    <row r="19" spans="2:2" x14ac:dyDescent="0.25"/>
    <row r="20" spans="2:2" hidden="1" x14ac:dyDescent="0.25"/>
    <row r="21" spans="2:2" hidden="1" x14ac:dyDescent="0.25"/>
    <row r="22" spans="2:2" ht="62.25" hidden="1" x14ac:dyDescent="0.8">
      <c r="B22" s="81"/>
    </row>
  </sheetData>
  <sheetProtection password="8401" sheet="1" objects="1" scenarios="1"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8"/>
  <sheetViews>
    <sheetView showGridLines="0" zoomScaleNormal="100" workbookViewId="0"/>
  </sheetViews>
  <sheetFormatPr defaultRowHeight="15" x14ac:dyDescent="0.25"/>
  <cols>
    <col min="1" max="1" width="4.28515625" style="7" customWidth="1"/>
    <col min="2" max="2" width="19" style="7" bestFit="1" customWidth="1"/>
    <col min="3" max="3" width="12.140625" style="7" customWidth="1"/>
    <col min="4" max="4" width="16.7109375" style="7" bestFit="1" customWidth="1"/>
    <col min="5" max="5" width="12.85546875" style="7" bestFit="1" customWidth="1"/>
    <col min="6" max="6" width="16.85546875" style="7" bestFit="1" customWidth="1"/>
    <col min="7" max="7" width="15.7109375" style="7" bestFit="1" customWidth="1"/>
    <col min="8" max="8" width="16.42578125" style="7" bestFit="1" customWidth="1"/>
    <col min="9" max="9" width="16.7109375" style="7" bestFit="1" customWidth="1"/>
    <col min="10" max="10" width="17.140625" style="7" bestFit="1" customWidth="1"/>
    <col min="11" max="11" width="14.85546875" style="7" bestFit="1" customWidth="1"/>
    <col min="12" max="12" width="14" style="7" bestFit="1" customWidth="1"/>
    <col min="13" max="16384" width="9.140625" style="7"/>
  </cols>
  <sheetData>
    <row r="1" spans="2:12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ht="15.75" customHeight="1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6"/>
      <c r="L2" s="6"/>
    </row>
    <row r="3" spans="2:12" x14ac:dyDescent="0.25">
      <c r="B3" s="8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60" x14ac:dyDescent="0.25">
      <c r="B5" s="9" t="s">
        <v>2</v>
      </c>
      <c r="C5" s="9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</row>
    <row r="6" spans="2:12" x14ac:dyDescent="0.25">
      <c r="B6" s="66" t="s">
        <v>13</v>
      </c>
      <c r="C6" s="67" t="s">
        <v>14</v>
      </c>
      <c r="D6" s="51">
        <v>1357.45</v>
      </c>
      <c r="E6" s="52">
        <v>202.75</v>
      </c>
      <c r="F6" s="52">
        <v>1042.08</v>
      </c>
      <c r="G6" s="52">
        <v>153.69999999999999</v>
      </c>
      <c r="H6" s="52">
        <v>546.28</v>
      </c>
      <c r="I6" s="52">
        <v>1665.34</v>
      </c>
      <c r="J6" s="52">
        <v>1058.02</v>
      </c>
      <c r="K6" s="52">
        <v>924.39</v>
      </c>
      <c r="L6" s="53">
        <v>6950.01</v>
      </c>
    </row>
    <row r="7" spans="2:12" x14ac:dyDescent="0.25">
      <c r="B7" s="68" t="s">
        <v>13</v>
      </c>
      <c r="C7" s="69" t="s">
        <v>15</v>
      </c>
      <c r="D7" s="54">
        <v>1088.79</v>
      </c>
      <c r="E7" s="55">
        <v>200.67</v>
      </c>
      <c r="F7" s="55">
        <v>1106.1400000000001</v>
      </c>
      <c r="G7" s="55">
        <v>157.38</v>
      </c>
      <c r="H7" s="55">
        <v>553.20000000000005</v>
      </c>
      <c r="I7" s="55">
        <v>1732.58</v>
      </c>
      <c r="J7" s="55">
        <v>1061.1300000000001</v>
      </c>
      <c r="K7" s="55">
        <v>1007.9</v>
      </c>
      <c r="L7" s="56">
        <v>6907.79</v>
      </c>
    </row>
    <row r="8" spans="2:12" x14ac:dyDescent="0.25">
      <c r="B8" s="68" t="s">
        <v>13</v>
      </c>
      <c r="C8" s="69" t="s">
        <v>16</v>
      </c>
      <c r="D8" s="57">
        <v>1724.01</v>
      </c>
      <c r="E8" s="58">
        <v>217.44</v>
      </c>
      <c r="F8" s="58">
        <v>1157.18</v>
      </c>
      <c r="G8" s="58">
        <v>156.69</v>
      </c>
      <c r="H8" s="58">
        <v>579.34</v>
      </c>
      <c r="I8" s="58">
        <v>1869.55</v>
      </c>
      <c r="J8" s="58">
        <v>1104.1199999999999</v>
      </c>
      <c r="K8" s="58">
        <v>1002.21</v>
      </c>
      <c r="L8" s="59">
        <v>7810.54</v>
      </c>
    </row>
    <row r="9" spans="2:12" x14ac:dyDescent="0.25">
      <c r="B9" s="70" t="s">
        <v>13</v>
      </c>
      <c r="C9" s="71" t="s">
        <v>17</v>
      </c>
      <c r="D9" s="60">
        <v>1484.01</v>
      </c>
      <c r="E9" s="61">
        <v>229.42</v>
      </c>
      <c r="F9" s="61">
        <v>1226.8399999999999</v>
      </c>
      <c r="G9" s="61">
        <v>158.97</v>
      </c>
      <c r="H9" s="61">
        <v>609.73</v>
      </c>
      <c r="I9" s="61">
        <v>2009.74</v>
      </c>
      <c r="J9" s="61">
        <v>1148.47</v>
      </c>
      <c r="K9" s="61">
        <v>1179.0999999999999</v>
      </c>
      <c r="L9" s="62">
        <v>8046.29</v>
      </c>
    </row>
    <row r="10" spans="2:12" x14ac:dyDescent="0.25">
      <c r="B10" s="66" t="s">
        <v>18</v>
      </c>
      <c r="C10" s="67" t="s">
        <v>14</v>
      </c>
      <c r="D10" s="51">
        <v>1394.04</v>
      </c>
      <c r="E10" s="52">
        <v>211.1</v>
      </c>
      <c r="F10" s="52">
        <v>1171.8900000000001</v>
      </c>
      <c r="G10" s="52">
        <v>167.74</v>
      </c>
      <c r="H10" s="52">
        <v>606.66999999999996</v>
      </c>
      <c r="I10" s="52">
        <v>1888.05</v>
      </c>
      <c r="J10" s="52">
        <v>1177.27</v>
      </c>
      <c r="K10" s="52">
        <v>984.03</v>
      </c>
      <c r="L10" s="53">
        <v>7600.8</v>
      </c>
    </row>
    <row r="11" spans="2:12" x14ac:dyDescent="0.25">
      <c r="B11" s="68" t="s">
        <v>18</v>
      </c>
      <c r="C11" s="69" t="s">
        <v>15</v>
      </c>
      <c r="D11" s="54">
        <v>1130.23</v>
      </c>
      <c r="E11" s="55">
        <v>196.5</v>
      </c>
      <c r="F11" s="55">
        <v>1206.72</v>
      </c>
      <c r="G11" s="55">
        <v>164.5</v>
      </c>
      <c r="H11" s="55">
        <v>608.89</v>
      </c>
      <c r="I11" s="55">
        <v>1937.72</v>
      </c>
      <c r="J11" s="55">
        <v>1198.27</v>
      </c>
      <c r="K11" s="55">
        <v>1079.93</v>
      </c>
      <c r="L11" s="56">
        <v>7522.77</v>
      </c>
    </row>
    <row r="12" spans="2:12" x14ac:dyDescent="0.25">
      <c r="B12" s="68" t="s">
        <v>18</v>
      </c>
      <c r="C12" s="69" t="s">
        <v>16</v>
      </c>
      <c r="D12" s="57">
        <v>1857.5</v>
      </c>
      <c r="E12" s="58">
        <v>217.45</v>
      </c>
      <c r="F12" s="58">
        <v>1261.6400000000001</v>
      </c>
      <c r="G12" s="58">
        <v>167.37</v>
      </c>
      <c r="H12" s="58">
        <v>666.94</v>
      </c>
      <c r="I12" s="58">
        <v>2078.62</v>
      </c>
      <c r="J12" s="58">
        <v>1232.79</v>
      </c>
      <c r="K12" s="58">
        <v>1079.07</v>
      </c>
      <c r="L12" s="59">
        <v>8561.39</v>
      </c>
    </row>
    <row r="13" spans="2:12" x14ac:dyDescent="0.25">
      <c r="B13" s="70" t="s">
        <v>18</v>
      </c>
      <c r="C13" s="71" t="s">
        <v>17</v>
      </c>
      <c r="D13" s="60">
        <v>1563.09</v>
      </c>
      <c r="E13" s="61">
        <v>236.36</v>
      </c>
      <c r="F13" s="61">
        <v>1349.95</v>
      </c>
      <c r="G13" s="61">
        <v>171.61</v>
      </c>
      <c r="H13" s="61">
        <v>698.79</v>
      </c>
      <c r="I13" s="61">
        <v>2249.67</v>
      </c>
      <c r="J13" s="61">
        <v>1315.08</v>
      </c>
      <c r="K13" s="61">
        <v>1261.23</v>
      </c>
      <c r="L13" s="62">
        <v>8845.7800000000007</v>
      </c>
    </row>
    <row r="14" spans="2:12" x14ac:dyDescent="0.25">
      <c r="B14" s="66" t="s">
        <v>19</v>
      </c>
      <c r="C14" s="67" t="s">
        <v>14</v>
      </c>
      <c r="D14" s="51">
        <v>1447.89</v>
      </c>
      <c r="E14" s="52">
        <v>221.87</v>
      </c>
      <c r="F14" s="52">
        <v>1319.59</v>
      </c>
      <c r="G14" s="52">
        <v>180.55</v>
      </c>
      <c r="H14" s="52">
        <v>675.22</v>
      </c>
      <c r="I14" s="52">
        <v>2081.96</v>
      </c>
      <c r="J14" s="52">
        <v>1334.96</v>
      </c>
      <c r="K14" s="52">
        <v>1046.72</v>
      </c>
      <c r="L14" s="53">
        <v>8308.76</v>
      </c>
    </row>
    <row r="15" spans="2:12" x14ac:dyDescent="0.25">
      <c r="B15" s="68" t="s">
        <v>19</v>
      </c>
      <c r="C15" s="69" t="s">
        <v>15</v>
      </c>
      <c r="D15" s="54">
        <v>1169.47</v>
      </c>
      <c r="E15" s="55">
        <v>209.01</v>
      </c>
      <c r="F15" s="55">
        <v>1376.16</v>
      </c>
      <c r="G15" s="55">
        <v>180.77</v>
      </c>
      <c r="H15" s="55">
        <v>671.85</v>
      </c>
      <c r="I15" s="55">
        <v>2172.4699999999998</v>
      </c>
      <c r="J15" s="55">
        <v>1363.17</v>
      </c>
      <c r="K15" s="55">
        <v>1115.43</v>
      </c>
      <c r="L15" s="56">
        <v>8258.33</v>
      </c>
    </row>
    <row r="16" spans="2:12" x14ac:dyDescent="0.25">
      <c r="B16" s="68" t="s">
        <v>19</v>
      </c>
      <c r="C16" s="69" t="s">
        <v>16</v>
      </c>
      <c r="D16" s="57">
        <v>1932.09</v>
      </c>
      <c r="E16" s="58">
        <v>236.08</v>
      </c>
      <c r="F16" s="58">
        <v>1437.93</v>
      </c>
      <c r="G16" s="58">
        <v>185.62</v>
      </c>
      <c r="H16" s="58">
        <v>728.19</v>
      </c>
      <c r="I16" s="58">
        <v>2335.2800000000002</v>
      </c>
      <c r="J16" s="58">
        <v>1413.15</v>
      </c>
      <c r="K16" s="58">
        <v>1094.04</v>
      </c>
      <c r="L16" s="59">
        <v>9362.3700000000008</v>
      </c>
    </row>
    <row r="17" spans="2:12" x14ac:dyDescent="0.25">
      <c r="B17" s="70" t="s">
        <v>19</v>
      </c>
      <c r="C17" s="71" t="s">
        <v>17</v>
      </c>
      <c r="D17" s="60">
        <v>1642.44</v>
      </c>
      <c r="E17" s="61">
        <v>258.82</v>
      </c>
      <c r="F17" s="61">
        <v>1570.9</v>
      </c>
      <c r="G17" s="61">
        <v>186.68</v>
      </c>
      <c r="H17" s="61">
        <v>772.8</v>
      </c>
      <c r="I17" s="61">
        <v>2511.14</v>
      </c>
      <c r="J17" s="61">
        <v>1499.35</v>
      </c>
      <c r="K17" s="61">
        <v>1272.05</v>
      </c>
      <c r="L17" s="62">
        <v>9714.18</v>
      </c>
    </row>
    <row r="18" spans="2:12" x14ac:dyDescent="0.25">
      <c r="B18" s="66" t="s">
        <v>20</v>
      </c>
      <c r="C18" s="67" t="s">
        <v>14</v>
      </c>
      <c r="D18" s="51">
        <v>1513.36</v>
      </c>
      <c r="E18" s="52">
        <v>223.91</v>
      </c>
      <c r="F18" s="52">
        <v>1487.06</v>
      </c>
      <c r="G18" s="52">
        <v>198.4</v>
      </c>
      <c r="H18" s="52">
        <v>753.63</v>
      </c>
      <c r="I18" s="52">
        <v>2344.0700000000002</v>
      </c>
      <c r="J18" s="52">
        <v>1504.5</v>
      </c>
      <c r="K18" s="52">
        <v>1091.0999999999999</v>
      </c>
      <c r="L18" s="53">
        <v>9116.02</v>
      </c>
    </row>
    <row r="19" spans="2:12" x14ac:dyDescent="0.25">
      <c r="B19" s="68" t="s">
        <v>20</v>
      </c>
      <c r="C19" s="69" t="s">
        <v>15</v>
      </c>
      <c r="D19" s="54">
        <v>1224.18</v>
      </c>
      <c r="E19" s="55">
        <v>218.37</v>
      </c>
      <c r="F19" s="55">
        <v>1521.33</v>
      </c>
      <c r="G19" s="55">
        <v>196.8</v>
      </c>
      <c r="H19" s="55">
        <v>765.47</v>
      </c>
      <c r="I19" s="55">
        <v>2389.2800000000002</v>
      </c>
      <c r="J19" s="55">
        <v>1534.51</v>
      </c>
      <c r="K19" s="55">
        <v>1195.33</v>
      </c>
      <c r="L19" s="56">
        <v>9045.2900000000009</v>
      </c>
    </row>
    <row r="20" spans="2:12" x14ac:dyDescent="0.25">
      <c r="B20" s="68" t="s">
        <v>20</v>
      </c>
      <c r="C20" s="69" t="s">
        <v>16</v>
      </c>
      <c r="D20" s="57">
        <v>2116.4899999999998</v>
      </c>
      <c r="E20" s="58">
        <v>246.2</v>
      </c>
      <c r="F20" s="58">
        <v>1580.14</v>
      </c>
      <c r="G20" s="58">
        <v>198.24</v>
      </c>
      <c r="H20" s="58">
        <v>803.79</v>
      </c>
      <c r="I20" s="58">
        <v>2576.4299999999998</v>
      </c>
      <c r="J20" s="58">
        <v>1583.35</v>
      </c>
      <c r="K20" s="58">
        <v>1153.53</v>
      </c>
      <c r="L20" s="59">
        <v>10258.18</v>
      </c>
    </row>
    <row r="21" spans="2:12" x14ac:dyDescent="0.25">
      <c r="B21" s="70" t="s">
        <v>20</v>
      </c>
      <c r="C21" s="71" t="s">
        <v>17</v>
      </c>
      <c r="D21" s="60">
        <v>1696.77</v>
      </c>
      <c r="E21" s="61">
        <v>271.49</v>
      </c>
      <c r="F21" s="61">
        <v>1702.19</v>
      </c>
      <c r="G21" s="61">
        <v>200.86</v>
      </c>
      <c r="H21" s="61">
        <v>832.06</v>
      </c>
      <c r="I21" s="61">
        <v>2785.42</v>
      </c>
      <c r="J21" s="61">
        <v>1658.87</v>
      </c>
      <c r="K21" s="61">
        <v>1399.21</v>
      </c>
      <c r="L21" s="62">
        <v>10546.85</v>
      </c>
    </row>
    <row r="22" spans="2:12" x14ac:dyDescent="0.25">
      <c r="B22" s="66" t="s">
        <v>21</v>
      </c>
      <c r="C22" s="67" t="s">
        <v>14</v>
      </c>
      <c r="D22" s="51">
        <v>1557.34</v>
      </c>
      <c r="E22" s="52">
        <v>230.72</v>
      </c>
      <c r="F22" s="52">
        <v>1666.91</v>
      </c>
      <c r="G22" s="52">
        <v>206.14</v>
      </c>
      <c r="H22" s="52">
        <v>823.41</v>
      </c>
      <c r="I22" s="52">
        <v>2661.49</v>
      </c>
      <c r="J22" s="52">
        <v>1675.58</v>
      </c>
      <c r="K22" s="52">
        <v>1187.8800000000001</v>
      </c>
      <c r="L22" s="53">
        <v>10009.469999999999</v>
      </c>
    </row>
    <row r="23" spans="2:12" x14ac:dyDescent="0.25">
      <c r="B23" s="66" t="s">
        <v>21</v>
      </c>
      <c r="C23" s="69" t="s">
        <v>15</v>
      </c>
      <c r="D23" s="54">
        <v>1237.8</v>
      </c>
      <c r="E23" s="55">
        <v>223.29</v>
      </c>
      <c r="F23" s="55">
        <v>1656.43</v>
      </c>
      <c r="G23" s="55">
        <v>206.49</v>
      </c>
      <c r="H23" s="55">
        <v>816.12</v>
      </c>
      <c r="I23" s="55">
        <v>2660.44</v>
      </c>
      <c r="J23" s="55">
        <v>1702.53</v>
      </c>
      <c r="K23" s="55">
        <v>1312.9</v>
      </c>
      <c r="L23" s="56">
        <v>9816</v>
      </c>
    </row>
    <row r="24" spans="2:12" x14ac:dyDescent="0.25">
      <c r="B24" s="66" t="s">
        <v>21</v>
      </c>
      <c r="C24" s="69" t="s">
        <v>16</v>
      </c>
      <c r="D24" s="57">
        <v>2038.1</v>
      </c>
      <c r="E24" s="58">
        <v>254.68</v>
      </c>
      <c r="F24" s="58">
        <v>1626.45</v>
      </c>
      <c r="G24" s="58">
        <v>207.51</v>
      </c>
      <c r="H24" s="58">
        <v>808.7</v>
      </c>
      <c r="I24" s="58">
        <v>2716.19</v>
      </c>
      <c r="J24" s="58">
        <v>1770.74</v>
      </c>
      <c r="K24" s="58">
        <v>1427.56</v>
      </c>
      <c r="L24" s="59">
        <v>10849.93</v>
      </c>
    </row>
    <row r="25" spans="2:12" x14ac:dyDescent="0.25">
      <c r="B25" s="66" t="s">
        <v>21</v>
      </c>
      <c r="C25" s="69" t="s">
        <v>17</v>
      </c>
      <c r="D25" s="60">
        <v>1723.64</v>
      </c>
      <c r="E25" s="61">
        <v>271.86</v>
      </c>
      <c r="F25" s="61">
        <v>1613.23</v>
      </c>
      <c r="G25" s="61">
        <v>210.36</v>
      </c>
      <c r="H25" s="61">
        <v>875.06</v>
      </c>
      <c r="I25" s="61">
        <v>2813.13</v>
      </c>
      <c r="J25" s="61">
        <v>1887.44</v>
      </c>
      <c r="K25" s="61">
        <v>1516.63</v>
      </c>
      <c r="L25" s="62">
        <v>10911.35</v>
      </c>
    </row>
    <row r="26" spans="2:12" x14ac:dyDescent="0.25">
      <c r="B26" s="66" t="s">
        <v>22</v>
      </c>
      <c r="C26" s="67" t="s">
        <v>14</v>
      </c>
      <c r="D26" s="51">
        <v>1566.735459</v>
      </c>
      <c r="E26" s="52">
        <v>245.212896</v>
      </c>
      <c r="F26" s="52">
        <v>1700.603143</v>
      </c>
      <c r="G26" s="52">
        <v>218.90997299999998</v>
      </c>
      <c r="H26" s="52">
        <v>857.28724499999998</v>
      </c>
      <c r="I26" s="52">
        <v>2795.7282410000003</v>
      </c>
      <c r="J26" s="52">
        <v>1876.109553</v>
      </c>
      <c r="K26" s="52">
        <v>1340.677398</v>
      </c>
      <c r="L26" s="53">
        <v>10601.263907999999</v>
      </c>
    </row>
    <row r="27" spans="2:12" x14ac:dyDescent="0.25">
      <c r="B27" s="68" t="s">
        <v>22</v>
      </c>
      <c r="C27" s="69" t="s">
        <v>15</v>
      </c>
      <c r="D27" s="54">
        <v>1262.7462290000001</v>
      </c>
      <c r="E27" s="55">
        <v>235.81797600000002</v>
      </c>
      <c r="F27" s="55">
        <v>1791.9743249999999</v>
      </c>
      <c r="G27" s="55">
        <v>221.632003</v>
      </c>
      <c r="H27" s="55">
        <v>860.57406300000002</v>
      </c>
      <c r="I27" s="55">
        <v>2892.0028230000003</v>
      </c>
      <c r="J27" s="55">
        <v>1896.5019380000001</v>
      </c>
      <c r="K27" s="55">
        <v>1563.8746170000002</v>
      </c>
      <c r="L27" s="56">
        <v>10725.123975</v>
      </c>
    </row>
    <row r="28" spans="2:12" x14ac:dyDescent="0.25">
      <c r="B28" s="68" t="s">
        <v>22</v>
      </c>
      <c r="C28" s="69" t="s">
        <v>16</v>
      </c>
      <c r="D28" s="57">
        <v>2010.8502114935202</v>
      </c>
      <c r="E28" s="58">
        <v>264.81703900000002</v>
      </c>
      <c r="F28" s="58">
        <v>1831.0930309999999</v>
      </c>
      <c r="G28" s="58">
        <v>216.44925699999999</v>
      </c>
      <c r="H28" s="58">
        <v>880.21120999999994</v>
      </c>
      <c r="I28" s="58">
        <v>3012.1248030000002</v>
      </c>
      <c r="J28" s="58">
        <v>1930.6394140000002</v>
      </c>
      <c r="K28" s="58">
        <v>1536.320886</v>
      </c>
      <c r="L28" s="59">
        <v>11682.505852</v>
      </c>
    </row>
    <row r="29" spans="2:12" x14ac:dyDescent="0.25">
      <c r="B29" s="70" t="s">
        <v>22</v>
      </c>
      <c r="C29" s="71" t="s">
        <v>17</v>
      </c>
      <c r="D29" s="60">
        <v>1769.5409520000001</v>
      </c>
      <c r="E29" s="61">
        <v>292.452088</v>
      </c>
      <c r="F29" s="61">
        <v>1980.6815369999999</v>
      </c>
      <c r="G29" s="61">
        <v>225.19333800000001</v>
      </c>
      <c r="H29" s="61">
        <v>946.28821200000004</v>
      </c>
      <c r="I29" s="61">
        <v>3279.049438</v>
      </c>
      <c r="J29" s="61">
        <v>2015.7990950000001</v>
      </c>
      <c r="K29" s="61">
        <v>1642.8171</v>
      </c>
      <c r="L29" s="62">
        <v>12151.821758999999</v>
      </c>
    </row>
    <row r="30" spans="2:12" x14ac:dyDescent="0.25">
      <c r="B30" s="66" t="s">
        <v>23</v>
      </c>
      <c r="C30" s="67" t="s">
        <v>14</v>
      </c>
      <c r="D30" s="51">
        <v>1640.460497</v>
      </c>
      <c r="E30" s="52">
        <v>267.23533299999997</v>
      </c>
      <c r="F30" s="52">
        <v>1878.1833590000001</v>
      </c>
      <c r="G30" s="52">
        <v>230.148584</v>
      </c>
      <c r="H30" s="52">
        <v>909.91045800000006</v>
      </c>
      <c r="I30" s="52">
        <v>3183.7640590000001</v>
      </c>
      <c r="J30" s="52">
        <v>2056.3745519999998</v>
      </c>
      <c r="K30" s="52">
        <v>1398.58755</v>
      </c>
      <c r="L30" s="53">
        <v>11564.66439</v>
      </c>
    </row>
    <row r="31" spans="2:12" x14ac:dyDescent="0.25">
      <c r="B31" s="68" t="s">
        <v>23</v>
      </c>
      <c r="C31" s="69" t="s">
        <v>15</v>
      </c>
      <c r="D31" s="54">
        <v>1356.1643489999999</v>
      </c>
      <c r="E31" s="55">
        <v>256.86578200000002</v>
      </c>
      <c r="F31" s="55">
        <v>1924.108988</v>
      </c>
      <c r="G31" s="55">
        <v>227.066022</v>
      </c>
      <c r="H31" s="55">
        <v>892.21645000000001</v>
      </c>
      <c r="I31" s="55">
        <v>3234.7763850000001</v>
      </c>
      <c r="J31" s="55">
        <v>2086.016721</v>
      </c>
      <c r="K31" s="55">
        <v>1631.5740510000001</v>
      </c>
      <c r="L31" s="56">
        <v>11608.78875</v>
      </c>
    </row>
    <row r="32" spans="2:12" x14ac:dyDescent="0.25">
      <c r="B32" s="68" t="s">
        <v>23</v>
      </c>
      <c r="C32" s="69" t="s">
        <v>16</v>
      </c>
      <c r="D32" s="57">
        <v>2264.437226</v>
      </c>
      <c r="E32" s="58">
        <v>285.13311900000002</v>
      </c>
      <c r="F32" s="58">
        <v>1997.4594380000001</v>
      </c>
      <c r="G32" s="58">
        <v>229.51939600000003</v>
      </c>
      <c r="H32" s="58">
        <v>936.04707800000006</v>
      </c>
      <c r="I32" s="58">
        <v>3336.0486900000001</v>
      </c>
      <c r="J32" s="58">
        <v>2140.1693260000002</v>
      </c>
      <c r="K32" s="58">
        <v>1509.959748</v>
      </c>
      <c r="L32" s="59">
        <v>12698.774020000001</v>
      </c>
    </row>
    <row r="33" spans="2:12" x14ac:dyDescent="0.25">
      <c r="B33" s="70" t="s">
        <v>23</v>
      </c>
      <c r="C33" s="71" t="s">
        <v>17</v>
      </c>
      <c r="D33" s="60">
        <v>1917.074505</v>
      </c>
      <c r="E33" s="61">
        <v>296.94053200000002</v>
      </c>
      <c r="F33" s="61">
        <v>2151.764709</v>
      </c>
      <c r="G33" s="61">
        <v>241.86884700000002</v>
      </c>
      <c r="H33" s="61">
        <v>1008.9076249999999</v>
      </c>
      <c r="I33" s="61">
        <v>3685.6523609999999</v>
      </c>
      <c r="J33" s="61">
        <v>2209.3270400000001</v>
      </c>
      <c r="K33" s="61">
        <v>1801.5482550000002</v>
      </c>
      <c r="L33" s="62">
        <v>13313.08387</v>
      </c>
    </row>
    <row r="34" spans="2:12" x14ac:dyDescent="0.25">
      <c r="B34" s="66" t="s">
        <v>24</v>
      </c>
      <c r="C34" s="67" t="s">
        <v>14</v>
      </c>
      <c r="D34" s="51">
        <v>1747.63</v>
      </c>
      <c r="E34" s="52">
        <v>268.08</v>
      </c>
      <c r="F34" s="52">
        <v>2110.3200000000002</v>
      </c>
      <c r="G34" s="52">
        <v>249.64</v>
      </c>
      <c r="H34" s="52">
        <v>990.64</v>
      </c>
      <c r="I34" s="52">
        <v>3360.05</v>
      </c>
      <c r="J34" s="52">
        <v>2288.4299999999998</v>
      </c>
      <c r="K34" s="52">
        <v>1432.28</v>
      </c>
      <c r="L34" s="53">
        <v>12447.06</v>
      </c>
    </row>
    <row r="35" spans="2:12" x14ac:dyDescent="0.25">
      <c r="B35" s="68" t="s">
        <v>24</v>
      </c>
      <c r="C35" s="69" t="s">
        <v>15</v>
      </c>
      <c r="D35" s="54">
        <v>1410.96</v>
      </c>
      <c r="E35" s="55">
        <v>245.16</v>
      </c>
      <c r="F35" s="55">
        <v>2074.92</v>
      </c>
      <c r="G35" s="55">
        <v>250.56</v>
      </c>
      <c r="H35" s="55">
        <v>998.81</v>
      </c>
      <c r="I35" s="55">
        <v>3385.31</v>
      </c>
      <c r="J35" s="55">
        <v>2336.5100000000002</v>
      </c>
      <c r="K35" s="55">
        <v>1719.12</v>
      </c>
      <c r="L35" s="56">
        <v>12421.35</v>
      </c>
    </row>
    <row r="36" spans="2:12" x14ac:dyDescent="0.25">
      <c r="B36" s="68" t="s">
        <v>24</v>
      </c>
      <c r="C36" s="69" t="s">
        <v>16</v>
      </c>
      <c r="D36" s="57">
        <v>2397.1999999999998</v>
      </c>
      <c r="E36" s="58">
        <v>279.7</v>
      </c>
      <c r="F36" s="58">
        <v>2103.25</v>
      </c>
      <c r="G36" s="58">
        <v>251.44</v>
      </c>
      <c r="H36" s="58">
        <v>1050.47</v>
      </c>
      <c r="I36" s="58">
        <v>3469.63</v>
      </c>
      <c r="J36" s="58">
        <v>2377.52</v>
      </c>
      <c r="K36" s="58">
        <v>1596.3</v>
      </c>
      <c r="L36" s="59">
        <v>13525.51</v>
      </c>
    </row>
    <row r="37" spans="2:12" x14ac:dyDescent="0.25">
      <c r="B37" s="70" t="s">
        <v>24</v>
      </c>
      <c r="C37" s="71" t="s">
        <v>17</v>
      </c>
      <c r="D37" s="60">
        <v>1982.52</v>
      </c>
      <c r="E37" s="61">
        <v>314.31</v>
      </c>
      <c r="F37" s="61">
        <v>2252.4899999999998</v>
      </c>
      <c r="G37" s="61">
        <v>254.82</v>
      </c>
      <c r="H37" s="61">
        <v>1111.95</v>
      </c>
      <c r="I37" s="61">
        <v>3807.62</v>
      </c>
      <c r="J37" s="61">
        <v>2452.88</v>
      </c>
      <c r="K37" s="61">
        <v>1904.77</v>
      </c>
      <c r="L37" s="62">
        <v>14081.36</v>
      </c>
    </row>
    <row r="38" spans="2:12" x14ac:dyDescent="0.25">
      <c r="B38" s="66" t="s">
        <v>25</v>
      </c>
      <c r="C38" s="67" t="s">
        <v>14</v>
      </c>
      <c r="D38" s="51">
        <v>1779.47</v>
      </c>
      <c r="E38" s="52">
        <v>265.19</v>
      </c>
      <c r="F38" s="52">
        <v>2087.56</v>
      </c>
      <c r="G38" s="52">
        <v>260.18</v>
      </c>
      <c r="H38" s="52">
        <v>1018.03</v>
      </c>
      <c r="I38" s="52">
        <v>3494.78</v>
      </c>
      <c r="J38" s="52">
        <v>2555.6</v>
      </c>
      <c r="K38" s="52">
        <v>1541.4</v>
      </c>
      <c r="L38" s="53">
        <v>13002.21</v>
      </c>
    </row>
    <row r="39" spans="2:12" x14ac:dyDescent="0.25">
      <c r="B39" s="68" t="s">
        <v>25</v>
      </c>
      <c r="C39" s="69" t="s">
        <v>15</v>
      </c>
      <c r="D39" s="54">
        <v>1435.96</v>
      </c>
      <c r="E39" s="55">
        <v>244.84</v>
      </c>
      <c r="F39" s="55">
        <v>2074.37</v>
      </c>
      <c r="G39" s="55">
        <v>253.89</v>
      </c>
      <c r="H39" s="55">
        <v>980.31</v>
      </c>
      <c r="I39" s="55">
        <v>3573.77</v>
      </c>
      <c r="J39" s="55">
        <v>2585.2399999999998</v>
      </c>
      <c r="K39" s="55">
        <v>1846.24</v>
      </c>
      <c r="L39" s="56">
        <v>12994.61</v>
      </c>
    </row>
    <row r="40" spans="2:12" x14ac:dyDescent="0.25">
      <c r="B40" s="68" t="s">
        <v>25</v>
      </c>
      <c r="C40" s="69" t="s">
        <v>16</v>
      </c>
      <c r="D40" s="57">
        <v>2415.56</v>
      </c>
      <c r="E40" s="58">
        <v>274</v>
      </c>
      <c r="F40" s="58">
        <v>2155.8200000000002</v>
      </c>
      <c r="G40" s="58">
        <v>257.99</v>
      </c>
      <c r="H40" s="58">
        <v>1060.94</v>
      </c>
      <c r="I40" s="58">
        <v>3673.2</v>
      </c>
      <c r="J40" s="58">
        <v>2619.6</v>
      </c>
      <c r="K40" s="58">
        <v>1660.72</v>
      </c>
      <c r="L40" s="59">
        <v>14117.85</v>
      </c>
    </row>
    <row r="41" spans="2:12" x14ac:dyDescent="0.25">
      <c r="B41" s="70" t="s">
        <v>25</v>
      </c>
      <c r="C41" s="71" t="s">
        <v>17</v>
      </c>
      <c r="D41" s="60">
        <v>2014.1</v>
      </c>
      <c r="E41" s="61">
        <v>299.24</v>
      </c>
      <c r="F41" s="61">
        <v>2321.0100000000002</v>
      </c>
      <c r="G41" s="61">
        <v>257.17</v>
      </c>
      <c r="H41" s="61">
        <v>1138.67</v>
      </c>
      <c r="I41" s="61">
        <v>3991.78</v>
      </c>
      <c r="J41" s="61">
        <v>2727.04</v>
      </c>
      <c r="K41" s="61">
        <v>1957.43</v>
      </c>
      <c r="L41" s="62">
        <v>14706.45</v>
      </c>
    </row>
    <row r="42" spans="2:12" x14ac:dyDescent="0.25">
      <c r="B42" s="66" t="s">
        <v>26</v>
      </c>
      <c r="C42" s="67" t="s">
        <v>14</v>
      </c>
      <c r="D42" s="51">
        <v>1850.84</v>
      </c>
      <c r="E42" s="52">
        <v>254.9</v>
      </c>
      <c r="F42" s="52">
        <v>2063.4</v>
      </c>
      <c r="G42" s="52">
        <v>269.99</v>
      </c>
      <c r="H42" s="52">
        <v>1028.75</v>
      </c>
      <c r="I42" s="52">
        <v>3550.18</v>
      </c>
      <c r="J42" s="52">
        <v>2884.94</v>
      </c>
      <c r="K42" s="52">
        <v>1704.58</v>
      </c>
      <c r="L42" s="53">
        <v>13607.57</v>
      </c>
    </row>
    <row r="43" spans="2:12" x14ac:dyDescent="0.25">
      <c r="B43" s="68" t="s">
        <v>26</v>
      </c>
      <c r="C43" s="69" t="s">
        <v>15</v>
      </c>
      <c r="D43" s="54">
        <v>1508.22</v>
      </c>
      <c r="E43" s="55">
        <v>244.84</v>
      </c>
      <c r="F43" s="55">
        <v>2102.11</v>
      </c>
      <c r="G43" s="55">
        <v>273.69</v>
      </c>
      <c r="H43" s="55">
        <v>1023.78</v>
      </c>
      <c r="I43" s="55">
        <v>3702.1</v>
      </c>
      <c r="J43" s="55">
        <v>2897.62</v>
      </c>
      <c r="K43" s="55">
        <v>1912.05</v>
      </c>
      <c r="L43" s="56">
        <v>13664.41</v>
      </c>
    </row>
    <row r="44" spans="2:12" x14ac:dyDescent="0.25">
      <c r="B44" s="68" t="s">
        <v>26</v>
      </c>
      <c r="C44" s="69" t="s">
        <v>16</v>
      </c>
      <c r="D44" s="57">
        <v>2504.77</v>
      </c>
      <c r="E44" s="58">
        <v>270.75</v>
      </c>
      <c r="F44" s="58">
        <v>2123.19</v>
      </c>
      <c r="G44" s="58">
        <v>270.89999999999998</v>
      </c>
      <c r="H44" s="58">
        <v>1067.5899999999999</v>
      </c>
      <c r="I44" s="58">
        <v>3779.15</v>
      </c>
      <c r="J44" s="58">
        <v>2989.68</v>
      </c>
      <c r="K44" s="58">
        <v>1756.09</v>
      </c>
      <c r="L44" s="59">
        <v>14762.12</v>
      </c>
    </row>
    <row r="45" spans="2:12" x14ac:dyDescent="0.25">
      <c r="B45" s="70" t="s">
        <v>26</v>
      </c>
      <c r="C45" s="71" t="s">
        <v>17</v>
      </c>
      <c r="D45" s="60">
        <v>2141.65</v>
      </c>
      <c r="E45" s="61">
        <v>297.89999999999998</v>
      </c>
      <c r="F45" s="61">
        <v>2288.35</v>
      </c>
      <c r="G45" s="61">
        <v>275.60000000000002</v>
      </c>
      <c r="H45" s="61">
        <v>1146.52</v>
      </c>
      <c r="I45" s="61">
        <v>4146.83</v>
      </c>
      <c r="J45" s="61">
        <v>3064.89</v>
      </c>
      <c r="K45" s="61">
        <v>2022.05</v>
      </c>
      <c r="L45" s="62">
        <v>15383.8</v>
      </c>
    </row>
    <row r="46" spans="2:12" x14ac:dyDescent="0.25">
      <c r="B46" s="72" t="s">
        <v>27</v>
      </c>
      <c r="C46" s="73" t="s">
        <v>14</v>
      </c>
      <c r="D46" s="63">
        <v>1921.15</v>
      </c>
      <c r="E46" s="64">
        <v>260.16000000000003</v>
      </c>
      <c r="F46" s="64">
        <v>2134.6999999999998</v>
      </c>
      <c r="G46" s="64">
        <v>297.63</v>
      </c>
      <c r="H46" s="64">
        <v>1077.79</v>
      </c>
      <c r="I46" s="64">
        <v>3648.09</v>
      </c>
      <c r="J46" s="64">
        <v>3186.14</v>
      </c>
      <c r="K46" s="64">
        <v>1859.22</v>
      </c>
      <c r="L46" s="65">
        <v>14384.88</v>
      </c>
    </row>
    <row r="47" spans="2:12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 x14ac:dyDescent="0.25">
      <c r="B48" s="113" t="s">
        <v>28</v>
      </c>
      <c r="C48" s="113"/>
      <c r="D48" s="113"/>
      <c r="E48" s="113"/>
      <c r="F48" s="113"/>
      <c r="G48" s="113"/>
      <c r="H48" s="113"/>
      <c r="I48" s="113"/>
      <c r="J48" s="113"/>
      <c r="K48" s="6"/>
      <c r="L48" s="6"/>
    </row>
  </sheetData>
  <mergeCells count="2">
    <mergeCell ref="B48:J48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6384" width="9.140625" style="82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showGridLines="0" zoomScale="130" zoomScaleNormal="130" workbookViewId="0">
      <selection activeCell="A2" sqref="A2"/>
    </sheetView>
  </sheetViews>
  <sheetFormatPr defaultRowHeight="15" x14ac:dyDescent="0.25"/>
  <cols>
    <col min="1" max="1" width="9.140625" style="7"/>
    <col min="2" max="11" width="10.42578125" style="7" customWidth="1"/>
    <col min="12" max="12" width="9.42578125" style="7" bestFit="1" customWidth="1"/>
    <col min="13" max="16384" width="9.140625" style="7"/>
  </cols>
  <sheetData>
    <row r="1" spans="1:12" x14ac:dyDescent="0.25">
      <c r="A1" s="7" t="s">
        <v>39</v>
      </c>
    </row>
    <row r="2" spans="1:12" ht="90" x14ac:dyDescent="0.25">
      <c r="B2" s="34" t="s">
        <v>32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35"/>
    </row>
    <row r="3" spans="1:12" x14ac:dyDescent="0.25">
      <c r="B3" s="38" t="s">
        <v>13</v>
      </c>
      <c r="C3" s="75"/>
      <c r="D3" s="75"/>
      <c r="E3" s="75"/>
      <c r="F3" s="75"/>
      <c r="G3" s="75"/>
      <c r="H3" s="75"/>
      <c r="I3" s="75"/>
      <c r="J3" s="75"/>
      <c r="K3" s="75"/>
    </row>
    <row r="4" spans="1:12" x14ac:dyDescent="0.25">
      <c r="B4" s="39" t="s">
        <v>18</v>
      </c>
      <c r="C4" s="75"/>
      <c r="D4" s="75"/>
      <c r="E4" s="75"/>
      <c r="F4" s="75"/>
      <c r="G4" s="75"/>
      <c r="H4" s="75"/>
      <c r="I4" s="75"/>
      <c r="J4" s="75"/>
      <c r="K4" s="75"/>
      <c r="L4" s="36"/>
    </row>
    <row r="5" spans="1:12" x14ac:dyDescent="0.25">
      <c r="B5" s="39" t="s">
        <v>19</v>
      </c>
      <c r="C5" s="75"/>
      <c r="D5" s="75"/>
      <c r="E5" s="75"/>
      <c r="F5" s="75"/>
      <c r="G5" s="75"/>
      <c r="H5" s="75"/>
      <c r="I5" s="75"/>
      <c r="J5" s="75"/>
      <c r="K5" s="75"/>
    </row>
    <row r="6" spans="1:12" x14ac:dyDescent="0.25">
      <c r="B6" s="39" t="s">
        <v>20</v>
      </c>
      <c r="C6" s="75"/>
      <c r="D6" s="75"/>
      <c r="E6" s="75"/>
      <c r="F6" s="75"/>
      <c r="G6" s="75"/>
      <c r="H6" s="75"/>
      <c r="I6" s="75"/>
      <c r="J6" s="75"/>
      <c r="K6" s="75"/>
    </row>
    <row r="7" spans="1:12" x14ac:dyDescent="0.25">
      <c r="B7" s="39" t="s">
        <v>21</v>
      </c>
      <c r="C7" s="75"/>
      <c r="D7" s="75"/>
      <c r="E7" s="75"/>
      <c r="F7" s="75"/>
      <c r="G7" s="75"/>
      <c r="H7" s="75"/>
      <c r="I7" s="75"/>
      <c r="J7" s="75"/>
      <c r="K7" s="75"/>
    </row>
    <row r="8" spans="1:12" x14ac:dyDescent="0.25">
      <c r="B8" s="39" t="s">
        <v>22</v>
      </c>
      <c r="C8" s="75"/>
      <c r="D8" s="75"/>
      <c r="E8" s="75"/>
      <c r="F8" s="75"/>
      <c r="G8" s="75"/>
      <c r="H8" s="75"/>
      <c r="I8" s="75"/>
      <c r="J8" s="75"/>
      <c r="K8" s="75"/>
    </row>
    <row r="9" spans="1:12" x14ac:dyDescent="0.25">
      <c r="B9" s="39" t="s">
        <v>23</v>
      </c>
      <c r="C9" s="75"/>
      <c r="D9" s="75"/>
      <c r="E9" s="75"/>
      <c r="F9" s="75"/>
      <c r="G9" s="75"/>
      <c r="H9" s="75"/>
      <c r="I9" s="75"/>
      <c r="J9" s="75"/>
      <c r="K9" s="75"/>
    </row>
    <row r="10" spans="1:12" x14ac:dyDescent="0.25">
      <c r="B10" s="39" t="s">
        <v>24</v>
      </c>
      <c r="C10" s="75"/>
      <c r="D10" s="75"/>
      <c r="E10" s="75"/>
      <c r="F10" s="75"/>
      <c r="G10" s="75"/>
      <c r="H10" s="75"/>
      <c r="I10" s="75"/>
      <c r="J10" s="75"/>
      <c r="K10" s="75"/>
    </row>
    <row r="11" spans="1:12" x14ac:dyDescent="0.25">
      <c r="B11" s="39" t="s">
        <v>25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2" x14ac:dyDescent="0.25">
      <c r="B12" s="40" t="s">
        <v>26</v>
      </c>
      <c r="C12" s="75"/>
      <c r="D12" s="75"/>
      <c r="E12" s="75"/>
      <c r="F12" s="75"/>
      <c r="G12" s="75"/>
      <c r="H12" s="75"/>
      <c r="I12" s="75"/>
      <c r="J12" s="75"/>
      <c r="K12" s="75"/>
      <c r="L12" s="74"/>
    </row>
    <row r="15" spans="1:12" ht="90" x14ac:dyDescent="0.25">
      <c r="B15" s="34" t="s">
        <v>32</v>
      </c>
      <c r="C15" s="10" t="s">
        <v>4</v>
      </c>
      <c r="D15" s="10" t="s">
        <v>5</v>
      </c>
      <c r="E15" s="10" t="s">
        <v>6</v>
      </c>
      <c r="F15" s="10" t="s">
        <v>7</v>
      </c>
      <c r="G15" s="10" t="s">
        <v>8</v>
      </c>
      <c r="H15" s="10" t="s">
        <v>9</v>
      </c>
      <c r="I15" s="10" t="s">
        <v>10</v>
      </c>
      <c r="J15" s="10" t="s">
        <v>11</v>
      </c>
      <c r="K15" s="10" t="s">
        <v>12</v>
      </c>
    </row>
    <row r="16" spans="1:12" x14ac:dyDescent="0.25">
      <c r="B16" s="39" t="s">
        <v>18</v>
      </c>
      <c r="C16" s="37"/>
      <c r="D16" s="37"/>
      <c r="E16" s="37"/>
      <c r="F16" s="37"/>
      <c r="G16" s="37"/>
      <c r="H16" s="37"/>
      <c r="I16" s="37"/>
      <c r="J16" s="37"/>
      <c r="K16" s="37"/>
    </row>
    <row r="17" spans="2:11" x14ac:dyDescent="0.25">
      <c r="B17" s="39" t="s">
        <v>19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2:11" x14ac:dyDescent="0.25">
      <c r="B18" s="39" t="s">
        <v>20</v>
      </c>
      <c r="C18" s="37"/>
      <c r="D18" s="37"/>
      <c r="E18" s="37"/>
      <c r="F18" s="37"/>
      <c r="G18" s="37"/>
      <c r="H18" s="37"/>
      <c r="I18" s="37"/>
      <c r="J18" s="37"/>
      <c r="K18" s="37"/>
    </row>
    <row r="19" spans="2:11" x14ac:dyDescent="0.25">
      <c r="B19" s="39" t="s">
        <v>21</v>
      </c>
      <c r="C19" s="37"/>
      <c r="D19" s="37"/>
      <c r="E19" s="84"/>
      <c r="F19" s="37"/>
      <c r="G19" s="37"/>
      <c r="H19" s="37"/>
      <c r="I19" s="84"/>
      <c r="J19" s="37"/>
      <c r="K19" s="37"/>
    </row>
    <row r="20" spans="2:11" x14ac:dyDescent="0.25">
      <c r="B20" s="39" t="s">
        <v>22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2:11" x14ac:dyDescent="0.25">
      <c r="B21" s="39" t="s">
        <v>23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1" x14ac:dyDescent="0.25">
      <c r="B22" s="39" t="s">
        <v>24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2:11" x14ac:dyDescent="0.25">
      <c r="B23" s="39" t="s">
        <v>25</v>
      </c>
      <c r="C23" s="37"/>
      <c r="D23" s="37"/>
      <c r="E23" s="37"/>
      <c r="F23" s="37"/>
      <c r="G23" s="37"/>
      <c r="H23" s="37"/>
      <c r="I23" s="37"/>
      <c r="J23" s="37"/>
      <c r="K23" s="37"/>
    </row>
    <row r="24" spans="2:11" x14ac:dyDescent="0.25">
      <c r="B24" s="40" t="s">
        <v>26</v>
      </c>
      <c r="C24" s="37"/>
      <c r="D24" s="37"/>
      <c r="E24" s="37"/>
      <c r="F24" s="37"/>
      <c r="G24" s="37"/>
      <c r="H24" s="37"/>
      <c r="I24" s="37"/>
      <c r="J24" s="37"/>
      <c r="K24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zoomScale="70" zoomScaleNormal="70" workbookViewId="0">
      <selection activeCell="B16" sqref="B16"/>
    </sheetView>
  </sheetViews>
  <sheetFormatPr defaultRowHeight="15" x14ac:dyDescent="0.25"/>
  <cols>
    <col min="1" max="1" width="9.140625" style="7"/>
    <col min="2" max="2" width="14" style="7" bestFit="1" customWidth="1"/>
    <col min="3" max="3" width="13.7109375" style="7" bestFit="1" customWidth="1"/>
    <col min="4" max="4" width="9.140625" style="7"/>
    <col min="5" max="12" width="9.28515625" style="7" bestFit="1" customWidth="1"/>
    <col min="13" max="13" width="9.5703125" style="7" bestFit="1" customWidth="1"/>
    <col min="14" max="16384" width="9.140625" style="7"/>
  </cols>
  <sheetData>
    <row r="1" spans="1:13" x14ac:dyDescent="0.25">
      <c r="A1" s="7" t="str">
        <f>SUMIF!A1</f>
        <v>INR bn, Percent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75" customHeight="1" x14ac:dyDescent="0.25">
      <c r="C2" s="115" t="s">
        <v>0</v>
      </c>
      <c r="D2" s="115"/>
      <c r="E2" s="115"/>
      <c r="F2" s="115"/>
      <c r="G2" s="115"/>
      <c r="H2" s="115"/>
      <c r="I2" s="115"/>
      <c r="J2" s="115"/>
      <c r="K2" s="115"/>
      <c r="L2" s="6"/>
      <c r="M2" s="6"/>
    </row>
    <row r="3" spans="1:13" x14ac:dyDescent="0.25">
      <c r="C3" s="41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90" x14ac:dyDescent="0.25">
      <c r="C5" s="9" t="s">
        <v>2</v>
      </c>
      <c r="D5" s="9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</row>
    <row r="6" spans="1:13" x14ac:dyDescent="0.25">
      <c r="B6" s="42" t="str">
        <f>CONCATENATE(C6,"-",D6)</f>
        <v>2004-05   -Q1</v>
      </c>
      <c r="C6" s="11" t="s">
        <v>13</v>
      </c>
      <c r="D6" s="12" t="s">
        <v>14</v>
      </c>
      <c r="E6" s="13">
        <v>1357.45</v>
      </c>
      <c r="F6" s="14">
        <v>202.75</v>
      </c>
      <c r="G6" s="14">
        <v>1042.08</v>
      </c>
      <c r="H6" s="14">
        <v>153.69999999999999</v>
      </c>
      <c r="I6" s="14">
        <v>546.28</v>
      </c>
      <c r="J6" s="14">
        <v>1665.34</v>
      </c>
      <c r="K6" s="14">
        <v>1058.02</v>
      </c>
      <c r="L6" s="14">
        <v>924.39</v>
      </c>
      <c r="M6" s="15">
        <v>6950.01</v>
      </c>
    </row>
    <row r="7" spans="1:13" x14ac:dyDescent="0.25">
      <c r="B7" s="42" t="str">
        <f t="shared" ref="B7:B46" si="0">CONCATENATE(C7,"-",D7)</f>
        <v>2004-05   -Q2</v>
      </c>
      <c r="C7" s="16" t="s">
        <v>13</v>
      </c>
      <c r="D7" s="17" t="s">
        <v>15</v>
      </c>
      <c r="E7" s="18">
        <v>1088.79</v>
      </c>
      <c r="F7" s="19">
        <v>200.67</v>
      </c>
      <c r="G7" s="19">
        <v>1106.1400000000001</v>
      </c>
      <c r="H7" s="19">
        <v>157.38</v>
      </c>
      <c r="I7" s="19">
        <v>553.20000000000005</v>
      </c>
      <c r="J7" s="19">
        <v>1732.58</v>
      </c>
      <c r="K7" s="19">
        <v>1061.1300000000001</v>
      </c>
      <c r="L7" s="19">
        <v>1007.9</v>
      </c>
      <c r="M7" s="20">
        <v>6907.79</v>
      </c>
    </row>
    <row r="8" spans="1:13" x14ac:dyDescent="0.25">
      <c r="B8" s="42" t="str">
        <f t="shared" si="0"/>
        <v>2004-05   -Q3</v>
      </c>
      <c r="C8" s="16" t="s">
        <v>13</v>
      </c>
      <c r="D8" s="17" t="s">
        <v>16</v>
      </c>
      <c r="E8" s="21">
        <v>1724.01</v>
      </c>
      <c r="F8" s="22">
        <v>217.44</v>
      </c>
      <c r="G8" s="22">
        <v>1157.18</v>
      </c>
      <c r="H8" s="22">
        <v>156.69</v>
      </c>
      <c r="I8" s="22">
        <v>579.34</v>
      </c>
      <c r="J8" s="22">
        <v>1869.55</v>
      </c>
      <c r="K8" s="22">
        <v>1104.1199999999999</v>
      </c>
      <c r="L8" s="22">
        <v>1002.21</v>
      </c>
      <c r="M8" s="23">
        <v>7810.54</v>
      </c>
    </row>
    <row r="9" spans="1:13" x14ac:dyDescent="0.25">
      <c r="B9" s="42" t="str">
        <f t="shared" si="0"/>
        <v>2004-05   -Q4</v>
      </c>
      <c r="C9" s="24" t="s">
        <v>13</v>
      </c>
      <c r="D9" s="25" t="s">
        <v>17</v>
      </c>
      <c r="E9" s="26">
        <v>1484.01</v>
      </c>
      <c r="F9" s="27">
        <v>229.42</v>
      </c>
      <c r="G9" s="27">
        <v>1226.8399999999999</v>
      </c>
      <c r="H9" s="27">
        <v>158.97</v>
      </c>
      <c r="I9" s="27">
        <v>609.73</v>
      </c>
      <c r="J9" s="27">
        <v>2009.74</v>
      </c>
      <c r="K9" s="27">
        <v>1148.47</v>
      </c>
      <c r="L9" s="27">
        <v>1179.0999999999999</v>
      </c>
      <c r="M9" s="28">
        <v>8046.29</v>
      </c>
    </row>
    <row r="10" spans="1:13" x14ac:dyDescent="0.25">
      <c r="B10" s="42" t="str">
        <f t="shared" si="0"/>
        <v>2005-06   -Q1</v>
      </c>
      <c r="C10" s="11" t="s">
        <v>18</v>
      </c>
      <c r="D10" s="12" t="s">
        <v>14</v>
      </c>
      <c r="E10" s="13">
        <v>1394.04</v>
      </c>
      <c r="F10" s="14">
        <v>211.1</v>
      </c>
      <c r="G10" s="14">
        <v>1171.8900000000001</v>
      </c>
      <c r="H10" s="14">
        <v>167.74</v>
      </c>
      <c r="I10" s="14">
        <v>606.66999999999996</v>
      </c>
      <c r="J10" s="14">
        <v>1888.05</v>
      </c>
      <c r="K10" s="14">
        <v>1177.27</v>
      </c>
      <c r="L10" s="14">
        <v>984.03</v>
      </c>
      <c r="M10" s="15">
        <v>7600.8</v>
      </c>
    </row>
    <row r="11" spans="1:13" x14ac:dyDescent="0.25">
      <c r="B11" s="42" t="str">
        <f t="shared" si="0"/>
        <v>2005-06   -Q2</v>
      </c>
      <c r="C11" s="16" t="s">
        <v>18</v>
      </c>
      <c r="D11" s="17" t="s">
        <v>15</v>
      </c>
      <c r="E11" s="18">
        <v>1130.23</v>
      </c>
      <c r="F11" s="19">
        <v>196.5</v>
      </c>
      <c r="G11" s="19">
        <v>1206.72</v>
      </c>
      <c r="H11" s="19">
        <v>164.5</v>
      </c>
      <c r="I11" s="19">
        <v>608.89</v>
      </c>
      <c r="J11" s="19">
        <v>1937.72</v>
      </c>
      <c r="K11" s="19">
        <v>1198.27</v>
      </c>
      <c r="L11" s="19">
        <v>1079.93</v>
      </c>
      <c r="M11" s="20">
        <v>7522.77</v>
      </c>
    </row>
    <row r="12" spans="1:13" x14ac:dyDescent="0.25">
      <c r="B12" s="42" t="str">
        <f t="shared" si="0"/>
        <v>2005-06   -Q3</v>
      </c>
      <c r="C12" s="16" t="s">
        <v>18</v>
      </c>
      <c r="D12" s="17" t="s">
        <v>16</v>
      </c>
      <c r="E12" s="21">
        <v>1857.5</v>
      </c>
      <c r="F12" s="22">
        <v>217.45</v>
      </c>
      <c r="G12" s="22">
        <v>1261.6400000000001</v>
      </c>
      <c r="H12" s="22">
        <v>167.37</v>
      </c>
      <c r="I12" s="22">
        <v>666.94</v>
      </c>
      <c r="J12" s="22">
        <v>2078.62</v>
      </c>
      <c r="K12" s="22">
        <v>1232.79</v>
      </c>
      <c r="L12" s="22">
        <v>1079.07</v>
      </c>
      <c r="M12" s="23">
        <v>8561.39</v>
      </c>
    </row>
    <row r="13" spans="1:13" x14ac:dyDescent="0.25">
      <c r="B13" s="42" t="str">
        <f t="shared" si="0"/>
        <v>2005-06   -Q4</v>
      </c>
      <c r="C13" s="24" t="s">
        <v>18</v>
      </c>
      <c r="D13" s="25" t="s">
        <v>17</v>
      </c>
      <c r="E13" s="26">
        <v>1563.09</v>
      </c>
      <c r="F13" s="27">
        <v>236.36</v>
      </c>
      <c r="G13" s="27">
        <v>1349.95</v>
      </c>
      <c r="H13" s="27">
        <v>171.61</v>
      </c>
      <c r="I13" s="27">
        <v>698.79</v>
      </c>
      <c r="J13" s="27">
        <v>2249.67</v>
      </c>
      <c r="K13" s="27">
        <v>1315.08</v>
      </c>
      <c r="L13" s="27">
        <v>1261.23</v>
      </c>
      <c r="M13" s="28">
        <v>8845.7800000000007</v>
      </c>
    </row>
    <row r="14" spans="1:13" x14ac:dyDescent="0.25">
      <c r="B14" s="42" t="str">
        <f t="shared" si="0"/>
        <v>2006-07   -Q1</v>
      </c>
      <c r="C14" s="11" t="s">
        <v>19</v>
      </c>
      <c r="D14" s="12" t="s">
        <v>14</v>
      </c>
      <c r="E14" s="13">
        <v>1447.89</v>
      </c>
      <c r="F14" s="14">
        <v>221.87</v>
      </c>
      <c r="G14" s="14">
        <v>1319.59</v>
      </c>
      <c r="H14" s="14">
        <v>180.55</v>
      </c>
      <c r="I14" s="14">
        <v>675.22</v>
      </c>
      <c r="J14" s="14">
        <v>2081.96</v>
      </c>
      <c r="K14" s="14">
        <v>1334.96</v>
      </c>
      <c r="L14" s="14">
        <v>1046.72</v>
      </c>
      <c r="M14" s="15">
        <v>8308.76</v>
      </c>
    </row>
    <row r="15" spans="1:13" x14ac:dyDescent="0.25">
      <c r="B15" s="42" t="str">
        <f t="shared" si="0"/>
        <v>2006-07   -Q2</v>
      </c>
      <c r="C15" s="16" t="s">
        <v>19</v>
      </c>
      <c r="D15" s="17" t="s">
        <v>15</v>
      </c>
      <c r="E15" s="18">
        <v>1169.47</v>
      </c>
      <c r="F15" s="19">
        <v>209.01</v>
      </c>
      <c r="G15" s="19">
        <v>1376.16</v>
      </c>
      <c r="H15" s="19">
        <v>180.77</v>
      </c>
      <c r="I15" s="19">
        <v>671.85</v>
      </c>
      <c r="J15" s="19">
        <v>2172.4699999999998</v>
      </c>
      <c r="K15" s="19">
        <v>1363.17</v>
      </c>
      <c r="L15" s="19">
        <v>1115.43</v>
      </c>
      <c r="M15" s="20">
        <v>8258.33</v>
      </c>
    </row>
    <row r="16" spans="1:13" x14ac:dyDescent="0.25">
      <c r="B16" s="42" t="str">
        <f t="shared" si="0"/>
        <v>2006-07   -Q3</v>
      </c>
      <c r="C16" s="16" t="s">
        <v>19</v>
      </c>
      <c r="D16" s="17" t="s">
        <v>16</v>
      </c>
      <c r="E16" s="21">
        <v>1932.09</v>
      </c>
      <c r="F16" s="22">
        <v>236.08</v>
      </c>
      <c r="G16" s="22">
        <v>1437.93</v>
      </c>
      <c r="H16" s="22">
        <v>185.62</v>
      </c>
      <c r="I16" s="22">
        <v>728.19</v>
      </c>
      <c r="J16" s="22">
        <v>2335.2800000000002</v>
      </c>
      <c r="K16" s="22">
        <v>1413.15</v>
      </c>
      <c r="L16" s="22">
        <v>1094.04</v>
      </c>
      <c r="M16" s="23">
        <v>9362.3700000000008</v>
      </c>
    </row>
    <row r="17" spans="2:13" x14ac:dyDescent="0.25">
      <c r="B17" s="42" t="str">
        <f t="shared" si="0"/>
        <v>2006-07   -Q4</v>
      </c>
      <c r="C17" s="24" t="s">
        <v>19</v>
      </c>
      <c r="D17" s="25" t="s">
        <v>17</v>
      </c>
      <c r="E17" s="26">
        <v>1642.44</v>
      </c>
      <c r="F17" s="27">
        <v>258.82</v>
      </c>
      <c r="G17" s="27">
        <v>1570.9</v>
      </c>
      <c r="H17" s="27">
        <v>186.68</v>
      </c>
      <c r="I17" s="27">
        <v>772.8</v>
      </c>
      <c r="J17" s="27">
        <v>2511.14</v>
      </c>
      <c r="K17" s="27">
        <v>1499.35</v>
      </c>
      <c r="L17" s="27">
        <v>1272.05</v>
      </c>
      <c r="M17" s="28">
        <v>9714.18</v>
      </c>
    </row>
    <row r="18" spans="2:13" x14ac:dyDescent="0.25">
      <c r="B18" s="42" t="str">
        <f t="shared" si="0"/>
        <v>2007-08   -Q1</v>
      </c>
      <c r="C18" s="11" t="s">
        <v>20</v>
      </c>
      <c r="D18" s="12" t="s">
        <v>14</v>
      </c>
      <c r="E18" s="13">
        <v>1513.36</v>
      </c>
      <c r="F18" s="14">
        <v>223.91</v>
      </c>
      <c r="G18" s="14">
        <v>1487.06</v>
      </c>
      <c r="H18" s="14">
        <v>198.4</v>
      </c>
      <c r="I18" s="14">
        <v>753.63</v>
      </c>
      <c r="J18" s="14">
        <v>2344.0700000000002</v>
      </c>
      <c r="K18" s="14">
        <v>1504.5</v>
      </c>
      <c r="L18" s="14">
        <v>1091.0999999999999</v>
      </c>
      <c r="M18" s="15">
        <v>9116.02</v>
      </c>
    </row>
    <row r="19" spans="2:13" x14ac:dyDescent="0.25">
      <c r="B19" s="42" t="str">
        <f t="shared" si="0"/>
        <v>2007-08   -Q2</v>
      </c>
      <c r="C19" s="16" t="s">
        <v>20</v>
      </c>
      <c r="D19" s="17" t="s">
        <v>15</v>
      </c>
      <c r="E19" s="18">
        <v>1224.18</v>
      </c>
      <c r="F19" s="19">
        <v>218.37</v>
      </c>
      <c r="G19" s="19">
        <v>1521.33</v>
      </c>
      <c r="H19" s="19">
        <v>196.8</v>
      </c>
      <c r="I19" s="19">
        <v>765.47</v>
      </c>
      <c r="J19" s="19">
        <v>2389.2800000000002</v>
      </c>
      <c r="K19" s="19">
        <v>1534.51</v>
      </c>
      <c r="L19" s="19">
        <v>1195.33</v>
      </c>
      <c r="M19" s="20">
        <v>9045.2900000000009</v>
      </c>
    </row>
    <row r="20" spans="2:13" x14ac:dyDescent="0.25">
      <c r="B20" s="42" t="str">
        <f t="shared" si="0"/>
        <v>2007-08   -Q3</v>
      </c>
      <c r="C20" s="16" t="s">
        <v>20</v>
      </c>
      <c r="D20" s="17" t="s">
        <v>16</v>
      </c>
      <c r="E20" s="21">
        <v>2116.4899999999998</v>
      </c>
      <c r="F20" s="22">
        <v>246.2</v>
      </c>
      <c r="G20" s="22">
        <v>1580.14</v>
      </c>
      <c r="H20" s="22">
        <v>198.24</v>
      </c>
      <c r="I20" s="22">
        <v>803.79</v>
      </c>
      <c r="J20" s="22">
        <v>2576.4299999999998</v>
      </c>
      <c r="K20" s="22">
        <v>1583.35</v>
      </c>
      <c r="L20" s="22">
        <v>1153.53</v>
      </c>
      <c r="M20" s="23">
        <v>10258.18</v>
      </c>
    </row>
    <row r="21" spans="2:13" x14ac:dyDescent="0.25">
      <c r="B21" s="42" t="str">
        <f t="shared" si="0"/>
        <v>2007-08   -Q4</v>
      </c>
      <c r="C21" s="24" t="s">
        <v>20</v>
      </c>
      <c r="D21" s="25" t="s">
        <v>17</v>
      </c>
      <c r="E21" s="26">
        <v>1696.77</v>
      </c>
      <c r="F21" s="27">
        <v>271.49</v>
      </c>
      <c r="G21" s="27">
        <v>1702.19</v>
      </c>
      <c r="H21" s="27">
        <v>200.86</v>
      </c>
      <c r="I21" s="27">
        <v>832.06</v>
      </c>
      <c r="J21" s="27">
        <v>2785.42</v>
      </c>
      <c r="K21" s="27">
        <v>1658.87</v>
      </c>
      <c r="L21" s="27">
        <v>1399.21</v>
      </c>
      <c r="M21" s="28">
        <v>10546.85</v>
      </c>
    </row>
    <row r="22" spans="2:13" x14ac:dyDescent="0.25">
      <c r="B22" s="42" t="str">
        <f t="shared" si="0"/>
        <v>2008-09   -Q1</v>
      </c>
      <c r="C22" s="11" t="s">
        <v>21</v>
      </c>
      <c r="D22" s="12" t="s">
        <v>14</v>
      </c>
      <c r="E22" s="13">
        <v>1557.34</v>
      </c>
      <c r="F22" s="14">
        <v>230.72</v>
      </c>
      <c r="G22" s="14">
        <v>1666.91</v>
      </c>
      <c r="H22" s="14">
        <v>206.14</v>
      </c>
      <c r="I22" s="14">
        <v>823.41</v>
      </c>
      <c r="J22" s="14">
        <v>2661.49</v>
      </c>
      <c r="K22" s="14">
        <v>1675.58</v>
      </c>
      <c r="L22" s="14">
        <v>1187.8800000000001</v>
      </c>
      <c r="M22" s="15">
        <v>10009.469999999999</v>
      </c>
    </row>
    <row r="23" spans="2:13" x14ac:dyDescent="0.25">
      <c r="B23" s="42" t="str">
        <f t="shared" si="0"/>
        <v>2008-09   -Q2</v>
      </c>
      <c r="C23" s="11" t="s">
        <v>21</v>
      </c>
      <c r="D23" s="17" t="s">
        <v>15</v>
      </c>
      <c r="E23" s="18">
        <v>1237.8</v>
      </c>
      <c r="F23" s="19">
        <v>223.29</v>
      </c>
      <c r="G23" s="19">
        <v>1656.43</v>
      </c>
      <c r="H23" s="19">
        <v>206.49</v>
      </c>
      <c r="I23" s="19">
        <v>816.12</v>
      </c>
      <c r="J23" s="19">
        <v>2660.44</v>
      </c>
      <c r="K23" s="19">
        <v>1702.53</v>
      </c>
      <c r="L23" s="19">
        <v>1312.9</v>
      </c>
      <c r="M23" s="20">
        <v>9816</v>
      </c>
    </row>
    <row r="24" spans="2:13" x14ac:dyDescent="0.25">
      <c r="B24" s="42" t="str">
        <f t="shared" si="0"/>
        <v>2008-09   -Q3</v>
      </c>
      <c r="C24" s="11" t="s">
        <v>21</v>
      </c>
      <c r="D24" s="17" t="s">
        <v>16</v>
      </c>
      <c r="E24" s="21">
        <v>2038.1</v>
      </c>
      <c r="F24" s="22">
        <v>254.68</v>
      </c>
      <c r="G24" s="22">
        <v>1626.45</v>
      </c>
      <c r="H24" s="22">
        <v>207.51</v>
      </c>
      <c r="I24" s="22">
        <v>808.7</v>
      </c>
      <c r="J24" s="22">
        <v>2716.19</v>
      </c>
      <c r="K24" s="22">
        <v>1770.74</v>
      </c>
      <c r="L24" s="22">
        <v>1427.56</v>
      </c>
      <c r="M24" s="23">
        <v>10849.93</v>
      </c>
    </row>
    <row r="25" spans="2:13" x14ac:dyDescent="0.25">
      <c r="B25" s="42" t="str">
        <f t="shared" si="0"/>
        <v>2008-09   -Q4</v>
      </c>
      <c r="C25" s="11" t="s">
        <v>21</v>
      </c>
      <c r="D25" s="17" t="s">
        <v>17</v>
      </c>
      <c r="E25" s="26">
        <v>1723.64</v>
      </c>
      <c r="F25" s="27">
        <v>271.86</v>
      </c>
      <c r="G25" s="27">
        <v>1613.23</v>
      </c>
      <c r="H25" s="27">
        <v>210.36</v>
      </c>
      <c r="I25" s="27">
        <v>875.06</v>
      </c>
      <c r="J25" s="27">
        <v>2813.13</v>
      </c>
      <c r="K25" s="27">
        <v>1887.44</v>
      </c>
      <c r="L25" s="27">
        <v>1516.63</v>
      </c>
      <c r="M25" s="28">
        <v>10911.35</v>
      </c>
    </row>
    <row r="26" spans="2:13" x14ac:dyDescent="0.25">
      <c r="B26" s="42" t="str">
        <f t="shared" si="0"/>
        <v>2009-10   -Q1</v>
      </c>
      <c r="C26" s="11" t="s">
        <v>22</v>
      </c>
      <c r="D26" s="12" t="s">
        <v>14</v>
      </c>
      <c r="E26" s="13">
        <v>1566.735459</v>
      </c>
      <c r="F26" s="14">
        <v>245.212896</v>
      </c>
      <c r="G26" s="14">
        <v>1700.603143</v>
      </c>
      <c r="H26" s="14">
        <v>218.90997299999998</v>
      </c>
      <c r="I26" s="14">
        <v>857.28724499999998</v>
      </c>
      <c r="J26" s="14">
        <v>2795.7282410000003</v>
      </c>
      <c r="K26" s="14">
        <v>1876.109553</v>
      </c>
      <c r="L26" s="14">
        <v>1340.677398</v>
      </c>
      <c r="M26" s="15">
        <v>10601.263907999999</v>
      </c>
    </row>
    <row r="27" spans="2:13" x14ac:dyDescent="0.25">
      <c r="B27" s="42" t="str">
        <f t="shared" si="0"/>
        <v>2009-10   -Q2</v>
      </c>
      <c r="C27" s="16" t="s">
        <v>22</v>
      </c>
      <c r="D27" s="17" t="s">
        <v>15</v>
      </c>
      <c r="E27" s="18">
        <v>1262.7462290000001</v>
      </c>
      <c r="F27" s="19">
        <v>235.81797600000002</v>
      </c>
      <c r="G27" s="19">
        <v>1791.9743249999999</v>
      </c>
      <c r="H27" s="19">
        <v>221.632003</v>
      </c>
      <c r="I27" s="19">
        <v>860.57406300000002</v>
      </c>
      <c r="J27" s="19">
        <v>2892.0028230000003</v>
      </c>
      <c r="K27" s="19">
        <v>1896.5019380000001</v>
      </c>
      <c r="L27" s="19">
        <v>1563.8746170000002</v>
      </c>
      <c r="M27" s="20">
        <v>10725.123975</v>
      </c>
    </row>
    <row r="28" spans="2:13" x14ac:dyDescent="0.25">
      <c r="B28" s="42" t="str">
        <f t="shared" si="0"/>
        <v>2009-10   -Q3</v>
      </c>
      <c r="C28" s="16" t="s">
        <v>22</v>
      </c>
      <c r="D28" s="17" t="s">
        <v>16</v>
      </c>
      <c r="E28" s="21">
        <v>2010.8502114935202</v>
      </c>
      <c r="F28" s="22">
        <v>264.81703900000002</v>
      </c>
      <c r="G28" s="22">
        <v>1831.0930309999999</v>
      </c>
      <c r="H28" s="22">
        <v>216.44925699999999</v>
      </c>
      <c r="I28" s="22">
        <v>880.21120999999994</v>
      </c>
      <c r="J28" s="22">
        <v>3012.1248030000002</v>
      </c>
      <c r="K28" s="22">
        <v>1930.6394140000002</v>
      </c>
      <c r="L28" s="22">
        <v>1536.320886</v>
      </c>
      <c r="M28" s="23">
        <v>11682.505852</v>
      </c>
    </row>
    <row r="29" spans="2:13" x14ac:dyDescent="0.25">
      <c r="B29" s="42" t="str">
        <f t="shared" si="0"/>
        <v>2009-10   -Q4</v>
      </c>
      <c r="C29" s="24" t="s">
        <v>22</v>
      </c>
      <c r="D29" s="25" t="s">
        <v>17</v>
      </c>
      <c r="E29" s="26">
        <v>1769.5409520000001</v>
      </c>
      <c r="F29" s="27">
        <v>292.452088</v>
      </c>
      <c r="G29" s="27">
        <v>1980.6815369999999</v>
      </c>
      <c r="H29" s="27">
        <v>225.19333800000001</v>
      </c>
      <c r="I29" s="27">
        <v>946.28821200000004</v>
      </c>
      <c r="J29" s="27">
        <v>3279.049438</v>
      </c>
      <c r="K29" s="27">
        <v>2015.7990950000001</v>
      </c>
      <c r="L29" s="27">
        <v>1642.8171</v>
      </c>
      <c r="M29" s="28">
        <v>12151.821758999999</v>
      </c>
    </row>
    <row r="30" spans="2:13" x14ac:dyDescent="0.25">
      <c r="B30" s="42" t="str">
        <f t="shared" si="0"/>
        <v>2010-11   -Q1</v>
      </c>
      <c r="C30" s="11" t="s">
        <v>23</v>
      </c>
      <c r="D30" s="12" t="s">
        <v>14</v>
      </c>
      <c r="E30" s="13">
        <v>1640.460497</v>
      </c>
      <c r="F30" s="14">
        <v>267.23533299999997</v>
      </c>
      <c r="G30" s="14">
        <v>1878.1833590000001</v>
      </c>
      <c r="H30" s="14">
        <v>230.148584</v>
      </c>
      <c r="I30" s="14">
        <v>909.91045800000006</v>
      </c>
      <c r="J30" s="14">
        <v>3183.7640590000001</v>
      </c>
      <c r="K30" s="14">
        <v>2056.3745519999998</v>
      </c>
      <c r="L30" s="14">
        <v>1398.58755</v>
      </c>
      <c r="M30" s="15">
        <v>11564.66439</v>
      </c>
    </row>
    <row r="31" spans="2:13" x14ac:dyDescent="0.25">
      <c r="B31" s="42" t="str">
        <f t="shared" si="0"/>
        <v>2010-11   -Q2</v>
      </c>
      <c r="C31" s="16" t="s">
        <v>23</v>
      </c>
      <c r="D31" s="17" t="s">
        <v>15</v>
      </c>
      <c r="E31" s="18">
        <v>1356.1643489999999</v>
      </c>
      <c r="F31" s="19">
        <v>256.86578200000002</v>
      </c>
      <c r="G31" s="19">
        <v>1924.108988</v>
      </c>
      <c r="H31" s="19">
        <v>227.066022</v>
      </c>
      <c r="I31" s="19">
        <v>892.21645000000001</v>
      </c>
      <c r="J31" s="19">
        <v>3234.7763850000001</v>
      </c>
      <c r="K31" s="19">
        <v>2086.016721</v>
      </c>
      <c r="L31" s="19">
        <v>1631.5740510000001</v>
      </c>
      <c r="M31" s="20">
        <v>11608.78875</v>
      </c>
    </row>
    <row r="32" spans="2:13" x14ac:dyDescent="0.25">
      <c r="B32" s="42" t="str">
        <f t="shared" si="0"/>
        <v>2010-11   -Q3</v>
      </c>
      <c r="C32" s="16" t="s">
        <v>23</v>
      </c>
      <c r="D32" s="17" t="s">
        <v>16</v>
      </c>
      <c r="E32" s="21">
        <v>2264.437226</v>
      </c>
      <c r="F32" s="22">
        <v>285.13311900000002</v>
      </c>
      <c r="G32" s="22">
        <v>1997.4594380000001</v>
      </c>
      <c r="H32" s="22">
        <v>229.51939600000003</v>
      </c>
      <c r="I32" s="22">
        <v>936.04707800000006</v>
      </c>
      <c r="J32" s="22">
        <v>3336.0486900000001</v>
      </c>
      <c r="K32" s="22">
        <v>2140.1693260000002</v>
      </c>
      <c r="L32" s="22">
        <v>1509.959748</v>
      </c>
      <c r="M32" s="23">
        <v>12698.774020000001</v>
      </c>
    </row>
    <row r="33" spans="2:13" x14ac:dyDescent="0.25">
      <c r="B33" s="42" t="str">
        <f t="shared" si="0"/>
        <v>2010-11   -Q4</v>
      </c>
      <c r="C33" s="24" t="s">
        <v>23</v>
      </c>
      <c r="D33" s="25" t="s">
        <v>17</v>
      </c>
      <c r="E33" s="26">
        <v>1917.074505</v>
      </c>
      <c r="F33" s="27">
        <v>296.94053200000002</v>
      </c>
      <c r="G33" s="27">
        <v>2151.764709</v>
      </c>
      <c r="H33" s="27">
        <v>241.86884700000002</v>
      </c>
      <c r="I33" s="27">
        <v>1008.9076249999999</v>
      </c>
      <c r="J33" s="27">
        <v>3685.6523609999999</v>
      </c>
      <c r="K33" s="27">
        <v>2209.3270400000001</v>
      </c>
      <c r="L33" s="27">
        <v>1801.5482550000002</v>
      </c>
      <c r="M33" s="28">
        <v>13313.08387</v>
      </c>
    </row>
    <row r="34" spans="2:13" x14ac:dyDescent="0.25">
      <c r="B34" s="42" t="str">
        <f t="shared" si="0"/>
        <v>2011-12   -Q1</v>
      </c>
      <c r="C34" s="11" t="s">
        <v>24</v>
      </c>
      <c r="D34" s="12" t="s">
        <v>14</v>
      </c>
      <c r="E34" s="13">
        <v>1747.63</v>
      </c>
      <c r="F34" s="14">
        <v>268.08</v>
      </c>
      <c r="G34" s="14">
        <v>2110.3200000000002</v>
      </c>
      <c r="H34" s="14">
        <v>249.64</v>
      </c>
      <c r="I34" s="14">
        <v>990.64</v>
      </c>
      <c r="J34" s="14">
        <v>3360.05</v>
      </c>
      <c r="K34" s="14">
        <v>2288.4299999999998</v>
      </c>
      <c r="L34" s="14">
        <v>1432.28</v>
      </c>
      <c r="M34" s="15">
        <v>12447.06</v>
      </c>
    </row>
    <row r="35" spans="2:13" x14ac:dyDescent="0.25">
      <c r="B35" s="42" t="str">
        <f t="shared" si="0"/>
        <v>2011-12   -Q2</v>
      </c>
      <c r="C35" s="16" t="s">
        <v>24</v>
      </c>
      <c r="D35" s="17" t="s">
        <v>15</v>
      </c>
      <c r="E35" s="18">
        <v>1410.96</v>
      </c>
      <c r="F35" s="19">
        <v>245.16</v>
      </c>
      <c r="G35" s="19">
        <v>2074.92</v>
      </c>
      <c r="H35" s="19">
        <v>250.56</v>
      </c>
      <c r="I35" s="19">
        <v>998.81</v>
      </c>
      <c r="J35" s="19">
        <v>3385.31</v>
      </c>
      <c r="K35" s="19">
        <v>2336.5100000000002</v>
      </c>
      <c r="L35" s="19">
        <v>1719.12</v>
      </c>
      <c r="M35" s="20">
        <v>12421.35</v>
      </c>
    </row>
    <row r="36" spans="2:13" x14ac:dyDescent="0.25">
      <c r="B36" s="42" t="str">
        <f t="shared" si="0"/>
        <v>2011-12   -Q3</v>
      </c>
      <c r="C36" s="16" t="s">
        <v>24</v>
      </c>
      <c r="D36" s="17" t="s">
        <v>16</v>
      </c>
      <c r="E36" s="21">
        <v>2397.1999999999998</v>
      </c>
      <c r="F36" s="22">
        <v>279.7</v>
      </c>
      <c r="G36" s="22">
        <v>2103.25</v>
      </c>
      <c r="H36" s="22">
        <v>251.44</v>
      </c>
      <c r="I36" s="22">
        <v>1050.47</v>
      </c>
      <c r="J36" s="22">
        <v>3469.63</v>
      </c>
      <c r="K36" s="22">
        <v>2377.52</v>
      </c>
      <c r="L36" s="22">
        <v>1596.3</v>
      </c>
      <c r="M36" s="23">
        <v>13525.51</v>
      </c>
    </row>
    <row r="37" spans="2:13" x14ac:dyDescent="0.25">
      <c r="B37" s="42" t="str">
        <f t="shared" si="0"/>
        <v>2011-12   -Q4</v>
      </c>
      <c r="C37" s="24" t="s">
        <v>24</v>
      </c>
      <c r="D37" s="25" t="s">
        <v>17</v>
      </c>
      <c r="E37" s="26">
        <v>1982.52</v>
      </c>
      <c r="F37" s="27">
        <v>314.31</v>
      </c>
      <c r="G37" s="27">
        <v>2252.4899999999998</v>
      </c>
      <c r="H37" s="27">
        <v>254.82</v>
      </c>
      <c r="I37" s="27">
        <v>1111.95</v>
      </c>
      <c r="J37" s="27">
        <v>3807.62</v>
      </c>
      <c r="K37" s="27">
        <v>2452.88</v>
      </c>
      <c r="L37" s="27">
        <v>1904.77</v>
      </c>
      <c r="M37" s="28">
        <v>14081.36</v>
      </c>
    </row>
    <row r="38" spans="2:13" x14ac:dyDescent="0.25">
      <c r="B38" s="42" t="str">
        <f t="shared" si="0"/>
        <v>2012-13   -Q1</v>
      </c>
      <c r="C38" s="11" t="s">
        <v>25</v>
      </c>
      <c r="D38" s="12" t="s">
        <v>14</v>
      </c>
      <c r="E38" s="13">
        <v>1779.47</v>
      </c>
      <c r="F38" s="14">
        <v>265.19</v>
      </c>
      <c r="G38" s="14">
        <v>2087.56</v>
      </c>
      <c r="H38" s="14">
        <v>260.18</v>
      </c>
      <c r="I38" s="14">
        <v>1018.03</v>
      </c>
      <c r="J38" s="14">
        <v>3494.78</v>
      </c>
      <c r="K38" s="14">
        <v>2555.6</v>
      </c>
      <c r="L38" s="14">
        <v>1541.4</v>
      </c>
      <c r="M38" s="15">
        <v>13002.21</v>
      </c>
    </row>
    <row r="39" spans="2:13" x14ac:dyDescent="0.25">
      <c r="B39" s="42" t="str">
        <f t="shared" si="0"/>
        <v>2012-13   -Q2</v>
      </c>
      <c r="C39" s="16" t="s">
        <v>25</v>
      </c>
      <c r="D39" s="17" t="s">
        <v>15</v>
      </c>
      <c r="E39" s="18">
        <v>1435.96</v>
      </c>
      <c r="F39" s="19">
        <v>244.84</v>
      </c>
      <c r="G39" s="19">
        <v>2074.37</v>
      </c>
      <c r="H39" s="19">
        <v>253.89</v>
      </c>
      <c r="I39" s="19">
        <v>980.31</v>
      </c>
      <c r="J39" s="19">
        <v>3573.77</v>
      </c>
      <c r="K39" s="19">
        <v>2585.2399999999998</v>
      </c>
      <c r="L39" s="19">
        <v>1846.24</v>
      </c>
      <c r="M39" s="20">
        <v>12994.61</v>
      </c>
    </row>
    <row r="40" spans="2:13" x14ac:dyDescent="0.25">
      <c r="B40" s="42" t="str">
        <f t="shared" si="0"/>
        <v>2012-13   -Q3</v>
      </c>
      <c r="C40" s="16" t="s">
        <v>25</v>
      </c>
      <c r="D40" s="17" t="s">
        <v>16</v>
      </c>
      <c r="E40" s="21">
        <v>2415.56</v>
      </c>
      <c r="F40" s="22">
        <v>274</v>
      </c>
      <c r="G40" s="22">
        <v>2155.8200000000002</v>
      </c>
      <c r="H40" s="22">
        <v>257.99</v>
      </c>
      <c r="I40" s="22">
        <v>1060.94</v>
      </c>
      <c r="J40" s="22">
        <v>3673.2</v>
      </c>
      <c r="K40" s="22">
        <v>2619.6</v>
      </c>
      <c r="L40" s="22">
        <v>1660.72</v>
      </c>
      <c r="M40" s="23">
        <v>14117.85</v>
      </c>
    </row>
    <row r="41" spans="2:13" x14ac:dyDescent="0.25">
      <c r="B41" s="42" t="str">
        <f t="shared" si="0"/>
        <v>2012-13   -Q4</v>
      </c>
      <c r="C41" s="24" t="s">
        <v>25</v>
      </c>
      <c r="D41" s="25" t="s">
        <v>17</v>
      </c>
      <c r="E41" s="26">
        <v>2014.1</v>
      </c>
      <c r="F41" s="27">
        <v>299.24</v>
      </c>
      <c r="G41" s="27">
        <v>2321.0100000000002</v>
      </c>
      <c r="H41" s="27">
        <v>257.17</v>
      </c>
      <c r="I41" s="27">
        <v>1138.67</v>
      </c>
      <c r="J41" s="27">
        <v>3991.78</v>
      </c>
      <c r="K41" s="27">
        <v>2727.04</v>
      </c>
      <c r="L41" s="27">
        <v>1957.43</v>
      </c>
      <c r="M41" s="28">
        <v>14706.45</v>
      </c>
    </row>
    <row r="42" spans="2:13" x14ac:dyDescent="0.25">
      <c r="B42" s="42" t="str">
        <f t="shared" si="0"/>
        <v>2013-14   -Q1</v>
      </c>
      <c r="C42" s="11" t="s">
        <v>26</v>
      </c>
      <c r="D42" s="12" t="s">
        <v>14</v>
      </c>
      <c r="E42" s="13">
        <v>1850.84</v>
      </c>
      <c r="F42" s="14">
        <v>254.9</v>
      </c>
      <c r="G42" s="14">
        <v>2063.4</v>
      </c>
      <c r="H42" s="14">
        <v>269.99</v>
      </c>
      <c r="I42" s="14">
        <v>1028.75</v>
      </c>
      <c r="J42" s="14">
        <v>3550.18</v>
      </c>
      <c r="K42" s="14">
        <v>2884.94</v>
      </c>
      <c r="L42" s="14">
        <v>1704.58</v>
      </c>
      <c r="M42" s="15">
        <v>13607.57</v>
      </c>
    </row>
    <row r="43" spans="2:13" x14ac:dyDescent="0.25">
      <c r="B43" s="42" t="str">
        <f t="shared" si="0"/>
        <v>2013-14   -Q2</v>
      </c>
      <c r="C43" s="16" t="s">
        <v>26</v>
      </c>
      <c r="D43" s="17" t="s">
        <v>15</v>
      </c>
      <c r="E43" s="18">
        <v>1508.22</v>
      </c>
      <c r="F43" s="19">
        <v>244.84</v>
      </c>
      <c r="G43" s="19">
        <v>2102.11</v>
      </c>
      <c r="H43" s="19">
        <v>273.69</v>
      </c>
      <c r="I43" s="19">
        <v>1023.78</v>
      </c>
      <c r="J43" s="19">
        <v>3702.1</v>
      </c>
      <c r="K43" s="19">
        <v>2897.62</v>
      </c>
      <c r="L43" s="19">
        <v>1912.05</v>
      </c>
      <c r="M43" s="20">
        <v>13664.41</v>
      </c>
    </row>
    <row r="44" spans="2:13" x14ac:dyDescent="0.25">
      <c r="B44" s="42" t="str">
        <f t="shared" si="0"/>
        <v>2013-14   -Q3</v>
      </c>
      <c r="C44" s="16" t="s">
        <v>26</v>
      </c>
      <c r="D44" s="17" t="s">
        <v>16</v>
      </c>
      <c r="E44" s="21">
        <v>2504.77</v>
      </c>
      <c r="F44" s="22">
        <v>270.75</v>
      </c>
      <c r="G44" s="22">
        <v>2123.19</v>
      </c>
      <c r="H44" s="22">
        <v>270.89999999999998</v>
      </c>
      <c r="I44" s="22">
        <v>1067.5899999999999</v>
      </c>
      <c r="J44" s="22">
        <v>3779.15</v>
      </c>
      <c r="K44" s="22">
        <v>2989.68</v>
      </c>
      <c r="L44" s="22">
        <v>1756.09</v>
      </c>
      <c r="M44" s="23">
        <v>14762.12</v>
      </c>
    </row>
    <row r="45" spans="2:13" x14ac:dyDescent="0.25">
      <c r="B45" s="42" t="str">
        <f t="shared" si="0"/>
        <v>2013-14   -Q4</v>
      </c>
      <c r="C45" s="24" t="s">
        <v>26</v>
      </c>
      <c r="D45" s="25" t="s">
        <v>17</v>
      </c>
      <c r="E45" s="26">
        <v>2141.65</v>
      </c>
      <c r="F45" s="27">
        <v>297.89999999999998</v>
      </c>
      <c r="G45" s="27">
        <v>2288.35</v>
      </c>
      <c r="H45" s="27">
        <v>275.60000000000002</v>
      </c>
      <c r="I45" s="27">
        <v>1146.52</v>
      </c>
      <c r="J45" s="27">
        <v>4146.83</v>
      </c>
      <c r="K45" s="27">
        <v>3064.89</v>
      </c>
      <c r="L45" s="27">
        <v>2022.05</v>
      </c>
      <c r="M45" s="28">
        <v>15383.8</v>
      </c>
    </row>
    <row r="46" spans="2:13" x14ac:dyDescent="0.25">
      <c r="B46" s="42" t="str">
        <f t="shared" si="0"/>
        <v>2014-15   -Q1</v>
      </c>
      <c r="C46" s="29" t="s">
        <v>27</v>
      </c>
      <c r="D46" s="30" t="s">
        <v>14</v>
      </c>
      <c r="E46" s="31">
        <v>1921.15</v>
      </c>
      <c r="F46" s="32">
        <v>260.16000000000003</v>
      </c>
      <c r="G46" s="32">
        <v>2134.6999999999998</v>
      </c>
      <c r="H46" s="32">
        <v>297.63</v>
      </c>
      <c r="I46" s="32">
        <v>1077.79</v>
      </c>
      <c r="J46" s="32">
        <v>3648.09</v>
      </c>
      <c r="K46" s="32">
        <v>3186.14</v>
      </c>
      <c r="L46" s="32">
        <v>1859.22</v>
      </c>
      <c r="M46" s="33">
        <v>14384.88</v>
      </c>
    </row>
    <row r="47" spans="2:13" x14ac:dyDescent="0.25">
      <c r="C47" s="6"/>
      <c r="D47" s="11"/>
      <c r="E47" s="6"/>
      <c r="F47" s="6"/>
      <c r="G47" s="6"/>
      <c r="H47" s="6"/>
      <c r="I47" s="6"/>
      <c r="J47" s="6"/>
      <c r="K47" s="6"/>
      <c r="L47" s="6"/>
      <c r="M47" s="6"/>
    </row>
    <row r="48" spans="2:13" x14ac:dyDescent="0.25">
      <c r="C48" s="113" t="s">
        <v>28</v>
      </c>
      <c r="D48" s="113"/>
      <c r="E48" s="113"/>
      <c r="F48" s="113"/>
      <c r="G48" s="113"/>
      <c r="H48" s="113"/>
      <c r="I48" s="113"/>
      <c r="J48" s="113"/>
      <c r="K48" s="113"/>
      <c r="L48" s="6"/>
      <c r="M48" s="6"/>
    </row>
  </sheetData>
  <mergeCells count="2">
    <mergeCell ref="C2:K2"/>
    <mergeCell ref="C48:K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showGridLines="0" zoomScale="130" zoomScaleNormal="130" workbookViewId="0">
      <selection activeCell="A2" sqref="A2"/>
    </sheetView>
  </sheetViews>
  <sheetFormatPr defaultRowHeight="15" x14ac:dyDescent="0.25"/>
  <cols>
    <col min="1" max="1" width="2.7109375" style="7" customWidth="1"/>
    <col min="2" max="2" width="10.85546875" style="7" customWidth="1"/>
    <col min="3" max="3" width="12.42578125" style="7" customWidth="1"/>
    <col min="4" max="4" width="12.28515625" style="7" customWidth="1"/>
    <col min="5" max="9" width="9.140625" style="7"/>
    <col min="10" max="10" width="9.140625" style="76"/>
    <col min="11" max="16384" width="9.140625" style="7"/>
  </cols>
  <sheetData>
    <row r="1" spans="1:10" x14ac:dyDescent="0.25">
      <c r="A1" s="7" t="str">
        <f>SUMIF!A1</f>
        <v>INR bn, Percent</v>
      </c>
    </row>
    <row r="3" spans="1:10" x14ac:dyDescent="0.25">
      <c r="B3" s="1" t="s">
        <v>30</v>
      </c>
      <c r="C3" s="2" t="s">
        <v>29</v>
      </c>
      <c r="D3" s="2" t="s">
        <v>33</v>
      </c>
      <c r="J3" s="77" t="s">
        <v>13</v>
      </c>
    </row>
    <row r="4" spans="1:10" x14ac:dyDescent="0.25">
      <c r="B4" s="43" t="s">
        <v>25</v>
      </c>
      <c r="C4" s="45"/>
      <c r="D4" s="3"/>
      <c r="J4" s="77" t="s">
        <v>18</v>
      </c>
    </row>
    <row r="5" spans="1:10" x14ac:dyDescent="0.25">
      <c r="J5" s="77" t="s">
        <v>19</v>
      </c>
    </row>
    <row r="6" spans="1:10" x14ac:dyDescent="0.25">
      <c r="J6" s="77" t="s">
        <v>20</v>
      </c>
    </row>
    <row r="7" spans="1:10" x14ac:dyDescent="0.25">
      <c r="J7" s="77" t="s">
        <v>21</v>
      </c>
    </row>
    <row r="8" spans="1:10" x14ac:dyDescent="0.25">
      <c r="J8" s="77" t="s">
        <v>22</v>
      </c>
    </row>
    <row r="9" spans="1:10" x14ac:dyDescent="0.25">
      <c r="J9" s="77" t="s">
        <v>23</v>
      </c>
    </row>
    <row r="10" spans="1:10" x14ac:dyDescent="0.25">
      <c r="J10" s="77" t="s">
        <v>24</v>
      </c>
    </row>
    <row r="11" spans="1:10" x14ac:dyDescent="0.25">
      <c r="J11" s="77" t="s">
        <v>25</v>
      </c>
    </row>
    <row r="12" spans="1:10" x14ac:dyDescent="0.25">
      <c r="J12" s="77" t="s">
        <v>26</v>
      </c>
    </row>
  </sheetData>
  <dataValidations count="1">
    <dataValidation type="list" allowBlank="1" showInputMessage="1" showErrorMessage="1" sqref="B4" xr:uid="{00000000-0002-0000-0500-000000000000}">
      <formula1>$J$3:$J$12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SUMIF!$B$3:$B$12</xm:f>
          </x14:formula1>
          <xm:sqref>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"/>
  <sheetViews>
    <sheetView showGridLines="0" zoomScale="140" zoomScaleNormal="140" workbookViewId="0">
      <selection activeCell="A2" sqref="A2"/>
    </sheetView>
  </sheetViews>
  <sheetFormatPr defaultRowHeight="15" x14ac:dyDescent="0.25"/>
  <cols>
    <col min="1" max="1" width="2.7109375" style="7" customWidth="1"/>
    <col min="2" max="2" width="12.85546875" style="7" bestFit="1" customWidth="1"/>
    <col min="3" max="3" width="35.42578125" style="7" customWidth="1"/>
    <col min="4" max="16384" width="9.140625" style="7"/>
  </cols>
  <sheetData>
    <row r="1" spans="1:14" x14ac:dyDescent="0.25">
      <c r="A1" s="7" t="str">
        <f>SUMIF!A1</f>
        <v>INR bn, Percent</v>
      </c>
    </row>
    <row r="3" spans="1:14" x14ac:dyDescent="0.25">
      <c r="B3" s="1" t="s">
        <v>34</v>
      </c>
      <c r="C3" s="4" t="s">
        <v>10</v>
      </c>
    </row>
    <row r="4" spans="1:14" x14ac:dyDescent="0.25">
      <c r="B4" s="43" t="s">
        <v>35</v>
      </c>
      <c r="C4" s="45"/>
    </row>
    <row r="5" spans="1:14" x14ac:dyDescent="0.25">
      <c r="B5" s="43" t="s">
        <v>33</v>
      </c>
      <c r="C5" s="3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</row>
  </sheetData>
  <dataValidations count="1">
    <dataValidation type="list" allowBlank="1" showInputMessage="1" showErrorMessage="1" sqref="C3" xr:uid="{00000000-0002-0000-0600-000000000000}">
      <formula1>$F$5:$N$5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SUMIF!$C$15:$K$15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9"/>
  <sheetViews>
    <sheetView showGridLines="0" zoomScale="150" zoomScaleNormal="150" workbookViewId="0">
      <selection activeCell="A2" sqref="A2"/>
    </sheetView>
  </sheetViews>
  <sheetFormatPr defaultRowHeight="15" x14ac:dyDescent="0.25"/>
  <cols>
    <col min="1" max="1" width="2.7109375" style="7" customWidth="1"/>
    <col min="2" max="2" width="15.42578125" style="7" bestFit="1" customWidth="1"/>
    <col min="3" max="3" width="28.5703125" style="7" bestFit="1" customWidth="1"/>
    <col min="4" max="4" width="12.42578125" style="7" customWidth="1"/>
    <col min="5" max="5" width="10.42578125" style="7" bestFit="1" customWidth="1"/>
    <col min="6" max="16384" width="9.140625" style="7"/>
  </cols>
  <sheetData>
    <row r="1" spans="1:14" x14ac:dyDescent="0.25">
      <c r="A1" s="7" t="str">
        <f>SUMIF!A1</f>
        <v>INR bn, Percent</v>
      </c>
    </row>
    <row r="3" spans="1:14" x14ac:dyDescent="0.25">
      <c r="B3" s="1" t="s">
        <v>30</v>
      </c>
      <c r="C3" s="1" t="s">
        <v>31</v>
      </c>
      <c r="D3" s="2" t="s">
        <v>29</v>
      </c>
      <c r="E3" s="2" t="s">
        <v>33</v>
      </c>
    </row>
    <row r="4" spans="1:14" x14ac:dyDescent="0.25">
      <c r="B4" s="43" t="s">
        <v>21</v>
      </c>
      <c r="C4" s="43" t="s">
        <v>6</v>
      </c>
      <c r="D4" s="45"/>
      <c r="E4" s="85"/>
      <c r="J4" s="83"/>
    </row>
    <row r="5" spans="1:14" s="46" customFormat="1" x14ac:dyDescent="0.25">
      <c r="F5" s="7"/>
      <c r="G5" s="7"/>
      <c r="H5" s="7"/>
      <c r="I5" s="7"/>
      <c r="J5" s="83"/>
      <c r="K5" s="7"/>
      <c r="L5" s="7"/>
      <c r="M5" s="7"/>
      <c r="N5" s="7"/>
    </row>
    <row r="6" spans="1:14" x14ac:dyDescent="0.25">
      <c r="J6" s="83"/>
    </row>
    <row r="7" spans="1:14" x14ac:dyDescent="0.25">
      <c r="C7" s="46" t="s">
        <v>41</v>
      </c>
      <c r="D7" s="42"/>
      <c r="J7" s="83"/>
    </row>
    <row r="8" spans="1:14" x14ac:dyDescent="0.25">
      <c r="C8" s="46" t="s">
        <v>42</v>
      </c>
      <c r="D8" s="42"/>
      <c r="J8" s="83"/>
    </row>
    <row r="9" spans="1:14" x14ac:dyDescent="0.25">
      <c r="J9" s="83"/>
    </row>
    <row r="10" spans="1:14" x14ac:dyDescent="0.25">
      <c r="J10" s="83"/>
    </row>
    <row r="11" spans="1:14" x14ac:dyDescent="0.25">
      <c r="J11" s="83"/>
    </row>
    <row r="12" spans="1:14" x14ac:dyDescent="0.25">
      <c r="J12" s="83"/>
    </row>
    <row r="13" spans="1:14" x14ac:dyDescent="0.25">
      <c r="J13" s="83"/>
    </row>
    <row r="80" spans="2:3" x14ac:dyDescent="0.25">
      <c r="B80" s="78" t="s">
        <v>13</v>
      </c>
      <c r="C80" s="78" t="s">
        <v>4</v>
      </c>
    </row>
    <row r="81" spans="2:3" x14ac:dyDescent="0.25">
      <c r="B81" s="78" t="s">
        <v>18</v>
      </c>
      <c r="C81" s="78" t="s">
        <v>5</v>
      </c>
    </row>
    <row r="82" spans="2:3" x14ac:dyDescent="0.25">
      <c r="B82" s="78" t="s">
        <v>19</v>
      </c>
      <c r="C82" s="78" t="s">
        <v>6</v>
      </c>
    </row>
    <row r="83" spans="2:3" x14ac:dyDescent="0.25">
      <c r="B83" s="78" t="s">
        <v>20</v>
      </c>
      <c r="C83" s="78" t="s">
        <v>7</v>
      </c>
    </row>
    <row r="84" spans="2:3" x14ac:dyDescent="0.25">
      <c r="B84" s="78" t="s">
        <v>21</v>
      </c>
      <c r="C84" s="78" t="s">
        <v>8</v>
      </c>
    </row>
    <row r="85" spans="2:3" x14ac:dyDescent="0.25">
      <c r="B85" s="78" t="s">
        <v>22</v>
      </c>
      <c r="C85" s="78" t="s">
        <v>9</v>
      </c>
    </row>
    <row r="86" spans="2:3" x14ac:dyDescent="0.25">
      <c r="B86" s="78" t="s">
        <v>23</v>
      </c>
      <c r="C86" s="78" t="s">
        <v>10</v>
      </c>
    </row>
    <row r="87" spans="2:3" x14ac:dyDescent="0.25">
      <c r="B87" s="78" t="s">
        <v>24</v>
      </c>
      <c r="C87" s="78" t="s">
        <v>11</v>
      </c>
    </row>
    <row r="88" spans="2:3" x14ac:dyDescent="0.25">
      <c r="B88" s="78" t="s">
        <v>25</v>
      </c>
      <c r="C88" s="78" t="s">
        <v>12</v>
      </c>
    </row>
    <row r="89" spans="2:3" x14ac:dyDescent="0.25">
      <c r="B89" s="78" t="s">
        <v>26</v>
      </c>
      <c r="C89" s="78"/>
    </row>
  </sheetData>
  <dataConsolidate/>
  <dataValidations count="2">
    <dataValidation type="list" allowBlank="1" showInputMessage="1" showErrorMessage="1" sqref="C4" xr:uid="{00000000-0002-0000-0700-000000000000}">
      <formula1>$C$80:$C$88</formula1>
    </dataValidation>
    <dataValidation type="list" allowBlank="1" showInputMessage="1" showErrorMessage="1" sqref="B4" xr:uid="{00000000-0002-0000-0700-000001000000}">
      <formula1>$B$80:$B$89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SUMIF!$B$3:$B$12</xm:f>
          </x14:formula1>
          <xm:sqref>B4</xm:sqref>
        </x14:dataValidation>
        <x14:dataValidation type="list" allowBlank="1" showInputMessage="1" showErrorMessage="1" xr:uid="{00000000-0002-0000-0700-000003000000}">
          <x14:formula1>
            <xm:f>CONCATENATE!$E$5:$M$5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showGridLines="0" zoomScale="130" zoomScaleNormal="130" workbookViewId="0">
      <selection activeCell="A2" sqref="A2"/>
    </sheetView>
  </sheetViews>
  <sheetFormatPr defaultRowHeight="15" x14ac:dyDescent="0.25"/>
  <cols>
    <col min="2" max="2" width="20.5703125" bestFit="1" customWidth="1"/>
  </cols>
  <sheetData>
    <row r="1" spans="1:5" x14ac:dyDescent="0.25">
      <c r="A1" t="s">
        <v>39</v>
      </c>
    </row>
    <row r="2" spans="1:5" x14ac:dyDescent="0.25">
      <c r="B2" s="88" t="s">
        <v>31</v>
      </c>
      <c r="C2" s="88" t="s">
        <v>30</v>
      </c>
      <c r="D2" s="89" t="s">
        <v>46</v>
      </c>
    </row>
    <row r="3" spans="1:5" x14ac:dyDescent="0.25">
      <c r="B3" t="s">
        <v>44</v>
      </c>
      <c r="C3" s="86" t="s">
        <v>43</v>
      </c>
      <c r="D3" s="87"/>
      <c r="E3" s="86"/>
    </row>
    <row r="5" spans="1:5" x14ac:dyDescent="0.25">
      <c r="B5" t="s">
        <v>44</v>
      </c>
      <c r="C5" s="86" t="s">
        <v>45</v>
      </c>
      <c r="D5" s="87"/>
      <c r="E5" s="86" t="s">
        <v>47</v>
      </c>
    </row>
    <row r="7" spans="1:5" ht="15" customHeight="1" x14ac:dyDescent="0.25">
      <c r="B7" s="118" t="s">
        <v>48</v>
      </c>
      <c r="C7" s="117" t="s">
        <v>45</v>
      </c>
      <c r="D7" s="116"/>
      <c r="E7" s="117" t="s">
        <v>47</v>
      </c>
    </row>
    <row r="8" spans="1:5" ht="33" customHeight="1" x14ac:dyDescent="0.25">
      <c r="B8" s="118"/>
      <c r="C8" s="117"/>
      <c r="D8" s="116"/>
      <c r="E8" s="117"/>
    </row>
  </sheetData>
  <mergeCells count="4">
    <mergeCell ref="D7:D8"/>
    <mergeCell ref="E7:E8"/>
    <mergeCell ref="C7:C8"/>
    <mergeCell ref="B7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sqref="A1:A2"/>
    </sheetView>
  </sheetViews>
  <sheetFormatPr defaultRowHeight="15" x14ac:dyDescent="0.25"/>
  <cols>
    <col min="1" max="16384" width="9.140625" style="8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5"/>
  <sheetViews>
    <sheetView showGridLines="0" zoomScale="130" zoomScaleNormal="130" workbookViewId="0">
      <selection activeCell="A2" sqref="A2"/>
    </sheetView>
  </sheetViews>
  <sheetFormatPr defaultRowHeight="15" x14ac:dyDescent="0.25"/>
  <cols>
    <col min="1" max="1" width="3.7109375" style="7" customWidth="1"/>
    <col min="2" max="2" width="50" style="7" customWidth="1"/>
    <col min="3" max="16384" width="9.140625" style="7"/>
  </cols>
  <sheetData>
    <row r="1" spans="1:21" x14ac:dyDescent="0.25">
      <c r="A1" t="s">
        <v>49</v>
      </c>
    </row>
    <row r="2" spans="1:21" x14ac:dyDescent="0.25">
      <c r="B2" s="35">
        <v>1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</row>
    <row r="3" spans="1:21" x14ac:dyDescent="0.25">
      <c r="B3" s="1" t="s">
        <v>31</v>
      </c>
      <c r="C3" s="90" t="s">
        <v>18</v>
      </c>
      <c r="D3" s="90" t="s">
        <v>19</v>
      </c>
      <c r="E3" s="90" t="s">
        <v>20</v>
      </c>
      <c r="F3" s="90" t="s">
        <v>21</v>
      </c>
      <c r="G3" s="90" t="s">
        <v>22</v>
      </c>
      <c r="H3" s="90" t="s">
        <v>23</v>
      </c>
      <c r="I3" s="90" t="s">
        <v>24</v>
      </c>
      <c r="J3" s="90" t="s">
        <v>25</v>
      </c>
      <c r="K3" s="90" t="s">
        <v>26</v>
      </c>
    </row>
    <row r="4" spans="1:21" x14ac:dyDescent="0.25">
      <c r="B4" s="50" t="s">
        <v>4</v>
      </c>
      <c r="C4" s="79"/>
      <c r="D4" s="79"/>
      <c r="E4" s="79"/>
      <c r="F4" s="79"/>
      <c r="G4" s="79"/>
      <c r="H4" s="79"/>
      <c r="I4" s="79"/>
      <c r="J4" s="79"/>
      <c r="K4" s="79"/>
      <c r="M4" s="78"/>
      <c r="N4" s="78"/>
      <c r="O4" s="78"/>
      <c r="P4" s="78"/>
      <c r="Q4" s="78"/>
      <c r="R4" s="78"/>
      <c r="S4" s="78"/>
      <c r="T4" s="78"/>
      <c r="U4" s="78"/>
    </row>
    <row r="5" spans="1:21" x14ac:dyDescent="0.25">
      <c r="B5" s="7" t="s">
        <v>5</v>
      </c>
      <c r="C5" s="79"/>
      <c r="D5" s="79"/>
      <c r="E5" s="79"/>
      <c r="F5" s="79"/>
      <c r="G5" s="79"/>
      <c r="H5" s="79"/>
      <c r="I5" s="79"/>
      <c r="J5" s="79"/>
      <c r="K5" s="79"/>
    </row>
    <row r="6" spans="1:21" x14ac:dyDescent="0.25">
      <c r="B6" s="7" t="s">
        <v>6</v>
      </c>
      <c r="C6" s="79"/>
      <c r="D6" s="79"/>
      <c r="E6" s="79"/>
      <c r="F6" s="79"/>
      <c r="G6" s="79"/>
      <c r="H6" s="79"/>
      <c r="I6" s="79"/>
      <c r="J6" s="79"/>
      <c r="K6" s="79"/>
    </row>
    <row r="7" spans="1:21" x14ac:dyDescent="0.25">
      <c r="B7" s="7" t="s">
        <v>7</v>
      </c>
      <c r="C7" s="79"/>
      <c r="D7" s="79"/>
      <c r="E7" s="79"/>
      <c r="F7" s="79"/>
      <c r="G7" s="79"/>
      <c r="H7" s="79"/>
      <c r="I7" s="79"/>
      <c r="J7" s="79"/>
      <c r="K7" s="79"/>
    </row>
    <row r="8" spans="1:21" x14ac:dyDescent="0.25">
      <c r="B8" s="7" t="s">
        <v>8</v>
      </c>
      <c r="C8" s="79"/>
      <c r="D8" s="79"/>
      <c r="E8" s="79"/>
      <c r="F8" s="79"/>
      <c r="G8" s="79"/>
      <c r="H8" s="79"/>
      <c r="I8" s="79"/>
      <c r="J8" s="79"/>
      <c r="K8" s="79"/>
    </row>
    <row r="9" spans="1:21" x14ac:dyDescent="0.25">
      <c r="B9" s="7" t="s">
        <v>9</v>
      </c>
      <c r="C9" s="79"/>
      <c r="D9" s="79"/>
      <c r="E9" s="79"/>
      <c r="F9" s="79"/>
      <c r="G9" s="79"/>
      <c r="H9" s="79"/>
      <c r="I9" s="79"/>
      <c r="J9" s="79"/>
      <c r="K9" s="79"/>
    </row>
    <row r="10" spans="1:21" x14ac:dyDescent="0.25">
      <c r="B10" s="7" t="s">
        <v>10</v>
      </c>
      <c r="C10" s="79"/>
      <c r="D10" s="79"/>
      <c r="E10" s="79"/>
      <c r="F10" s="79"/>
      <c r="G10" s="79"/>
      <c r="H10" s="79"/>
      <c r="I10" s="79"/>
      <c r="J10" s="79"/>
      <c r="K10" s="79"/>
    </row>
    <row r="11" spans="1:21" x14ac:dyDescent="0.25">
      <c r="B11" s="7" t="s">
        <v>11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21" x14ac:dyDescent="0.25">
      <c r="B12" s="7" t="s">
        <v>12</v>
      </c>
      <c r="C12" s="79"/>
      <c r="D12" s="79"/>
      <c r="E12" s="79"/>
      <c r="F12" s="79"/>
      <c r="G12" s="79"/>
      <c r="H12" s="79"/>
      <c r="I12" s="79"/>
      <c r="J12" s="79"/>
      <c r="K12" s="79"/>
    </row>
    <row r="14" spans="1:21" x14ac:dyDescent="0.25">
      <c r="B14" s="1" t="s">
        <v>50</v>
      </c>
      <c r="C14" s="90" t="s">
        <v>18</v>
      </c>
      <c r="D14" s="90" t="s">
        <v>19</v>
      </c>
      <c r="E14" s="90" t="s">
        <v>20</v>
      </c>
      <c r="F14" s="90" t="s">
        <v>21</v>
      </c>
      <c r="G14" s="90" t="s">
        <v>22</v>
      </c>
      <c r="H14" s="90" t="s">
        <v>23</v>
      </c>
      <c r="I14" s="90" t="s">
        <v>24</v>
      </c>
      <c r="J14" s="90" t="s">
        <v>25</v>
      </c>
      <c r="K14" s="90" t="s">
        <v>26</v>
      </c>
    </row>
    <row r="15" spans="1:21" x14ac:dyDescent="0.25">
      <c r="B15" s="7" t="s">
        <v>7</v>
      </c>
      <c r="C15" s="91"/>
      <c r="D15" s="91"/>
      <c r="E15" s="91"/>
      <c r="F15" s="91"/>
      <c r="G15" s="91"/>
      <c r="H15" s="91"/>
      <c r="I15" s="91"/>
      <c r="J15" s="91"/>
      <c r="K15" s="91"/>
    </row>
  </sheetData>
  <dataValidations count="1">
    <dataValidation type="list" allowBlank="1" showInputMessage="1" showErrorMessage="1" sqref="B15" xr:uid="{00000000-0002-0000-0A00-000000000000}">
      <formula1>$B$4:$B$12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"/>
  <sheetViews>
    <sheetView showGridLines="0" tabSelected="1" zoomScale="130" zoomScaleNormal="130" workbookViewId="0">
      <selection activeCell="C2" sqref="C2"/>
    </sheetView>
  </sheetViews>
  <sheetFormatPr defaultRowHeight="15" x14ac:dyDescent="0.25"/>
  <cols>
    <col min="1" max="1" width="3.7109375" style="7" customWidth="1"/>
    <col min="2" max="2" width="50" style="7" customWidth="1"/>
    <col min="3" max="3" width="10" style="7" bestFit="1" customWidth="1"/>
    <col min="4" max="16384" width="9.140625" style="7"/>
  </cols>
  <sheetData>
    <row r="1" spans="1:10" x14ac:dyDescent="0.25">
      <c r="A1" t="s">
        <v>55</v>
      </c>
    </row>
    <row r="2" spans="1:10" x14ac:dyDescent="0.25">
      <c r="B2" s="35"/>
      <c r="C2" s="95" t="s">
        <v>20</v>
      </c>
    </row>
    <row r="3" spans="1:10" x14ac:dyDescent="0.25">
      <c r="B3" s="1" t="s">
        <v>31</v>
      </c>
      <c r="C3" s="2" t="s">
        <v>52</v>
      </c>
      <c r="D3" s="2" t="s">
        <v>54</v>
      </c>
    </row>
    <row r="4" spans="1:10" x14ac:dyDescent="0.25">
      <c r="B4" s="50" t="s">
        <v>4</v>
      </c>
      <c r="C4" s="92"/>
      <c r="D4" s="96"/>
      <c r="E4" s="78"/>
      <c r="F4" s="78"/>
      <c r="G4" s="78"/>
      <c r="H4" s="78"/>
      <c r="I4" s="78"/>
      <c r="J4" s="78"/>
    </row>
    <row r="5" spans="1:10" x14ac:dyDescent="0.25">
      <c r="B5" s="7" t="s">
        <v>5</v>
      </c>
      <c r="C5" s="92"/>
      <c r="D5" s="96"/>
    </row>
    <row r="6" spans="1:10" x14ac:dyDescent="0.25">
      <c r="B6" s="7" t="s">
        <v>6</v>
      </c>
      <c r="C6" s="92"/>
      <c r="D6" s="96"/>
    </row>
    <row r="7" spans="1:10" x14ac:dyDescent="0.25">
      <c r="B7" s="7" t="s">
        <v>7</v>
      </c>
      <c r="C7" s="92"/>
      <c r="D7" s="96"/>
    </row>
    <row r="8" spans="1:10" x14ac:dyDescent="0.25">
      <c r="B8" s="7" t="s">
        <v>8</v>
      </c>
      <c r="C8" s="92"/>
      <c r="D8" s="96"/>
    </row>
    <row r="9" spans="1:10" x14ac:dyDescent="0.25">
      <c r="B9" s="7" t="s">
        <v>9</v>
      </c>
      <c r="C9" s="92"/>
      <c r="D9" s="96"/>
    </row>
    <row r="10" spans="1:10" x14ac:dyDescent="0.25">
      <c r="B10" s="7" t="s">
        <v>10</v>
      </c>
      <c r="C10" s="92"/>
      <c r="D10" s="96"/>
    </row>
    <row r="11" spans="1:10" x14ac:dyDescent="0.25">
      <c r="B11" s="7" t="s">
        <v>11</v>
      </c>
      <c r="C11" s="92"/>
      <c r="D11" s="96"/>
    </row>
    <row r="12" spans="1:10" ht="15.75" thickBot="1" x14ac:dyDescent="0.3">
      <c r="B12" s="93" t="s">
        <v>53</v>
      </c>
      <c r="C12" s="94"/>
      <c r="D12" s="97"/>
    </row>
    <row r="13" spans="1:10" ht="15.75" thickTop="1" x14ac:dyDescent="0.25"/>
    <row r="15" spans="1:10" x14ac:dyDescent="0.25">
      <c r="B15" s="78"/>
    </row>
    <row r="16" spans="1:10" x14ac:dyDescent="0.25">
      <c r="B16" s="78" t="s">
        <v>13</v>
      </c>
    </row>
    <row r="17" spans="2:2" x14ac:dyDescent="0.25">
      <c r="B17" s="78" t="s">
        <v>18</v>
      </c>
    </row>
    <row r="18" spans="2:2" x14ac:dyDescent="0.25">
      <c r="B18" s="78" t="s">
        <v>19</v>
      </c>
    </row>
    <row r="19" spans="2:2" x14ac:dyDescent="0.25">
      <c r="B19" s="78" t="s">
        <v>20</v>
      </c>
    </row>
    <row r="20" spans="2:2" x14ac:dyDescent="0.25">
      <c r="B20" s="78" t="s">
        <v>21</v>
      </c>
    </row>
    <row r="21" spans="2:2" x14ac:dyDescent="0.25">
      <c r="B21" s="78" t="s">
        <v>22</v>
      </c>
    </row>
    <row r="22" spans="2:2" x14ac:dyDescent="0.25">
      <c r="B22" s="78" t="s">
        <v>23</v>
      </c>
    </row>
    <row r="23" spans="2:2" x14ac:dyDescent="0.25">
      <c r="B23" s="78" t="s">
        <v>24</v>
      </c>
    </row>
    <row r="24" spans="2:2" x14ac:dyDescent="0.25">
      <c r="B24" s="78" t="s">
        <v>25</v>
      </c>
    </row>
    <row r="25" spans="2:2" x14ac:dyDescent="0.25">
      <c r="B25" s="78" t="s">
        <v>26</v>
      </c>
    </row>
    <row r="26" spans="2:2" x14ac:dyDescent="0.25">
      <c r="B26" s="119"/>
    </row>
    <row r="27" spans="2:2" x14ac:dyDescent="0.25">
      <c r="B27" s="119"/>
    </row>
    <row r="28" spans="2:2" x14ac:dyDescent="0.25">
      <c r="B28" s="119"/>
    </row>
  </sheetData>
  <dataValidations count="1">
    <dataValidation type="list" allowBlank="1" showInputMessage="1" showErrorMessage="1" sqref="C2" xr:uid="{00000000-0002-0000-0B00-000000000000}">
      <formula1>$B$16:$B$25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1"/>
  <sheetViews>
    <sheetView showGridLines="0" zoomScale="130" zoomScaleNormal="130" workbookViewId="0">
      <selection activeCell="A2" sqref="A2"/>
    </sheetView>
  </sheetViews>
  <sheetFormatPr defaultRowHeight="15" x14ac:dyDescent="0.25"/>
  <cols>
    <col min="1" max="1" width="3.7109375" style="7" customWidth="1"/>
    <col min="2" max="2" width="42.5703125" style="7" customWidth="1"/>
    <col min="3" max="3" width="9.5703125" style="7" customWidth="1"/>
    <col min="4" max="16384" width="9.140625" style="7"/>
  </cols>
  <sheetData>
    <row r="1" spans="1:12" x14ac:dyDescent="0.25">
      <c r="A1" t="s">
        <v>57</v>
      </c>
    </row>
    <row r="2" spans="1:12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B3" s="1" t="s">
        <v>56</v>
      </c>
      <c r="C3" s="2" t="s">
        <v>13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2" t="s">
        <v>26</v>
      </c>
    </row>
    <row r="4" spans="1:12" x14ac:dyDescent="0.25">
      <c r="B4" s="7" t="s">
        <v>8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25">
      <c r="B5" t="s">
        <v>58</v>
      </c>
      <c r="C5" s="91"/>
      <c r="D5" s="99"/>
      <c r="E5" s="99"/>
      <c r="F5" s="99"/>
      <c r="G5" s="99"/>
      <c r="H5" s="99"/>
      <c r="I5" s="99"/>
      <c r="J5" s="99"/>
      <c r="K5" s="99"/>
      <c r="L5" s="99"/>
    </row>
    <row r="33" spans="2:3" x14ac:dyDescent="0.25">
      <c r="B33" s="50" t="s">
        <v>4</v>
      </c>
      <c r="C33" s="50"/>
    </row>
    <row r="34" spans="2:3" x14ac:dyDescent="0.25">
      <c r="B34" s="7" t="s">
        <v>5</v>
      </c>
    </row>
    <row r="35" spans="2:3" x14ac:dyDescent="0.25">
      <c r="B35" s="7" t="s">
        <v>6</v>
      </c>
    </row>
    <row r="36" spans="2:3" x14ac:dyDescent="0.25">
      <c r="B36" s="7" t="s">
        <v>7</v>
      </c>
    </row>
    <row r="37" spans="2:3" x14ac:dyDescent="0.25">
      <c r="B37" s="7" t="s">
        <v>8</v>
      </c>
    </row>
    <row r="38" spans="2:3" x14ac:dyDescent="0.25">
      <c r="B38" s="7" t="s">
        <v>9</v>
      </c>
    </row>
    <row r="39" spans="2:3" x14ac:dyDescent="0.25">
      <c r="B39" s="7" t="s">
        <v>10</v>
      </c>
    </row>
    <row r="40" spans="2:3" x14ac:dyDescent="0.25">
      <c r="B40" s="7" t="s">
        <v>11</v>
      </c>
    </row>
    <row r="41" spans="2:3" x14ac:dyDescent="0.25">
      <c r="B41" s="7" t="s">
        <v>12</v>
      </c>
    </row>
  </sheetData>
  <dataValidations count="1">
    <dataValidation type="list" allowBlank="1" showInputMessage="1" showErrorMessage="1" sqref="B4" xr:uid="{00000000-0002-0000-0C00-000000000000}">
      <formula1>$B$33:$B$41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4"/>
  <sheetViews>
    <sheetView showGridLines="0" zoomScale="130" zoomScaleNormal="130" workbookViewId="0">
      <selection activeCell="D16" sqref="D16"/>
    </sheetView>
  </sheetViews>
  <sheetFormatPr defaultRowHeight="15" x14ac:dyDescent="0.25"/>
  <cols>
    <col min="1" max="1" width="2.7109375" style="7" customWidth="1"/>
    <col min="2" max="2" width="43.7109375" style="7" customWidth="1"/>
    <col min="3" max="3" width="9" style="7" customWidth="1"/>
    <col min="4" max="12" width="9.28515625" style="7" bestFit="1" customWidth="1"/>
    <col min="13" max="16384" width="9.140625" style="7"/>
  </cols>
  <sheetData>
    <row r="1" spans="1:12" x14ac:dyDescent="0.25">
      <c r="A1" t="s">
        <v>72</v>
      </c>
    </row>
    <row r="3" spans="1:12" x14ac:dyDescent="0.25">
      <c r="B3" s="1" t="s">
        <v>70</v>
      </c>
      <c r="C3" s="2" t="s">
        <v>51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 t="s">
        <v>25</v>
      </c>
      <c r="L3" s="2" t="s">
        <v>26</v>
      </c>
    </row>
    <row r="4" spans="1:12" x14ac:dyDescent="0.25">
      <c r="B4" s="50" t="s">
        <v>4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</row>
    <row r="5" spans="1:12" x14ac:dyDescent="0.25">
      <c r="B5" s="7" t="s">
        <v>5</v>
      </c>
      <c r="C5" s="98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B6" s="7" t="s">
        <v>6</v>
      </c>
      <c r="C6" s="98"/>
      <c r="D6" s="110"/>
      <c r="E6" s="110"/>
      <c r="F6" s="110"/>
      <c r="G6" s="110"/>
      <c r="H6" s="110"/>
      <c r="I6" s="110"/>
      <c r="J6" s="110"/>
      <c r="K6" s="110"/>
      <c r="L6" s="110"/>
    </row>
    <row r="7" spans="1:12" x14ac:dyDescent="0.25">
      <c r="B7" s="7" t="s">
        <v>7</v>
      </c>
      <c r="C7" s="98"/>
      <c r="D7" s="110"/>
      <c r="E7" s="110"/>
      <c r="F7" s="110"/>
      <c r="G7" s="110"/>
      <c r="H7" s="110"/>
      <c r="I7" s="110"/>
      <c r="J7" s="110"/>
      <c r="K7" s="110"/>
      <c r="L7" s="110"/>
    </row>
    <row r="8" spans="1:12" x14ac:dyDescent="0.25">
      <c r="B8" s="7" t="s">
        <v>8</v>
      </c>
      <c r="C8" s="98"/>
      <c r="D8" s="110"/>
      <c r="E8" s="110"/>
      <c r="F8" s="110"/>
      <c r="G8" s="110"/>
      <c r="H8" s="110"/>
      <c r="I8" s="110"/>
      <c r="J8" s="110"/>
      <c r="K8" s="110"/>
      <c r="L8" s="110"/>
    </row>
    <row r="9" spans="1:12" x14ac:dyDescent="0.25">
      <c r="B9" s="7" t="s">
        <v>9</v>
      </c>
      <c r="C9" s="98"/>
      <c r="D9" s="110"/>
      <c r="E9" s="110"/>
      <c r="F9" s="110"/>
      <c r="G9" s="110"/>
      <c r="H9" s="110"/>
      <c r="I9" s="110"/>
      <c r="J9" s="110"/>
      <c r="K9" s="110"/>
      <c r="L9" s="110"/>
    </row>
    <row r="10" spans="1:12" x14ac:dyDescent="0.25">
      <c r="B10" s="7" t="s">
        <v>10</v>
      </c>
      <c r="C10" s="98"/>
      <c r="D10" s="110"/>
      <c r="E10" s="110"/>
      <c r="F10" s="110"/>
      <c r="G10" s="110"/>
      <c r="H10" s="110"/>
      <c r="I10" s="110"/>
      <c r="J10" s="110"/>
      <c r="K10" s="110"/>
      <c r="L10" s="110"/>
    </row>
    <row r="11" spans="1:12" x14ac:dyDescent="0.25">
      <c r="B11" s="7" t="s">
        <v>11</v>
      </c>
      <c r="C11" s="98"/>
      <c r="D11" s="110"/>
      <c r="E11" s="110"/>
      <c r="F11" s="110"/>
      <c r="G11" s="110"/>
      <c r="H11" s="110"/>
      <c r="I11" s="110"/>
      <c r="J11" s="110"/>
      <c r="K11" s="110"/>
      <c r="L11" s="110"/>
    </row>
    <row r="12" spans="1:12" ht="15.75" thickBot="1" x14ac:dyDescent="0.3">
      <c r="B12" s="93" t="s">
        <v>12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</row>
    <row r="13" spans="1:12" ht="15.75" thickTop="1" x14ac:dyDescent="0.25"/>
    <row r="14" spans="1:12" x14ac:dyDescent="0.25">
      <c r="B14" s="1" t="s">
        <v>71</v>
      </c>
      <c r="C14" s="2" t="s">
        <v>51</v>
      </c>
      <c r="D14" s="2" t="s">
        <v>18</v>
      </c>
      <c r="E14" s="2" t="s">
        <v>19</v>
      </c>
      <c r="F14" s="2" t="s">
        <v>20</v>
      </c>
      <c r="G14" s="2" t="s">
        <v>21</v>
      </c>
      <c r="H14" s="2" t="s">
        <v>22</v>
      </c>
      <c r="I14" s="2" t="s">
        <v>23</v>
      </c>
      <c r="J14" s="2" t="s">
        <v>24</v>
      </c>
      <c r="K14" s="2" t="s">
        <v>25</v>
      </c>
      <c r="L14" s="2" t="s">
        <v>26</v>
      </c>
    </row>
    <row r="15" spans="1:12" x14ac:dyDescent="0.25">
      <c r="B15" s="50" t="s">
        <v>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25">
      <c r="B16" s="7" t="s">
        <v>5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2:12" x14ac:dyDescent="0.25">
      <c r="B17" s="7" t="s">
        <v>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2:12" x14ac:dyDescent="0.25">
      <c r="B18" s="7" t="s">
        <v>7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2:12" x14ac:dyDescent="0.25">
      <c r="B19" s="7" t="s">
        <v>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2:12" x14ac:dyDescent="0.25">
      <c r="B20" s="7" t="s">
        <v>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</row>
    <row r="21" spans="2:12" x14ac:dyDescent="0.25">
      <c r="B21" s="7" t="s">
        <v>10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</row>
    <row r="22" spans="2:12" x14ac:dyDescent="0.25">
      <c r="B22" s="7" t="s">
        <v>11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</row>
    <row r="23" spans="2:12" ht="15.75" thickBot="1" x14ac:dyDescent="0.3">
      <c r="B23" s="93" t="s">
        <v>12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7"/>
  <sheetViews>
    <sheetView showGridLines="0" zoomScale="130" zoomScaleNormal="130" workbookViewId="0">
      <selection activeCell="A2" sqref="A2"/>
    </sheetView>
  </sheetViews>
  <sheetFormatPr defaultRowHeight="15" x14ac:dyDescent="0.25"/>
  <cols>
    <col min="1" max="1" width="4.140625" style="7" customWidth="1"/>
    <col min="2" max="2" width="9.140625" style="7" customWidth="1"/>
    <col min="3" max="11" width="14.140625" style="7" customWidth="1"/>
    <col min="12" max="16384" width="9.140625" style="7"/>
  </cols>
  <sheetData>
    <row r="1" spans="1:11" x14ac:dyDescent="0.25">
      <c r="A1" t="s">
        <v>59</v>
      </c>
    </row>
    <row r="3" spans="1:11" ht="79.5" customHeight="1" x14ac:dyDescent="0.25">
      <c r="B3" s="34" t="s">
        <v>32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pans="1:11" x14ac:dyDescent="0.25">
      <c r="B4" s="39" t="s">
        <v>18</v>
      </c>
      <c r="C4" s="105">
        <v>5.1394877490600073E-2</v>
      </c>
      <c r="D4" s="105">
        <v>1.3089805711060016E-2</v>
      </c>
      <c r="E4" s="105">
        <v>0.10104495790161136</v>
      </c>
      <c r="F4" s="105">
        <v>7.0970418355298881E-2</v>
      </c>
      <c r="G4" s="105">
        <v>0.12791505538441361</v>
      </c>
      <c r="H4" s="105">
        <v>0.12049260636974878</v>
      </c>
      <c r="I4" s="105">
        <v>0.12619002959919851</v>
      </c>
      <c r="J4" s="105">
        <v>7.06583041618047E-2</v>
      </c>
      <c r="K4" s="105">
        <v>9.4771834614800751E-2</v>
      </c>
    </row>
    <row r="5" spans="1:11" x14ac:dyDescent="0.25">
      <c r="B5" s="39" t="s">
        <v>19</v>
      </c>
      <c r="C5" s="105">
        <v>4.1553543733578051E-2</v>
      </c>
      <c r="D5" s="105">
        <v>7.4726320799619231E-2</v>
      </c>
      <c r="E5" s="105">
        <v>0.1431565869103443</v>
      </c>
      <c r="F5" s="105">
        <v>9.2965048717261245E-2</v>
      </c>
      <c r="G5" s="105">
        <v>0.10334755103068638</v>
      </c>
      <c r="H5" s="105">
        <v>0.11611270949686425</v>
      </c>
      <c r="I5" s="105">
        <v>0.1395821188972686</v>
      </c>
      <c r="J5" s="105">
        <v>2.8150018391284701E-2</v>
      </c>
      <c r="K5" s="105">
        <v>9.5691029469357342E-2</v>
      </c>
    </row>
    <row r="6" spans="1:11" x14ac:dyDescent="0.25">
      <c r="B6" s="39" t="s">
        <v>20</v>
      </c>
      <c r="C6" s="105">
        <v>5.7964531023645426E-2</v>
      </c>
      <c r="D6" s="105">
        <v>3.6931020328803882E-2</v>
      </c>
      <c r="E6" s="105">
        <v>0.1027490192091266</v>
      </c>
      <c r="F6" s="105">
        <v>8.2713121234426465E-2</v>
      </c>
      <c r="G6" s="105">
        <v>0.10775405012534826</v>
      </c>
      <c r="H6" s="105">
        <v>0.10925902525588273</v>
      </c>
      <c r="I6" s="105">
        <v>0.1195231195070784</v>
      </c>
      <c r="J6" s="105">
        <v>6.8664646750172323E-2</v>
      </c>
      <c r="K6" s="105">
        <v>9.3219996610896208E-2</v>
      </c>
    </row>
    <row r="7" spans="1:11" x14ac:dyDescent="0.25">
      <c r="B7" s="39" t="s">
        <v>21</v>
      </c>
      <c r="C7" s="105">
        <v>9.2813091530818178E-4</v>
      </c>
      <c r="D7" s="105">
        <v>2.1438169942810757E-2</v>
      </c>
      <c r="E7" s="105">
        <v>4.3285983162499861E-2</v>
      </c>
      <c r="F7" s="105">
        <v>4.5574719879138775E-2</v>
      </c>
      <c r="G7" s="105">
        <v>5.335742246311357E-2</v>
      </c>
      <c r="H7" s="105">
        <v>7.489202789444481E-2</v>
      </c>
      <c r="I7" s="105">
        <v>0.12020893996876385</v>
      </c>
      <c r="J7" s="105">
        <v>0.12518675723316192</v>
      </c>
      <c r="K7" s="105">
        <v>6.7248040231645975E-2</v>
      </c>
    </row>
    <row r="8" spans="1:11" x14ac:dyDescent="0.25">
      <c r="B8" s="39" t="s">
        <v>22</v>
      </c>
      <c r="C8" s="105">
        <v>8.0820224700650298E-3</v>
      </c>
      <c r="D8" s="105">
        <v>5.889551680179491E-2</v>
      </c>
      <c r="E8" s="105">
        <v>0.11295593126335128</v>
      </c>
      <c r="F8" s="105">
        <v>6.22330776640578E-2</v>
      </c>
      <c r="G8" s="105">
        <v>6.6521648727616275E-2</v>
      </c>
      <c r="H8" s="105">
        <v>0.10391939223591755</v>
      </c>
      <c r="I8" s="105">
        <v>9.703409040843998E-2</v>
      </c>
      <c r="J8" s="105">
        <v>0.11730459506663959</v>
      </c>
      <c r="K8" s="105">
        <v>8.5940004785177881E-2</v>
      </c>
    </row>
    <row r="9" spans="1:11" x14ac:dyDescent="0.25">
      <c r="B9" s="39" t="s">
        <v>23</v>
      </c>
      <c r="C9" s="105">
        <v>8.5971960168353068E-2</v>
      </c>
      <c r="D9" s="105">
        <v>6.5371055634567146E-2</v>
      </c>
      <c r="E9" s="105">
        <v>8.8599844970560809E-2</v>
      </c>
      <c r="F9" s="105">
        <v>5.2617422165276227E-2</v>
      </c>
      <c r="G9" s="105">
        <v>5.7195329833146021E-2</v>
      </c>
      <c r="H9" s="105">
        <v>0.1219924653206865</v>
      </c>
      <c r="I9" s="105">
        <v>0.10012082302874049</v>
      </c>
      <c r="J9" s="105">
        <v>4.2405119747652265E-2</v>
      </c>
      <c r="K9" s="105">
        <v>8.9117178325810717E-2</v>
      </c>
    </row>
    <row r="10" spans="1:11" x14ac:dyDescent="0.25">
      <c r="B10" s="39" t="s">
        <v>24</v>
      </c>
      <c r="C10" s="105">
        <v>5.0176451664915182E-2</v>
      </c>
      <c r="D10" s="105">
        <v>9.7202904373603239E-4</v>
      </c>
      <c r="E10" s="105">
        <v>7.4132211942815232E-2</v>
      </c>
      <c r="F10" s="105">
        <v>8.384332557652957E-2</v>
      </c>
      <c r="G10" s="105">
        <v>0.10802764151485139</v>
      </c>
      <c r="H10" s="105">
        <v>4.3330211381741271E-2</v>
      </c>
      <c r="I10" s="105">
        <v>0.11345561810959798</v>
      </c>
      <c r="J10" s="105">
        <v>4.9009238167179468E-2</v>
      </c>
      <c r="K10" s="105">
        <v>6.6889258217627701E-2</v>
      </c>
    </row>
    <row r="11" spans="1:11" x14ac:dyDescent="0.25">
      <c r="B11" s="39" t="s">
        <v>25</v>
      </c>
      <c r="C11" s="105">
        <v>1.416497862252954E-2</v>
      </c>
      <c r="D11" s="105">
        <v>-2.1657258974937924E-2</v>
      </c>
      <c r="E11" s="105">
        <v>1.1448334968586819E-2</v>
      </c>
      <c r="F11" s="105">
        <v>2.2623849929455698E-2</v>
      </c>
      <c r="G11" s="105">
        <v>1.1098613395891473E-2</v>
      </c>
      <c r="H11" s="105">
        <v>5.0698122532110645E-2</v>
      </c>
      <c r="I11" s="105">
        <v>0.10915948025137112</v>
      </c>
      <c r="J11" s="105">
        <v>5.3111100087636857E-2</v>
      </c>
      <c r="K11" s="105">
        <v>4.4703715730530579E-2</v>
      </c>
    </row>
    <row r="12" spans="1:11" x14ac:dyDescent="0.25">
      <c r="B12" s="40" t="s">
        <v>26</v>
      </c>
      <c r="C12" s="105">
        <v>4.7140059829249806E-2</v>
      </c>
      <c r="D12" s="105">
        <v>-1.3736187654047568E-2</v>
      </c>
      <c r="E12" s="105">
        <v>-7.1433863193327658E-3</v>
      </c>
      <c r="F12" s="105">
        <v>5.9219027816911712E-2</v>
      </c>
      <c r="G12" s="105">
        <v>1.6362748484379186E-2</v>
      </c>
      <c r="H12" s="105">
        <v>3.0184891197153674E-2</v>
      </c>
      <c r="I12" s="105">
        <v>0.12869154458459037</v>
      </c>
      <c r="J12" s="105">
        <v>5.5522646268300863E-2</v>
      </c>
      <c r="K12" s="105">
        <v>4.7368240561301907E-2</v>
      </c>
    </row>
    <row r="14" spans="1:11" x14ac:dyDescent="0.25">
      <c r="B14" s="102" t="s">
        <v>66</v>
      </c>
      <c r="C14" s="104" t="s">
        <v>67</v>
      </c>
      <c r="D14" s="103" t="s">
        <v>68</v>
      </c>
      <c r="E14" s="103" t="s">
        <v>69</v>
      </c>
    </row>
    <row r="15" spans="1:11" x14ac:dyDescent="0.25">
      <c r="B15" s="106" t="s">
        <v>60</v>
      </c>
      <c r="C15" t="s">
        <v>63</v>
      </c>
      <c r="D15" s="100">
        <v>0.08</v>
      </c>
    </row>
    <row r="16" spans="1:11" x14ac:dyDescent="0.25">
      <c r="B16" s="107" t="s">
        <v>61</v>
      </c>
      <c r="C16" t="s">
        <v>64</v>
      </c>
      <c r="D16" s="101">
        <v>0.05</v>
      </c>
      <c r="E16" s="101">
        <v>0.08</v>
      </c>
    </row>
    <row r="17" spans="2:4" x14ac:dyDescent="0.25">
      <c r="B17" s="108" t="s">
        <v>62</v>
      </c>
      <c r="C17" t="s">
        <v>65</v>
      </c>
      <c r="D17" s="101">
        <v>0.05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workbookViewId="0">
      <selection activeCell="F13" sqref="F13"/>
    </sheetView>
  </sheetViews>
  <sheetFormatPr defaultRowHeight="15" x14ac:dyDescent="0.25"/>
  <cols>
    <col min="1" max="1" width="20.85546875" style="7" customWidth="1"/>
    <col min="2" max="2" width="16.28515625" style="7" customWidth="1"/>
    <col min="3" max="5" width="6" style="7" customWidth="1"/>
    <col min="6" max="6" width="11.28515625" style="7" customWidth="1"/>
    <col min="7" max="7" width="20.85546875" style="7" customWidth="1"/>
    <col min="8" max="8" width="41.28515625" style="7" customWidth="1"/>
    <col min="9" max="9" width="20.85546875" style="7" customWidth="1"/>
    <col min="10" max="10" width="46.42578125" style="7" customWidth="1"/>
    <col min="11" max="11" width="26" style="7" customWidth="1"/>
    <col min="12" max="16" width="7.5703125" style="7" customWidth="1"/>
    <col min="17" max="42" width="8.5703125" style="7" customWidth="1"/>
    <col min="43" max="43" width="11.28515625" style="7" bestFit="1" customWidth="1"/>
    <col min="44" max="16384" width="9.140625" style="7"/>
  </cols>
  <sheetData>
    <row r="1" spans="1:11" x14ac:dyDescent="0.25">
      <c r="A1" s="7" t="str">
        <f>SUMIF!A1</f>
        <v>INR bn, Percent</v>
      </c>
    </row>
    <row r="3" spans="1:11" x14ac:dyDescent="0.25">
      <c r="A3" s="47" t="s">
        <v>40</v>
      </c>
      <c r="B3" s="47" t="s">
        <v>38</v>
      </c>
      <c r="C3"/>
      <c r="D3"/>
      <c r="E3"/>
      <c r="F3"/>
      <c r="G3"/>
      <c r="H3"/>
      <c r="I3"/>
      <c r="J3"/>
      <c r="K3"/>
    </row>
    <row r="4" spans="1:11" x14ac:dyDescent="0.25">
      <c r="A4" s="47" t="s">
        <v>36</v>
      </c>
      <c r="B4" t="s">
        <v>14</v>
      </c>
      <c r="C4" t="s">
        <v>15</v>
      </c>
      <c r="D4" t="s">
        <v>16</v>
      </c>
      <c r="E4" t="s">
        <v>17</v>
      </c>
      <c r="F4" t="s">
        <v>37</v>
      </c>
      <c r="G4"/>
      <c r="H4"/>
      <c r="I4"/>
      <c r="J4"/>
      <c r="K4"/>
    </row>
    <row r="5" spans="1:11" x14ac:dyDescent="0.25">
      <c r="A5" s="48" t="s">
        <v>13</v>
      </c>
      <c r="B5" s="49">
        <v>1042.08</v>
      </c>
      <c r="C5" s="49">
        <v>1106.1400000000001</v>
      </c>
      <c r="D5" s="49">
        <v>1157.18</v>
      </c>
      <c r="E5" s="49">
        <v>1226.8399999999999</v>
      </c>
      <c r="F5" s="49">
        <v>4532.2400000000007</v>
      </c>
      <c r="G5"/>
      <c r="H5"/>
      <c r="I5"/>
      <c r="J5"/>
      <c r="K5"/>
    </row>
    <row r="6" spans="1:11" x14ac:dyDescent="0.25">
      <c r="A6" s="48" t="s">
        <v>18</v>
      </c>
      <c r="B6" s="49">
        <v>1171.8900000000001</v>
      </c>
      <c r="C6" s="49">
        <v>1206.72</v>
      </c>
      <c r="D6" s="49">
        <v>1261.6400000000001</v>
      </c>
      <c r="E6" s="49">
        <v>1349.95</v>
      </c>
      <c r="F6" s="49">
        <v>4990.2</v>
      </c>
      <c r="G6"/>
      <c r="H6"/>
      <c r="I6"/>
      <c r="J6"/>
      <c r="K6"/>
    </row>
    <row r="7" spans="1:11" x14ac:dyDescent="0.25">
      <c r="A7" s="48" t="s">
        <v>19</v>
      </c>
      <c r="B7" s="49">
        <v>1319.59</v>
      </c>
      <c r="C7" s="49">
        <v>1376.16</v>
      </c>
      <c r="D7" s="49">
        <v>1437.93</v>
      </c>
      <c r="E7" s="49">
        <v>1570.9</v>
      </c>
      <c r="F7" s="49">
        <v>5704.58</v>
      </c>
      <c r="G7"/>
      <c r="H7"/>
      <c r="I7"/>
      <c r="J7"/>
      <c r="K7"/>
    </row>
    <row r="8" spans="1:11" x14ac:dyDescent="0.25">
      <c r="A8" s="48" t="s">
        <v>20</v>
      </c>
      <c r="B8" s="49">
        <v>1487.06</v>
      </c>
      <c r="C8" s="49">
        <v>1521.33</v>
      </c>
      <c r="D8" s="49">
        <v>1580.14</v>
      </c>
      <c r="E8" s="49">
        <v>1702.19</v>
      </c>
      <c r="F8" s="49">
        <v>6290.7199999999993</v>
      </c>
      <c r="G8"/>
      <c r="H8"/>
      <c r="I8"/>
      <c r="J8"/>
      <c r="K8"/>
    </row>
    <row r="9" spans="1:11" x14ac:dyDescent="0.25">
      <c r="A9" s="48" t="s">
        <v>21</v>
      </c>
      <c r="B9" s="49">
        <v>1666.91</v>
      </c>
      <c r="C9" s="49">
        <v>1656.43</v>
      </c>
      <c r="D9" s="49">
        <v>1626.45</v>
      </c>
      <c r="E9" s="49">
        <v>1613.23</v>
      </c>
      <c r="F9" s="49">
        <v>6563.02</v>
      </c>
      <c r="G9"/>
      <c r="H9"/>
      <c r="I9"/>
      <c r="J9"/>
      <c r="K9"/>
    </row>
    <row r="10" spans="1:11" x14ac:dyDescent="0.25">
      <c r="A10" s="48" t="s">
        <v>22</v>
      </c>
      <c r="B10" s="49">
        <v>1700.603143</v>
      </c>
      <c r="C10" s="49">
        <v>1791.9743249999999</v>
      </c>
      <c r="D10" s="49">
        <v>1831.0930309999999</v>
      </c>
      <c r="E10" s="49">
        <v>1980.6815369999999</v>
      </c>
      <c r="F10" s="49">
        <v>7304.3520360000002</v>
      </c>
      <c r="G10"/>
      <c r="H10"/>
      <c r="I10"/>
      <c r="J10"/>
      <c r="K10"/>
    </row>
    <row r="11" spans="1:11" x14ac:dyDescent="0.25">
      <c r="A11" s="48" t="s">
        <v>23</v>
      </c>
      <c r="B11" s="49">
        <v>1878.1833590000001</v>
      </c>
      <c r="C11" s="49">
        <v>1924.108988</v>
      </c>
      <c r="D11" s="49">
        <v>1997.4594380000001</v>
      </c>
      <c r="E11" s="49">
        <v>2151.764709</v>
      </c>
      <c r="F11" s="49">
        <v>7951.5164940000004</v>
      </c>
      <c r="G11"/>
      <c r="H11"/>
      <c r="I11"/>
      <c r="J11"/>
      <c r="K11"/>
    </row>
    <row r="12" spans="1:11" x14ac:dyDescent="0.25">
      <c r="A12" s="48" t="s">
        <v>24</v>
      </c>
      <c r="B12" s="49">
        <v>2110.3200000000002</v>
      </c>
      <c r="C12" s="49">
        <v>2074.92</v>
      </c>
      <c r="D12" s="49">
        <v>2103.25</v>
      </c>
      <c r="E12" s="49">
        <v>2252.4899999999998</v>
      </c>
      <c r="F12" s="49">
        <v>8540.98</v>
      </c>
      <c r="G12"/>
      <c r="H12"/>
      <c r="I12"/>
      <c r="J12"/>
      <c r="K12"/>
    </row>
    <row r="13" spans="1:11" x14ac:dyDescent="0.25">
      <c r="A13" s="48" t="s">
        <v>25</v>
      </c>
      <c r="B13" s="49">
        <v>2087.56</v>
      </c>
      <c r="C13" s="49">
        <v>2074.37</v>
      </c>
      <c r="D13" s="49">
        <v>2155.8200000000002</v>
      </c>
      <c r="E13" s="49">
        <v>2321.0100000000002</v>
      </c>
      <c r="F13" s="49">
        <v>8638.76</v>
      </c>
      <c r="G13"/>
      <c r="H13"/>
      <c r="I13"/>
      <c r="J13"/>
      <c r="K13"/>
    </row>
    <row r="14" spans="1:11" x14ac:dyDescent="0.25">
      <c r="A14" s="48" t="s">
        <v>26</v>
      </c>
      <c r="B14" s="49">
        <v>2063.4</v>
      </c>
      <c r="C14" s="49">
        <v>2102.11</v>
      </c>
      <c r="D14" s="49">
        <v>2123.19</v>
      </c>
      <c r="E14" s="49">
        <v>2288.35</v>
      </c>
      <c r="F14" s="49">
        <v>8577.0500000000011</v>
      </c>
      <c r="G14"/>
      <c r="H14"/>
      <c r="I14"/>
      <c r="J14"/>
      <c r="K14"/>
    </row>
    <row r="15" spans="1:11" x14ac:dyDescent="0.25">
      <c r="A15" s="48" t="s">
        <v>27</v>
      </c>
      <c r="B15" s="49">
        <v>2134.6999999999998</v>
      </c>
      <c r="C15" s="49"/>
      <c r="D15" s="49"/>
      <c r="E15" s="49"/>
      <c r="F15" s="49">
        <v>2134.6999999999998</v>
      </c>
      <c r="G15"/>
      <c r="H15"/>
      <c r="I15"/>
      <c r="J15"/>
      <c r="K15"/>
    </row>
    <row r="16" spans="1:11" x14ac:dyDescent="0.25">
      <c r="A16" s="48" t="s">
        <v>37</v>
      </c>
      <c r="B16" s="49">
        <v>18662.296502000001</v>
      </c>
      <c r="C16" s="49">
        <v>16834.263312999999</v>
      </c>
      <c r="D16" s="49">
        <v>17274.152469000001</v>
      </c>
      <c r="E16" s="49">
        <v>18457.406245999999</v>
      </c>
      <c r="F16" s="49">
        <v>71228.118529999992</v>
      </c>
      <c r="G16"/>
      <c r="H16"/>
      <c r="I16"/>
      <c r="J16"/>
      <c r="K16"/>
    </row>
    <row r="17" spans="1:11" x14ac:dyDescent="0.25">
      <c r="A17"/>
      <c r="B17"/>
      <c r="C17"/>
      <c r="D17"/>
      <c r="E17"/>
      <c r="F17"/>
      <c r="G17"/>
      <c r="H17"/>
      <c r="I17"/>
      <c r="J17"/>
      <c r="K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"/>
  <sheetViews>
    <sheetView showGridLines="0" zoomScale="80" zoomScaleNormal="80" workbookViewId="0">
      <selection activeCell="D4" sqref="D4"/>
    </sheetView>
  </sheetViews>
  <sheetFormatPr defaultRowHeight="15" x14ac:dyDescent="0.25"/>
  <cols>
    <col min="1" max="1" width="9.140625" style="7"/>
    <col min="2" max="2" width="50" style="7" customWidth="1"/>
    <col min="3" max="16384" width="9.140625" style="7"/>
  </cols>
  <sheetData>
    <row r="1" spans="1:12" x14ac:dyDescent="0.25">
      <c r="A1" s="7" t="str">
        <f>SUMIF!A1</f>
        <v>INR bn, Percent</v>
      </c>
    </row>
    <row r="3" spans="1:12" x14ac:dyDescent="0.25">
      <c r="B3" s="1" t="s">
        <v>31</v>
      </c>
      <c r="C3" s="5" t="str">
        <f t="array" ref="C3:L3">TRANSPOSE(SUMIF!B16:B24)</f>
        <v xml:space="preserve">2005-06   </v>
      </c>
      <c r="D3" s="5" t="str">
        <v xml:space="preserve">2006-07   </v>
      </c>
      <c r="E3" s="5" t="str">
        <v xml:space="preserve">2007-08   </v>
      </c>
      <c r="F3" s="5" t="str">
        <v xml:space="preserve">2008-09   </v>
      </c>
      <c r="G3" s="5" t="str">
        <v xml:space="preserve">2009-10   </v>
      </c>
      <c r="H3" s="5" t="str">
        <v xml:space="preserve">2010-11   </v>
      </c>
      <c r="I3" s="5" t="str">
        <v xml:space="preserve">2011-12   </v>
      </c>
      <c r="J3" s="5" t="str">
        <v xml:space="preserve">2012-13   </v>
      </c>
      <c r="K3" s="5" t="str">
        <v xml:space="preserve">2013-14   </v>
      </c>
      <c r="L3" s="5" t="e">
        <v>#N/A</v>
      </c>
    </row>
    <row r="4" spans="1:12" x14ac:dyDescent="0.25">
      <c r="B4" s="43" t="s">
        <v>12</v>
      </c>
      <c r="C4" s="44">
        <f ca="1">OFFSET(SUMIF!$B$15,MATCH(OFFSET!C3,SUMIF!$B$16:$B$24,0),MATCH(OFFSET!$B$4,SUMIF!$C$15:$K$15,0))</f>
        <v>0</v>
      </c>
      <c r="D4" s="3">
        <f ca="1">OFFSET(SUMIF!$B$15,MATCH(OFFSET!D3,SUMIF!$B$16:$B$24,0),MATCH(OFFSET!$B$4,SUMIF!$C$15:$K$15,0))</f>
        <v>0</v>
      </c>
      <c r="E4" s="3">
        <f ca="1">OFFSET(SUMIF!$B$15,MATCH(OFFSET!E3,SUMIF!$B$16:$B$24,0),MATCH(OFFSET!$B$4,SUMIF!$C$15:$K$15,0))</f>
        <v>0</v>
      </c>
      <c r="F4" s="3">
        <f ca="1">OFFSET(SUMIF!$B$15,MATCH(OFFSET!F3,SUMIF!$B$16:$B$24,0),MATCH(OFFSET!$B$4,SUMIF!$C$15:$K$15,0))</f>
        <v>0</v>
      </c>
      <c r="G4" s="3">
        <f ca="1">OFFSET(SUMIF!$B$15,MATCH(OFFSET!G3,SUMIF!$B$16:$B$24,0),MATCH(OFFSET!$B$4,SUMIF!$C$15:$K$15,0))</f>
        <v>0</v>
      </c>
      <c r="H4" s="3">
        <f ca="1">OFFSET(SUMIF!$B$15,MATCH(OFFSET!H3,SUMIF!$B$16:$B$24,0),MATCH(OFFSET!$B$4,SUMIF!$C$15:$K$15,0))</f>
        <v>0</v>
      </c>
      <c r="I4" s="3">
        <f ca="1">OFFSET(SUMIF!$B$15,MATCH(OFFSET!I3,SUMIF!$B$16:$B$24,0),MATCH(OFFSET!$B$4,SUMIF!$C$15:$K$15,0))</f>
        <v>0</v>
      </c>
      <c r="J4" s="3">
        <f ca="1">OFFSET(SUMIF!$B$15,MATCH(OFFSET!J3,SUMIF!$B$16:$B$24,0),MATCH(OFFSET!$B$4,SUMIF!$C$15:$K$15,0))</f>
        <v>0</v>
      </c>
      <c r="K4" s="3">
        <f ca="1">OFFSET(SUMIF!$B$15,MATCH(OFFSET!K3,SUMIF!$B$16:$B$24,0),MATCH(OFFSET!$B$4,SUMIF!$C$15:$K$15,0))</f>
        <v>0</v>
      </c>
      <c r="L4" s="3" t="e">
        <f ca="1">OFFSET(SUMIF!$B$15,MATCH(OFFSET!L3,SUMIF!$B$16:$B$24,0),MATCH(OFFSET!$B$4,SUMIF!$C$15:$K$15,0))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CONCATENATE!$E$5:$M$5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SKILLFIN LEARNING</vt:lpstr>
      <vt:lpstr>Raw data</vt:lpstr>
      <vt:lpstr>Extract information ---&gt;</vt:lpstr>
      <vt:lpstr>SUMIF</vt:lpstr>
      <vt:lpstr>CONCATENATE</vt:lpstr>
      <vt:lpstr>VLOOKUP</vt:lpstr>
      <vt:lpstr>HLOOKUP</vt:lpstr>
      <vt:lpstr>INDEX-MATCH</vt:lpstr>
      <vt:lpstr>COUNTIF</vt:lpstr>
      <vt:lpstr>Represent information---&gt;</vt:lpstr>
      <vt:lpstr>LINE CHART</vt:lpstr>
      <vt:lpstr>PIE CHART</vt:lpstr>
      <vt:lpstr>COLUMN CHART</vt:lpstr>
      <vt:lpstr>STACKED CHART</vt:lpstr>
      <vt:lpstr>CONDITIONAL FORMATTING</vt:lpstr>
      <vt:lpstr>PIVOT</vt:lpstr>
      <vt:lpstr>OFFSET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Agarwal</dc:creator>
  <cp:lastModifiedBy>Skillfin Learning</cp:lastModifiedBy>
  <dcterms:created xsi:type="dcterms:W3CDTF">2014-11-28T09:39:07Z</dcterms:created>
  <dcterms:modified xsi:type="dcterms:W3CDTF">2020-04-27T09:45:03Z</dcterms:modified>
</cp:coreProperties>
</file>