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cf7b8aa81f8d3255/Desktop/WSM/Finance for Non Finance Managers/FSA/"/>
    </mc:Choice>
  </mc:AlternateContent>
  <xr:revisionPtr revIDLastSave="27" documentId="13_ncr:1_{399B664D-1241-46DB-B6F5-ACA91DD55EB6}" xr6:coauthVersionLast="47" xr6:coauthVersionMax="47" xr10:uidLastSave="{71494454-A420-4032-B828-9C844CBCAA92}"/>
  <bookViews>
    <workbookView xWindow="-108" yWindow="-108" windowWidth="23256" windowHeight="12456" activeTab="4" xr2:uid="{00000000-000D-0000-FFFF-FFFF00000000}"/>
  </bookViews>
  <sheets>
    <sheet name="FS Structure" sheetId="1" r:id="rId1"/>
    <sheet name="Income Statement" sheetId="2" r:id="rId2"/>
    <sheet name="Sheet1" sheetId="5" r:id="rId3"/>
    <sheet name="Balance Sheet" sheetId="4" r:id="rId4"/>
    <sheet name="Sheet2" sheetId="6" r:id="rId5"/>
    <sheet name="Cash Flow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J16" i="5"/>
  <c r="H12" i="3"/>
  <c r="H14" i="3" s="1"/>
  <c r="L22" i="4"/>
  <c r="L16" i="4"/>
  <c r="F22" i="4"/>
  <c r="F16" i="4"/>
  <c r="F28" i="4" s="1"/>
  <c r="L24" i="4" s="1"/>
  <c r="H22" i="2"/>
  <c r="H20" i="2"/>
  <c r="H19" i="2"/>
  <c r="H18" i="2"/>
  <c r="H14" i="2"/>
  <c r="H11" i="2"/>
  <c r="L28" i="4" l="1"/>
  <c r="L26" i="4"/>
</calcChain>
</file>

<file path=xl/sharedStrings.xml><?xml version="1.0" encoding="utf-8"?>
<sst xmlns="http://schemas.openxmlformats.org/spreadsheetml/2006/main" count="96" uniqueCount="87">
  <si>
    <t>Financial Statements Structure</t>
  </si>
  <si>
    <t>Financial Statements</t>
  </si>
  <si>
    <t>Structure</t>
  </si>
  <si>
    <t>Income Statement</t>
  </si>
  <si>
    <t>Cash Flow</t>
  </si>
  <si>
    <t>Balance Sheet</t>
  </si>
  <si>
    <t>$ ('000)</t>
  </si>
  <si>
    <t>Revenue ( Value of goods and services sold by the company)</t>
  </si>
  <si>
    <t>Gross Profit</t>
  </si>
  <si>
    <t>(-) Cost of Goods Sold</t>
  </si>
  <si>
    <t>Operating Profit/EBIT (Earnings before Interest &amp; tax)</t>
  </si>
  <si>
    <t>(-) Selling, General &amp; Administrative Expenses</t>
  </si>
  <si>
    <t>(-) Depreciation and Amortization</t>
  </si>
  <si>
    <t>(-) Interest Expense (Borrowing Cost)</t>
  </si>
  <si>
    <t>(+/-) Unusual/Infrequent items</t>
  </si>
  <si>
    <t>Note:</t>
  </si>
  <si>
    <t>Unusual/infrequent items ex: Gain on Sale of Building.</t>
  </si>
  <si>
    <t>Earnings before Tax (EBT)</t>
  </si>
  <si>
    <t>Taxes Payable</t>
  </si>
  <si>
    <t>Net Income from continuing operations</t>
  </si>
  <si>
    <t>Net Income/Loss from Discontinued Operations</t>
  </si>
  <si>
    <t>Net Income (Total)</t>
  </si>
  <si>
    <t>Accrual Concept:</t>
  </si>
  <si>
    <t>A.</t>
  </si>
  <si>
    <t>Revenue is recognised when earned (goods/services are delivered) and not when cash is earned.</t>
  </si>
  <si>
    <t>B.</t>
  </si>
  <si>
    <t>Expenses are recognised when incurred, not when cash is paid.</t>
  </si>
  <si>
    <t>ASSETS (what you own)</t>
  </si>
  <si>
    <t>LIABILITIES (what you owe)</t>
  </si>
  <si>
    <t>Assets offer future economic benefit.</t>
  </si>
  <si>
    <t>Liabilities lead to future economic costs.</t>
  </si>
  <si>
    <t>Equity is the balancing figure, money invested by the shareholders.</t>
  </si>
  <si>
    <t>Current Assets</t>
  </si>
  <si>
    <t>Cash &amp; Cash Equivalents</t>
  </si>
  <si>
    <t>Accounts Receivable</t>
  </si>
  <si>
    <t>Accounts Receviable is the payments receivable from customers.</t>
  </si>
  <si>
    <t>Inventories are the cost of goods yet to be sold.</t>
  </si>
  <si>
    <t>Accounts Payable : money owed to suppliers.</t>
  </si>
  <si>
    <t>Notes Payable: money owed to lenders.</t>
  </si>
  <si>
    <t>Inventories</t>
  </si>
  <si>
    <t>Marketable Securities</t>
  </si>
  <si>
    <t>Prepaid Expenses</t>
  </si>
  <si>
    <t>Non-Current Assets</t>
  </si>
  <si>
    <t>Land</t>
  </si>
  <si>
    <t>Property,Plant &amp; Equipment</t>
  </si>
  <si>
    <t>Long term Investments</t>
  </si>
  <si>
    <t>Intangible Assets (Patents, Copyrights etc.)</t>
  </si>
  <si>
    <t>Asset = Liability + Equity</t>
  </si>
  <si>
    <t>Current Liabilities</t>
  </si>
  <si>
    <t>Accounts Payable</t>
  </si>
  <si>
    <t>Notes Payable</t>
  </si>
  <si>
    <t>Accrued Liabilites</t>
  </si>
  <si>
    <t>Accrued Liabilites: Expense incurred but not yet paid.</t>
  </si>
  <si>
    <t>Unearned Revenue: Cash received against which goods/services are yet to be delivered.</t>
  </si>
  <si>
    <t>Non-Current Liabilites</t>
  </si>
  <si>
    <t>Long term debt</t>
  </si>
  <si>
    <t>Deferred tax liabilities</t>
  </si>
  <si>
    <t>Total Assets</t>
  </si>
  <si>
    <t>Unearned Revenue</t>
  </si>
  <si>
    <t>Equity</t>
  </si>
  <si>
    <t>Contributed Capital</t>
  </si>
  <si>
    <t>Retained Earnings</t>
  </si>
  <si>
    <t>Total Liability + Equity</t>
  </si>
  <si>
    <t>Retained Earnings is the profit ploughed back into the business by the management.</t>
  </si>
  <si>
    <t>Cash Flow Statement</t>
  </si>
  <si>
    <t>Cash Flow from Operations</t>
  </si>
  <si>
    <t>(+/-) Cash Flow from Investing</t>
  </si>
  <si>
    <t>(+/-) Cash Flow from Financing</t>
  </si>
  <si>
    <t>Cash balance during the year</t>
  </si>
  <si>
    <t>Opening Cash &amp; Cash Equivalents</t>
  </si>
  <si>
    <t>Closing Cash &amp; Cash Equivalents</t>
  </si>
  <si>
    <t>2. Investing is related to non-current assets.</t>
  </si>
  <si>
    <t>3. Financing is related to non current liabilities and Equity.</t>
  </si>
  <si>
    <t>1. Operating cash flow is related to firms current assets and liablities.</t>
  </si>
  <si>
    <t>Depreciation and Amortization</t>
  </si>
  <si>
    <t>Suppose you purchased a machine worth 2,00,000</t>
  </si>
  <si>
    <t>Life of the machine is 10</t>
  </si>
  <si>
    <t xml:space="preserve">Scrap </t>
  </si>
  <si>
    <t>If you make an advance payment of 500000</t>
  </si>
  <si>
    <t>To a digital marketing company</t>
  </si>
  <si>
    <t>Budget is allocated for 5 years</t>
  </si>
  <si>
    <t>(+) Interest/Dividend Income/Other Income</t>
  </si>
  <si>
    <t>Uncle Sam</t>
  </si>
  <si>
    <t>SLM</t>
  </si>
  <si>
    <t>1,00,000</t>
  </si>
  <si>
    <t>USGAAP</t>
  </si>
  <si>
    <t>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</si>
</sst>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1"/>
      <color rgb="FF0C4E54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C4E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CA0A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0" fillId="0" borderId="6" xfId="0" applyBorder="1"/>
    <xf numFmtId="0" fontId="4" fillId="0" borderId="6" xfId="0" applyFont="1" applyBorder="1"/>
    <xf numFmtId="0" fontId="4" fillId="0" borderId="9" xfId="0" applyFont="1" applyBorder="1"/>
    <xf numFmtId="0" fontId="5" fillId="5" borderId="12" xfId="0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7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2" xfId="0" applyFont="1" applyBorder="1"/>
    <xf numFmtId="164" fontId="4" fillId="0" borderId="6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44" fontId="4" fillId="0" borderId="12" xfId="1" applyFont="1" applyBorder="1" applyAlignment="1">
      <alignment horizontal="left"/>
    </xf>
    <xf numFmtId="44" fontId="4" fillId="0" borderId="6" xfId="1" applyFont="1" applyBorder="1" applyAlignment="1">
      <alignment horizontal="left"/>
    </xf>
    <xf numFmtId="44" fontId="4" fillId="0" borderId="15" xfId="1" applyFont="1" applyBorder="1" applyAlignment="1">
      <alignment horizontal="left"/>
    </xf>
    <xf numFmtId="44" fontId="4" fillId="0" borderId="4" xfId="1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44" fontId="4" fillId="0" borderId="0" xfId="1" applyFont="1" applyBorder="1" applyAlignment="1">
      <alignment horizontal="left"/>
    </xf>
    <xf numFmtId="44" fontId="4" fillId="0" borderId="16" xfId="1" applyFont="1" applyBorder="1" applyAlignment="1">
      <alignment horizontal="left"/>
    </xf>
    <xf numFmtId="44" fontId="4" fillId="0" borderId="9" xfId="1" applyFont="1" applyBorder="1" applyAlignment="1">
      <alignment horizontal="left"/>
    </xf>
    <xf numFmtId="44" fontId="7" fillId="0" borderId="4" xfId="1" applyFont="1" applyBorder="1" applyAlignment="1">
      <alignment horizontal="left"/>
    </xf>
    <xf numFmtId="44" fontId="7" fillId="0" borderId="15" xfId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6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47514</xdr:colOff>
      <xdr:row>2</xdr:row>
      <xdr:rowOff>97715</xdr:rowOff>
    </xdr:from>
    <xdr:to>
      <xdr:col>3</xdr:col>
      <xdr:colOff>9973</xdr:colOff>
      <xdr:row>4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063AD-AC58-462D-AE0D-418DDC69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4" y="699695"/>
          <a:ext cx="1791259" cy="344245"/>
        </a:xfrm>
        <a:prstGeom prst="rect">
          <a:avLst/>
        </a:prstGeom>
      </xdr:spPr>
    </xdr:pic>
    <xdr:clientData/>
  </xdr:twoCellAnchor>
  <xdr:twoCellAnchor>
    <xdr:from>
      <xdr:col>0</xdr:col>
      <xdr:colOff>327660</xdr:colOff>
      <xdr:row>7</xdr:row>
      <xdr:rowOff>175260</xdr:rowOff>
    </xdr:from>
    <xdr:to>
      <xdr:col>5</xdr:col>
      <xdr:colOff>289560</xdr:colOff>
      <xdr:row>15</xdr:row>
      <xdr:rowOff>167640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6888390-5998-4897-A764-BAD49DADB123}"/>
            </a:ext>
          </a:extLst>
        </xdr:cNvPr>
        <xdr:cNvCxnSpPr/>
      </xdr:nvCxnSpPr>
      <xdr:spPr>
        <a:xfrm flipH="1">
          <a:off x="327660" y="1676400"/>
          <a:ext cx="3009900" cy="14554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289560</xdr:colOff>
      <xdr:row>7</xdr:row>
      <xdr:rowOff>167640</xdr:rowOff>
    </xdr:from>
    <xdr:to>
      <xdr:col>5</xdr:col>
      <xdr:colOff>297180</xdr:colOff>
      <xdr:row>16</xdr:row>
      <xdr:rowOff>7620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6BB864C-9905-4F9B-A941-D7C7444F0875}"/>
            </a:ext>
          </a:extLst>
        </xdr:cNvPr>
        <xdr:cNvCxnSpPr/>
      </xdr:nvCxnSpPr>
      <xdr:spPr>
        <a:xfrm flipH="1">
          <a:off x="3337560" y="1668780"/>
          <a:ext cx="7620" cy="1485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8</xdr:row>
      <xdr:rowOff>0</xdr:rowOff>
    </xdr:from>
    <xdr:to>
      <xdr:col>11</xdr:col>
      <xdr:colOff>289560</xdr:colOff>
      <xdr:row>15</xdr:row>
      <xdr:rowOff>160020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D17D0A3-8DBA-41D1-81B3-04922C429CE0}"/>
            </a:ext>
          </a:extLst>
        </xdr:cNvPr>
        <xdr:cNvCxnSpPr/>
      </xdr:nvCxnSpPr>
      <xdr:spPr>
        <a:xfrm>
          <a:off x="3360420" y="1684020"/>
          <a:ext cx="3634740" cy="14401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</xdr:colOff>
      <xdr:row>15</xdr:row>
      <xdr:rowOff>167640</xdr:rowOff>
    </xdr:from>
    <xdr:to>
      <xdr:col>2</xdr:col>
      <xdr:colOff>472440</xdr:colOff>
      <xdr:row>20</xdr:row>
      <xdr:rowOff>58420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1DF18E49-1773-4707-99CD-E05CFFD80AD2}"/>
            </a:ext>
          </a:extLst>
        </xdr:cNvPr>
        <xdr:cNvSpPr/>
      </xdr:nvSpPr>
      <xdr:spPr>
        <a:xfrm>
          <a:off x="137160" y="3131820"/>
          <a:ext cx="1554480" cy="805180"/>
        </a:xfrm>
        <a:prstGeom prst="roundRect">
          <a:avLst/>
        </a:prstGeom>
        <a:solidFill>
          <a:srgbClr val="0CA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 b="1">
              <a:latin typeface="Arial" panose="020B0604020202020204" pitchFamily="34" charset="0"/>
              <a:cs typeface="Arial" panose="020B0604020202020204" pitchFamily="34" charset="0"/>
            </a:rPr>
            <a:t>Income Statement</a:t>
          </a:r>
          <a:r>
            <a:rPr lang="en-IN" sz="14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endParaRPr lang="en-IN" sz="1100" b="0" i="0" u="none" strike="noStrike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182880</xdr:colOff>
      <xdr:row>16</xdr:row>
      <xdr:rowOff>0</xdr:rowOff>
    </xdr:from>
    <xdr:to>
      <xdr:col>6</xdr:col>
      <xdr:colOff>518160</xdr:colOff>
      <xdr:row>20</xdr:row>
      <xdr:rowOff>73660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9C30B3E3-0BA3-40B3-BE66-CEF756E0742E}"/>
            </a:ext>
          </a:extLst>
        </xdr:cNvPr>
        <xdr:cNvSpPr/>
      </xdr:nvSpPr>
      <xdr:spPr>
        <a:xfrm>
          <a:off x="2621280" y="3147060"/>
          <a:ext cx="1554480" cy="805180"/>
        </a:xfrm>
        <a:prstGeom prst="roundRect">
          <a:avLst/>
        </a:prstGeom>
        <a:solidFill>
          <a:srgbClr val="0CA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        </a:t>
          </a:r>
          <a:endParaRPr lang="en-IN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IN" sz="1100" b="1" i="0" u="none" strike="noStrike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Cash Flow</a:t>
          </a:r>
          <a:endParaRPr lang="en-IN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83820</xdr:colOff>
      <xdr:row>15</xdr:row>
      <xdr:rowOff>160020</xdr:rowOff>
    </xdr:from>
    <xdr:to>
      <xdr:col>12</xdr:col>
      <xdr:colOff>419100</xdr:colOff>
      <xdr:row>20</xdr:row>
      <xdr:rowOff>50800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E55F3213-B565-44C3-9D70-4853755CB8FA}"/>
            </a:ext>
          </a:extLst>
        </xdr:cNvPr>
        <xdr:cNvSpPr/>
      </xdr:nvSpPr>
      <xdr:spPr>
        <a:xfrm>
          <a:off x="6179820" y="3124200"/>
          <a:ext cx="1554480" cy="805180"/>
        </a:xfrm>
        <a:prstGeom prst="roundRect">
          <a:avLst/>
        </a:prstGeom>
        <a:solidFill>
          <a:srgbClr val="0CA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        </a:t>
          </a:r>
          <a:endParaRPr lang="en-IN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IN" sz="1100" b="1" i="0" u="none" strike="noStrike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Balance Sheet</a:t>
          </a:r>
          <a:endParaRPr lang="en-IN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</xdr:colOff>
      <xdr:row>21</xdr:row>
      <xdr:rowOff>0</xdr:rowOff>
    </xdr:from>
    <xdr:to>
      <xdr:col>1</xdr:col>
      <xdr:colOff>426720</xdr:colOff>
      <xdr:row>24</xdr:row>
      <xdr:rowOff>38100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C89D77F7-B0DB-B6AC-E706-CDCEA92760C2}"/>
            </a:ext>
          </a:extLst>
        </xdr:cNvPr>
        <xdr:cNvSpPr/>
      </xdr:nvSpPr>
      <xdr:spPr>
        <a:xfrm>
          <a:off x="655320" y="4061460"/>
          <a:ext cx="381000" cy="58674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106680</xdr:colOff>
      <xdr:row>21</xdr:row>
      <xdr:rowOff>15240</xdr:rowOff>
    </xdr:from>
    <xdr:to>
      <xdr:col>5</xdr:col>
      <xdr:colOff>487680</xdr:colOff>
      <xdr:row>24</xdr:row>
      <xdr:rowOff>53340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D8ED667E-A698-4999-9407-546E07BEEA06}"/>
            </a:ext>
          </a:extLst>
        </xdr:cNvPr>
        <xdr:cNvSpPr/>
      </xdr:nvSpPr>
      <xdr:spPr>
        <a:xfrm>
          <a:off x="3154680" y="4076700"/>
          <a:ext cx="381000" cy="58674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45720</xdr:colOff>
      <xdr:row>20</xdr:row>
      <xdr:rowOff>175260</xdr:rowOff>
    </xdr:from>
    <xdr:to>
      <xdr:col>11</xdr:col>
      <xdr:colOff>426720</xdr:colOff>
      <xdr:row>24</xdr:row>
      <xdr:rowOff>30480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BE21CFEB-9B13-4E2C-BFDF-6636A53183D1}"/>
            </a:ext>
          </a:extLst>
        </xdr:cNvPr>
        <xdr:cNvSpPr/>
      </xdr:nvSpPr>
      <xdr:spPr>
        <a:xfrm>
          <a:off x="6751320" y="4053840"/>
          <a:ext cx="381000" cy="58674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152400</xdr:colOff>
      <xdr:row>24</xdr:row>
      <xdr:rowOff>114300</xdr:rowOff>
    </xdr:from>
    <xdr:to>
      <xdr:col>2</xdr:col>
      <xdr:colOff>426720</xdr:colOff>
      <xdr:row>34</xdr:row>
      <xdr:rowOff>15240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63BD9702-5A81-5888-76A0-8C22FAE6BBAE}"/>
            </a:ext>
          </a:extLst>
        </xdr:cNvPr>
        <xdr:cNvSpPr/>
      </xdr:nvSpPr>
      <xdr:spPr>
        <a:xfrm>
          <a:off x="152400" y="4739640"/>
          <a:ext cx="1493520" cy="172974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I/S reflects the financial performance of the company for the period.</a:t>
          </a:r>
        </a:p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Revenue</a:t>
          </a:r>
        </a:p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(-) Expenses</a:t>
          </a:r>
        </a:p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-----------------</a:t>
          </a:r>
        </a:p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</a:t>
          </a:r>
        </a:p>
      </xdr:txBody>
    </xdr:sp>
    <xdr:clientData/>
  </xdr:twoCellAnchor>
  <xdr:twoCellAnchor>
    <xdr:from>
      <xdr:col>4</xdr:col>
      <xdr:colOff>182880</xdr:colOff>
      <xdr:row>24</xdr:row>
      <xdr:rowOff>99060</xdr:rowOff>
    </xdr:from>
    <xdr:to>
      <xdr:col>6</xdr:col>
      <xdr:colOff>457200</xdr:colOff>
      <xdr:row>34</xdr:row>
      <xdr:rowOff>0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6EBCE47A-0FBA-42F0-932F-F957A47C4C08}"/>
            </a:ext>
          </a:extLst>
        </xdr:cNvPr>
        <xdr:cNvSpPr/>
      </xdr:nvSpPr>
      <xdr:spPr>
        <a:xfrm>
          <a:off x="2621280" y="4724400"/>
          <a:ext cx="1493520" cy="172974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Cash Inflows and Outflows for the period.</a:t>
          </a:r>
        </a:p>
        <a:p>
          <a:endParaRPr lang="en-IN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Three</a:t>
          </a:r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Parts:</a:t>
          </a:r>
        </a:p>
        <a:p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CFO</a:t>
          </a:r>
        </a:p>
        <a:p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CFI</a:t>
          </a:r>
        </a:p>
        <a:p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CFF</a:t>
          </a:r>
          <a:endParaRPr lang="en-IN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160020</xdr:colOff>
      <xdr:row>24</xdr:row>
      <xdr:rowOff>114300</xdr:rowOff>
    </xdr:from>
    <xdr:to>
      <xdr:col>12</xdr:col>
      <xdr:colOff>434340</xdr:colOff>
      <xdr:row>34</xdr:row>
      <xdr:rowOff>15240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ADF0317A-A034-437F-A200-096834BC226D}"/>
            </a:ext>
          </a:extLst>
        </xdr:cNvPr>
        <xdr:cNvSpPr/>
      </xdr:nvSpPr>
      <xdr:spPr>
        <a:xfrm>
          <a:off x="6256020" y="4739640"/>
          <a:ext cx="1493520" cy="172974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B/S</a:t>
          </a:r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reflects the financial posittion of a company at a point in time.</a:t>
          </a:r>
        </a:p>
        <a:p>
          <a:pPr algn="l"/>
          <a:endParaRPr lang="en-IN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IN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Asset = Liability +         Equity.</a:t>
          </a:r>
        </a:p>
        <a:p>
          <a:pPr algn="l"/>
          <a:endParaRPr lang="en-IN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IN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198120</xdr:colOff>
      <xdr:row>6</xdr:row>
      <xdr:rowOff>53340</xdr:rowOff>
    </xdr:from>
    <xdr:to>
      <xdr:col>12</xdr:col>
      <xdr:colOff>434340</xdr:colOff>
      <xdr:row>11</xdr:row>
      <xdr:rowOff>15240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CFA063A2-CC9B-CBE9-FA40-6253E83389F6}"/>
            </a:ext>
          </a:extLst>
        </xdr:cNvPr>
        <xdr:cNvSpPr/>
      </xdr:nvSpPr>
      <xdr:spPr>
        <a:xfrm>
          <a:off x="5684520" y="1371600"/>
          <a:ext cx="2065020" cy="891540"/>
        </a:xfrm>
        <a:prstGeom prst="wedgeRoundRectCallout">
          <a:avLst>
            <a:gd name="adj1" fmla="val -68660"/>
            <a:gd name="adj2" fmla="val 72139"/>
            <a:gd name="adj3" fmla="val 16667"/>
          </a:avLst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 b="1" u="sng">
              <a:latin typeface="Arial" panose="020B0604020202020204" pitchFamily="34" charset="0"/>
              <a:cs typeface="Arial" panose="020B0604020202020204" pitchFamily="34" charset="0"/>
            </a:rPr>
            <a:t>Notes to Accounts: </a:t>
          </a:r>
          <a:r>
            <a:rPr lang="en-IN" sz="1100" b="1">
              <a:latin typeface="Arial" panose="020B0604020202020204" pitchFamily="34" charset="0"/>
              <a:cs typeface="Arial" panose="020B0604020202020204" pitchFamily="34" charset="0"/>
            </a:rPr>
            <a:t>Detailed breakdown of the figures mentioned in the F/S.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47514</xdr:colOff>
      <xdr:row>2</xdr:row>
      <xdr:rowOff>97715</xdr:rowOff>
    </xdr:from>
    <xdr:to>
      <xdr:col>3</xdr:col>
      <xdr:colOff>9973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0CDEE-4B67-41B0-A3D7-F9CF596F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4" y="699695"/>
          <a:ext cx="1791259" cy="34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47514</xdr:colOff>
      <xdr:row>2</xdr:row>
      <xdr:rowOff>97715</xdr:rowOff>
    </xdr:from>
    <xdr:to>
      <xdr:col>3</xdr:col>
      <xdr:colOff>9973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B29A8-4F34-4CA4-A411-26C44DD2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4" y="699695"/>
          <a:ext cx="1791259" cy="3442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47514</xdr:colOff>
      <xdr:row>2</xdr:row>
      <xdr:rowOff>97715</xdr:rowOff>
    </xdr:from>
    <xdr:to>
      <xdr:col>3</xdr:col>
      <xdr:colOff>9973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ABB59-50DF-44DB-A984-D34936FC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4" y="699695"/>
          <a:ext cx="1791259" cy="34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opLeftCell="A10" workbookViewId="0">
      <selection activeCell="I24" sqref="I24"/>
    </sheetView>
  </sheetViews>
  <sheetFormatPr defaultColWidth="0" defaultRowHeight="14.4" zeroHeight="1" x14ac:dyDescent="0.3"/>
  <cols>
    <col min="1" max="13" width="8.88671875" customWidth="1"/>
    <col min="14" max="16384" width="8.88671875" hidden="1"/>
  </cols>
  <sheetData>
    <row r="1" spans="1:13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3.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3" customFormat="1" ht="13.8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4"/>
    </row>
    <row r="5" spans="1:13" s="4" customFormat="1" ht="13.8" x14ac:dyDescent="0.25"/>
    <row r="6" spans="1:13" x14ac:dyDescent="0.3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 thickBot="1" x14ac:dyDescent="0.35"/>
    <row r="8" spans="1:13" ht="15" thickBot="1" x14ac:dyDescent="0.35">
      <c r="D8" s="37" t="s">
        <v>1</v>
      </c>
      <c r="E8" s="38"/>
      <c r="F8" s="38"/>
      <c r="G8" s="38"/>
      <c r="H8" s="39"/>
    </row>
    <row r="9" spans="1:13" x14ac:dyDescent="0.3"/>
    <row r="10" spans="1:13" x14ac:dyDescent="0.3"/>
    <row r="11" spans="1:13" x14ac:dyDescent="0.3"/>
    <row r="12" spans="1:13" x14ac:dyDescent="0.3"/>
    <row r="13" spans="1:13" x14ac:dyDescent="0.3"/>
    <row r="14" spans="1:13" x14ac:dyDescent="0.3"/>
    <row r="15" spans="1:13" x14ac:dyDescent="0.3"/>
    <row r="16" spans="1:13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hidden="1" x14ac:dyDescent="0.3"/>
    <row r="39" customFormat="1" hidden="1" x14ac:dyDescent="0.3"/>
    <row r="40" customFormat="1" hidden="1" x14ac:dyDescent="0.3"/>
    <row r="41" customFormat="1" hidden="1" x14ac:dyDescent="0.3"/>
    <row r="42" customFormat="1" hidden="1" x14ac:dyDescent="0.3"/>
    <row r="43" customFormat="1" hidden="1" x14ac:dyDescent="0.3"/>
    <row r="44" customFormat="1" hidden="1" x14ac:dyDescent="0.3"/>
  </sheetData>
  <mergeCells count="1">
    <mergeCell ref="D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9642-41CC-4294-A2E0-EE56028FF927}">
  <dimension ref="A1:M30"/>
  <sheetViews>
    <sheetView showGridLines="0" topLeftCell="A4" workbookViewId="0">
      <selection activeCell="C30" sqref="C30"/>
    </sheetView>
  </sheetViews>
  <sheetFormatPr defaultColWidth="0" defaultRowHeight="14.4" zeroHeight="1" x14ac:dyDescent="0.3"/>
  <cols>
    <col min="1" max="7" width="8.88671875" customWidth="1"/>
    <col min="8" max="8" width="9.5546875" bestFit="1" customWidth="1"/>
    <col min="9" max="13" width="8.88671875" customWidth="1"/>
    <col min="14" max="16384" width="8.88671875" hidden="1"/>
  </cols>
  <sheetData>
    <row r="1" spans="1:13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3.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3" customFormat="1" ht="13.8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4"/>
    </row>
    <row r="5" spans="1:13" s="4" customFormat="1" ht="13.8" x14ac:dyDescent="0.25"/>
    <row r="6" spans="1:13" x14ac:dyDescent="0.3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 thickBot="1" x14ac:dyDescent="0.35"/>
    <row r="8" spans="1:13" ht="15" thickBot="1" x14ac:dyDescent="0.35">
      <c r="A8" s="40" t="s">
        <v>3</v>
      </c>
      <c r="B8" s="41"/>
      <c r="C8" s="41"/>
      <c r="D8" s="41"/>
      <c r="E8" s="41"/>
      <c r="F8" s="41"/>
      <c r="G8" s="42"/>
      <c r="H8" s="10" t="s">
        <v>6</v>
      </c>
    </row>
    <row r="9" spans="1:13" x14ac:dyDescent="0.3">
      <c r="A9" s="43" t="s">
        <v>7</v>
      </c>
      <c r="B9" s="44"/>
      <c r="C9" s="44"/>
      <c r="D9" s="44"/>
      <c r="E9" s="44"/>
      <c r="F9" s="44"/>
      <c r="G9" s="45"/>
      <c r="H9" s="23">
        <v>100</v>
      </c>
    </row>
    <row r="10" spans="1:13" x14ac:dyDescent="0.3">
      <c r="A10" s="46" t="s">
        <v>9</v>
      </c>
      <c r="B10" s="47"/>
      <c r="C10" s="47"/>
      <c r="D10" s="47"/>
      <c r="E10" s="47"/>
      <c r="F10" s="47"/>
      <c r="G10" s="48"/>
      <c r="H10" s="24">
        <v>20</v>
      </c>
    </row>
    <row r="11" spans="1:13" x14ac:dyDescent="0.3">
      <c r="A11" s="49" t="s">
        <v>8</v>
      </c>
      <c r="B11" s="50"/>
      <c r="C11" s="50"/>
      <c r="D11" s="50"/>
      <c r="E11" s="50"/>
      <c r="F11" s="50"/>
      <c r="G11" s="51"/>
      <c r="H11" s="36">
        <f>H9-H10</f>
        <v>80</v>
      </c>
    </row>
    <row r="12" spans="1:13" x14ac:dyDescent="0.3">
      <c r="A12" s="46" t="s">
        <v>12</v>
      </c>
      <c r="B12" s="47"/>
      <c r="C12" s="47"/>
      <c r="D12" s="47"/>
      <c r="E12" s="47"/>
      <c r="F12" s="47"/>
      <c r="G12" s="48"/>
      <c r="H12" s="24">
        <v>15</v>
      </c>
    </row>
    <row r="13" spans="1:13" x14ac:dyDescent="0.3">
      <c r="A13" s="46" t="s">
        <v>11</v>
      </c>
      <c r="B13" s="47"/>
      <c r="C13" s="47"/>
      <c r="D13" s="47"/>
      <c r="E13" s="47"/>
      <c r="F13" s="47"/>
      <c r="G13" s="48"/>
      <c r="H13" s="24">
        <v>10</v>
      </c>
    </row>
    <row r="14" spans="1:13" x14ac:dyDescent="0.3">
      <c r="A14" s="49" t="s">
        <v>10</v>
      </c>
      <c r="B14" s="50"/>
      <c r="C14" s="50"/>
      <c r="D14" s="50"/>
      <c r="E14" s="50"/>
      <c r="F14" s="50"/>
      <c r="G14" s="51"/>
      <c r="H14" s="36">
        <f>H11-H12-H13</f>
        <v>55</v>
      </c>
    </row>
    <row r="15" spans="1:13" x14ac:dyDescent="0.3">
      <c r="A15" s="46" t="s">
        <v>13</v>
      </c>
      <c r="B15" s="47"/>
      <c r="C15" s="47"/>
      <c r="D15" s="47"/>
      <c r="E15" s="47"/>
      <c r="F15" s="47"/>
      <c r="G15" s="48"/>
      <c r="H15" s="24">
        <v>10</v>
      </c>
    </row>
    <row r="16" spans="1:13" x14ac:dyDescent="0.3">
      <c r="A16" s="46" t="s">
        <v>81</v>
      </c>
      <c r="B16" s="47"/>
      <c r="C16" s="47"/>
      <c r="D16" s="47"/>
      <c r="E16" s="47"/>
      <c r="F16" s="47"/>
      <c r="G16" s="48"/>
      <c r="H16" s="24">
        <v>20</v>
      </c>
    </row>
    <row r="17" spans="1:13" x14ac:dyDescent="0.3">
      <c r="A17" s="46" t="s">
        <v>14</v>
      </c>
      <c r="B17" s="47"/>
      <c r="C17" s="47"/>
      <c r="D17" s="47"/>
      <c r="E17" s="47"/>
      <c r="F17" s="47"/>
      <c r="G17" s="48"/>
      <c r="H17" s="24">
        <v>10</v>
      </c>
    </row>
    <row r="18" spans="1:13" x14ac:dyDescent="0.3">
      <c r="A18" s="49" t="s">
        <v>17</v>
      </c>
      <c r="B18" s="50"/>
      <c r="C18" s="50"/>
      <c r="D18" s="50"/>
      <c r="E18" s="50"/>
      <c r="F18" s="50"/>
      <c r="G18" s="51"/>
      <c r="H18" s="36">
        <f>H14-H15+H16+H17</f>
        <v>75</v>
      </c>
    </row>
    <row r="19" spans="1:13" x14ac:dyDescent="0.3">
      <c r="A19" s="46" t="s">
        <v>18</v>
      </c>
      <c r="B19" s="47"/>
      <c r="C19" s="47"/>
      <c r="D19" s="47"/>
      <c r="E19" s="47"/>
      <c r="F19" s="47"/>
      <c r="G19" s="48"/>
      <c r="H19" s="24">
        <f>H18*0.3</f>
        <v>22.5</v>
      </c>
    </row>
    <row r="20" spans="1:13" x14ac:dyDescent="0.3">
      <c r="A20" s="49" t="s">
        <v>19</v>
      </c>
      <c r="B20" s="50"/>
      <c r="C20" s="50"/>
      <c r="D20" s="50"/>
      <c r="E20" s="50"/>
      <c r="F20" s="50"/>
      <c r="G20" s="51"/>
      <c r="H20" s="25">
        <f>H18-H19</f>
        <v>52.5</v>
      </c>
    </row>
    <row r="21" spans="1:13" ht="15" thickBot="1" x14ac:dyDescent="0.35">
      <c r="A21" s="46" t="s">
        <v>20</v>
      </c>
      <c r="B21" s="47"/>
      <c r="C21" s="47"/>
      <c r="D21" s="47"/>
      <c r="E21" s="47"/>
      <c r="F21" s="47"/>
      <c r="G21" s="48"/>
      <c r="H21" s="24">
        <v>25</v>
      </c>
    </row>
    <row r="22" spans="1:13" ht="15" thickBot="1" x14ac:dyDescent="0.35">
      <c r="A22" s="52" t="s">
        <v>21</v>
      </c>
      <c r="B22" s="53"/>
      <c r="C22" s="53"/>
      <c r="D22" s="53"/>
      <c r="E22" s="53"/>
      <c r="F22" s="53"/>
      <c r="G22" s="54"/>
      <c r="H22" s="35">
        <f>H20+H21</f>
        <v>77.5</v>
      </c>
    </row>
    <row r="23" spans="1:13" x14ac:dyDescent="0.3"/>
    <row r="24" spans="1:13" x14ac:dyDescent="0.3"/>
    <row r="25" spans="1:13" ht="15" thickBot="1" x14ac:dyDescent="0.35"/>
    <row r="26" spans="1:13" s="29" customFormat="1" ht="15" thickBot="1" x14ac:dyDescent="0.35">
      <c r="A26" s="18" t="s">
        <v>15</v>
      </c>
      <c r="G26" s="30"/>
      <c r="M26" s="31"/>
    </row>
    <row r="27" spans="1:13" x14ac:dyDescent="0.3">
      <c r="A27" s="15">
        <v>1</v>
      </c>
      <c r="B27" s="4" t="s">
        <v>16</v>
      </c>
      <c r="C27" s="4"/>
      <c r="D27" s="4"/>
      <c r="E27" s="4"/>
      <c r="F27" s="4"/>
      <c r="G27" s="11"/>
      <c r="M27" s="7"/>
    </row>
    <row r="28" spans="1:13" x14ac:dyDescent="0.3">
      <c r="A28" s="15">
        <v>2</v>
      </c>
      <c r="B28" s="4" t="s">
        <v>22</v>
      </c>
      <c r="C28" s="4"/>
      <c r="D28" s="4"/>
      <c r="E28" s="4"/>
      <c r="F28" s="4"/>
      <c r="G28" s="11"/>
      <c r="M28" s="7"/>
    </row>
    <row r="29" spans="1:13" x14ac:dyDescent="0.3">
      <c r="A29" s="27"/>
      <c r="B29" s="4" t="s">
        <v>23</v>
      </c>
      <c r="C29" s="4" t="s">
        <v>24</v>
      </c>
      <c r="D29" s="4"/>
      <c r="E29" s="4"/>
      <c r="F29" s="4"/>
      <c r="G29" s="4"/>
      <c r="H29" s="4"/>
      <c r="I29" s="4"/>
      <c r="J29" s="4"/>
      <c r="K29" s="4"/>
      <c r="L29" s="4"/>
      <c r="M29" s="8"/>
    </row>
    <row r="30" spans="1:13" ht="15" thickBot="1" x14ac:dyDescent="0.35">
      <c r="A30" s="28"/>
      <c r="B30" s="17" t="s">
        <v>25</v>
      </c>
      <c r="C30" s="17" t="s">
        <v>26</v>
      </c>
      <c r="D30" s="17"/>
      <c r="E30" s="17"/>
      <c r="F30" s="17"/>
      <c r="G30" s="17"/>
      <c r="H30" s="17"/>
      <c r="I30" s="17"/>
      <c r="J30" s="17"/>
      <c r="K30" s="17"/>
      <c r="L30" s="17"/>
      <c r="M30" s="9"/>
    </row>
  </sheetData>
  <mergeCells count="15">
    <mergeCell ref="A21:G21"/>
    <mergeCell ref="A22:G22"/>
    <mergeCell ref="A20:G20"/>
    <mergeCell ref="A14:G14"/>
    <mergeCell ref="A15:G15"/>
    <mergeCell ref="A16:G16"/>
    <mergeCell ref="A17:G17"/>
    <mergeCell ref="A18:G18"/>
    <mergeCell ref="A19:G19"/>
    <mergeCell ref="A8:G8"/>
    <mergeCell ref="A9:G9"/>
    <mergeCell ref="A10:G10"/>
    <mergeCell ref="A11:G11"/>
    <mergeCell ref="A13:G13"/>
    <mergeCell ref="A12:G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B4DF-F70E-4063-A2D2-CF33CC965E16}">
  <dimension ref="G4:L16"/>
  <sheetViews>
    <sheetView workbookViewId="0">
      <selection activeCell="G7" sqref="G7"/>
    </sheetView>
  </sheetViews>
  <sheetFormatPr defaultRowHeight="14.4" x14ac:dyDescent="0.3"/>
  <sheetData>
    <row r="4" spans="7:12" x14ac:dyDescent="0.3">
      <c r="G4" t="s">
        <v>78</v>
      </c>
    </row>
    <row r="5" spans="7:12" x14ac:dyDescent="0.3">
      <c r="G5" t="s">
        <v>79</v>
      </c>
    </row>
    <row r="6" spans="7:12" x14ac:dyDescent="0.3">
      <c r="G6" t="s">
        <v>80</v>
      </c>
    </row>
    <row r="9" spans="7:12" x14ac:dyDescent="0.3">
      <c r="G9" t="s">
        <v>74</v>
      </c>
    </row>
    <row r="11" spans="7:12" x14ac:dyDescent="0.3">
      <c r="G11" t="s">
        <v>75</v>
      </c>
    </row>
    <row r="12" spans="7:12" x14ac:dyDescent="0.3">
      <c r="G12">
        <v>2010</v>
      </c>
      <c r="H12" t="s">
        <v>76</v>
      </c>
    </row>
    <row r="13" spans="7:12" x14ac:dyDescent="0.3">
      <c r="H13" t="s">
        <v>77</v>
      </c>
      <c r="I13" s="77">
        <v>20000</v>
      </c>
    </row>
    <row r="14" spans="7:12" x14ac:dyDescent="0.3">
      <c r="L14">
        <f>200000-20000</f>
        <v>180000</v>
      </c>
    </row>
    <row r="15" spans="7:12" x14ac:dyDescent="0.3">
      <c r="L15">
        <f>L14/10</f>
        <v>18000</v>
      </c>
    </row>
    <row r="16" spans="7:12" x14ac:dyDescent="0.3">
      <c r="J16">
        <f>200000/10</f>
        <v>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7671-F1CA-4D85-B1B6-DD5914430083}">
  <dimension ref="A1:M41"/>
  <sheetViews>
    <sheetView showGridLines="0" topLeftCell="A4" workbookViewId="0">
      <selection activeCell="G17" sqref="G17:K17"/>
    </sheetView>
  </sheetViews>
  <sheetFormatPr defaultColWidth="0" defaultRowHeight="14.4" zeroHeight="1" x14ac:dyDescent="0.3"/>
  <cols>
    <col min="1" max="5" width="8.88671875" style="4" customWidth="1"/>
    <col min="6" max="6" width="9.88671875" style="4" bestFit="1" customWidth="1"/>
    <col min="7" max="11" width="8.88671875" style="4" customWidth="1"/>
    <col min="12" max="12" width="9.88671875" style="4" bestFit="1" customWidth="1"/>
    <col min="13" max="13" width="8.88671875" style="4" customWidth="1"/>
    <col min="14" max="16384" width="8.88671875" hidden="1"/>
  </cols>
  <sheetData>
    <row r="1" spans="1:13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3.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3" customFormat="1" ht="13.8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4"/>
    </row>
    <row r="5" spans="1:13" s="4" customFormat="1" ht="13.8" x14ac:dyDescent="0.25"/>
    <row r="6" spans="1:13" x14ac:dyDescent="0.3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">
      <c r="A7" s="59" t="s">
        <v>47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" thickBot="1" x14ac:dyDescent="0.35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5" thickBot="1" x14ac:dyDescent="0.35">
      <c r="A9" s="55" t="s">
        <v>27</v>
      </c>
      <c r="B9" s="56"/>
      <c r="C9" s="56"/>
      <c r="D9" s="56"/>
      <c r="E9" s="57"/>
      <c r="F9" s="14" t="s">
        <v>6</v>
      </c>
      <c r="G9" s="55" t="s">
        <v>28</v>
      </c>
      <c r="H9" s="56"/>
      <c r="I9" s="56"/>
      <c r="J9" s="56"/>
      <c r="K9" s="57"/>
      <c r="L9" s="14" t="s">
        <v>6</v>
      </c>
    </row>
    <row r="10" spans="1:13" x14ac:dyDescent="0.3">
      <c r="A10" s="58" t="s">
        <v>32</v>
      </c>
      <c r="B10" s="59"/>
      <c r="C10" s="59"/>
      <c r="D10" s="59"/>
      <c r="E10" s="60"/>
      <c r="F10" s="19"/>
      <c r="G10" s="61" t="s">
        <v>48</v>
      </c>
      <c r="H10" s="62"/>
      <c r="I10" s="62"/>
      <c r="J10" s="62"/>
      <c r="K10" s="63"/>
      <c r="L10" s="19"/>
    </row>
    <row r="11" spans="1:13" x14ac:dyDescent="0.3">
      <c r="A11" s="46" t="s">
        <v>33</v>
      </c>
      <c r="B11" s="47"/>
      <c r="C11" s="47"/>
      <c r="D11" s="47"/>
      <c r="E11" s="48"/>
      <c r="F11" s="20">
        <v>100</v>
      </c>
      <c r="G11" s="64" t="s">
        <v>49</v>
      </c>
      <c r="H11" s="65"/>
      <c r="I11" s="65"/>
      <c r="J11" s="65"/>
      <c r="K11" s="66"/>
      <c r="L11" s="20">
        <v>300</v>
      </c>
    </row>
    <row r="12" spans="1:13" x14ac:dyDescent="0.3">
      <c r="A12" s="46" t="s">
        <v>34</v>
      </c>
      <c r="B12" s="47"/>
      <c r="C12" s="47"/>
      <c r="D12" s="47"/>
      <c r="E12" s="48"/>
      <c r="F12" s="20">
        <v>200</v>
      </c>
      <c r="G12" s="64" t="s">
        <v>50</v>
      </c>
      <c r="H12" s="65"/>
      <c r="I12" s="65"/>
      <c r="J12" s="65"/>
      <c r="K12" s="66"/>
      <c r="L12" s="20">
        <v>200</v>
      </c>
    </row>
    <row r="13" spans="1:13" x14ac:dyDescent="0.3">
      <c r="A13" s="46" t="s">
        <v>39</v>
      </c>
      <c r="B13" s="47"/>
      <c r="C13" s="47"/>
      <c r="D13" s="47"/>
      <c r="E13" s="48"/>
      <c r="F13" s="20">
        <v>250</v>
      </c>
      <c r="G13" s="64" t="s">
        <v>51</v>
      </c>
      <c r="H13" s="65"/>
      <c r="I13" s="65"/>
      <c r="J13" s="65"/>
      <c r="K13" s="66"/>
      <c r="L13" s="20">
        <v>100</v>
      </c>
    </row>
    <row r="14" spans="1:13" x14ac:dyDescent="0.3">
      <c r="A14" s="46" t="s">
        <v>40</v>
      </c>
      <c r="B14" s="47"/>
      <c r="C14" s="47"/>
      <c r="D14" s="47"/>
      <c r="E14" s="48"/>
      <c r="F14" s="20">
        <v>340</v>
      </c>
      <c r="G14" s="64" t="s">
        <v>58</v>
      </c>
      <c r="H14" s="65"/>
      <c r="I14" s="65"/>
      <c r="J14" s="65"/>
      <c r="K14" s="66"/>
      <c r="L14" s="20">
        <v>50</v>
      </c>
    </row>
    <row r="15" spans="1:13" x14ac:dyDescent="0.3">
      <c r="A15" s="46" t="s">
        <v>41</v>
      </c>
      <c r="B15" s="47"/>
      <c r="C15" s="47"/>
      <c r="D15" s="47"/>
      <c r="E15" s="48"/>
      <c r="F15" s="20">
        <v>45</v>
      </c>
      <c r="G15" s="64"/>
      <c r="H15" s="65"/>
      <c r="I15" s="65"/>
      <c r="J15" s="65"/>
      <c r="K15" s="66"/>
      <c r="L15" s="20"/>
    </row>
    <row r="16" spans="1:13" x14ac:dyDescent="0.3">
      <c r="A16" s="46"/>
      <c r="B16" s="47"/>
      <c r="C16" s="47"/>
      <c r="D16" s="47"/>
      <c r="E16" s="48"/>
      <c r="F16" s="21">
        <f>SUM(F11:F15)</f>
        <v>935</v>
      </c>
      <c r="G16" s="64"/>
      <c r="H16" s="65"/>
      <c r="I16" s="65"/>
      <c r="J16" s="65"/>
      <c r="K16" s="66"/>
      <c r="L16" s="21">
        <f>SUM(L11:L15)</f>
        <v>650</v>
      </c>
    </row>
    <row r="17" spans="1:13" x14ac:dyDescent="0.3">
      <c r="A17" s="58" t="s">
        <v>42</v>
      </c>
      <c r="B17" s="59"/>
      <c r="C17" s="59"/>
      <c r="D17" s="59"/>
      <c r="E17" s="60"/>
      <c r="F17" s="20"/>
      <c r="G17" s="61" t="s">
        <v>54</v>
      </c>
      <c r="H17" s="62"/>
      <c r="I17" s="62"/>
      <c r="J17" s="62"/>
      <c r="K17" s="63"/>
      <c r="L17" s="20"/>
    </row>
    <row r="18" spans="1:13" x14ac:dyDescent="0.3">
      <c r="A18" s="46" t="s">
        <v>43</v>
      </c>
      <c r="B18" s="47"/>
      <c r="C18" s="47"/>
      <c r="D18" s="47"/>
      <c r="E18" s="48"/>
      <c r="F18" s="20">
        <v>2000</v>
      </c>
      <c r="G18" s="64" t="s">
        <v>55</v>
      </c>
      <c r="H18" s="65"/>
      <c r="I18" s="65"/>
      <c r="J18" s="65"/>
      <c r="K18" s="66"/>
      <c r="L18" s="20">
        <v>1000</v>
      </c>
    </row>
    <row r="19" spans="1:13" x14ac:dyDescent="0.3">
      <c r="A19" s="46" t="s">
        <v>44</v>
      </c>
      <c r="B19" s="47"/>
      <c r="C19" s="47"/>
      <c r="D19" s="47"/>
      <c r="E19" s="48"/>
      <c r="F19" s="20">
        <v>1500</v>
      </c>
      <c r="G19" s="64" t="s">
        <v>56</v>
      </c>
      <c r="H19" s="65"/>
      <c r="I19" s="65"/>
      <c r="J19" s="65"/>
      <c r="K19" s="66"/>
      <c r="L19" s="20">
        <v>450</v>
      </c>
    </row>
    <row r="20" spans="1:13" x14ac:dyDescent="0.3">
      <c r="A20" s="46" t="s">
        <v>45</v>
      </c>
      <c r="B20" s="47"/>
      <c r="C20" s="47"/>
      <c r="D20" s="47"/>
      <c r="E20" s="48"/>
      <c r="F20" s="20">
        <v>450</v>
      </c>
      <c r="G20" s="64"/>
      <c r="H20" s="65"/>
      <c r="I20" s="65"/>
      <c r="J20" s="65"/>
      <c r="K20" s="66"/>
      <c r="L20" s="20"/>
    </row>
    <row r="21" spans="1:13" x14ac:dyDescent="0.3">
      <c r="A21" s="46" t="s">
        <v>46</v>
      </c>
      <c r="B21" s="47"/>
      <c r="C21" s="47"/>
      <c r="D21" s="47"/>
      <c r="E21" s="48"/>
      <c r="F21" s="20">
        <v>500</v>
      </c>
      <c r="G21" s="64"/>
      <c r="H21" s="65"/>
      <c r="I21" s="65"/>
      <c r="J21" s="65"/>
      <c r="K21" s="66"/>
      <c r="L21" s="20"/>
    </row>
    <row r="22" spans="1:13" x14ac:dyDescent="0.3">
      <c r="A22" s="46"/>
      <c r="B22" s="47"/>
      <c r="C22" s="47"/>
      <c r="D22" s="47"/>
      <c r="E22" s="48"/>
      <c r="F22" s="21">
        <f>SUM(F18:F21)</f>
        <v>4450</v>
      </c>
      <c r="G22" s="64"/>
      <c r="H22" s="65"/>
      <c r="I22" s="65"/>
      <c r="J22" s="65"/>
      <c r="K22" s="66"/>
      <c r="L22" s="21">
        <f>SUM(L18:L19)</f>
        <v>1450</v>
      </c>
    </row>
    <row r="23" spans="1:13" x14ac:dyDescent="0.3">
      <c r="A23" s="46"/>
      <c r="B23" s="47"/>
      <c r="C23" s="47"/>
      <c r="D23" s="47"/>
      <c r="E23" s="48"/>
      <c r="F23" s="20"/>
      <c r="G23" s="61" t="s">
        <v>59</v>
      </c>
      <c r="H23" s="62"/>
      <c r="I23" s="62"/>
      <c r="J23" s="62"/>
      <c r="K23" s="63"/>
      <c r="L23" s="20"/>
    </row>
    <row r="24" spans="1:13" x14ac:dyDescent="0.3">
      <c r="A24" s="46"/>
      <c r="B24" s="47"/>
      <c r="C24" s="47"/>
      <c r="D24" s="47"/>
      <c r="E24" s="48"/>
      <c r="F24" s="20"/>
      <c r="G24" s="64" t="s">
        <v>60</v>
      </c>
      <c r="H24" s="65"/>
      <c r="I24" s="65"/>
      <c r="J24" s="65"/>
      <c r="K24" s="66"/>
      <c r="L24" s="20">
        <f>F28-L16-L22-L25</f>
        <v>2785</v>
      </c>
    </row>
    <row r="25" spans="1:13" x14ac:dyDescent="0.3">
      <c r="A25" s="46"/>
      <c r="B25" s="47"/>
      <c r="C25" s="47"/>
      <c r="D25" s="47"/>
      <c r="E25" s="48"/>
      <c r="F25" s="20"/>
      <c r="G25" s="64" t="s">
        <v>61</v>
      </c>
      <c r="H25" s="65"/>
      <c r="I25" s="65"/>
      <c r="J25" s="65"/>
      <c r="K25" s="66"/>
      <c r="L25" s="20">
        <v>500</v>
      </c>
    </row>
    <row r="26" spans="1:13" x14ac:dyDescent="0.3">
      <c r="A26" s="46"/>
      <c r="B26" s="47"/>
      <c r="C26" s="47"/>
      <c r="D26" s="47"/>
      <c r="E26" s="48"/>
      <c r="F26" s="20"/>
      <c r="G26" s="64"/>
      <c r="H26" s="65"/>
      <c r="I26" s="65"/>
      <c r="J26" s="65"/>
      <c r="K26" s="66"/>
      <c r="L26" s="21">
        <f>SUM(L24:L25)</f>
        <v>3285</v>
      </c>
    </row>
    <row r="27" spans="1:13" ht="15" thickBot="1" x14ac:dyDescent="0.35">
      <c r="A27" s="46"/>
      <c r="B27" s="47"/>
      <c r="C27" s="47"/>
      <c r="D27" s="47"/>
      <c r="E27" s="48"/>
      <c r="F27" s="20"/>
      <c r="G27" s="64"/>
      <c r="H27" s="65"/>
      <c r="I27" s="65"/>
      <c r="J27" s="65"/>
      <c r="K27" s="66"/>
      <c r="L27" s="20"/>
    </row>
    <row r="28" spans="1:13" ht="15" thickBot="1" x14ac:dyDescent="0.35">
      <c r="A28" s="52" t="s">
        <v>57</v>
      </c>
      <c r="B28" s="53"/>
      <c r="C28" s="53"/>
      <c r="D28" s="53"/>
      <c r="E28" s="54"/>
      <c r="F28" s="22">
        <f>F16+F22</f>
        <v>5385</v>
      </c>
      <c r="G28" s="67" t="s">
        <v>62</v>
      </c>
      <c r="H28" s="68"/>
      <c r="I28" s="68"/>
      <c r="J28" s="68"/>
      <c r="K28" s="69"/>
      <c r="L28" s="22">
        <f>L24+L25+L22+L16</f>
        <v>5385</v>
      </c>
    </row>
    <row r="29" spans="1:13" x14ac:dyDescent="0.3"/>
    <row r="30" spans="1:13" ht="15" thickBot="1" x14ac:dyDescent="0.35"/>
    <row r="31" spans="1:13" ht="15" thickBot="1" x14ac:dyDescent="0.35">
      <c r="A31" s="18" t="s">
        <v>15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1:13" x14ac:dyDescent="0.3">
      <c r="A32" s="15">
        <v>1</v>
      </c>
      <c r="B32" s="4" t="s">
        <v>29</v>
      </c>
      <c r="M32" s="8"/>
    </row>
    <row r="33" spans="1:13" x14ac:dyDescent="0.3">
      <c r="A33" s="15">
        <v>2</v>
      </c>
      <c r="B33" s="4" t="s">
        <v>30</v>
      </c>
      <c r="M33" s="8"/>
    </row>
    <row r="34" spans="1:13" x14ac:dyDescent="0.3">
      <c r="A34" s="15">
        <v>3</v>
      </c>
      <c r="B34" s="4" t="s">
        <v>31</v>
      </c>
      <c r="M34" s="8"/>
    </row>
    <row r="35" spans="1:13" x14ac:dyDescent="0.3">
      <c r="A35" s="15">
        <v>4</v>
      </c>
      <c r="B35" s="4" t="s">
        <v>35</v>
      </c>
      <c r="M35" s="8"/>
    </row>
    <row r="36" spans="1:13" x14ac:dyDescent="0.3">
      <c r="A36" s="15">
        <v>5</v>
      </c>
      <c r="B36" s="4" t="s">
        <v>36</v>
      </c>
      <c r="M36" s="8"/>
    </row>
    <row r="37" spans="1:13" x14ac:dyDescent="0.3">
      <c r="A37" s="15">
        <v>6</v>
      </c>
      <c r="B37" s="4" t="s">
        <v>37</v>
      </c>
      <c r="M37" s="8"/>
    </row>
    <row r="38" spans="1:13" x14ac:dyDescent="0.3">
      <c r="A38" s="15">
        <v>7</v>
      </c>
      <c r="B38" s="4" t="s">
        <v>38</v>
      </c>
      <c r="M38" s="8"/>
    </row>
    <row r="39" spans="1:13" x14ac:dyDescent="0.3">
      <c r="A39" s="15">
        <v>8</v>
      </c>
      <c r="B39" s="4" t="s">
        <v>52</v>
      </c>
      <c r="M39" s="8"/>
    </row>
    <row r="40" spans="1:13" x14ac:dyDescent="0.3">
      <c r="A40" s="15">
        <v>9</v>
      </c>
      <c r="B40" s="4" t="s">
        <v>53</v>
      </c>
      <c r="M40" s="8"/>
    </row>
    <row r="41" spans="1:13" ht="15" thickBot="1" x14ac:dyDescent="0.35">
      <c r="A41" s="16">
        <v>10</v>
      </c>
      <c r="B41" s="17" t="s">
        <v>63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9"/>
    </row>
  </sheetData>
  <mergeCells count="41">
    <mergeCell ref="G27:K27"/>
    <mergeCell ref="A28:E28"/>
    <mergeCell ref="G28:K28"/>
    <mergeCell ref="A7:M7"/>
    <mergeCell ref="A24:E24"/>
    <mergeCell ref="A27:E27"/>
    <mergeCell ref="G24:K24"/>
    <mergeCell ref="A25:E25"/>
    <mergeCell ref="G25:K25"/>
    <mergeCell ref="A26:E26"/>
    <mergeCell ref="G26:K26"/>
    <mergeCell ref="A21:E21"/>
    <mergeCell ref="G21:K21"/>
    <mergeCell ref="A22:E22"/>
    <mergeCell ref="G22:K22"/>
    <mergeCell ref="A23:E23"/>
    <mergeCell ref="G23:K23"/>
    <mergeCell ref="A18:E18"/>
    <mergeCell ref="G18:K18"/>
    <mergeCell ref="A19:E19"/>
    <mergeCell ref="G19:K19"/>
    <mergeCell ref="A20:E20"/>
    <mergeCell ref="G20:K20"/>
    <mergeCell ref="A15:E15"/>
    <mergeCell ref="G15:K15"/>
    <mergeCell ref="A16:E16"/>
    <mergeCell ref="G16:K16"/>
    <mergeCell ref="A17:E17"/>
    <mergeCell ref="G17:K17"/>
    <mergeCell ref="A12:E12"/>
    <mergeCell ref="G12:K12"/>
    <mergeCell ref="A13:E13"/>
    <mergeCell ref="G13:K13"/>
    <mergeCell ref="A14:E14"/>
    <mergeCell ref="G14:K14"/>
    <mergeCell ref="A9:E9"/>
    <mergeCell ref="G9:K9"/>
    <mergeCell ref="A10:E10"/>
    <mergeCell ref="G10:K10"/>
    <mergeCell ref="A11:E11"/>
    <mergeCell ref="G11:K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1F0C-9BEE-45BF-ADB4-DA134845D603}">
  <dimension ref="K8:O11"/>
  <sheetViews>
    <sheetView tabSelected="1" workbookViewId="0">
      <selection activeCell="M10" sqref="M10"/>
    </sheetView>
  </sheetViews>
  <sheetFormatPr defaultRowHeight="14.4" x14ac:dyDescent="0.3"/>
  <sheetData>
    <row r="8" spans="11:15" x14ac:dyDescent="0.3">
      <c r="K8" t="s">
        <v>85</v>
      </c>
      <c r="M8" t="s">
        <v>82</v>
      </c>
      <c r="O8" t="s">
        <v>84</v>
      </c>
    </row>
    <row r="9" spans="11:15" x14ac:dyDescent="0.3">
      <c r="K9" t="s">
        <v>86</v>
      </c>
      <c r="M9" t="s">
        <v>83</v>
      </c>
      <c r="O9">
        <v>10</v>
      </c>
    </row>
    <row r="10" spans="11:15" x14ac:dyDescent="0.3">
      <c r="K10">
        <v>30000</v>
      </c>
      <c r="M10">
        <v>10000</v>
      </c>
    </row>
    <row r="11" spans="11:15" x14ac:dyDescent="0.3">
      <c r="K11">
        <v>28000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3A7C-3049-4230-ABB9-8CE0A8AD3572}">
  <dimension ref="A1:M22"/>
  <sheetViews>
    <sheetView showGridLines="0" workbookViewId="0">
      <selection activeCell="A11" sqref="A11:G11"/>
    </sheetView>
  </sheetViews>
  <sheetFormatPr defaultColWidth="0" defaultRowHeight="14.4" zeroHeight="1" x14ac:dyDescent="0.3"/>
  <cols>
    <col min="1" max="7" width="8.88671875" customWidth="1"/>
    <col min="8" max="8" width="10.21875" bestFit="1" customWidth="1"/>
    <col min="9" max="13" width="8.88671875" customWidth="1"/>
    <col min="14" max="16384" width="8.88671875" hidden="1"/>
  </cols>
  <sheetData>
    <row r="1" spans="1:13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3.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3" customFormat="1" ht="13.8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4"/>
    </row>
    <row r="5" spans="1:13" s="4" customFormat="1" ht="13.8" x14ac:dyDescent="0.25"/>
    <row r="6" spans="1:13" x14ac:dyDescent="0.3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 thickBot="1" x14ac:dyDescent="0.35"/>
    <row r="8" spans="1:13" ht="15" thickBot="1" x14ac:dyDescent="0.35">
      <c r="A8" s="40" t="s">
        <v>64</v>
      </c>
      <c r="B8" s="41"/>
      <c r="C8" s="41"/>
      <c r="D8" s="41"/>
      <c r="E8" s="41"/>
      <c r="F8" s="41"/>
      <c r="G8" s="42"/>
      <c r="H8" s="10" t="s">
        <v>6</v>
      </c>
    </row>
    <row r="9" spans="1:13" x14ac:dyDescent="0.3">
      <c r="A9" s="43" t="s">
        <v>65</v>
      </c>
      <c r="B9" s="44"/>
      <c r="C9" s="44"/>
      <c r="D9" s="44"/>
      <c r="E9" s="44"/>
      <c r="F9" s="44"/>
      <c r="G9" s="45"/>
      <c r="H9" s="23">
        <v>100</v>
      </c>
    </row>
    <row r="10" spans="1:13" x14ac:dyDescent="0.3">
      <c r="A10" s="46" t="s">
        <v>66</v>
      </c>
      <c r="B10" s="47"/>
      <c r="C10" s="47"/>
      <c r="D10" s="47"/>
      <c r="E10" s="47"/>
      <c r="F10" s="47"/>
      <c r="G10" s="48"/>
      <c r="H10" s="24">
        <v>-200</v>
      </c>
    </row>
    <row r="11" spans="1:13" x14ac:dyDescent="0.3">
      <c r="A11" s="46" t="s">
        <v>67</v>
      </c>
      <c r="B11" s="47"/>
      <c r="C11" s="47"/>
      <c r="D11" s="47"/>
      <c r="E11" s="47"/>
      <c r="F11" s="47"/>
      <c r="G11" s="48"/>
      <c r="H11" s="24">
        <v>300</v>
      </c>
    </row>
    <row r="12" spans="1:13" x14ac:dyDescent="0.3">
      <c r="A12" s="46" t="s">
        <v>68</v>
      </c>
      <c r="B12" s="47"/>
      <c r="C12" s="47"/>
      <c r="D12" s="47"/>
      <c r="E12" s="47"/>
      <c r="F12" s="47"/>
      <c r="G12" s="48"/>
      <c r="H12" s="24">
        <f>SUM(H9:H11)</f>
        <v>200</v>
      </c>
    </row>
    <row r="13" spans="1:13" ht="15" thickBot="1" x14ac:dyDescent="0.35">
      <c r="A13" s="46" t="s">
        <v>69</v>
      </c>
      <c r="B13" s="47"/>
      <c r="C13" s="47"/>
      <c r="D13" s="47"/>
      <c r="E13" s="47"/>
      <c r="F13" s="47"/>
      <c r="G13" s="48"/>
      <c r="H13" s="33">
        <v>500</v>
      </c>
    </row>
    <row r="14" spans="1:13" ht="15" thickBot="1" x14ac:dyDescent="0.35">
      <c r="A14" s="70" t="s">
        <v>70</v>
      </c>
      <c r="B14" s="71"/>
      <c r="C14" s="71"/>
      <c r="D14" s="71"/>
      <c r="E14" s="71"/>
      <c r="F14" s="71"/>
      <c r="G14" s="72"/>
      <c r="H14" s="26">
        <f>H12+H13</f>
        <v>700</v>
      </c>
    </row>
    <row r="15" spans="1:13" ht="15" thickBot="1" x14ac:dyDescent="0.35">
      <c r="A15" s="47"/>
      <c r="B15" s="47"/>
      <c r="C15" s="47"/>
      <c r="D15" s="47"/>
      <c r="E15" s="47"/>
      <c r="F15" s="47"/>
      <c r="G15" s="47"/>
      <c r="H15" s="32"/>
    </row>
    <row r="16" spans="1:13" x14ac:dyDescent="0.3">
      <c r="A16" s="73" t="s">
        <v>15</v>
      </c>
      <c r="B16" s="74"/>
      <c r="C16" s="74"/>
      <c r="D16" s="74"/>
      <c r="E16" s="74"/>
      <c r="F16" s="74"/>
      <c r="G16" s="74"/>
      <c r="H16" s="23"/>
    </row>
    <row r="17" spans="1:8" x14ac:dyDescent="0.3">
      <c r="A17" s="46" t="s">
        <v>73</v>
      </c>
      <c r="B17" s="47"/>
      <c r="C17" s="47"/>
      <c r="D17" s="47"/>
      <c r="E17" s="47"/>
      <c r="F17" s="47"/>
      <c r="G17" s="47"/>
      <c r="H17" s="24"/>
    </row>
    <row r="18" spans="1:8" x14ac:dyDescent="0.3">
      <c r="A18" s="46" t="s">
        <v>71</v>
      </c>
      <c r="B18" s="47"/>
      <c r="C18" s="47"/>
      <c r="D18" s="47"/>
      <c r="E18" s="47"/>
      <c r="F18" s="47"/>
      <c r="G18" s="47"/>
      <c r="H18" s="24"/>
    </row>
    <row r="19" spans="1:8" ht="15" thickBot="1" x14ac:dyDescent="0.35">
      <c r="A19" s="75" t="s">
        <v>72</v>
      </c>
      <c r="B19" s="76"/>
      <c r="C19" s="76"/>
      <c r="D19" s="76"/>
      <c r="E19" s="76"/>
      <c r="F19" s="76"/>
      <c r="G19" s="76"/>
      <c r="H19" s="34"/>
    </row>
    <row r="20" spans="1:8" x14ac:dyDescent="0.3">
      <c r="A20" s="47"/>
      <c r="B20" s="47"/>
      <c r="C20" s="47"/>
      <c r="D20" s="47"/>
      <c r="E20" s="47"/>
      <c r="F20" s="47"/>
      <c r="G20" s="47"/>
      <c r="H20" s="32"/>
    </row>
    <row r="21" spans="1:8" hidden="1" x14ac:dyDescent="0.3">
      <c r="A21" s="47"/>
      <c r="B21" s="47"/>
      <c r="C21" s="47"/>
      <c r="D21" s="47"/>
      <c r="E21" s="47"/>
      <c r="F21" s="47"/>
      <c r="G21" s="47"/>
      <c r="H21" s="32"/>
    </row>
    <row r="22" spans="1:8" hidden="1" x14ac:dyDescent="0.3">
      <c r="A22" s="47"/>
      <c r="B22" s="47"/>
      <c r="C22" s="47"/>
      <c r="D22" s="47"/>
      <c r="E22" s="47"/>
      <c r="F22" s="47"/>
      <c r="G22" s="47"/>
      <c r="H22" s="32"/>
    </row>
  </sheetData>
  <mergeCells count="15">
    <mergeCell ref="A20:G20"/>
    <mergeCell ref="A21:G21"/>
    <mergeCell ref="A22:G22"/>
    <mergeCell ref="A14:G14"/>
    <mergeCell ref="A15:G15"/>
    <mergeCell ref="A16:G16"/>
    <mergeCell ref="A17:G17"/>
    <mergeCell ref="A18:G18"/>
    <mergeCell ref="A19:G19"/>
    <mergeCell ref="A13:G13"/>
    <mergeCell ref="A8:G8"/>
    <mergeCell ref="A9:G9"/>
    <mergeCell ref="A10:G10"/>
    <mergeCell ref="A11:G11"/>
    <mergeCell ref="A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FS Structure</vt:lpstr>
      <vt:lpstr>Income Statement</vt:lpstr>
      <vt:lpstr>Sheet1</vt:lpstr>
      <vt:lpstr>Balance Sheet</vt:lpstr>
      <vt:lpstr>Sheet2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Agarwal</dc:creator>
  <cp:lastModifiedBy>Rahul Agarwal</cp:lastModifiedBy>
  <dcterms:created xsi:type="dcterms:W3CDTF">2015-06-05T18:17:20Z</dcterms:created>
  <dcterms:modified xsi:type="dcterms:W3CDTF">2023-08-29T16:48:46Z</dcterms:modified>
</cp:coreProperties>
</file>