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ramon\OneDrive\Documents\Coach Finanzas Personales\Contenido\Material Cursos\Cursos\Inversion en Bolsa\Contenido\Module 1\M1L2\"/>
    </mc:Choice>
  </mc:AlternateContent>
  <xr:revisionPtr revIDLastSave="91" documentId="8_{733899CF-3AC9-4D72-88D9-F8F333BBDCFF}" xr6:coauthVersionLast="31" xr6:coauthVersionMax="31" xr10:uidLastSave="{6AF5E792-8ED6-4036-88F8-950C23F371EA}"/>
  <workbookProtection lockStructure="1"/>
  <bookViews>
    <workbookView xWindow="0" yWindow="0" windowWidth="13473" windowHeight="4980" xr2:uid="{00000000-000D-0000-FFFF-FFFF00000000}"/>
  </bookViews>
  <sheets>
    <sheet name="Hoja" sheetId="3" r:id="rId1"/>
    <sheet name="Condiciones de Uso" sheetId="4" r:id="rId2"/>
  </sheets>
  <definedNames>
    <definedName name="Seleccion" localSheetId="0">Hoja!$J$4:$J$5</definedName>
    <definedName name="Seleccion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C12" i="3" l="1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F24" i="3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D24" i="3" l="1"/>
  <c r="E24" i="3" s="1"/>
  <c r="C25" i="3" s="1"/>
  <c r="D25" i="3" s="1"/>
  <c r="E25" i="3" s="1"/>
  <c r="C26" i="3" s="1"/>
  <c r="D26" i="3" s="1"/>
  <c r="E26" i="3" s="1"/>
  <c r="C27" i="3" s="1"/>
  <c r="D27" i="3" s="1"/>
  <c r="E27" i="3" s="1"/>
  <c r="C28" i="3" s="1"/>
  <c r="G24" i="3" l="1"/>
  <c r="G27" i="3"/>
  <c r="G25" i="3"/>
  <c r="G26" i="3"/>
  <c r="D28" i="3"/>
  <c r="C13" i="3"/>
  <c r="E28" i="3" l="1"/>
  <c r="C29" i="3" s="1"/>
  <c r="D29" i="3" s="1"/>
  <c r="G28" i="3"/>
  <c r="E29" i="3" l="1"/>
  <c r="C30" i="3" s="1"/>
  <c r="D30" i="3" s="1"/>
  <c r="G29" i="3"/>
  <c r="E30" i="3" l="1"/>
  <c r="C31" i="3" s="1"/>
  <c r="D31" i="3" s="1"/>
  <c r="G30" i="3"/>
  <c r="E31" i="3" l="1"/>
  <c r="C32" i="3" s="1"/>
  <c r="D32" i="3" s="1"/>
  <c r="G31" i="3"/>
  <c r="E32" i="3" l="1"/>
  <c r="C33" i="3" s="1"/>
  <c r="G32" i="3"/>
  <c r="D33" i="3" l="1"/>
  <c r="C14" i="3"/>
  <c r="E33" i="3" l="1"/>
  <c r="C34" i="3" s="1"/>
  <c r="D34" i="3" s="1"/>
  <c r="G33" i="3"/>
  <c r="E34" i="3" l="1"/>
  <c r="C35" i="3" s="1"/>
  <c r="D35" i="3" s="1"/>
  <c r="G34" i="3"/>
  <c r="E35" i="3" l="1"/>
  <c r="C36" i="3" s="1"/>
  <c r="D36" i="3" s="1"/>
  <c r="G35" i="3"/>
  <c r="E36" i="3" l="1"/>
  <c r="C37" i="3" s="1"/>
  <c r="D37" i="3" s="1"/>
  <c r="G36" i="3"/>
  <c r="E37" i="3" l="1"/>
  <c r="C38" i="3" s="1"/>
  <c r="G37" i="3"/>
  <c r="D38" i="3" l="1"/>
  <c r="C15" i="3"/>
  <c r="E38" i="3" l="1"/>
  <c r="C39" i="3" s="1"/>
  <c r="D39" i="3" s="1"/>
  <c r="G38" i="3"/>
  <c r="E39" i="3" l="1"/>
  <c r="C40" i="3" s="1"/>
  <c r="D40" i="3" s="1"/>
  <c r="G39" i="3"/>
  <c r="E40" i="3" l="1"/>
  <c r="C41" i="3" s="1"/>
  <c r="D41" i="3" s="1"/>
  <c r="G40" i="3"/>
  <c r="E41" i="3" l="1"/>
  <c r="C42" i="3" s="1"/>
  <c r="D42" i="3" s="1"/>
  <c r="G41" i="3"/>
  <c r="E42" i="3" l="1"/>
  <c r="C43" i="3" s="1"/>
  <c r="G42" i="3"/>
  <c r="D43" i="3" l="1"/>
  <c r="C16" i="3"/>
  <c r="E43" i="3" l="1"/>
  <c r="C44" i="3" s="1"/>
  <c r="D44" i="3" s="1"/>
  <c r="G43" i="3"/>
  <c r="E44" i="3" l="1"/>
  <c r="C45" i="3" s="1"/>
  <c r="D45" i="3" s="1"/>
  <c r="G44" i="3"/>
  <c r="E45" i="3" l="1"/>
  <c r="C46" i="3" s="1"/>
  <c r="D46" i="3" s="1"/>
  <c r="G45" i="3"/>
  <c r="E46" i="3" l="1"/>
  <c r="C47" i="3" s="1"/>
  <c r="D47" i="3" s="1"/>
  <c r="G46" i="3"/>
  <c r="E47" i="3" l="1"/>
  <c r="C48" i="3" s="1"/>
  <c r="G47" i="3"/>
  <c r="D48" i="3" l="1"/>
  <c r="C17" i="3"/>
  <c r="E48" i="3" l="1"/>
  <c r="C49" i="3" s="1"/>
  <c r="D49" i="3" s="1"/>
  <c r="G48" i="3"/>
  <c r="E49" i="3" l="1"/>
  <c r="C50" i="3" s="1"/>
  <c r="D50" i="3" s="1"/>
  <c r="G49" i="3"/>
  <c r="E50" i="3" l="1"/>
  <c r="C51" i="3" s="1"/>
  <c r="D51" i="3" s="1"/>
  <c r="G50" i="3"/>
  <c r="E51" i="3" l="1"/>
  <c r="C52" i="3" s="1"/>
  <c r="D52" i="3" s="1"/>
  <c r="G51" i="3"/>
  <c r="E52" i="3" l="1"/>
  <c r="C53" i="3" s="1"/>
  <c r="C18" i="3" s="1"/>
  <c r="G52" i="3"/>
  <c r="D53" i="3" l="1"/>
  <c r="E53" i="3" l="1"/>
  <c r="C54" i="3" s="1"/>
  <c r="D54" i="3" s="1"/>
  <c r="G53" i="3"/>
  <c r="E54" i="3" l="1"/>
  <c r="C55" i="3" s="1"/>
  <c r="D55" i="3" s="1"/>
  <c r="G54" i="3"/>
  <c r="E55" i="3" l="1"/>
  <c r="C56" i="3" s="1"/>
  <c r="D56" i="3" s="1"/>
  <c r="G55" i="3"/>
  <c r="E56" i="3" l="1"/>
  <c r="C57" i="3" s="1"/>
  <c r="D57" i="3" s="1"/>
  <c r="G56" i="3"/>
  <c r="E57" i="3" l="1"/>
  <c r="C58" i="3" s="1"/>
  <c r="G57" i="3"/>
  <c r="D58" i="3" l="1"/>
  <c r="C19" i="3"/>
  <c r="E58" i="3" l="1"/>
  <c r="G58" i="3"/>
</calcChain>
</file>

<file path=xl/sharedStrings.xml><?xml version="1.0" encoding="utf-8"?>
<sst xmlns="http://schemas.openxmlformats.org/spreadsheetml/2006/main" count="22" uniqueCount="20">
  <si>
    <t>SI</t>
  </si>
  <si>
    <t>NO</t>
  </si>
  <si>
    <t>Aumento de salario anual esperado</t>
  </si>
  <si>
    <t>Tasa de interés</t>
  </si>
  <si>
    <t>TABLA RESUMEN</t>
  </si>
  <si>
    <t>Año</t>
  </si>
  <si>
    <t>Monto Acum.</t>
  </si>
  <si>
    <t>Monto Inicio</t>
  </si>
  <si>
    <t>Interés generado</t>
  </si>
  <si>
    <t>Monto Adic.</t>
  </si>
  <si>
    <t>Monto Final</t>
  </si>
  <si>
    <t>Monto Total</t>
  </si>
  <si>
    <t>TABLA DETALLADA INVERSION Y RETORNO ANUAL</t>
  </si>
  <si>
    <t>EVALUACION DE INVERSION EN EL TIEMPO</t>
  </si>
  <si>
    <t>La intención de esta hoja es solo informar y educar. La misma no debe ser considerada</t>
  </si>
  <si>
    <t>una recomendacion de inversion, ni se presentan garantias en los calculos y formulas incluidos en ellas</t>
  </si>
  <si>
    <t>Puede compartir esta hoja y su contenido siempre que no la modifique, no borre este mensaje</t>
  </si>
  <si>
    <t>y de credito a YoPuedoInvertir.com como creador de la misma.</t>
  </si>
  <si>
    <t>Monto a Invertir</t>
  </si>
  <si>
    <t>¿Invertirá ese monto anualmente?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</si>
</sst>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10" fontId="0" fillId="0" borderId="0" xfId="3" applyNumberFormat="1" applyFont="1"/>
    <xf numFmtId="44" fontId="0" fillId="0" borderId="0" xfId="0" applyNumberFormat="1"/>
    <xf numFmtId="43" fontId="0" fillId="0" borderId="0" xfId="2" applyFont="1"/>
    <xf numFmtId="44" fontId="0" fillId="0" borderId="1" xfId="0" applyNumberFormat="1" applyBorder="1"/>
    <xf numFmtId="164" fontId="2" fillId="0" borderId="1" xfId="2" applyNumberFormat="1" applyFont="1" applyBorder="1"/>
    <xf numFmtId="44" fontId="2" fillId="0" borderId="1" xfId="0" applyNumberFormat="1" applyFont="1" applyBorder="1"/>
    <xf numFmtId="0" fontId="0" fillId="0" borderId="1" xfId="0" applyBorder="1"/>
    <xf numFmtId="44" fontId="0" fillId="0" borderId="1" xfId="1" applyFont="1" applyBorder="1"/>
    <xf numFmtId="43" fontId="0" fillId="0" borderId="0" xfId="2" applyFont="1" applyAlignment="1">
      <alignment wrapText="1"/>
    </xf>
    <xf numFmtId="0" fontId="0" fillId="0" borderId="0" xfId="0" applyAlignment="1">
      <alignment wrapText="1"/>
    </xf>
    <xf numFmtId="44" fontId="0" fillId="0" borderId="3" xfId="1" applyFont="1" applyBorder="1"/>
    <xf numFmtId="44" fontId="0" fillId="0" borderId="2" xfId="1" applyFont="1" applyBorder="1"/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44" fontId="6" fillId="2" borderId="6" xfId="1" applyFont="1" applyFill="1" applyBorder="1" applyAlignment="1">
      <alignment wrapText="1"/>
    </xf>
    <xf numFmtId="44" fontId="6" fillId="2" borderId="4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9" fontId="6" fillId="2" borderId="4" xfId="0" applyNumberFormat="1" applyFont="1" applyFill="1" applyBorder="1" applyAlignment="1">
      <alignment horizontal="center"/>
    </xf>
    <xf numFmtId="0" fontId="5" fillId="0" borderId="0" xfId="0" applyFont="1"/>
    <xf numFmtId="164" fontId="2" fillId="0" borderId="0" xfId="2" applyNumberFormat="1" applyFont="1" applyBorder="1"/>
    <xf numFmtId="44" fontId="2" fillId="0" borderId="0" xfId="0" applyNumberFormat="1" applyFont="1" applyBorder="1"/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0" fontId="6" fillId="2" borderId="8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44" fontId="4" fillId="3" borderId="1" xfId="1" applyFont="1" applyFill="1" applyBorder="1" applyAlignment="1" applyProtection="1">
      <alignment horizontal="center"/>
      <protection locked="0"/>
    </xf>
    <xf numFmtId="165" fontId="4" fillId="3" borderId="1" xfId="3" applyNumberFormat="1" applyFont="1" applyFill="1" applyBorder="1" applyAlignment="1" applyProtection="1">
      <alignment horizontal="center"/>
      <protection locked="0"/>
    </xf>
    <xf numFmtId="10" fontId="4" fillId="3" borderId="1" xfId="3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u="sng"/>
              <a:t>Gráfica de crecimiento</a:t>
            </a:r>
            <a:r>
              <a:rPr lang="es-DO" sz="1600" b="1" u="sng" baseline="0"/>
              <a:t> de la inversión</a:t>
            </a:r>
            <a:endParaRPr lang="es-DO" sz="1600" b="1" u="sng"/>
          </a:p>
        </c:rich>
      </c:tx>
      <c:layout>
        <c:manualLayout>
          <c:xMode val="edge"/>
          <c:yMode val="edge"/>
          <c:x val="1.3286010795242449E-2"/>
          <c:y val="2.7444244963440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Hoja!$C$11</c:f>
              <c:strCache>
                <c:ptCount val="1"/>
                <c:pt idx="0">
                  <c:v>Monto Acum.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Hoja!$B$12:$B$19</c:f>
              <c:numCache>
                <c:formatCode>_(* #,##0_);_(* \(#,##0\);_(* "-"??_);_(@_)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Hoja!$C$12:$C$19</c:f>
              <c:numCache>
                <c:formatCode>_("$"* #,##0.00_);_("$"* \(#,##0.00\);_("$"* "-"??_);_(@_)</c:formatCode>
                <c:ptCount val="8"/>
                <c:pt idx="0">
                  <c:v>3000</c:v>
                </c:pt>
                <c:pt idx="1">
                  <c:v>19489.296658125</c:v>
                </c:pt>
                <c:pt idx="2">
                  <c:v>54179.041297713637</c:v>
                </c:pt>
                <c:pt idx="3">
                  <c:v>113212.68852083539</c:v>
                </c:pt>
                <c:pt idx="4">
                  <c:v>210749.86452689022</c:v>
                </c:pt>
                <c:pt idx="5">
                  <c:v>368606.34984787379</c:v>
                </c:pt>
                <c:pt idx="6">
                  <c:v>620255.08002378943</c:v>
                </c:pt>
                <c:pt idx="7">
                  <c:v>1016882.3177833719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63-46F8-9B1E-D854784E7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17104"/>
        <c:axId val="531718416"/>
      </c:scatterChart>
      <c:valAx>
        <c:axId val="53171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718416"/>
        <c:crosses val="autoZero"/>
        <c:crossBetween val="midCat"/>
      </c:valAx>
      <c:valAx>
        <c:axId val="5317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71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29969</xdr:colOff>
      <xdr:row>8</xdr:row>
      <xdr:rowOff>108856</xdr:rowOff>
    </xdr:from>
    <xdr:to>
      <xdr:col>7</xdr:col>
      <xdr:colOff>9896</xdr:colOff>
      <xdr:row>19</xdr:row>
      <xdr:rowOff>191994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FF72C1-456D-43A0-A523-13DC608F8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1051958</xdr:colOff>
      <xdr:row>0</xdr:row>
      <xdr:rowOff>0</xdr:rowOff>
    </xdr:from>
    <xdr:to>
      <xdr:col>7</xdr:col>
      <xdr:colOff>53880</xdr:colOff>
      <xdr:row>2</xdr:row>
      <xdr:rowOff>174674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A34DE-F4B0-45B7-B27E-400379B5E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2231" y="0"/>
          <a:ext cx="1372588" cy="728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88"/>
  <sheetViews>
    <sheetView tabSelected="1" zoomScale="110" zoomScaleNormal="110" workbookViewId="0">
      <selection activeCell="C5" sqref="C5"/>
    </sheetView>
  </sheetViews>
  <sheetFormatPr defaultRowHeight="14.35" x14ac:dyDescent="0.5"/>
  <cols>
    <col min="1" max="1" width="6.17578125" customWidth="1"/>
    <col min="2" max="2" width="5.234375" customWidth="1"/>
    <col min="3" max="3" width="16.5859375" bestFit="1" customWidth="1"/>
    <col min="4" max="4" width="14.5859375" customWidth="1"/>
    <col min="5" max="5" width="16.5859375" customWidth="1"/>
    <col min="6" max="6" width="16.234375" style="1" customWidth="1"/>
    <col min="7" max="7" width="16.703125" customWidth="1"/>
    <col min="8" max="8" width="12.46875" style="1" bestFit="1" customWidth="1"/>
    <col min="9" max="9" width="14.52734375" bestFit="1" customWidth="1"/>
    <col min="10" max="10" width="0" hidden="1" customWidth="1"/>
    <col min="12" max="12" width="10.8203125" bestFit="1" customWidth="1"/>
  </cols>
  <sheetData>
    <row r="2" spans="2:12" ht="29.6" customHeight="1" x14ac:dyDescent="0.85">
      <c r="B2" s="33" t="s">
        <v>13</v>
      </c>
      <c r="C2" s="33"/>
      <c r="D2" s="33"/>
      <c r="E2" s="33"/>
      <c r="F2" s="33"/>
      <c r="G2" s="33"/>
    </row>
    <row r="4" spans="2:12" ht="20.7" x14ac:dyDescent="0.7">
      <c r="C4" s="29">
        <v>3000</v>
      </c>
      <c r="D4" s="35" t="s">
        <v>18</v>
      </c>
      <c r="E4" s="35"/>
      <c r="F4" s="35"/>
      <c r="J4" t="s">
        <v>0</v>
      </c>
    </row>
    <row r="5" spans="2:12" ht="20.7" x14ac:dyDescent="0.7">
      <c r="C5" s="31">
        <v>8.5000000000000006E-2</v>
      </c>
      <c r="D5" s="35" t="s">
        <v>3</v>
      </c>
      <c r="E5" s="35"/>
      <c r="F5" s="35"/>
      <c r="J5" t="s">
        <v>1</v>
      </c>
    </row>
    <row r="6" spans="2:12" ht="20.7" x14ac:dyDescent="0.7">
      <c r="C6" s="28" t="s">
        <v>0</v>
      </c>
      <c r="D6" s="35" t="s">
        <v>19</v>
      </c>
      <c r="E6" s="35"/>
      <c r="F6" s="35"/>
    </row>
    <row r="7" spans="2:12" ht="20.7" x14ac:dyDescent="0.7">
      <c r="C7" s="30">
        <v>0.05</v>
      </c>
      <c r="D7" s="35" t="s">
        <v>2</v>
      </c>
      <c r="E7" s="35"/>
      <c r="F7" s="35"/>
    </row>
    <row r="8" spans="2:12" x14ac:dyDescent="0.5">
      <c r="G8" s="3"/>
      <c r="L8" s="4"/>
    </row>
    <row r="9" spans="2:12" x14ac:dyDescent="0.5">
      <c r="G9" s="3"/>
      <c r="L9" s="4"/>
    </row>
    <row r="10" spans="2:12" ht="18" x14ac:dyDescent="0.6">
      <c r="B10" s="34" t="s">
        <v>4</v>
      </c>
      <c r="C10" s="34"/>
      <c r="G10" s="3"/>
      <c r="L10" s="4"/>
    </row>
    <row r="11" spans="2:12" ht="18" x14ac:dyDescent="0.6">
      <c r="B11" s="18" t="s">
        <v>5</v>
      </c>
      <c r="C11" s="19" t="s">
        <v>6</v>
      </c>
      <c r="G11" s="3"/>
      <c r="L11" s="4"/>
    </row>
    <row r="12" spans="2:12" ht="15.7" x14ac:dyDescent="0.55000000000000004">
      <c r="B12" s="6">
        <v>1</v>
      </c>
      <c r="C12" s="7">
        <f>C24</f>
        <v>3000</v>
      </c>
      <c r="G12" s="3"/>
      <c r="L12" s="4"/>
    </row>
    <row r="13" spans="2:12" ht="15.7" x14ac:dyDescent="0.55000000000000004">
      <c r="B13" s="6">
        <v>5</v>
      </c>
      <c r="C13" s="7">
        <f>C28</f>
        <v>19489.296658125</v>
      </c>
      <c r="G13" s="3"/>
      <c r="L13" s="4"/>
    </row>
    <row r="14" spans="2:12" ht="15.7" x14ac:dyDescent="0.55000000000000004">
      <c r="B14" s="6">
        <v>10</v>
      </c>
      <c r="C14" s="7">
        <f>C33</f>
        <v>54179.041297713637</v>
      </c>
      <c r="G14" s="3"/>
    </row>
    <row r="15" spans="2:12" ht="15.7" x14ac:dyDescent="0.55000000000000004">
      <c r="B15" s="6">
        <v>15</v>
      </c>
      <c r="C15" s="7">
        <f>C38</f>
        <v>113212.68852083539</v>
      </c>
      <c r="G15" s="3"/>
    </row>
    <row r="16" spans="2:12" ht="15.7" x14ac:dyDescent="0.55000000000000004">
      <c r="B16" s="6">
        <v>20</v>
      </c>
      <c r="C16" s="7">
        <f>C43</f>
        <v>210749.86452689022</v>
      </c>
      <c r="G16" s="3"/>
    </row>
    <row r="17" spans="2:10" ht="15.7" x14ac:dyDescent="0.55000000000000004">
      <c r="B17" s="6">
        <v>25</v>
      </c>
      <c r="C17" s="7">
        <f>C48</f>
        <v>368606.34984787379</v>
      </c>
      <c r="G17" s="3"/>
    </row>
    <row r="18" spans="2:10" ht="15.7" x14ac:dyDescent="0.55000000000000004">
      <c r="B18" s="6">
        <v>30</v>
      </c>
      <c r="C18" s="7">
        <f>C53</f>
        <v>620255.08002378943</v>
      </c>
      <c r="G18" s="3"/>
    </row>
    <row r="19" spans="2:10" ht="15.7" x14ac:dyDescent="0.55000000000000004">
      <c r="B19" s="6">
        <v>35</v>
      </c>
      <c r="C19" s="7">
        <f>C58</f>
        <v>1016882.3177833719</v>
      </c>
      <c r="G19" s="3"/>
    </row>
    <row r="20" spans="2:10" ht="15.7" x14ac:dyDescent="0.55000000000000004">
      <c r="B20" s="21"/>
      <c r="C20" s="22"/>
      <c r="G20" s="3"/>
    </row>
    <row r="21" spans="2:10" ht="15.7" x14ac:dyDescent="0.55000000000000004">
      <c r="B21" s="21"/>
      <c r="C21" s="22"/>
      <c r="G21" s="3"/>
    </row>
    <row r="22" spans="2:10" ht="20.7" x14ac:dyDescent="0.7">
      <c r="B22" s="20" t="s">
        <v>12</v>
      </c>
      <c r="G22" s="3"/>
      <c r="H22" s="4"/>
    </row>
    <row r="23" spans="2:10" s="11" customFormat="1" ht="39" customHeight="1" x14ac:dyDescent="0.6">
      <c r="B23" s="14" t="s">
        <v>5</v>
      </c>
      <c r="C23" s="27" t="s">
        <v>7</v>
      </c>
      <c r="D23" s="26" t="s">
        <v>8</v>
      </c>
      <c r="E23" s="15" t="s">
        <v>10</v>
      </c>
      <c r="F23" s="16" t="s">
        <v>9</v>
      </c>
      <c r="G23" s="17" t="s">
        <v>11</v>
      </c>
      <c r="H23" s="10"/>
    </row>
    <row r="24" spans="2:10" x14ac:dyDescent="0.5">
      <c r="B24" s="8">
        <v>1</v>
      </c>
      <c r="C24" s="12">
        <f>C4</f>
        <v>3000</v>
      </c>
      <c r="D24" s="9">
        <f t="shared" ref="D24:D53" si="0">C24*$C$5</f>
        <v>255.00000000000003</v>
      </c>
      <c r="E24" s="9">
        <f>D24+C24</f>
        <v>3255</v>
      </c>
      <c r="F24" s="9">
        <f>IF(C6="SI",C4*C7+C4,0)</f>
        <v>3150</v>
      </c>
      <c r="G24" s="5">
        <f>F24+D24+C24</f>
        <v>6405</v>
      </c>
    </row>
    <row r="25" spans="2:10" x14ac:dyDescent="0.5">
      <c r="B25" s="8">
        <f t="shared" ref="B25:B35" si="1">B24+1</f>
        <v>2</v>
      </c>
      <c r="C25" s="9">
        <f>E24+F24</f>
        <v>6405</v>
      </c>
      <c r="D25" s="9">
        <f t="shared" si="0"/>
        <v>544.42500000000007</v>
      </c>
      <c r="E25" s="13">
        <f>D25+C25</f>
        <v>6949.4250000000002</v>
      </c>
      <c r="F25" s="9">
        <f t="shared" ref="F25:F58" si="2">F24*$C$7+F24</f>
        <v>3307.5</v>
      </c>
      <c r="G25" s="5">
        <f t="shared" ref="G25:G53" si="3">F25+D25+C25</f>
        <v>10256.924999999999</v>
      </c>
    </row>
    <row r="26" spans="2:10" x14ac:dyDescent="0.5">
      <c r="B26" s="8">
        <f t="shared" si="1"/>
        <v>3</v>
      </c>
      <c r="C26" s="9">
        <f t="shared" ref="C26:C53" si="4">E25+F25</f>
        <v>10256.924999999999</v>
      </c>
      <c r="D26" s="9">
        <f t="shared" si="0"/>
        <v>871.83862499999998</v>
      </c>
      <c r="E26" s="12">
        <f t="shared" ref="E26:E33" si="5">D26+C26</f>
        <v>11128.763625</v>
      </c>
      <c r="F26" s="9">
        <f t="shared" si="2"/>
        <v>3472.875</v>
      </c>
      <c r="G26" s="5">
        <f t="shared" si="3"/>
        <v>14601.638625</v>
      </c>
      <c r="J26" s="2"/>
    </row>
    <row r="27" spans="2:10" x14ac:dyDescent="0.5">
      <c r="B27" s="8">
        <f t="shared" si="1"/>
        <v>4</v>
      </c>
      <c r="C27" s="9">
        <f t="shared" si="4"/>
        <v>14601.638625</v>
      </c>
      <c r="D27" s="9">
        <f t="shared" si="0"/>
        <v>1241.139283125</v>
      </c>
      <c r="E27" s="9">
        <f t="shared" si="5"/>
        <v>15842.777908124999</v>
      </c>
      <c r="F27" s="9">
        <f t="shared" si="2"/>
        <v>3646.5187500000002</v>
      </c>
      <c r="G27" s="5">
        <f t="shared" si="3"/>
        <v>19489.296658125</v>
      </c>
    </row>
    <row r="28" spans="2:10" x14ac:dyDescent="0.5">
      <c r="B28" s="8">
        <f t="shared" si="1"/>
        <v>5</v>
      </c>
      <c r="C28" s="9">
        <f t="shared" si="4"/>
        <v>19489.296658125</v>
      </c>
      <c r="D28" s="9">
        <f t="shared" si="0"/>
        <v>1656.5902159406251</v>
      </c>
      <c r="E28" s="9">
        <f t="shared" si="5"/>
        <v>21145.886874065625</v>
      </c>
      <c r="F28" s="9">
        <f t="shared" si="2"/>
        <v>3828.8446875</v>
      </c>
      <c r="G28" s="5">
        <f t="shared" si="3"/>
        <v>24974.731561565626</v>
      </c>
    </row>
    <row r="29" spans="2:10" x14ac:dyDescent="0.5">
      <c r="B29" s="8">
        <f t="shared" si="1"/>
        <v>6</v>
      </c>
      <c r="C29" s="9">
        <f t="shared" si="4"/>
        <v>24974.731561565626</v>
      </c>
      <c r="D29" s="9">
        <f t="shared" si="0"/>
        <v>2122.8521827330783</v>
      </c>
      <c r="E29" s="9">
        <f t="shared" si="5"/>
        <v>27097.583744298703</v>
      </c>
      <c r="F29" s="9">
        <f t="shared" si="2"/>
        <v>4020.2869218750002</v>
      </c>
      <c r="G29" s="5">
        <f t="shared" si="3"/>
        <v>31117.870666173705</v>
      </c>
    </row>
    <row r="30" spans="2:10" x14ac:dyDescent="0.5">
      <c r="B30" s="8">
        <f t="shared" si="1"/>
        <v>7</v>
      </c>
      <c r="C30" s="9">
        <f t="shared" si="4"/>
        <v>31117.870666173701</v>
      </c>
      <c r="D30" s="9">
        <f t="shared" si="0"/>
        <v>2645.0190066247646</v>
      </c>
      <c r="E30" s="9">
        <f t="shared" si="5"/>
        <v>33762.889672798468</v>
      </c>
      <c r="F30" s="9">
        <f t="shared" si="2"/>
        <v>4221.3012679687499</v>
      </c>
      <c r="G30" s="5">
        <f t="shared" si="3"/>
        <v>37984.190940767214</v>
      </c>
    </row>
    <row r="31" spans="2:10" x14ac:dyDescent="0.5">
      <c r="B31" s="8">
        <f t="shared" si="1"/>
        <v>8</v>
      </c>
      <c r="C31" s="9">
        <f t="shared" si="4"/>
        <v>37984.190940767221</v>
      </c>
      <c r="D31" s="9">
        <f t="shared" si="0"/>
        <v>3228.6562299652142</v>
      </c>
      <c r="E31" s="9">
        <f t="shared" si="5"/>
        <v>41212.847170732435</v>
      </c>
      <c r="F31" s="9">
        <f t="shared" si="2"/>
        <v>4432.3663313671877</v>
      </c>
      <c r="G31" s="5">
        <f t="shared" si="3"/>
        <v>45645.213502099621</v>
      </c>
    </row>
    <row r="32" spans="2:10" x14ac:dyDescent="0.5">
      <c r="B32" s="8">
        <f t="shared" si="1"/>
        <v>9</v>
      </c>
      <c r="C32" s="9">
        <f t="shared" si="4"/>
        <v>45645.213502099621</v>
      </c>
      <c r="D32" s="9">
        <f t="shared" si="0"/>
        <v>3879.8431476784681</v>
      </c>
      <c r="E32" s="9">
        <f t="shared" si="5"/>
        <v>49525.056649778089</v>
      </c>
      <c r="F32" s="9">
        <f t="shared" si="2"/>
        <v>4653.9846479355474</v>
      </c>
      <c r="G32" s="5">
        <f t="shared" si="3"/>
        <v>54179.041297713637</v>
      </c>
    </row>
    <row r="33" spans="2:7" x14ac:dyDescent="0.5">
      <c r="B33" s="8">
        <f t="shared" si="1"/>
        <v>10</v>
      </c>
      <c r="C33" s="9">
        <f t="shared" si="4"/>
        <v>54179.041297713637</v>
      </c>
      <c r="D33" s="9">
        <f t="shared" si="0"/>
        <v>4605.218510305659</v>
      </c>
      <c r="E33" s="9">
        <f t="shared" si="5"/>
        <v>58784.259808019298</v>
      </c>
      <c r="F33" s="9">
        <f t="shared" si="2"/>
        <v>4886.6838803323244</v>
      </c>
      <c r="G33" s="5">
        <f t="shared" si="3"/>
        <v>63670.943688351617</v>
      </c>
    </row>
    <row r="34" spans="2:7" x14ac:dyDescent="0.5">
      <c r="B34" s="8">
        <f t="shared" si="1"/>
        <v>11</v>
      </c>
      <c r="C34" s="9">
        <f t="shared" si="4"/>
        <v>63670.943688351625</v>
      </c>
      <c r="D34" s="9">
        <f t="shared" si="0"/>
        <v>5412.0302135098882</v>
      </c>
      <c r="E34" s="9">
        <f>D34+C34</f>
        <v>69082.973901861507</v>
      </c>
      <c r="F34" s="9">
        <f t="shared" si="2"/>
        <v>5131.0180743489409</v>
      </c>
      <c r="G34" s="5">
        <f t="shared" si="3"/>
        <v>74213.991976210455</v>
      </c>
    </row>
    <row r="35" spans="2:7" x14ac:dyDescent="0.5">
      <c r="B35" s="8">
        <f t="shared" si="1"/>
        <v>12</v>
      </c>
      <c r="C35" s="9">
        <f t="shared" si="4"/>
        <v>74213.991976210455</v>
      </c>
      <c r="D35" s="9">
        <f t="shared" si="0"/>
        <v>6308.189317977889</v>
      </c>
      <c r="E35" s="9">
        <f>D35+C35</f>
        <v>80522.18129418834</v>
      </c>
      <c r="F35" s="9">
        <f t="shared" si="2"/>
        <v>5387.5689780663879</v>
      </c>
      <c r="G35" s="5">
        <f t="shared" si="3"/>
        <v>85909.750272254736</v>
      </c>
    </row>
    <row r="36" spans="2:7" x14ac:dyDescent="0.5">
      <c r="B36" s="8">
        <f t="shared" ref="B36:B58" si="6">B35+1</f>
        <v>13</v>
      </c>
      <c r="C36" s="9">
        <f t="shared" si="4"/>
        <v>85909.750272254721</v>
      </c>
      <c r="D36" s="9">
        <f t="shared" si="0"/>
        <v>7302.3287731416522</v>
      </c>
      <c r="E36" s="9">
        <f t="shared" ref="E36:E43" si="7">D36+C36</f>
        <v>93212.079045396371</v>
      </c>
      <c r="F36" s="9">
        <f t="shared" si="2"/>
        <v>5656.9474269697075</v>
      </c>
      <c r="G36" s="5">
        <f t="shared" si="3"/>
        <v>98869.02647236608</v>
      </c>
    </row>
    <row r="37" spans="2:7" x14ac:dyDescent="0.5">
      <c r="B37" s="8">
        <f t="shared" si="6"/>
        <v>14</v>
      </c>
      <c r="C37" s="9">
        <f t="shared" si="4"/>
        <v>98869.02647236608</v>
      </c>
      <c r="D37" s="9">
        <f t="shared" si="0"/>
        <v>8403.8672501511173</v>
      </c>
      <c r="E37" s="9">
        <f t="shared" si="7"/>
        <v>107272.8937225172</v>
      </c>
      <c r="F37" s="9">
        <f t="shared" si="2"/>
        <v>5939.794798318193</v>
      </c>
      <c r="G37" s="5">
        <f t="shared" si="3"/>
        <v>113212.68852083539</v>
      </c>
    </row>
    <row r="38" spans="2:7" x14ac:dyDescent="0.5">
      <c r="B38" s="8">
        <f t="shared" si="6"/>
        <v>15</v>
      </c>
      <c r="C38" s="9">
        <f t="shared" si="4"/>
        <v>113212.68852083539</v>
      </c>
      <c r="D38" s="9">
        <f t="shared" si="0"/>
        <v>9623.0785242710099</v>
      </c>
      <c r="E38" s="9">
        <f t="shared" si="7"/>
        <v>122835.7670451064</v>
      </c>
      <c r="F38" s="9">
        <f t="shared" si="2"/>
        <v>6236.7845382341029</v>
      </c>
      <c r="G38" s="5">
        <f t="shared" si="3"/>
        <v>129072.55158334051</v>
      </c>
    </row>
    <row r="39" spans="2:7" x14ac:dyDescent="0.5">
      <c r="B39" s="8">
        <f t="shared" si="6"/>
        <v>16</v>
      </c>
      <c r="C39" s="9">
        <f t="shared" si="4"/>
        <v>129072.55158334051</v>
      </c>
      <c r="D39" s="9">
        <f t="shared" si="0"/>
        <v>10971.166884583943</v>
      </c>
      <c r="E39" s="9">
        <f t="shared" si="7"/>
        <v>140043.71846792445</v>
      </c>
      <c r="F39" s="9">
        <f t="shared" si="2"/>
        <v>6548.6237651458077</v>
      </c>
      <c r="G39" s="5">
        <f t="shared" si="3"/>
        <v>146592.34223307026</v>
      </c>
    </row>
    <row r="40" spans="2:7" x14ac:dyDescent="0.5">
      <c r="B40" s="8">
        <f t="shared" si="6"/>
        <v>17</v>
      </c>
      <c r="C40" s="9">
        <f t="shared" si="4"/>
        <v>146592.34223307026</v>
      </c>
      <c r="D40" s="9">
        <f t="shared" si="0"/>
        <v>12460.349089810972</v>
      </c>
      <c r="E40" s="9">
        <f t="shared" si="7"/>
        <v>159052.69132288123</v>
      </c>
      <c r="F40" s="9">
        <f t="shared" si="2"/>
        <v>6876.0549534030979</v>
      </c>
      <c r="G40" s="5">
        <f t="shared" si="3"/>
        <v>165928.74627628434</v>
      </c>
    </row>
    <row r="41" spans="2:7" x14ac:dyDescent="0.5">
      <c r="B41" s="8">
        <f t="shared" si="6"/>
        <v>18</v>
      </c>
      <c r="C41" s="9">
        <f t="shared" si="4"/>
        <v>165928.74627628434</v>
      </c>
      <c r="D41" s="9">
        <f t="shared" si="0"/>
        <v>14103.94343348417</v>
      </c>
      <c r="E41" s="9">
        <f t="shared" si="7"/>
        <v>180032.68970976851</v>
      </c>
      <c r="F41" s="9">
        <f t="shared" si="2"/>
        <v>7219.8577010732524</v>
      </c>
      <c r="G41" s="5">
        <f t="shared" si="3"/>
        <v>187252.54741084177</v>
      </c>
    </row>
    <row r="42" spans="2:7" x14ac:dyDescent="0.5">
      <c r="B42" s="8">
        <f t="shared" si="6"/>
        <v>19</v>
      </c>
      <c r="C42" s="9">
        <f t="shared" si="4"/>
        <v>187252.54741084177</v>
      </c>
      <c r="D42" s="9">
        <f t="shared" si="0"/>
        <v>15916.466529921552</v>
      </c>
      <c r="E42" s="9">
        <f t="shared" si="7"/>
        <v>203169.01394076331</v>
      </c>
      <c r="F42" s="9">
        <f t="shared" si="2"/>
        <v>7580.850586126915</v>
      </c>
      <c r="G42" s="5">
        <f t="shared" si="3"/>
        <v>210749.86452689025</v>
      </c>
    </row>
    <row r="43" spans="2:7" x14ac:dyDescent="0.5">
      <c r="B43" s="8">
        <f t="shared" si="6"/>
        <v>20</v>
      </c>
      <c r="C43" s="9">
        <f t="shared" si="4"/>
        <v>210749.86452689022</v>
      </c>
      <c r="D43" s="9">
        <f t="shared" si="0"/>
        <v>17913.73848478567</v>
      </c>
      <c r="E43" s="9">
        <f t="shared" si="7"/>
        <v>228663.60301167588</v>
      </c>
      <c r="F43" s="9">
        <f t="shared" si="2"/>
        <v>7959.8931154332604</v>
      </c>
      <c r="G43" s="5">
        <f t="shared" si="3"/>
        <v>236623.49612710916</v>
      </c>
    </row>
    <row r="44" spans="2:7" x14ac:dyDescent="0.5">
      <c r="B44" s="8">
        <f t="shared" si="6"/>
        <v>21</v>
      </c>
      <c r="C44" s="9">
        <f t="shared" si="4"/>
        <v>236623.49612710913</v>
      </c>
      <c r="D44" s="9">
        <f t="shared" si="0"/>
        <v>20112.997170804276</v>
      </c>
      <c r="E44" s="9">
        <f>D44+C44</f>
        <v>256736.4932979134</v>
      </c>
      <c r="F44" s="9">
        <f t="shared" si="2"/>
        <v>8357.8877712049234</v>
      </c>
      <c r="G44" s="5">
        <f t="shared" si="3"/>
        <v>265094.38106911833</v>
      </c>
    </row>
    <row r="45" spans="2:7" x14ac:dyDescent="0.5">
      <c r="B45" s="8">
        <f t="shared" si="6"/>
        <v>22</v>
      </c>
      <c r="C45" s="9">
        <f t="shared" si="4"/>
        <v>265094.38106911833</v>
      </c>
      <c r="D45" s="9">
        <f t="shared" si="0"/>
        <v>22533.02239087506</v>
      </c>
      <c r="E45" s="9">
        <f>D45+C45</f>
        <v>287627.40345999337</v>
      </c>
      <c r="F45" s="9">
        <f t="shared" si="2"/>
        <v>8775.7821597651691</v>
      </c>
      <c r="G45" s="5">
        <f t="shared" si="3"/>
        <v>296403.18561975856</v>
      </c>
    </row>
    <row r="46" spans="2:7" x14ac:dyDescent="0.5">
      <c r="B46" s="8">
        <f t="shared" si="6"/>
        <v>23</v>
      </c>
      <c r="C46" s="9">
        <f t="shared" si="4"/>
        <v>296403.18561975856</v>
      </c>
      <c r="D46" s="9">
        <f t="shared" si="0"/>
        <v>25194.270777679478</v>
      </c>
      <c r="E46" s="9">
        <f t="shared" ref="E46:E53" si="8">D46+C46</f>
        <v>321597.45639743801</v>
      </c>
      <c r="F46" s="9">
        <f t="shared" si="2"/>
        <v>9214.5712677534284</v>
      </c>
      <c r="G46" s="5">
        <f t="shared" si="3"/>
        <v>330812.02766519145</v>
      </c>
    </row>
    <row r="47" spans="2:7" x14ac:dyDescent="0.5">
      <c r="B47" s="8">
        <f t="shared" si="6"/>
        <v>24</v>
      </c>
      <c r="C47" s="9">
        <f t="shared" si="4"/>
        <v>330812.02766519145</v>
      </c>
      <c r="D47" s="9">
        <f t="shared" si="0"/>
        <v>28119.022351541276</v>
      </c>
      <c r="E47" s="9">
        <f t="shared" si="8"/>
        <v>358931.05001673271</v>
      </c>
      <c r="F47" s="9">
        <f t="shared" si="2"/>
        <v>9675.2998311410993</v>
      </c>
      <c r="G47" s="5">
        <f t="shared" si="3"/>
        <v>368606.34984787379</v>
      </c>
    </row>
    <row r="48" spans="2:7" x14ac:dyDescent="0.5">
      <c r="B48" s="8">
        <f t="shared" si="6"/>
        <v>25</v>
      </c>
      <c r="C48" s="9">
        <f t="shared" si="4"/>
        <v>368606.34984787379</v>
      </c>
      <c r="D48" s="9">
        <f t="shared" si="0"/>
        <v>31331.539737069274</v>
      </c>
      <c r="E48" s="9">
        <f t="shared" si="8"/>
        <v>399937.88958494307</v>
      </c>
      <c r="F48" s="9">
        <f t="shared" si="2"/>
        <v>10159.064822698154</v>
      </c>
      <c r="G48" s="5">
        <f t="shared" si="3"/>
        <v>410096.9544076412</v>
      </c>
    </row>
    <row r="49" spans="2:9" x14ac:dyDescent="0.5">
      <c r="B49" s="8">
        <f t="shared" si="6"/>
        <v>26</v>
      </c>
      <c r="C49" s="9">
        <f t="shared" si="4"/>
        <v>410096.9544076412</v>
      </c>
      <c r="D49" s="9">
        <f t="shared" si="0"/>
        <v>34858.241124649503</v>
      </c>
      <c r="E49" s="9">
        <f t="shared" si="8"/>
        <v>444955.19553229073</v>
      </c>
      <c r="F49" s="9">
        <f t="shared" si="2"/>
        <v>10667.018063833062</v>
      </c>
      <c r="G49" s="5">
        <f t="shared" si="3"/>
        <v>455622.21359612374</v>
      </c>
      <c r="I49" s="3"/>
    </row>
    <row r="50" spans="2:9" x14ac:dyDescent="0.5">
      <c r="B50" s="8">
        <f t="shared" si="6"/>
        <v>27</v>
      </c>
      <c r="C50" s="9">
        <f t="shared" si="4"/>
        <v>455622.21359612379</v>
      </c>
      <c r="D50" s="9">
        <f t="shared" si="0"/>
        <v>38727.888155670524</v>
      </c>
      <c r="E50" s="9">
        <f t="shared" si="8"/>
        <v>494350.10175179434</v>
      </c>
      <c r="F50" s="9">
        <f t="shared" si="2"/>
        <v>11200.368967024715</v>
      </c>
      <c r="G50" s="5">
        <f t="shared" si="3"/>
        <v>505550.47071881907</v>
      </c>
    </row>
    <row r="51" spans="2:9" x14ac:dyDescent="0.5">
      <c r="B51" s="8">
        <f t="shared" si="6"/>
        <v>28</v>
      </c>
      <c r="C51" s="9">
        <f t="shared" si="4"/>
        <v>505550.47071881907</v>
      </c>
      <c r="D51" s="9">
        <f t="shared" si="0"/>
        <v>42971.790011099627</v>
      </c>
      <c r="E51" s="9">
        <f t="shared" si="8"/>
        <v>548522.26072991872</v>
      </c>
      <c r="F51" s="9">
        <f t="shared" si="2"/>
        <v>11760.38741537595</v>
      </c>
      <c r="G51" s="5">
        <f t="shared" si="3"/>
        <v>560282.64814529463</v>
      </c>
    </row>
    <row r="52" spans="2:9" x14ac:dyDescent="0.5">
      <c r="B52" s="8">
        <f t="shared" si="6"/>
        <v>29</v>
      </c>
      <c r="C52" s="9">
        <f t="shared" si="4"/>
        <v>560282.64814529463</v>
      </c>
      <c r="D52" s="9">
        <f t="shared" si="0"/>
        <v>47624.02509235005</v>
      </c>
      <c r="E52" s="9">
        <f t="shared" si="8"/>
        <v>607906.67323764472</v>
      </c>
      <c r="F52" s="9">
        <f t="shared" si="2"/>
        <v>12348.406786144747</v>
      </c>
      <c r="G52" s="5">
        <f t="shared" si="3"/>
        <v>620255.08002378943</v>
      </c>
    </row>
    <row r="53" spans="2:9" x14ac:dyDescent="0.5">
      <c r="B53" s="8">
        <f t="shared" si="6"/>
        <v>30</v>
      </c>
      <c r="C53" s="9">
        <f t="shared" si="4"/>
        <v>620255.08002378943</v>
      </c>
      <c r="D53" s="9">
        <f t="shared" si="0"/>
        <v>52721.681802022104</v>
      </c>
      <c r="E53" s="9">
        <f t="shared" si="8"/>
        <v>672976.76182581158</v>
      </c>
      <c r="F53" s="9">
        <f t="shared" si="2"/>
        <v>12965.827125451984</v>
      </c>
      <c r="G53" s="5">
        <f t="shared" si="3"/>
        <v>685942.58895126358</v>
      </c>
    </row>
    <row r="54" spans="2:9" x14ac:dyDescent="0.5">
      <c r="B54" s="8">
        <f t="shared" si="6"/>
        <v>31</v>
      </c>
      <c r="C54" s="9">
        <f t="shared" ref="C54:C58" si="9">E53+F53</f>
        <v>685942.58895126358</v>
      </c>
      <c r="D54" s="9">
        <f t="shared" ref="D54:D58" si="10">C54*$C$5</f>
        <v>58305.120060857407</v>
      </c>
      <c r="E54" s="9">
        <f t="shared" ref="E54:E58" si="11">D54+C54</f>
        <v>744247.70901212096</v>
      </c>
      <c r="F54" s="9">
        <f t="shared" si="2"/>
        <v>13614.118481724583</v>
      </c>
      <c r="G54" s="5">
        <f t="shared" ref="G54:G58" si="12">F54+D54+C54</f>
        <v>757861.8274938456</v>
      </c>
    </row>
    <row r="55" spans="2:9" x14ac:dyDescent="0.5">
      <c r="B55" s="8">
        <f t="shared" si="6"/>
        <v>32</v>
      </c>
      <c r="C55" s="9">
        <f t="shared" si="9"/>
        <v>757861.8274938456</v>
      </c>
      <c r="D55" s="9">
        <f t="shared" si="10"/>
        <v>64418.255336976879</v>
      </c>
      <c r="E55" s="9">
        <f t="shared" si="11"/>
        <v>822280.08283082244</v>
      </c>
      <c r="F55" s="9">
        <f t="shared" si="2"/>
        <v>14294.824405810812</v>
      </c>
      <c r="G55" s="5">
        <f t="shared" si="12"/>
        <v>836574.90723663336</v>
      </c>
    </row>
    <row r="56" spans="2:9" x14ac:dyDescent="0.5">
      <c r="B56" s="8">
        <f t="shared" si="6"/>
        <v>33</v>
      </c>
      <c r="C56" s="9">
        <f t="shared" si="9"/>
        <v>836574.90723663324</v>
      </c>
      <c r="D56" s="9">
        <f t="shared" si="10"/>
        <v>71108.867115113826</v>
      </c>
      <c r="E56" s="9">
        <f t="shared" si="11"/>
        <v>907683.77435174701</v>
      </c>
      <c r="F56" s="9">
        <f t="shared" si="2"/>
        <v>15009.565626101354</v>
      </c>
      <c r="G56" s="5">
        <f t="shared" si="12"/>
        <v>922693.33997784846</v>
      </c>
    </row>
    <row r="57" spans="2:9" x14ac:dyDescent="0.5">
      <c r="B57" s="8">
        <f t="shared" si="6"/>
        <v>34</v>
      </c>
      <c r="C57" s="9">
        <f t="shared" si="9"/>
        <v>922693.33997784834</v>
      </c>
      <c r="D57" s="9">
        <f t="shared" si="10"/>
        <v>78428.933898117117</v>
      </c>
      <c r="E57" s="9">
        <f t="shared" si="11"/>
        <v>1001122.2738759655</v>
      </c>
      <c r="F57" s="9">
        <f t="shared" si="2"/>
        <v>15760.043907406422</v>
      </c>
      <c r="G57" s="5">
        <f t="shared" si="12"/>
        <v>1016882.3177833719</v>
      </c>
    </row>
    <row r="58" spans="2:9" x14ac:dyDescent="0.5">
      <c r="B58" s="8">
        <f t="shared" si="6"/>
        <v>35</v>
      </c>
      <c r="C58" s="9">
        <f t="shared" si="9"/>
        <v>1016882.3177833719</v>
      </c>
      <c r="D58" s="9">
        <f t="shared" si="10"/>
        <v>86434.997011586616</v>
      </c>
      <c r="E58" s="9">
        <f t="shared" si="11"/>
        <v>1103317.3147949586</v>
      </c>
      <c r="F58" s="9">
        <f t="shared" si="2"/>
        <v>16548.046102776741</v>
      </c>
      <c r="G58" s="5">
        <f t="shared" si="12"/>
        <v>1119865.3608977352</v>
      </c>
    </row>
    <row r="59" spans="2:9" x14ac:dyDescent="0.5">
      <c r="B59" s="23"/>
      <c r="C59" s="24"/>
      <c r="D59" s="24"/>
      <c r="E59" s="24"/>
      <c r="F59" s="24"/>
      <c r="G59" s="25"/>
    </row>
    <row r="60" spans="2:9" x14ac:dyDescent="0.5">
      <c r="B60" s="23"/>
      <c r="C60" s="24"/>
      <c r="D60" s="24"/>
      <c r="E60" s="24"/>
      <c r="F60" s="24"/>
      <c r="G60" s="25"/>
    </row>
    <row r="61" spans="2:9" x14ac:dyDescent="0.5">
      <c r="B61" s="23"/>
      <c r="C61" s="24"/>
      <c r="D61" s="24"/>
      <c r="E61" s="24"/>
      <c r="F61" s="24"/>
      <c r="G61" s="25"/>
    </row>
    <row r="62" spans="2:9" x14ac:dyDescent="0.5">
      <c r="B62" s="23"/>
      <c r="C62" s="24"/>
      <c r="D62" s="24"/>
      <c r="E62" s="24"/>
      <c r="F62" s="24"/>
      <c r="G62" s="25"/>
    </row>
    <row r="63" spans="2:9" x14ac:dyDescent="0.5">
      <c r="B63" s="23"/>
      <c r="C63" s="24"/>
      <c r="D63" s="24"/>
      <c r="E63" s="24"/>
      <c r="F63" s="24"/>
      <c r="G63" s="25"/>
    </row>
    <row r="64" spans="2:9" x14ac:dyDescent="0.5">
      <c r="C64" s="1"/>
      <c r="D64" s="1"/>
      <c r="E64" s="1"/>
    </row>
    <row r="65" spans="3:5" x14ac:dyDescent="0.5">
      <c r="C65" s="1"/>
      <c r="D65" s="1"/>
      <c r="E65" s="1"/>
    </row>
    <row r="66" spans="3:5" x14ac:dyDescent="0.5">
      <c r="C66" s="1"/>
      <c r="D66" s="1"/>
      <c r="E66" s="1"/>
    </row>
    <row r="67" spans="3:5" x14ac:dyDescent="0.5">
      <c r="C67" s="1"/>
      <c r="D67" s="1"/>
      <c r="E67" s="1"/>
    </row>
    <row r="68" spans="3:5" x14ac:dyDescent="0.5">
      <c r="C68" s="1"/>
      <c r="D68" s="1"/>
      <c r="E68" s="1"/>
    </row>
    <row r="69" spans="3:5" x14ac:dyDescent="0.5">
      <c r="C69" s="1"/>
      <c r="D69" s="1"/>
      <c r="E69" s="1"/>
    </row>
    <row r="70" spans="3:5" x14ac:dyDescent="0.5">
      <c r="C70" s="1"/>
      <c r="D70" s="1"/>
      <c r="E70" s="1"/>
    </row>
    <row r="71" spans="3:5" x14ac:dyDescent="0.5">
      <c r="C71" s="1"/>
      <c r="D71" s="1"/>
      <c r="E71" s="1"/>
    </row>
    <row r="72" spans="3:5" x14ac:dyDescent="0.5">
      <c r="C72" s="1"/>
      <c r="D72" s="1"/>
      <c r="E72" s="1"/>
    </row>
    <row r="73" spans="3:5" x14ac:dyDescent="0.5">
      <c r="C73" s="1"/>
      <c r="D73" s="1"/>
      <c r="E73" s="1"/>
    </row>
    <row r="74" spans="3:5" x14ac:dyDescent="0.5">
      <c r="C74" s="1"/>
      <c r="D74" s="1"/>
      <c r="E74" s="1"/>
    </row>
    <row r="75" spans="3:5" x14ac:dyDescent="0.5">
      <c r="C75" s="1"/>
      <c r="D75" s="1"/>
      <c r="E75" s="1"/>
    </row>
    <row r="76" spans="3:5" x14ac:dyDescent="0.5">
      <c r="C76" s="1"/>
      <c r="D76" s="1"/>
      <c r="E76" s="1"/>
    </row>
    <row r="77" spans="3:5" x14ac:dyDescent="0.5">
      <c r="C77" s="1"/>
      <c r="D77" s="1"/>
      <c r="E77" s="1"/>
    </row>
    <row r="78" spans="3:5" x14ac:dyDescent="0.5">
      <c r="C78" s="1"/>
      <c r="D78" s="1"/>
      <c r="E78" s="1"/>
    </row>
    <row r="79" spans="3:5" x14ac:dyDescent="0.5">
      <c r="C79" s="1"/>
      <c r="D79" s="1"/>
      <c r="E79" s="1"/>
    </row>
    <row r="80" spans="3:5" x14ac:dyDescent="0.5">
      <c r="C80" s="1"/>
      <c r="D80" s="1"/>
      <c r="E80" s="1"/>
    </row>
    <row r="81" spans="3:5" x14ac:dyDescent="0.5">
      <c r="C81" s="1"/>
      <c r="D81" s="1"/>
      <c r="E81" s="1"/>
    </row>
    <row r="82" spans="3:5" x14ac:dyDescent="0.5">
      <c r="C82" s="1"/>
      <c r="D82" s="1"/>
      <c r="E82" s="1"/>
    </row>
    <row r="83" spans="3:5" x14ac:dyDescent="0.5">
      <c r="C83" s="1"/>
      <c r="D83" s="1"/>
      <c r="E83" s="1"/>
    </row>
    <row r="84" spans="3:5" x14ac:dyDescent="0.5">
      <c r="C84" s="1"/>
      <c r="D84" s="1"/>
      <c r="E84" s="1"/>
    </row>
    <row r="85" spans="3:5" x14ac:dyDescent="0.5">
      <c r="C85" s="1"/>
      <c r="D85" s="1"/>
      <c r="E85" s="1"/>
    </row>
    <row r="86" spans="3:5" x14ac:dyDescent="0.5">
      <c r="C86" s="1"/>
      <c r="D86" s="1"/>
      <c r="E86" s="1"/>
    </row>
    <row r="87" spans="3:5" x14ac:dyDescent="0.5">
      <c r="C87" s="1"/>
      <c r="D87" s="1"/>
      <c r="E87" s="1"/>
    </row>
    <row r="88" spans="3:5" x14ac:dyDescent="0.5">
      <c r="C88" s="1"/>
      <c r="D88" s="1"/>
      <c r="E88" s="1"/>
    </row>
  </sheetData>
  <sheetProtection sheet="1" objects="1" scenarios="1"/>
  <mergeCells count="6">
    <mergeCell ref="B2:G2"/>
    <mergeCell ref="B10:C10"/>
    <mergeCell ref="D5:F5"/>
    <mergeCell ref="D6:F6"/>
    <mergeCell ref="D7:F7"/>
    <mergeCell ref="D4:F4"/>
  </mergeCells>
  <dataValidations count="1">
    <dataValidation type="list" showInputMessage="1" showErrorMessage="1" sqref="C6" xr:uid="{00000000-0002-0000-0000-000000000000}">
      <formula1>Seleccion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948ED-3CEE-42D8-BAF5-893A0C0BE898}">
  <dimension ref="A1:A5"/>
  <sheetViews>
    <sheetView workbookViewId="0">
      <selection sqref="A1:A5"/>
    </sheetView>
  </sheetViews>
  <sheetFormatPr defaultRowHeight="14.35" x14ac:dyDescent="0.5"/>
  <sheetData>
    <row r="1" spans="1:1" x14ac:dyDescent="0.5">
      <c r="A1" s="32" t="s">
        <v>14</v>
      </c>
    </row>
    <row r="2" spans="1:1" x14ac:dyDescent="0.5">
      <c r="A2" s="32" t="s">
        <v>15</v>
      </c>
    </row>
    <row r="3" spans="1:1" x14ac:dyDescent="0.5">
      <c r="A3" s="32"/>
    </row>
    <row r="4" spans="1:1" x14ac:dyDescent="0.5">
      <c r="A4" s="32" t="s">
        <v>16</v>
      </c>
    </row>
    <row r="5" spans="1:1" x14ac:dyDescent="0.5">
      <c r="A5" s="3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Hoja</vt:lpstr>
      <vt:lpstr>Condiciones de Uso</vt:lpstr>
      <vt:lpstr>Hoja!Seleccion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liranzo</dc:creator>
  <cp:lastModifiedBy>ramon liranzo</cp:lastModifiedBy>
  <dcterms:created xsi:type="dcterms:W3CDTF">2016-11-03T22:56:47Z</dcterms:created>
  <dcterms:modified xsi:type="dcterms:W3CDTF">2018-04-17T21:06:36Z</dcterms:modified>
</cp:coreProperties>
</file>