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19200" windowHeight="6450" firstSheet="4" activeTab="9"/>
  </bookViews>
  <sheets>
    <sheet name="L66 Named Ranges" sheetId="1" r:id="rId1"/>
    <sheet name="L67 Date Functions" sheetId="2" r:id="rId2"/>
    <sheet name="L68 Left, Right, Mid" sheetId="3" r:id="rId3"/>
    <sheet name="L69 FIND and LEN" sheetId="4" r:id="rId4"/>
    <sheet name="L70 CONCATENATE" sheetId="10" r:id="rId5"/>
    <sheet name="L71 VLOOKUP" sheetId="5" r:id="rId6"/>
    <sheet name="L72 INDEX and MATCH" sheetId="6" r:id="rId7"/>
    <sheet name="L73 IF" sheetId="7" r:id="rId8"/>
    <sheet name="L74 AND and OR" sheetId="8" r:id="rId9"/>
    <sheet name="L75 SUMIFS" sheetId="9" r:id="rId10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6" l="1"/>
  <c r="F5" i="3"/>
  <c r="F9" i="3"/>
  <c r="F10" i="3"/>
  <c r="E13" i="3"/>
  <c r="F21" i="3"/>
  <c r="F25" i="3"/>
  <c r="F26" i="3"/>
  <c r="E29" i="3"/>
  <c r="E34" i="3"/>
  <c r="F37" i="3"/>
  <c r="F41" i="3"/>
  <c r="F42" i="3"/>
  <c r="E45" i="3"/>
  <c r="E50" i="3"/>
  <c r="F53" i="3"/>
  <c r="F57" i="3"/>
  <c r="F58" i="3"/>
  <c r="E61" i="3"/>
  <c r="E66" i="3"/>
  <c r="F69" i="3"/>
  <c r="F73" i="3"/>
  <c r="F74" i="3"/>
  <c r="E77" i="3"/>
  <c r="E82" i="3"/>
  <c r="F85" i="3"/>
  <c r="F89" i="3"/>
  <c r="F90" i="3"/>
  <c r="E93" i="3"/>
  <c r="E98" i="3"/>
  <c r="F101" i="3"/>
  <c r="F105" i="3"/>
  <c r="F106" i="3"/>
  <c r="E109" i="3"/>
  <c r="F110" i="3"/>
  <c r="E114" i="3"/>
  <c r="F117" i="3"/>
  <c r="E121" i="3"/>
  <c r="E130" i="3"/>
  <c r="F133" i="3"/>
  <c r="F137" i="3"/>
  <c r="F138" i="3"/>
  <c r="E141" i="3"/>
  <c r="F142" i="3"/>
  <c r="E146" i="3"/>
  <c r="F149" i="3"/>
  <c r="E153" i="3"/>
  <c r="E162" i="3"/>
  <c r="F165" i="3"/>
  <c r="F169" i="3"/>
  <c r="F170" i="3"/>
  <c r="E173" i="3"/>
  <c r="F174" i="3"/>
  <c r="E178" i="3"/>
  <c r="F181" i="3"/>
  <c r="E185" i="3"/>
  <c r="F193" i="3"/>
  <c r="F194" i="3"/>
  <c r="F197" i="3"/>
  <c r="F198" i="3"/>
  <c r="E201" i="3"/>
  <c r="F209" i="3"/>
  <c r="F213" i="3"/>
  <c r="F214" i="3"/>
  <c r="E217" i="3"/>
  <c r="F225" i="3"/>
  <c r="F226" i="3"/>
  <c r="F229" i="3"/>
  <c r="F230" i="3"/>
  <c r="E233" i="3"/>
  <c r="F241" i="3"/>
  <c r="F245" i="3"/>
  <c r="F246" i="3"/>
  <c r="E249" i="3"/>
  <c r="F257" i="3"/>
  <c r="F258" i="3"/>
  <c r="F261" i="3"/>
  <c r="F262" i="3"/>
  <c r="E265" i="3"/>
  <c r="F273" i="3"/>
  <c r="F277" i="3"/>
  <c r="F278" i="3"/>
  <c r="E281" i="3"/>
  <c r="F289" i="3"/>
  <c r="F290" i="3"/>
  <c r="F293" i="3"/>
  <c r="F294" i="3"/>
  <c r="E297" i="3"/>
  <c r="F305" i="3"/>
  <c r="F309" i="3"/>
  <c r="F310" i="3"/>
  <c r="E313" i="3"/>
  <c r="F321" i="3"/>
  <c r="F322" i="3"/>
  <c r="F325" i="3"/>
  <c r="F326" i="3"/>
  <c r="E329" i="3"/>
  <c r="F337" i="3"/>
  <c r="F341" i="3"/>
  <c r="F342" i="3"/>
  <c r="E345" i="3"/>
  <c r="F353" i="3"/>
  <c r="F354" i="3"/>
  <c r="F357" i="3"/>
  <c r="F358" i="3"/>
  <c r="E361" i="3"/>
  <c r="F369" i="3"/>
  <c r="F373" i="3"/>
  <c r="F374" i="3"/>
  <c r="E377" i="3"/>
  <c r="F385" i="3"/>
  <c r="F386" i="3"/>
  <c r="F389" i="3"/>
  <c r="F390" i="3"/>
  <c r="E393" i="3"/>
  <c r="F401" i="3"/>
  <c r="F405" i="3"/>
  <c r="F406" i="3"/>
  <c r="E409" i="3"/>
  <c r="F417" i="3"/>
  <c r="F418" i="3"/>
  <c r="F421" i="3"/>
  <c r="F422" i="3"/>
  <c r="E425" i="3"/>
  <c r="F433" i="3"/>
  <c r="F437" i="3"/>
  <c r="F438" i="3"/>
  <c r="E441" i="3"/>
  <c r="F449" i="3"/>
  <c r="F450" i="3"/>
  <c r="F453" i="3"/>
  <c r="F454" i="3"/>
  <c r="E457" i="3"/>
  <c r="F465" i="3"/>
  <c r="F469" i="3"/>
  <c r="F470" i="3"/>
  <c r="E473" i="3"/>
  <c r="F481" i="3"/>
  <c r="F482" i="3"/>
  <c r="F485" i="3"/>
  <c r="F486" i="3"/>
  <c r="E489" i="3"/>
  <c r="I6" i="3"/>
  <c r="I10" i="3"/>
  <c r="I14" i="3"/>
  <c r="I18" i="3"/>
  <c r="I22" i="3"/>
  <c r="I26" i="3"/>
  <c r="I30" i="3"/>
  <c r="I34" i="3"/>
  <c r="I38" i="3"/>
  <c r="I42" i="3"/>
  <c r="I46" i="3"/>
  <c r="I50" i="3"/>
  <c r="I54" i="3"/>
  <c r="I58" i="3"/>
  <c r="I62" i="3"/>
  <c r="I66" i="3"/>
  <c r="I70" i="3"/>
  <c r="I74" i="3"/>
  <c r="I78" i="3"/>
  <c r="I82" i="3"/>
  <c r="I86" i="3"/>
  <c r="I90" i="3"/>
  <c r="I94" i="3"/>
  <c r="I98" i="3"/>
  <c r="I102" i="3"/>
  <c r="I106" i="3"/>
  <c r="I110" i="3"/>
  <c r="I114" i="3"/>
  <c r="I118" i="3"/>
  <c r="I122" i="3"/>
  <c r="I126" i="3"/>
  <c r="I130" i="3"/>
  <c r="I134" i="3"/>
  <c r="I138" i="3"/>
  <c r="I142" i="3"/>
  <c r="I146" i="3"/>
  <c r="I150" i="3"/>
  <c r="I154" i="3"/>
  <c r="I158" i="3"/>
  <c r="I162" i="3"/>
  <c r="I166" i="3"/>
  <c r="I170" i="3"/>
  <c r="I174" i="3"/>
  <c r="I178" i="3"/>
  <c r="I182" i="3"/>
  <c r="I186" i="3"/>
  <c r="I190" i="3"/>
  <c r="I194" i="3"/>
  <c r="I198" i="3"/>
  <c r="I202" i="3"/>
  <c r="I206" i="3"/>
  <c r="I210" i="3"/>
  <c r="I214" i="3"/>
  <c r="I218" i="3"/>
  <c r="I222" i="3"/>
  <c r="I226" i="3"/>
  <c r="I230" i="3"/>
  <c r="I234" i="3"/>
  <c r="I238" i="3"/>
  <c r="I242" i="3"/>
  <c r="I246" i="3"/>
  <c r="I250" i="3"/>
  <c r="I254" i="3"/>
  <c r="I258" i="3"/>
  <c r="I262" i="3"/>
  <c r="I266" i="3"/>
  <c r="I270" i="3"/>
  <c r="I274" i="3"/>
  <c r="I278" i="3"/>
  <c r="I282" i="3"/>
  <c r="I286" i="3"/>
  <c r="I290" i="3"/>
  <c r="I294" i="3"/>
  <c r="I298" i="3"/>
  <c r="I302" i="3"/>
  <c r="I306" i="3"/>
  <c r="I310" i="3"/>
  <c r="I314" i="3"/>
  <c r="I318" i="3"/>
  <c r="I322" i="3"/>
  <c r="I326" i="3"/>
  <c r="I330" i="3"/>
  <c r="I334" i="3"/>
  <c r="I338" i="3"/>
  <c r="I342" i="3"/>
  <c r="I346" i="3"/>
  <c r="I350" i="3"/>
  <c r="I354" i="3"/>
  <c r="I358" i="3"/>
  <c r="I362" i="3"/>
  <c r="I366" i="3"/>
  <c r="I370" i="3"/>
  <c r="I374" i="3"/>
  <c r="I378" i="3"/>
  <c r="I382" i="3"/>
  <c r="I386" i="3"/>
  <c r="I390" i="3"/>
  <c r="I394" i="3"/>
  <c r="I398" i="3"/>
  <c r="I402" i="3"/>
  <c r="I406" i="3"/>
  <c r="I410" i="3"/>
  <c r="I414" i="3"/>
  <c r="I418" i="3"/>
  <c r="I422" i="3"/>
  <c r="I426" i="3"/>
  <c r="I430" i="3"/>
  <c r="I434" i="3"/>
  <c r="I438" i="3"/>
  <c r="I442" i="3"/>
  <c r="I446" i="3"/>
  <c r="I450" i="3"/>
  <c r="I454" i="3"/>
  <c r="I458" i="3"/>
  <c r="I462" i="3"/>
  <c r="I466" i="3"/>
  <c r="I470" i="3"/>
  <c r="I474" i="3"/>
  <c r="I478" i="3"/>
  <c r="I482" i="3"/>
  <c r="I486" i="3"/>
  <c r="I490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H247" i="3"/>
  <c r="H251" i="3"/>
  <c r="H255" i="3"/>
  <c r="H259" i="3"/>
  <c r="H263" i="3"/>
  <c r="H267" i="3"/>
  <c r="H271" i="3"/>
  <c r="H275" i="3"/>
  <c r="H279" i="3"/>
  <c r="H283" i="3"/>
  <c r="H287" i="3"/>
  <c r="H291" i="3"/>
  <c r="H295" i="3"/>
  <c r="H299" i="3"/>
  <c r="H303" i="3"/>
  <c r="H307" i="3"/>
  <c r="H311" i="3"/>
  <c r="H315" i="3"/>
  <c r="H319" i="3"/>
  <c r="H323" i="3"/>
  <c r="H327" i="3"/>
  <c r="H331" i="3"/>
  <c r="H335" i="3"/>
  <c r="H339" i="3"/>
  <c r="H343" i="3"/>
  <c r="H347" i="3"/>
  <c r="H351" i="3"/>
  <c r="H355" i="3"/>
  <c r="H359" i="3"/>
  <c r="H363" i="3"/>
  <c r="H367" i="3"/>
  <c r="H371" i="3"/>
  <c r="H375" i="3"/>
  <c r="H379" i="3"/>
  <c r="H383" i="3"/>
  <c r="H387" i="3"/>
  <c r="H391" i="3"/>
  <c r="H395" i="3"/>
  <c r="H399" i="3"/>
  <c r="H403" i="3"/>
  <c r="H407" i="3"/>
  <c r="H411" i="3"/>
  <c r="H415" i="3"/>
  <c r="H419" i="3"/>
  <c r="H423" i="3"/>
  <c r="H427" i="3"/>
  <c r="H431" i="3"/>
  <c r="H435" i="3"/>
  <c r="H439" i="3"/>
  <c r="H443" i="3"/>
  <c r="H447" i="3"/>
  <c r="H451" i="3"/>
  <c r="H455" i="3"/>
  <c r="H459" i="3"/>
  <c r="H463" i="3"/>
  <c r="H467" i="3"/>
  <c r="H471" i="3"/>
  <c r="H475" i="3"/>
  <c r="H479" i="3"/>
  <c r="H483" i="3"/>
  <c r="H487" i="3"/>
  <c r="H491" i="3"/>
  <c r="I4" i="3"/>
  <c r="I5" i="3"/>
  <c r="I7" i="3"/>
  <c r="I8" i="3"/>
  <c r="I9" i="3"/>
  <c r="I11" i="3"/>
  <c r="I12" i="3"/>
  <c r="I13" i="3"/>
  <c r="I15" i="3"/>
  <c r="I16" i="3"/>
  <c r="I17" i="3"/>
  <c r="I19" i="3"/>
  <c r="I20" i="3"/>
  <c r="I21" i="3"/>
  <c r="I23" i="3"/>
  <c r="I24" i="3"/>
  <c r="I25" i="3"/>
  <c r="I27" i="3"/>
  <c r="I28" i="3"/>
  <c r="I29" i="3"/>
  <c r="I31" i="3"/>
  <c r="I32" i="3"/>
  <c r="I33" i="3"/>
  <c r="I35" i="3"/>
  <c r="I36" i="3"/>
  <c r="I37" i="3"/>
  <c r="I39" i="3"/>
  <c r="I40" i="3"/>
  <c r="I41" i="3"/>
  <c r="I43" i="3"/>
  <c r="I44" i="3"/>
  <c r="I45" i="3"/>
  <c r="I47" i="3"/>
  <c r="I48" i="3"/>
  <c r="I49" i="3"/>
  <c r="I51" i="3"/>
  <c r="I52" i="3"/>
  <c r="I53" i="3"/>
  <c r="I55" i="3"/>
  <c r="I56" i="3"/>
  <c r="I57" i="3"/>
  <c r="I59" i="3"/>
  <c r="I60" i="3"/>
  <c r="I61" i="3"/>
  <c r="I63" i="3"/>
  <c r="I64" i="3"/>
  <c r="I65" i="3"/>
  <c r="I67" i="3"/>
  <c r="I68" i="3"/>
  <c r="I69" i="3"/>
  <c r="I71" i="3"/>
  <c r="I72" i="3"/>
  <c r="I73" i="3"/>
  <c r="I75" i="3"/>
  <c r="I76" i="3"/>
  <c r="I77" i="3"/>
  <c r="I79" i="3"/>
  <c r="I80" i="3"/>
  <c r="I81" i="3"/>
  <c r="I83" i="3"/>
  <c r="I84" i="3"/>
  <c r="I85" i="3"/>
  <c r="I87" i="3"/>
  <c r="I88" i="3"/>
  <c r="I89" i="3"/>
  <c r="I91" i="3"/>
  <c r="I92" i="3"/>
  <c r="I93" i="3"/>
  <c r="I95" i="3"/>
  <c r="I96" i="3"/>
  <c r="I97" i="3"/>
  <c r="I99" i="3"/>
  <c r="I100" i="3"/>
  <c r="I101" i="3"/>
  <c r="I103" i="3"/>
  <c r="I104" i="3"/>
  <c r="I105" i="3"/>
  <c r="I107" i="3"/>
  <c r="I108" i="3"/>
  <c r="I109" i="3"/>
  <c r="I111" i="3"/>
  <c r="I112" i="3"/>
  <c r="I113" i="3"/>
  <c r="I115" i="3"/>
  <c r="I116" i="3"/>
  <c r="I117" i="3"/>
  <c r="I119" i="3"/>
  <c r="I120" i="3"/>
  <c r="I121" i="3"/>
  <c r="I123" i="3"/>
  <c r="I124" i="3"/>
  <c r="I125" i="3"/>
  <c r="I127" i="3"/>
  <c r="I128" i="3"/>
  <c r="I129" i="3"/>
  <c r="I131" i="3"/>
  <c r="I132" i="3"/>
  <c r="I133" i="3"/>
  <c r="I135" i="3"/>
  <c r="I136" i="3"/>
  <c r="I137" i="3"/>
  <c r="I139" i="3"/>
  <c r="I140" i="3"/>
  <c r="I141" i="3"/>
  <c r="I143" i="3"/>
  <c r="I144" i="3"/>
  <c r="I145" i="3"/>
  <c r="I147" i="3"/>
  <c r="I148" i="3"/>
  <c r="I149" i="3"/>
  <c r="I151" i="3"/>
  <c r="I152" i="3"/>
  <c r="I153" i="3"/>
  <c r="I155" i="3"/>
  <c r="I156" i="3"/>
  <c r="I157" i="3"/>
  <c r="I159" i="3"/>
  <c r="I160" i="3"/>
  <c r="I161" i="3"/>
  <c r="I163" i="3"/>
  <c r="I164" i="3"/>
  <c r="I165" i="3"/>
  <c r="I167" i="3"/>
  <c r="I168" i="3"/>
  <c r="I169" i="3"/>
  <c r="I171" i="3"/>
  <c r="I172" i="3"/>
  <c r="I173" i="3"/>
  <c r="I175" i="3"/>
  <c r="I176" i="3"/>
  <c r="I177" i="3"/>
  <c r="I179" i="3"/>
  <c r="I180" i="3"/>
  <c r="I181" i="3"/>
  <c r="I183" i="3"/>
  <c r="I184" i="3"/>
  <c r="I185" i="3"/>
  <c r="I187" i="3"/>
  <c r="I188" i="3"/>
  <c r="I189" i="3"/>
  <c r="I191" i="3"/>
  <c r="I192" i="3"/>
  <c r="I193" i="3"/>
  <c r="I195" i="3"/>
  <c r="I196" i="3"/>
  <c r="I197" i="3"/>
  <c r="I199" i="3"/>
  <c r="I200" i="3"/>
  <c r="I201" i="3"/>
  <c r="I203" i="3"/>
  <c r="I204" i="3"/>
  <c r="I205" i="3"/>
  <c r="I207" i="3"/>
  <c r="I208" i="3"/>
  <c r="I209" i="3"/>
  <c r="I211" i="3"/>
  <c r="I212" i="3"/>
  <c r="I213" i="3"/>
  <c r="I215" i="3"/>
  <c r="I216" i="3"/>
  <c r="I217" i="3"/>
  <c r="I219" i="3"/>
  <c r="I220" i="3"/>
  <c r="I221" i="3"/>
  <c r="I223" i="3"/>
  <c r="I224" i="3"/>
  <c r="I225" i="3"/>
  <c r="I227" i="3"/>
  <c r="I228" i="3"/>
  <c r="I229" i="3"/>
  <c r="I231" i="3"/>
  <c r="I232" i="3"/>
  <c r="I233" i="3"/>
  <c r="I235" i="3"/>
  <c r="I236" i="3"/>
  <c r="I237" i="3"/>
  <c r="I239" i="3"/>
  <c r="I240" i="3"/>
  <c r="I241" i="3"/>
  <c r="I243" i="3"/>
  <c r="I244" i="3"/>
  <c r="I245" i="3"/>
  <c r="I247" i="3"/>
  <c r="I248" i="3"/>
  <c r="I249" i="3"/>
  <c r="I251" i="3"/>
  <c r="I252" i="3"/>
  <c r="I253" i="3"/>
  <c r="I255" i="3"/>
  <c r="I256" i="3"/>
  <c r="I257" i="3"/>
  <c r="I259" i="3"/>
  <c r="I260" i="3"/>
  <c r="I261" i="3"/>
  <c r="I263" i="3"/>
  <c r="I264" i="3"/>
  <c r="I265" i="3"/>
  <c r="I267" i="3"/>
  <c r="I268" i="3"/>
  <c r="I269" i="3"/>
  <c r="I271" i="3"/>
  <c r="I272" i="3"/>
  <c r="I273" i="3"/>
  <c r="I275" i="3"/>
  <c r="I276" i="3"/>
  <c r="I277" i="3"/>
  <c r="I279" i="3"/>
  <c r="I280" i="3"/>
  <c r="I281" i="3"/>
  <c r="I283" i="3"/>
  <c r="I284" i="3"/>
  <c r="I285" i="3"/>
  <c r="I287" i="3"/>
  <c r="I288" i="3"/>
  <c r="I289" i="3"/>
  <c r="I291" i="3"/>
  <c r="I292" i="3"/>
  <c r="I293" i="3"/>
  <c r="I295" i="3"/>
  <c r="I296" i="3"/>
  <c r="I297" i="3"/>
  <c r="I299" i="3"/>
  <c r="I300" i="3"/>
  <c r="I301" i="3"/>
  <c r="I303" i="3"/>
  <c r="I304" i="3"/>
  <c r="I305" i="3"/>
  <c r="I307" i="3"/>
  <c r="I308" i="3"/>
  <c r="I309" i="3"/>
  <c r="I311" i="3"/>
  <c r="I312" i="3"/>
  <c r="I313" i="3"/>
  <c r="I315" i="3"/>
  <c r="I316" i="3"/>
  <c r="I317" i="3"/>
  <c r="I319" i="3"/>
  <c r="I320" i="3"/>
  <c r="I321" i="3"/>
  <c r="I323" i="3"/>
  <c r="I324" i="3"/>
  <c r="I325" i="3"/>
  <c r="I327" i="3"/>
  <c r="I328" i="3"/>
  <c r="I329" i="3"/>
  <c r="I331" i="3"/>
  <c r="I332" i="3"/>
  <c r="I333" i="3"/>
  <c r="I335" i="3"/>
  <c r="I336" i="3"/>
  <c r="I337" i="3"/>
  <c r="I339" i="3"/>
  <c r="I340" i="3"/>
  <c r="I341" i="3"/>
  <c r="I343" i="3"/>
  <c r="I344" i="3"/>
  <c r="I345" i="3"/>
  <c r="I347" i="3"/>
  <c r="I348" i="3"/>
  <c r="I349" i="3"/>
  <c r="I351" i="3"/>
  <c r="I352" i="3"/>
  <c r="I353" i="3"/>
  <c r="I355" i="3"/>
  <c r="I356" i="3"/>
  <c r="I357" i="3"/>
  <c r="I359" i="3"/>
  <c r="I360" i="3"/>
  <c r="I361" i="3"/>
  <c r="I363" i="3"/>
  <c r="I364" i="3"/>
  <c r="I365" i="3"/>
  <c r="I367" i="3"/>
  <c r="I368" i="3"/>
  <c r="I369" i="3"/>
  <c r="I371" i="3"/>
  <c r="I372" i="3"/>
  <c r="I373" i="3"/>
  <c r="I375" i="3"/>
  <c r="I376" i="3"/>
  <c r="I377" i="3"/>
  <c r="I379" i="3"/>
  <c r="I380" i="3"/>
  <c r="I381" i="3"/>
  <c r="I383" i="3"/>
  <c r="I384" i="3"/>
  <c r="I385" i="3"/>
  <c r="I387" i="3"/>
  <c r="I388" i="3"/>
  <c r="I389" i="3"/>
  <c r="I391" i="3"/>
  <c r="I392" i="3"/>
  <c r="I393" i="3"/>
  <c r="I395" i="3"/>
  <c r="I396" i="3"/>
  <c r="I397" i="3"/>
  <c r="I399" i="3"/>
  <c r="I400" i="3"/>
  <c r="I401" i="3"/>
  <c r="I403" i="3"/>
  <c r="I404" i="3"/>
  <c r="I405" i="3"/>
  <c r="I407" i="3"/>
  <c r="I408" i="3"/>
  <c r="I409" i="3"/>
  <c r="I411" i="3"/>
  <c r="I412" i="3"/>
  <c r="I413" i="3"/>
  <c r="I415" i="3"/>
  <c r="I416" i="3"/>
  <c r="I417" i="3"/>
  <c r="I419" i="3"/>
  <c r="I420" i="3"/>
  <c r="I421" i="3"/>
  <c r="I423" i="3"/>
  <c r="I424" i="3"/>
  <c r="I425" i="3"/>
  <c r="I427" i="3"/>
  <c r="I428" i="3"/>
  <c r="I429" i="3"/>
  <c r="I431" i="3"/>
  <c r="I432" i="3"/>
  <c r="I433" i="3"/>
  <c r="I435" i="3"/>
  <c r="I436" i="3"/>
  <c r="I437" i="3"/>
  <c r="I439" i="3"/>
  <c r="I440" i="3"/>
  <c r="I441" i="3"/>
  <c r="I443" i="3"/>
  <c r="I444" i="3"/>
  <c r="I445" i="3"/>
  <c r="I447" i="3"/>
  <c r="I448" i="3"/>
  <c r="I449" i="3"/>
  <c r="I451" i="3"/>
  <c r="I452" i="3"/>
  <c r="I453" i="3"/>
  <c r="I455" i="3"/>
  <c r="I456" i="3"/>
  <c r="I457" i="3"/>
  <c r="I459" i="3"/>
  <c r="I460" i="3"/>
  <c r="I461" i="3"/>
  <c r="I463" i="3"/>
  <c r="I464" i="3"/>
  <c r="I465" i="3"/>
  <c r="I467" i="3"/>
  <c r="I468" i="3"/>
  <c r="I469" i="3"/>
  <c r="I471" i="3"/>
  <c r="I472" i="3"/>
  <c r="I473" i="3"/>
  <c r="I475" i="3"/>
  <c r="I476" i="3"/>
  <c r="I477" i="3"/>
  <c r="I479" i="3"/>
  <c r="I480" i="3"/>
  <c r="I481" i="3"/>
  <c r="I483" i="3"/>
  <c r="I484" i="3"/>
  <c r="I485" i="3"/>
  <c r="I487" i="3"/>
  <c r="I488" i="3"/>
  <c r="I489" i="3"/>
  <c r="I491" i="3"/>
  <c r="I492" i="3"/>
  <c r="H4" i="3"/>
  <c r="H5" i="3"/>
  <c r="H6" i="3"/>
  <c r="H8" i="3"/>
  <c r="H9" i="3"/>
  <c r="H10" i="3"/>
  <c r="H12" i="3"/>
  <c r="H13" i="3"/>
  <c r="H14" i="3"/>
  <c r="H16" i="3"/>
  <c r="H17" i="3"/>
  <c r="H18" i="3"/>
  <c r="H20" i="3"/>
  <c r="H21" i="3"/>
  <c r="H22" i="3"/>
  <c r="H24" i="3"/>
  <c r="H25" i="3"/>
  <c r="H26" i="3"/>
  <c r="H28" i="3"/>
  <c r="H29" i="3"/>
  <c r="H30" i="3"/>
  <c r="H32" i="3"/>
  <c r="H33" i="3"/>
  <c r="H34" i="3"/>
  <c r="H36" i="3"/>
  <c r="H37" i="3"/>
  <c r="H38" i="3"/>
  <c r="H40" i="3"/>
  <c r="H41" i="3"/>
  <c r="H42" i="3"/>
  <c r="H44" i="3"/>
  <c r="H45" i="3"/>
  <c r="H46" i="3"/>
  <c r="H48" i="3"/>
  <c r="H49" i="3"/>
  <c r="H50" i="3"/>
  <c r="H52" i="3"/>
  <c r="H53" i="3"/>
  <c r="H54" i="3"/>
  <c r="H56" i="3"/>
  <c r="H57" i="3"/>
  <c r="H58" i="3"/>
  <c r="H60" i="3"/>
  <c r="H61" i="3"/>
  <c r="H62" i="3"/>
  <c r="H64" i="3"/>
  <c r="H65" i="3"/>
  <c r="H66" i="3"/>
  <c r="H68" i="3"/>
  <c r="H69" i="3"/>
  <c r="H70" i="3"/>
  <c r="H72" i="3"/>
  <c r="H73" i="3"/>
  <c r="H74" i="3"/>
  <c r="H76" i="3"/>
  <c r="H77" i="3"/>
  <c r="H78" i="3"/>
  <c r="H80" i="3"/>
  <c r="H81" i="3"/>
  <c r="H82" i="3"/>
  <c r="H84" i="3"/>
  <c r="H85" i="3"/>
  <c r="H86" i="3"/>
  <c r="H88" i="3"/>
  <c r="H89" i="3"/>
  <c r="H90" i="3"/>
  <c r="H92" i="3"/>
  <c r="H93" i="3"/>
  <c r="H94" i="3"/>
  <c r="H96" i="3"/>
  <c r="H97" i="3"/>
  <c r="H98" i="3"/>
  <c r="H100" i="3"/>
  <c r="H101" i="3"/>
  <c r="H102" i="3"/>
  <c r="H104" i="3"/>
  <c r="H105" i="3"/>
  <c r="H106" i="3"/>
  <c r="H108" i="3"/>
  <c r="H109" i="3"/>
  <c r="H110" i="3"/>
  <c r="H112" i="3"/>
  <c r="H113" i="3"/>
  <c r="H114" i="3"/>
  <c r="H116" i="3"/>
  <c r="H117" i="3"/>
  <c r="H118" i="3"/>
  <c r="H120" i="3"/>
  <c r="H121" i="3"/>
  <c r="H122" i="3"/>
  <c r="H124" i="3"/>
  <c r="H125" i="3"/>
  <c r="H126" i="3"/>
  <c r="H128" i="3"/>
  <c r="H129" i="3"/>
  <c r="H130" i="3"/>
  <c r="H132" i="3"/>
  <c r="H133" i="3"/>
  <c r="H134" i="3"/>
  <c r="H136" i="3"/>
  <c r="H137" i="3"/>
  <c r="H138" i="3"/>
  <c r="H140" i="3"/>
  <c r="H141" i="3"/>
  <c r="H142" i="3"/>
  <c r="H144" i="3"/>
  <c r="H145" i="3"/>
  <c r="H146" i="3"/>
  <c r="H148" i="3"/>
  <c r="H149" i="3"/>
  <c r="H150" i="3"/>
  <c r="H152" i="3"/>
  <c r="H153" i="3"/>
  <c r="H154" i="3"/>
  <c r="H156" i="3"/>
  <c r="H157" i="3"/>
  <c r="H158" i="3"/>
  <c r="H160" i="3"/>
  <c r="H161" i="3"/>
  <c r="H162" i="3"/>
  <c r="H164" i="3"/>
  <c r="H165" i="3"/>
  <c r="H166" i="3"/>
  <c r="H168" i="3"/>
  <c r="H169" i="3"/>
  <c r="H170" i="3"/>
  <c r="H172" i="3"/>
  <c r="H173" i="3"/>
  <c r="H174" i="3"/>
  <c r="H176" i="3"/>
  <c r="H177" i="3"/>
  <c r="H178" i="3"/>
  <c r="H180" i="3"/>
  <c r="H181" i="3"/>
  <c r="H182" i="3"/>
  <c r="H184" i="3"/>
  <c r="H185" i="3"/>
  <c r="H186" i="3"/>
  <c r="H188" i="3"/>
  <c r="H189" i="3"/>
  <c r="H190" i="3"/>
  <c r="H192" i="3"/>
  <c r="H193" i="3"/>
  <c r="H194" i="3"/>
  <c r="H196" i="3"/>
  <c r="H197" i="3"/>
  <c r="H198" i="3"/>
  <c r="H200" i="3"/>
  <c r="H201" i="3"/>
  <c r="H202" i="3"/>
  <c r="H204" i="3"/>
  <c r="H205" i="3"/>
  <c r="H206" i="3"/>
  <c r="H208" i="3"/>
  <c r="H209" i="3"/>
  <c r="H210" i="3"/>
  <c r="H212" i="3"/>
  <c r="H213" i="3"/>
  <c r="H214" i="3"/>
  <c r="H216" i="3"/>
  <c r="H217" i="3"/>
  <c r="H218" i="3"/>
  <c r="H220" i="3"/>
  <c r="H221" i="3"/>
  <c r="H222" i="3"/>
  <c r="H224" i="3"/>
  <c r="H225" i="3"/>
  <c r="H226" i="3"/>
  <c r="H228" i="3"/>
  <c r="H229" i="3"/>
  <c r="H230" i="3"/>
  <c r="H232" i="3"/>
  <c r="H233" i="3"/>
  <c r="H234" i="3"/>
  <c r="H236" i="3"/>
  <c r="H237" i="3"/>
  <c r="H238" i="3"/>
  <c r="H240" i="3"/>
  <c r="H241" i="3"/>
  <c r="H242" i="3"/>
  <c r="H244" i="3"/>
  <c r="H245" i="3"/>
  <c r="H246" i="3"/>
  <c r="H248" i="3"/>
  <c r="H249" i="3"/>
  <c r="H250" i="3"/>
  <c r="H252" i="3"/>
  <c r="H253" i="3"/>
  <c r="H254" i="3"/>
  <c r="H256" i="3"/>
  <c r="H257" i="3"/>
  <c r="H258" i="3"/>
  <c r="H260" i="3"/>
  <c r="H261" i="3"/>
  <c r="H262" i="3"/>
  <c r="H264" i="3"/>
  <c r="H265" i="3"/>
  <c r="H266" i="3"/>
  <c r="H268" i="3"/>
  <c r="H269" i="3"/>
  <c r="H270" i="3"/>
  <c r="H272" i="3"/>
  <c r="H273" i="3"/>
  <c r="H274" i="3"/>
  <c r="H276" i="3"/>
  <c r="H277" i="3"/>
  <c r="H278" i="3"/>
  <c r="H280" i="3"/>
  <c r="H281" i="3"/>
  <c r="H282" i="3"/>
  <c r="H284" i="3"/>
  <c r="H285" i="3"/>
  <c r="H286" i="3"/>
  <c r="H288" i="3"/>
  <c r="H289" i="3"/>
  <c r="H290" i="3"/>
  <c r="H292" i="3"/>
  <c r="H293" i="3"/>
  <c r="H294" i="3"/>
  <c r="H296" i="3"/>
  <c r="H297" i="3"/>
  <c r="H298" i="3"/>
  <c r="H300" i="3"/>
  <c r="H301" i="3"/>
  <c r="H302" i="3"/>
  <c r="H304" i="3"/>
  <c r="H305" i="3"/>
  <c r="H306" i="3"/>
  <c r="H308" i="3"/>
  <c r="H309" i="3"/>
  <c r="H310" i="3"/>
  <c r="H312" i="3"/>
  <c r="H313" i="3"/>
  <c r="H314" i="3"/>
  <c r="H316" i="3"/>
  <c r="H317" i="3"/>
  <c r="H318" i="3"/>
  <c r="H320" i="3"/>
  <c r="H321" i="3"/>
  <c r="H322" i="3"/>
  <c r="H324" i="3"/>
  <c r="H325" i="3"/>
  <c r="H326" i="3"/>
  <c r="H328" i="3"/>
  <c r="H329" i="3"/>
  <c r="H330" i="3"/>
  <c r="H332" i="3"/>
  <c r="H333" i="3"/>
  <c r="H334" i="3"/>
  <c r="H336" i="3"/>
  <c r="H337" i="3"/>
  <c r="H338" i="3"/>
  <c r="H340" i="3"/>
  <c r="H341" i="3"/>
  <c r="H342" i="3"/>
  <c r="H344" i="3"/>
  <c r="H345" i="3"/>
  <c r="H346" i="3"/>
  <c r="H348" i="3"/>
  <c r="H349" i="3"/>
  <c r="H350" i="3"/>
  <c r="H352" i="3"/>
  <c r="H353" i="3"/>
  <c r="H354" i="3"/>
  <c r="H356" i="3"/>
  <c r="H357" i="3"/>
  <c r="H358" i="3"/>
  <c r="H360" i="3"/>
  <c r="H361" i="3"/>
  <c r="H362" i="3"/>
  <c r="H364" i="3"/>
  <c r="H365" i="3"/>
  <c r="H366" i="3"/>
  <c r="H368" i="3"/>
  <c r="H369" i="3"/>
  <c r="H370" i="3"/>
  <c r="H372" i="3"/>
  <c r="H373" i="3"/>
  <c r="H374" i="3"/>
  <c r="H376" i="3"/>
  <c r="H377" i="3"/>
  <c r="H378" i="3"/>
  <c r="H380" i="3"/>
  <c r="H381" i="3"/>
  <c r="H382" i="3"/>
  <c r="H384" i="3"/>
  <c r="H385" i="3"/>
  <c r="H386" i="3"/>
  <c r="H388" i="3"/>
  <c r="H389" i="3"/>
  <c r="H390" i="3"/>
  <c r="H392" i="3"/>
  <c r="H393" i="3"/>
  <c r="H394" i="3"/>
  <c r="H396" i="3"/>
  <c r="H397" i="3"/>
  <c r="H398" i="3"/>
  <c r="H400" i="3"/>
  <c r="H401" i="3"/>
  <c r="H402" i="3"/>
  <c r="H404" i="3"/>
  <c r="H405" i="3"/>
  <c r="H406" i="3"/>
  <c r="H408" i="3"/>
  <c r="H409" i="3"/>
  <c r="H410" i="3"/>
  <c r="H412" i="3"/>
  <c r="H413" i="3"/>
  <c r="H414" i="3"/>
  <c r="H416" i="3"/>
  <c r="H417" i="3"/>
  <c r="H418" i="3"/>
  <c r="H420" i="3"/>
  <c r="H421" i="3"/>
  <c r="H422" i="3"/>
  <c r="H424" i="3"/>
  <c r="H425" i="3"/>
  <c r="H426" i="3"/>
  <c r="H428" i="3"/>
  <c r="H429" i="3"/>
  <c r="H430" i="3"/>
  <c r="H432" i="3"/>
  <c r="H433" i="3"/>
  <c r="H434" i="3"/>
  <c r="H436" i="3"/>
  <c r="H437" i="3"/>
  <c r="H438" i="3"/>
  <c r="H440" i="3"/>
  <c r="H441" i="3"/>
  <c r="H442" i="3"/>
  <c r="H444" i="3"/>
  <c r="H445" i="3"/>
  <c r="H446" i="3"/>
  <c r="H448" i="3"/>
  <c r="H449" i="3"/>
  <c r="H450" i="3"/>
  <c r="H452" i="3"/>
  <c r="H453" i="3"/>
  <c r="H454" i="3"/>
  <c r="H456" i="3"/>
  <c r="H457" i="3"/>
  <c r="H458" i="3"/>
  <c r="H460" i="3"/>
  <c r="H461" i="3"/>
  <c r="H462" i="3"/>
  <c r="H464" i="3"/>
  <c r="H465" i="3"/>
  <c r="H466" i="3"/>
  <c r="H468" i="3"/>
  <c r="H469" i="3"/>
  <c r="H470" i="3"/>
  <c r="H472" i="3"/>
  <c r="H473" i="3"/>
  <c r="H474" i="3"/>
  <c r="H476" i="3"/>
  <c r="H477" i="3"/>
  <c r="H478" i="3"/>
  <c r="H480" i="3"/>
  <c r="H481" i="3"/>
  <c r="H482" i="3"/>
  <c r="H484" i="3"/>
  <c r="H485" i="3"/>
  <c r="H486" i="3"/>
  <c r="H488" i="3"/>
  <c r="H489" i="3"/>
  <c r="H490" i="3"/>
  <c r="H49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F7" i="3"/>
  <c r="F11" i="3"/>
  <c r="F15" i="3"/>
  <c r="F19" i="3"/>
  <c r="F23" i="3"/>
  <c r="F27" i="3"/>
  <c r="F31" i="3"/>
  <c r="F35" i="3"/>
  <c r="F39" i="3"/>
  <c r="F43" i="3"/>
  <c r="F47" i="3"/>
  <c r="F51" i="3"/>
  <c r="F55" i="3"/>
  <c r="F59" i="3"/>
  <c r="F63" i="3"/>
  <c r="F67" i="3"/>
  <c r="F71" i="3"/>
  <c r="F75" i="3"/>
  <c r="F79" i="3"/>
  <c r="F83" i="3"/>
  <c r="F87" i="3"/>
  <c r="F91" i="3"/>
  <c r="F95" i="3"/>
  <c r="F99" i="3"/>
  <c r="F103" i="3"/>
  <c r="F107" i="3"/>
  <c r="F111" i="3"/>
  <c r="F115" i="3"/>
  <c r="F119" i="3"/>
  <c r="F123" i="3"/>
  <c r="F127" i="3"/>
  <c r="F131" i="3"/>
  <c r="F135" i="3"/>
  <c r="F139" i="3"/>
  <c r="F143" i="3"/>
  <c r="F147" i="3"/>
  <c r="F151" i="3"/>
  <c r="F155" i="3"/>
  <c r="F159" i="3"/>
  <c r="F163" i="3"/>
  <c r="F167" i="3"/>
  <c r="F171" i="3"/>
  <c r="F175" i="3"/>
  <c r="F179" i="3"/>
  <c r="F183" i="3"/>
  <c r="F187" i="3"/>
  <c r="F191" i="3"/>
  <c r="F195" i="3"/>
  <c r="F199" i="3"/>
  <c r="F203" i="3"/>
  <c r="F207" i="3"/>
  <c r="F211" i="3"/>
  <c r="F215" i="3"/>
  <c r="F219" i="3"/>
  <c r="F223" i="3"/>
  <c r="F227" i="3"/>
  <c r="F231" i="3"/>
  <c r="F235" i="3"/>
  <c r="F239" i="3"/>
  <c r="F243" i="3"/>
  <c r="F247" i="3"/>
  <c r="F251" i="3"/>
  <c r="F255" i="3"/>
  <c r="F259" i="3"/>
  <c r="F263" i="3"/>
  <c r="F267" i="3"/>
  <c r="F271" i="3"/>
  <c r="F275" i="3"/>
  <c r="F279" i="3"/>
  <c r="F283" i="3"/>
  <c r="F287" i="3"/>
  <c r="F291" i="3"/>
  <c r="F295" i="3"/>
  <c r="F299" i="3"/>
  <c r="F303" i="3"/>
  <c r="F307" i="3"/>
  <c r="F311" i="3"/>
  <c r="F315" i="3"/>
  <c r="F319" i="3"/>
  <c r="F323" i="3"/>
  <c r="F327" i="3"/>
  <c r="F331" i="3"/>
  <c r="F335" i="3"/>
  <c r="F339" i="3"/>
  <c r="F343" i="3"/>
  <c r="F347" i="3"/>
  <c r="F351" i="3"/>
  <c r="F355" i="3"/>
  <c r="F359" i="3"/>
  <c r="F363" i="3"/>
  <c r="F367" i="3"/>
  <c r="F371" i="3"/>
  <c r="F375" i="3"/>
  <c r="F379" i="3"/>
  <c r="F383" i="3"/>
  <c r="F387" i="3"/>
  <c r="F391" i="3"/>
  <c r="F395" i="3"/>
  <c r="F399" i="3"/>
  <c r="F403" i="3"/>
  <c r="F407" i="3"/>
  <c r="F411" i="3"/>
  <c r="F415" i="3"/>
  <c r="F419" i="3"/>
  <c r="F423" i="3"/>
  <c r="F427" i="3"/>
  <c r="F431" i="3"/>
  <c r="F435" i="3"/>
  <c r="F439" i="3"/>
  <c r="F443" i="3"/>
  <c r="F447" i="3"/>
  <c r="F451" i="3"/>
  <c r="F455" i="3"/>
  <c r="F459" i="3"/>
  <c r="F463" i="3"/>
  <c r="F467" i="3"/>
  <c r="F471" i="3"/>
  <c r="F475" i="3"/>
  <c r="F479" i="3"/>
  <c r="F483" i="3"/>
  <c r="F487" i="3"/>
  <c r="F491" i="3"/>
  <c r="F4" i="3"/>
  <c r="F8" i="3"/>
  <c r="F12" i="3"/>
  <c r="F13" i="3"/>
  <c r="F16" i="3"/>
  <c r="F20" i="3"/>
  <c r="F24" i="3"/>
  <c r="F28" i="3"/>
  <c r="F29" i="3"/>
  <c r="F32" i="3"/>
  <c r="F36" i="3"/>
  <c r="F40" i="3"/>
  <c r="F44" i="3"/>
  <c r="F45" i="3"/>
  <c r="F48" i="3"/>
  <c r="F50" i="3"/>
  <c r="F52" i="3"/>
  <c r="F56" i="3"/>
  <c r="F60" i="3"/>
  <c r="F61" i="3"/>
  <c r="F64" i="3"/>
  <c r="F68" i="3"/>
  <c r="F72" i="3"/>
  <c r="F76" i="3"/>
  <c r="F77" i="3"/>
  <c r="F80" i="3"/>
  <c r="F82" i="3"/>
  <c r="F84" i="3"/>
  <c r="F88" i="3"/>
  <c r="F92" i="3"/>
  <c r="F93" i="3"/>
  <c r="F96" i="3"/>
  <c r="F100" i="3"/>
  <c r="F104" i="3"/>
  <c r="F108" i="3"/>
  <c r="F109" i="3"/>
  <c r="F112" i="3"/>
  <c r="F114" i="3"/>
  <c r="F116" i="3"/>
  <c r="F120" i="3"/>
  <c r="F124" i="3"/>
  <c r="F125" i="3"/>
  <c r="F128" i="3"/>
  <c r="F132" i="3"/>
  <c r="F136" i="3"/>
  <c r="F140" i="3"/>
  <c r="F141" i="3"/>
  <c r="F144" i="3"/>
  <c r="F146" i="3"/>
  <c r="F148" i="3"/>
  <c r="F152" i="3"/>
  <c r="F156" i="3"/>
  <c r="F157" i="3"/>
  <c r="F160" i="3"/>
  <c r="F164" i="3"/>
  <c r="F168" i="3"/>
  <c r="F172" i="3"/>
  <c r="F173" i="3"/>
  <c r="F176" i="3"/>
  <c r="F178" i="3"/>
  <c r="F180" i="3"/>
  <c r="F184" i="3"/>
  <c r="F188" i="3"/>
  <c r="F189" i="3"/>
  <c r="F192" i="3"/>
  <c r="F196" i="3"/>
  <c r="F200" i="3"/>
  <c r="F204" i="3"/>
  <c r="F205" i="3"/>
  <c r="F208" i="3"/>
  <c r="F210" i="3"/>
  <c r="F212" i="3"/>
  <c r="F216" i="3"/>
  <c r="F220" i="3"/>
  <c r="F221" i="3"/>
  <c r="F224" i="3"/>
  <c r="F228" i="3"/>
  <c r="F232" i="3"/>
  <c r="F236" i="3"/>
  <c r="F237" i="3"/>
  <c r="F240" i="3"/>
  <c r="F242" i="3"/>
  <c r="F244" i="3"/>
  <c r="F248" i="3"/>
  <c r="F252" i="3"/>
  <c r="F253" i="3"/>
  <c r="F256" i="3"/>
  <c r="F260" i="3"/>
  <c r="F264" i="3"/>
  <c r="F268" i="3"/>
  <c r="F269" i="3"/>
  <c r="F272" i="3"/>
  <c r="F274" i="3"/>
  <c r="F276" i="3"/>
  <c r="F280" i="3"/>
  <c r="F284" i="3"/>
  <c r="F285" i="3"/>
  <c r="F288" i="3"/>
  <c r="F292" i="3"/>
  <c r="F296" i="3"/>
  <c r="F300" i="3"/>
  <c r="F301" i="3"/>
  <c r="F304" i="3"/>
  <c r="F306" i="3"/>
  <c r="F308" i="3"/>
  <c r="F312" i="3"/>
  <c r="F316" i="3"/>
  <c r="F317" i="3"/>
  <c r="F320" i="3"/>
  <c r="F324" i="3"/>
  <c r="F328" i="3"/>
  <c r="F332" i="3"/>
  <c r="F333" i="3"/>
  <c r="F336" i="3"/>
  <c r="F338" i="3"/>
  <c r="F340" i="3"/>
  <c r="F344" i="3"/>
  <c r="F348" i="3"/>
  <c r="F349" i="3"/>
  <c r="F352" i="3"/>
  <c r="F356" i="3"/>
  <c r="F360" i="3"/>
  <c r="F364" i="3"/>
  <c r="F365" i="3"/>
  <c r="F368" i="3"/>
  <c r="F370" i="3"/>
  <c r="F372" i="3"/>
  <c r="F376" i="3"/>
  <c r="F380" i="3"/>
  <c r="F381" i="3"/>
  <c r="F384" i="3"/>
  <c r="F388" i="3"/>
  <c r="F392" i="3"/>
  <c r="F396" i="3"/>
  <c r="F397" i="3"/>
  <c r="F400" i="3"/>
  <c r="F402" i="3"/>
  <c r="F404" i="3"/>
  <c r="F408" i="3"/>
  <c r="F412" i="3"/>
  <c r="F413" i="3"/>
  <c r="F416" i="3"/>
  <c r="F420" i="3"/>
  <c r="F424" i="3"/>
  <c r="F428" i="3"/>
  <c r="F429" i="3"/>
  <c r="F432" i="3"/>
  <c r="F434" i="3"/>
  <c r="F436" i="3"/>
  <c r="F440" i="3"/>
  <c r="F444" i="3"/>
  <c r="F445" i="3"/>
  <c r="F448" i="3"/>
  <c r="F452" i="3"/>
  <c r="F456" i="3"/>
  <c r="F460" i="3"/>
  <c r="F461" i="3"/>
  <c r="F464" i="3"/>
  <c r="F466" i="3"/>
  <c r="F468" i="3"/>
  <c r="F472" i="3"/>
  <c r="F476" i="3"/>
  <c r="F477" i="3"/>
  <c r="F480" i="3"/>
  <c r="F484" i="3"/>
  <c r="F488" i="3"/>
  <c r="F492" i="3"/>
  <c r="E4" i="3"/>
  <c r="E8" i="3"/>
  <c r="E9" i="3"/>
  <c r="E12" i="3"/>
  <c r="E16" i="3"/>
  <c r="E20" i="3"/>
  <c r="E24" i="3"/>
  <c r="E25" i="3"/>
  <c r="E28" i="3"/>
  <c r="E32" i="3"/>
  <c r="E36" i="3"/>
  <c r="E40" i="3"/>
  <c r="E41" i="3"/>
  <c r="E44" i="3"/>
  <c r="E48" i="3"/>
  <c r="E52" i="3"/>
  <c r="E56" i="3"/>
  <c r="E57" i="3"/>
  <c r="E60" i="3"/>
  <c r="E64" i="3"/>
  <c r="E68" i="3"/>
  <c r="E72" i="3"/>
  <c r="E73" i="3"/>
  <c r="E76" i="3"/>
  <c r="E80" i="3"/>
  <c r="E84" i="3"/>
  <c r="E88" i="3"/>
  <c r="E89" i="3"/>
  <c r="E92" i="3"/>
  <c r="E96" i="3"/>
  <c r="E100" i="3"/>
  <c r="E104" i="3"/>
  <c r="E105" i="3"/>
  <c r="E108" i="3"/>
  <c r="E112" i="3"/>
  <c r="E116" i="3"/>
  <c r="E117" i="3"/>
  <c r="E120" i="3"/>
  <c r="E124" i="3"/>
  <c r="E125" i="3"/>
  <c r="E128" i="3"/>
  <c r="E132" i="3"/>
  <c r="E136" i="3"/>
  <c r="E137" i="3"/>
  <c r="E140" i="3"/>
  <c r="E144" i="3"/>
  <c r="E148" i="3"/>
  <c r="E149" i="3"/>
  <c r="E152" i="3"/>
  <c r="E156" i="3"/>
  <c r="E157" i="3"/>
  <c r="E160" i="3"/>
  <c r="E164" i="3"/>
  <c r="E168" i="3"/>
  <c r="E169" i="3"/>
  <c r="E172" i="3"/>
  <c r="E176" i="3"/>
  <c r="E180" i="3"/>
  <c r="E181" i="3"/>
  <c r="E184" i="3"/>
  <c r="E188" i="3"/>
  <c r="E189" i="3"/>
  <c r="E192" i="3"/>
  <c r="E193" i="3"/>
  <c r="E194" i="3"/>
  <c r="E196" i="3"/>
  <c r="E200" i="3"/>
  <c r="E204" i="3"/>
  <c r="E205" i="3"/>
  <c r="E208" i="3"/>
  <c r="E209" i="3"/>
  <c r="E210" i="3"/>
  <c r="E212" i="3"/>
  <c r="E216" i="3"/>
  <c r="E220" i="3"/>
  <c r="E221" i="3"/>
  <c r="E224" i="3"/>
  <c r="E225" i="3"/>
  <c r="E226" i="3"/>
  <c r="E228" i="3"/>
  <c r="E232" i="3"/>
  <c r="E236" i="3"/>
  <c r="E237" i="3"/>
  <c r="E240" i="3"/>
  <c r="E241" i="3"/>
  <c r="E242" i="3"/>
  <c r="E244" i="3"/>
  <c r="E248" i="3"/>
  <c r="E252" i="3"/>
  <c r="E253" i="3"/>
  <c r="E256" i="3"/>
  <c r="E257" i="3"/>
  <c r="E258" i="3"/>
  <c r="E260" i="3"/>
  <c r="E264" i="3"/>
  <c r="E268" i="3"/>
  <c r="E269" i="3"/>
  <c r="E272" i="3"/>
  <c r="E273" i="3"/>
  <c r="E274" i="3"/>
  <c r="E276" i="3"/>
  <c r="E280" i="3"/>
  <c r="E284" i="3"/>
  <c r="E285" i="3"/>
  <c r="E288" i="3"/>
  <c r="E289" i="3"/>
  <c r="E290" i="3"/>
  <c r="E292" i="3"/>
  <c r="E296" i="3"/>
  <c r="E300" i="3"/>
  <c r="E301" i="3"/>
  <c r="E304" i="3"/>
  <c r="E305" i="3"/>
  <c r="E306" i="3"/>
  <c r="E308" i="3"/>
  <c r="E312" i="3"/>
  <c r="E316" i="3"/>
  <c r="E317" i="3"/>
  <c r="E320" i="3"/>
  <c r="E321" i="3"/>
  <c r="E322" i="3"/>
  <c r="E324" i="3"/>
  <c r="E328" i="3"/>
  <c r="E332" i="3"/>
  <c r="E333" i="3"/>
  <c r="E336" i="3"/>
  <c r="E337" i="3"/>
  <c r="E338" i="3"/>
  <c r="E340" i="3"/>
  <c r="E344" i="3"/>
  <c r="E348" i="3"/>
  <c r="E349" i="3"/>
  <c r="E352" i="3"/>
  <c r="E353" i="3"/>
  <c r="E354" i="3"/>
  <c r="E356" i="3"/>
  <c r="E360" i="3"/>
  <c r="E364" i="3"/>
  <c r="E365" i="3"/>
  <c r="E368" i="3"/>
  <c r="E369" i="3"/>
  <c r="E370" i="3"/>
  <c r="E372" i="3"/>
  <c r="E376" i="3"/>
  <c r="E380" i="3"/>
  <c r="E381" i="3"/>
  <c r="E384" i="3"/>
  <c r="E385" i="3"/>
  <c r="E386" i="3"/>
  <c r="E388" i="3"/>
  <c r="E392" i="3"/>
  <c r="E396" i="3"/>
  <c r="E397" i="3"/>
  <c r="E400" i="3"/>
  <c r="E401" i="3"/>
  <c r="E402" i="3"/>
  <c r="E404" i="3"/>
  <c r="E408" i="3"/>
  <c r="E412" i="3"/>
  <c r="E413" i="3"/>
  <c r="E416" i="3"/>
  <c r="E417" i="3"/>
  <c r="E418" i="3"/>
  <c r="E420" i="3"/>
  <c r="E424" i="3"/>
  <c r="E428" i="3"/>
  <c r="E429" i="3"/>
  <c r="E432" i="3"/>
  <c r="E433" i="3"/>
  <c r="E434" i="3"/>
  <c r="E436" i="3"/>
  <c r="E440" i="3"/>
  <c r="E444" i="3"/>
  <c r="E445" i="3"/>
  <c r="E448" i="3"/>
  <c r="E449" i="3"/>
  <c r="E450" i="3"/>
  <c r="E452" i="3"/>
  <c r="E456" i="3"/>
  <c r="E460" i="3"/>
  <c r="E461" i="3"/>
  <c r="E464" i="3"/>
  <c r="E465" i="3"/>
  <c r="E466" i="3"/>
  <c r="E468" i="3"/>
  <c r="E472" i="3"/>
  <c r="E476" i="3"/>
  <c r="E477" i="3"/>
  <c r="E480" i="3"/>
  <c r="E481" i="3"/>
  <c r="E482" i="3"/>
  <c r="E484" i="3"/>
  <c r="E488" i="3"/>
  <c r="E492" i="3"/>
  <c r="G3" i="3"/>
  <c r="I3" i="3"/>
  <c r="F3" i="3"/>
  <c r="H3" i="3"/>
  <c r="F478" i="3" l="1"/>
  <c r="E478" i="3"/>
  <c r="F474" i="3"/>
  <c r="E474" i="3"/>
  <c r="F462" i="3"/>
  <c r="E462" i="3"/>
  <c r="F458" i="3"/>
  <c r="E458" i="3"/>
  <c r="F446" i="3"/>
  <c r="E446" i="3"/>
  <c r="F442" i="3"/>
  <c r="E442" i="3"/>
  <c r="F430" i="3"/>
  <c r="E430" i="3"/>
  <c r="F426" i="3"/>
  <c r="E426" i="3"/>
  <c r="F414" i="3"/>
  <c r="E414" i="3"/>
  <c r="F410" i="3"/>
  <c r="E410" i="3"/>
  <c r="F398" i="3"/>
  <c r="E398" i="3"/>
  <c r="F394" i="3"/>
  <c r="E394" i="3"/>
  <c r="F334" i="3"/>
  <c r="E334" i="3"/>
  <c r="F330" i="3"/>
  <c r="E330" i="3"/>
  <c r="F302" i="3"/>
  <c r="E302" i="3"/>
  <c r="F298" i="3"/>
  <c r="E298" i="3"/>
  <c r="F270" i="3"/>
  <c r="E270" i="3"/>
  <c r="F266" i="3"/>
  <c r="E266" i="3"/>
  <c r="F254" i="3"/>
  <c r="E254" i="3"/>
  <c r="F250" i="3"/>
  <c r="E250" i="3"/>
  <c r="F238" i="3"/>
  <c r="E238" i="3"/>
  <c r="F234" i="3"/>
  <c r="E234" i="3"/>
  <c r="F222" i="3"/>
  <c r="E222" i="3"/>
  <c r="F218" i="3"/>
  <c r="E218" i="3"/>
  <c r="F202" i="3"/>
  <c r="E202" i="3"/>
  <c r="F158" i="3"/>
  <c r="E158" i="3"/>
  <c r="F154" i="3"/>
  <c r="E154" i="3"/>
  <c r="E150" i="3"/>
  <c r="F150" i="3"/>
  <c r="E134" i="3"/>
  <c r="F134" i="3"/>
  <c r="F126" i="3"/>
  <c r="E126" i="3"/>
  <c r="F122" i="3"/>
  <c r="E122" i="3"/>
  <c r="E118" i="3"/>
  <c r="F118" i="3"/>
  <c r="F94" i="3"/>
  <c r="E94" i="3"/>
  <c r="F78" i="3"/>
  <c r="E78" i="3"/>
  <c r="F62" i="3"/>
  <c r="E62" i="3"/>
  <c r="E38" i="3"/>
  <c r="F38" i="3"/>
  <c r="F30" i="3"/>
  <c r="E30" i="3"/>
  <c r="E110" i="3"/>
  <c r="E90" i="3"/>
  <c r="E26" i="3"/>
  <c r="E486" i="3"/>
  <c r="E470" i="3"/>
  <c r="E454" i="3"/>
  <c r="E438" i="3"/>
  <c r="E422" i="3"/>
  <c r="E406" i="3"/>
  <c r="E390" i="3"/>
  <c r="E374" i="3"/>
  <c r="E358" i="3"/>
  <c r="E342" i="3"/>
  <c r="E326" i="3"/>
  <c r="E310" i="3"/>
  <c r="E294" i="3"/>
  <c r="E278" i="3"/>
  <c r="E262" i="3"/>
  <c r="E246" i="3"/>
  <c r="E230" i="3"/>
  <c r="E214" i="3"/>
  <c r="E198" i="3"/>
  <c r="F162" i="3"/>
  <c r="F130" i="3"/>
  <c r="F98" i="3"/>
  <c r="F66" i="3"/>
  <c r="F34" i="3"/>
  <c r="F490" i="3"/>
  <c r="E490" i="3"/>
  <c r="F382" i="3"/>
  <c r="E382" i="3"/>
  <c r="F378" i="3"/>
  <c r="E378" i="3"/>
  <c r="F366" i="3"/>
  <c r="E366" i="3"/>
  <c r="F362" i="3"/>
  <c r="E362" i="3"/>
  <c r="F350" i="3"/>
  <c r="E350" i="3"/>
  <c r="F346" i="3"/>
  <c r="E346" i="3"/>
  <c r="F318" i="3"/>
  <c r="E318" i="3"/>
  <c r="F314" i="3"/>
  <c r="E314" i="3"/>
  <c r="F286" i="3"/>
  <c r="E286" i="3"/>
  <c r="F282" i="3"/>
  <c r="E282" i="3"/>
  <c r="F206" i="3"/>
  <c r="E206" i="3"/>
  <c r="F190" i="3"/>
  <c r="E190" i="3"/>
  <c r="F186" i="3"/>
  <c r="E186" i="3"/>
  <c r="E182" i="3"/>
  <c r="F182" i="3"/>
  <c r="E166" i="3"/>
  <c r="F166" i="3"/>
  <c r="E102" i="3"/>
  <c r="F102" i="3"/>
  <c r="E86" i="3"/>
  <c r="F86" i="3"/>
  <c r="E70" i="3"/>
  <c r="F70" i="3"/>
  <c r="E54" i="3"/>
  <c r="F54" i="3"/>
  <c r="F46" i="3"/>
  <c r="E46" i="3"/>
  <c r="E22" i="3"/>
  <c r="F22" i="3"/>
  <c r="E18" i="3"/>
  <c r="F18" i="3"/>
  <c r="F14" i="3"/>
  <c r="E14" i="3"/>
  <c r="E6" i="3"/>
  <c r="F6" i="3"/>
  <c r="E174" i="3"/>
  <c r="E138" i="3"/>
  <c r="E58" i="3"/>
  <c r="E170" i="3"/>
  <c r="E142" i="3"/>
  <c r="E106" i="3"/>
  <c r="E74" i="3"/>
  <c r="E42" i="3"/>
  <c r="E10" i="3"/>
  <c r="E177" i="3"/>
  <c r="F177" i="3"/>
  <c r="E161" i="3"/>
  <c r="F161" i="3"/>
  <c r="E145" i="3"/>
  <c r="F145" i="3"/>
  <c r="E129" i="3"/>
  <c r="F129" i="3"/>
  <c r="E97" i="3"/>
  <c r="F97" i="3"/>
  <c r="E81" i="3"/>
  <c r="F81" i="3"/>
  <c r="E65" i="3"/>
  <c r="F65" i="3"/>
  <c r="E49" i="3"/>
  <c r="F49" i="3"/>
  <c r="E33" i="3"/>
  <c r="F33" i="3"/>
  <c r="E17" i="3"/>
  <c r="F17" i="3"/>
  <c r="E485" i="3"/>
  <c r="E469" i="3"/>
  <c r="E453" i="3"/>
  <c r="E437" i="3"/>
  <c r="E421" i="3"/>
  <c r="E405" i="3"/>
  <c r="E389" i="3"/>
  <c r="E373" i="3"/>
  <c r="E357" i="3"/>
  <c r="E341" i="3"/>
  <c r="E325" i="3"/>
  <c r="E309" i="3"/>
  <c r="E293" i="3"/>
  <c r="E277" i="3"/>
  <c r="E261" i="3"/>
  <c r="E245" i="3"/>
  <c r="E229" i="3"/>
  <c r="E213" i="3"/>
  <c r="E197" i="3"/>
  <c r="F489" i="3"/>
  <c r="F473" i="3"/>
  <c r="F457" i="3"/>
  <c r="F441" i="3"/>
  <c r="F425" i="3"/>
  <c r="F409" i="3"/>
  <c r="F393" i="3"/>
  <c r="F377" i="3"/>
  <c r="F361" i="3"/>
  <c r="F345" i="3"/>
  <c r="F329" i="3"/>
  <c r="F313" i="3"/>
  <c r="F297" i="3"/>
  <c r="F281" i="3"/>
  <c r="F265" i="3"/>
  <c r="F249" i="3"/>
  <c r="F233" i="3"/>
  <c r="F217" i="3"/>
  <c r="F201" i="3"/>
  <c r="F185" i="3"/>
  <c r="F153" i="3"/>
  <c r="F121" i="3"/>
  <c r="E113" i="3"/>
  <c r="F113" i="3"/>
  <c r="E165" i="3"/>
  <c r="E133" i="3"/>
  <c r="E101" i="3"/>
  <c r="E85" i="3"/>
  <c r="E69" i="3"/>
  <c r="E53" i="3"/>
  <c r="E37" i="3"/>
  <c r="E21" i="3"/>
  <c r="E5" i="3"/>
  <c r="E491" i="3"/>
  <c r="E487" i="3"/>
  <c r="E483" i="3"/>
  <c r="E479" i="3"/>
  <c r="E475" i="3"/>
  <c r="E471" i="3"/>
  <c r="E467" i="3"/>
  <c r="E463" i="3"/>
  <c r="E459" i="3"/>
  <c r="E455" i="3"/>
  <c r="E451" i="3"/>
  <c r="E447" i="3"/>
  <c r="E443" i="3"/>
  <c r="E439" i="3"/>
  <c r="E435" i="3"/>
  <c r="E431" i="3"/>
  <c r="E427" i="3"/>
  <c r="E423" i="3"/>
  <c r="E419" i="3"/>
  <c r="E415" i="3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347" i="3"/>
  <c r="E343" i="3"/>
  <c r="E339" i="3"/>
  <c r="E335" i="3"/>
  <c r="E331" i="3"/>
  <c r="E327" i="3"/>
  <c r="E323" i="3"/>
  <c r="E319" i="3"/>
  <c r="E315" i="3"/>
  <c r="E311" i="3"/>
  <c r="E307" i="3"/>
  <c r="E303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3" i="3"/>
  <c r="B8" i="2" l="1"/>
  <c r="B7" i="2"/>
</calcChain>
</file>

<file path=xl/sharedStrings.xml><?xml version="1.0" encoding="utf-8"?>
<sst xmlns="http://schemas.openxmlformats.org/spreadsheetml/2006/main" count="7823" uniqueCount="2295">
  <si>
    <t>North America</t>
  </si>
  <si>
    <t>Canada</t>
  </si>
  <si>
    <t>United States</t>
  </si>
  <si>
    <t>Mexico</t>
  </si>
  <si>
    <t>Q1</t>
  </si>
  <si>
    <t>Q2</t>
  </si>
  <si>
    <t>Q3</t>
  </si>
  <si>
    <t>Q4</t>
  </si>
  <si>
    <t>Belize</t>
  </si>
  <si>
    <t>Costa Rica</t>
  </si>
  <si>
    <t>Cuba</t>
  </si>
  <si>
    <t>Panama</t>
  </si>
  <si>
    <t>Trinidad and Tobago</t>
  </si>
  <si>
    <t>Europe</t>
  </si>
  <si>
    <t>United Kingdom</t>
  </si>
  <si>
    <t>France</t>
  </si>
  <si>
    <t>Spain</t>
  </si>
  <si>
    <t>Germany</t>
  </si>
  <si>
    <t>Italy</t>
  </si>
  <si>
    <t>Andorra</t>
  </si>
  <si>
    <t>Austria</t>
  </si>
  <si>
    <t>Belgium</t>
  </si>
  <si>
    <t>Denmark</t>
  </si>
  <si>
    <t>Greece</t>
  </si>
  <si>
    <t>Ireland</t>
  </si>
  <si>
    <t>Luxembourg</t>
  </si>
  <si>
    <t>Portugal</t>
  </si>
  <si>
    <t>Switzerland</t>
  </si>
  <si>
    <t>Grand Total</t>
  </si>
  <si>
    <t>Grand Average</t>
  </si>
  <si>
    <t>Overall Maximum</t>
  </si>
  <si>
    <t>Overall Minimum</t>
  </si>
  <si>
    <t>N. American Total</t>
  </si>
  <si>
    <t>N. American Average</t>
  </si>
  <si>
    <t>N. American Maximum</t>
  </si>
  <si>
    <t>N. American Minimum</t>
  </si>
  <si>
    <t>European Total</t>
  </si>
  <si>
    <t>European Average</t>
  </si>
  <si>
    <t>European Maximum</t>
  </si>
  <si>
    <t>European Minimum</t>
  </si>
  <si>
    <t>Today's Date:</t>
  </si>
  <si>
    <t>Current Time:</t>
  </si>
  <si>
    <t>Keyboard Shortcut</t>
  </si>
  <si>
    <t>Function</t>
  </si>
  <si>
    <t>Holiday Schedule</t>
  </si>
  <si>
    <t>New Year's Day</t>
  </si>
  <si>
    <t>Martin Luther King, Jr. Day</t>
  </si>
  <si>
    <t>President's Day</t>
  </si>
  <si>
    <t>Memorial Day</t>
  </si>
  <si>
    <t>Independence Day</t>
  </si>
  <si>
    <t>Labor Day</t>
  </si>
  <si>
    <t>Columbus Day</t>
  </si>
  <si>
    <t>Veteran's Day</t>
  </si>
  <si>
    <t>Thanksgiving Day</t>
  </si>
  <si>
    <t>Day after Thanksgiving</t>
  </si>
  <si>
    <t>Christmas Day</t>
  </si>
  <si>
    <t>Deadline:</t>
  </si>
  <si>
    <t>Number of Days Between:</t>
  </si>
  <si>
    <t>Number of Working Days:</t>
  </si>
  <si>
    <t>Working minus Holidays:</t>
  </si>
  <si>
    <t>WONH</t>
  </si>
  <si>
    <t>PAGR</t>
  </si>
  <si>
    <t>PENR</t>
  </si>
  <si>
    <t>YOUA</t>
  </si>
  <si>
    <t>BALT</t>
  </si>
  <si>
    <t>PARM</t>
  </si>
  <si>
    <t>STEA</t>
  </si>
  <si>
    <t>MARB</t>
  </si>
  <si>
    <t>Hannah</t>
  </si>
  <si>
    <t>Wonser</t>
  </si>
  <si>
    <t>Raymond</t>
  </si>
  <si>
    <t>Pages</t>
  </si>
  <si>
    <t>Rachael</t>
  </si>
  <si>
    <t>Pena</t>
  </si>
  <si>
    <t>Amy</t>
  </si>
  <si>
    <t>Youn</t>
  </si>
  <si>
    <t>Tracy</t>
  </si>
  <si>
    <t>Ballard</t>
  </si>
  <si>
    <t>Megha</t>
  </si>
  <si>
    <t>Parson</t>
  </si>
  <si>
    <t>Adrian</t>
  </si>
  <si>
    <t>Stelling</t>
  </si>
  <si>
    <t>Brian</t>
  </si>
  <si>
    <t>Martinez</t>
  </si>
  <si>
    <t>207-781-8989</t>
  </si>
  <si>
    <t>505-677-6366</t>
  </si>
  <si>
    <t>214-600-3828</t>
  </si>
  <si>
    <t>215-212-7944</t>
  </si>
  <si>
    <t>601-215-4717</t>
  </si>
  <si>
    <t>775-733-1531</t>
  </si>
  <si>
    <t>701-240-8803</t>
  </si>
  <si>
    <t>614-249-8001</t>
  </si>
  <si>
    <t>EMP ID</t>
  </si>
  <si>
    <t>FIRST</t>
  </si>
  <si>
    <t>LAST</t>
  </si>
  <si>
    <t>PHONE</t>
  </si>
  <si>
    <t>REGION</t>
  </si>
  <si>
    <t>EAST</t>
  </si>
  <si>
    <t>CENTRAL</t>
  </si>
  <si>
    <t>MOUNTAIN</t>
  </si>
  <si>
    <t>PACIFIC</t>
  </si>
  <si>
    <t>SALE ID</t>
  </si>
  <si>
    <t>CUST ID</t>
  </si>
  <si>
    <t>DATE</t>
  </si>
  <si>
    <t>Customer Name</t>
  </si>
  <si>
    <t>Customer Agent</t>
  </si>
  <si>
    <t>Selling Agent</t>
  </si>
  <si>
    <t>Agent Phone</t>
  </si>
  <si>
    <t>Transaction Date</t>
  </si>
  <si>
    <t>COMPANY</t>
  </si>
  <si>
    <t>AGENT</t>
  </si>
  <si>
    <t>Brendam Bay Shipping Company</t>
  </si>
  <si>
    <t>Portillo's Bakery</t>
  </si>
  <si>
    <t>Grey + Sloane Memorial Hospital</t>
  </si>
  <si>
    <t>Greene Family Farms</t>
  </si>
  <si>
    <t>Woodbury, GA</t>
  </si>
  <si>
    <t>Craftsman Software</t>
  </si>
  <si>
    <t>Sellwood, CA</t>
  </si>
  <si>
    <t>Oswald Lumber</t>
  </si>
  <si>
    <t>Oswald Construction</t>
  </si>
  <si>
    <t>Hoffman's Pharmacy</t>
  </si>
  <si>
    <t>Teller-Morrow Automotive</t>
  </si>
  <si>
    <t>Oceanic Airlines</t>
  </si>
  <si>
    <t>Luncheonette Records</t>
  </si>
  <si>
    <t>Hooper's Store</t>
  </si>
  <si>
    <t>Dragonfly Inn</t>
  </si>
  <si>
    <t>Hewes Brothers Garage</t>
  </si>
  <si>
    <t>Tyrell Corp.</t>
  </si>
  <si>
    <t>Oscorp</t>
  </si>
  <si>
    <t>Omni Consumer Products</t>
  </si>
  <si>
    <t>Sterling Cooper Draper Pryce</t>
  </si>
  <si>
    <t>Chen</t>
  </si>
  <si>
    <t>Clig</t>
  </si>
  <si>
    <t>Evans</t>
  </si>
  <si>
    <t>Lieberman</t>
  </si>
  <si>
    <t>Murawski</t>
  </si>
  <si>
    <t>Tramont</t>
  </si>
  <si>
    <t>Canamo</t>
  </si>
  <si>
    <t>Owens</t>
  </si>
  <si>
    <t>Bain P</t>
  </si>
  <si>
    <t>Saladrigas M</t>
  </si>
  <si>
    <t>Chen S</t>
  </si>
  <si>
    <t>Clig J</t>
  </si>
  <si>
    <t>Tadlock R</t>
  </si>
  <si>
    <t>Davis L</t>
  </si>
  <si>
    <t>Burda K</t>
  </si>
  <si>
    <t>Pereny C</t>
  </si>
  <si>
    <t>Simmons S</t>
  </si>
  <si>
    <t>Evans M</t>
  </si>
  <si>
    <t>Tobias G</t>
  </si>
  <si>
    <t>Mozes K</t>
  </si>
  <si>
    <t>San Cartier C</t>
  </si>
  <si>
    <t>Lieberman S</t>
  </si>
  <si>
    <t>Malek J</t>
  </si>
  <si>
    <t>Sager H</t>
  </si>
  <si>
    <t>Wonser R</t>
  </si>
  <si>
    <t>Murawski R</t>
  </si>
  <si>
    <t>Tramont C</t>
  </si>
  <si>
    <t>Canamo J</t>
  </si>
  <si>
    <t>240-245-8371</t>
  </si>
  <si>
    <t>605-438-6923</t>
  </si>
  <si>
    <t>505-296-2392</t>
  </si>
  <si>
    <t>301-538-5178</t>
  </si>
  <si>
    <t>614-407-8637</t>
  </si>
  <si>
    <t>213-453-2682</t>
  </si>
  <si>
    <t>601-638-6182</t>
  </si>
  <si>
    <t>775-213-5422</t>
  </si>
  <si>
    <t>757-495-7863</t>
  </si>
  <si>
    <t>402-284-3179</t>
  </si>
  <si>
    <t>617-570-3413</t>
  </si>
  <si>
    <t>206-774-8159</t>
  </si>
  <si>
    <t>862-329-3913</t>
  </si>
  <si>
    <t>216-307-7297</t>
  </si>
  <si>
    <t>304-709-7860</t>
  </si>
  <si>
    <t>240-262-6407</t>
  </si>
  <si>
    <t>307-462-4690</t>
  </si>
  <si>
    <t>803-480-6594</t>
  </si>
  <si>
    <t>605-689-5812</t>
  </si>
  <si>
    <t>401-461-1165</t>
  </si>
  <si>
    <t>BRE507</t>
  </si>
  <si>
    <t>POR771</t>
  </si>
  <si>
    <t>GRE532</t>
  </si>
  <si>
    <t>GRE669</t>
  </si>
  <si>
    <t>WOO655</t>
  </si>
  <si>
    <t>CRA540</t>
  </si>
  <si>
    <t>SEL702</t>
  </si>
  <si>
    <t>OSW714</t>
  </si>
  <si>
    <t>OSW771</t>
  </si>
  <si>
    <t>HOF720</t>
  </si>
  <si>
    <t>TEL784</t>
  </si>
  <si>
    <t>OCE687</t>
  </si>
  <si>
    <t>LUN570</t>
  </si>
  <si>
    <t>HOO650</t>
  </si>
  <si>
    <t>DRA783</t>
  </si>
  <si>
    <t>HEW763</t>
  </si>
  <si>
    <t>TYR742</t>
  </si>
  <si>
    <t>OSC717</t>
  </si>
  <si>
    <t>OMN688</t>
  </si>
  <si>
    <t>STE651</t>
  </si>
  <si>
    <t>WONH-TEL784-20150503</t>
  </si>
  <si>
    <t>YOUA-DRA783-20160419</t>
  </si>
  <si>
    <t>YOUA-STE651-20160222</t>
  </si>
  <si>
    <t>WONH-LUN570-20160525</t>
  </si>
  <si>
    <t>PARM-HEW763-20160429</t>
  </si>
  <si>
    <t>PENR-TYR742-20150121</t>
  </si>
  <si>
    <t>WONH-SEL702-20150415</t>
  </si>
  <si>
    <t>PENR-OCE687-20160328</t>
  </si>
  <si>
    <t>BALT-CRA540-20150310</t>
  </si>
  <si>
    <t>PARM-OSW771-20150815</t>
  </si>
  <si>
    <t>PAGR-GRE669-20150302</t>
  </si>
  <si>
    <t>BALT-OSW771-20151124</t>
  </si>
  <si>
    <t>WONH-OSC717-20150625</t>
  </si>
  <si>
    <t>MARB-POR771-20150417</t>
  </si>
  <si>
    <t>WONH-OSC717-20160204</t>
  </si>
  <si>
    <t>PENR-OSC717-20150814</t>
  </si>
  <si>
    <t>PENR-DRA783-20160409</t>
  </si>
  <si>
    <t>MARB-WOO655-20160312</t>
  </si>
  <si>
    <t>STEA-TEL784-20160217</t>
  </si>
  <si>
    <t>WONH-STE651-20160314</t>
  </si>
  <si>
    <t>MARB-OSW771-20160126</t>
  </si>
  <si>
    <t>YOUA-BRE507-20160205</t>
  </si>
  <si>
    <t>STEA-LUN570-20150325</t>
  </si>
  <si>
    <t>PENR-HEW763-20160531</t>
  </si>
  <si>
    <t>PENR-OSC717-20160506</t>
  </si>
  <si>
    <t>STEA-LUN570-20160422</t>
  </si>
  <si>
    <t>PAGR-OSC717-20160102</t>
  </si>
  <si>
    <t>STEA-SEL702-20151127</t>
  </si>
  <si>
    <t>PAGR-OMN688-20150910</t>
  </si>
  <si>
    <t>MARB-LUN570-20151015</t>
  </si>
  <si>
    <t>MARB-HEW763-20151027</t>
  </si>
  <si>
    <t>PENR-STE651-20160102</t>
  </si>
  <si>
    <t>BALT-STE651-20150510</t>
  </si>
  <si>
    <t>MARB-GRE532-20150427</t>
  </si>
  <si>
    <t>PENR-CRA540-20150416</t>
  </si>
  <si>
    <t>MARB-HOO650-20160404</t>
  </si>
  <si>
    <t>MARB-LUN570-20160418</t>
  </si>
  <si>
    <t>WONH-OCE687-20151113</t>
  </si>
  <si>
    <t>MARB-TEL784-20160320</t>
  </si>
  <si>
    <t>WONH-OCE687-20150307</t>
  </si>
  <si>
    <t>BALT-STE651-20151122</t>
  </si>
  <si>
    <t>MARB-CRA540-20160328</t>
  </si>
  <si>
    <t>PENR-SEL702-20151204</t>
  </si>
  <si>
    <t>BALT-GRE532-20150423</t>
  </si>
  <si>
    <t>MARB-WOO655-20160528</t>
  </si>
  <si>
    <t>PAGR-POR771-20150626</t>
  </si>
  <si>
    <t>BALT-WOO655-20150808</t>
  </si>
  <si>
    <t>PARM-OSW714-20150809</t>
  </si>
  <si>
    <t>MARB-CRA540-20151008</t>
  </si>
  <si>
    <t>YOUA-GRE532-20150222</t>
  </si>
  <si>
    <t>WONH-GRE532-20150410</t>
  </si>
  <si>
    <t>PENR-DRA783-20150625</t>
  </si>
  <si>
    <t>PAGR-POR771-20160201</t>
  </si>
  <si>
    <t>PAGR-DRA783-20150614</t>
  </si>
  <si>
    <t>WONH-OSC717-20150714</t>
  </si>
  <si>
    <t>PARM-LUN570-20150729</t>
  </si>
  <si>
    <t>MARB-BRE507-20150406</t>
  </si>
  <si>
    <t>STEA-TEL784-20151109</t>
  </si>
  <si>
    <t>YOUA-OMN688-20150522</t>
  </si>
  <si>
    <t>PARM-HOO650-20160322</t>
  </si>
  <si>
    <t>STEA-GRE532-20160228</t>
  </si>
  <si>
    <t>STEA-BRE507-20150512</t>
  </si>
  <si>
    <t>PARM-DRA783-20150726</t>
  </si>
  <si>
    <t>BALT-OSW714-20150104</t>
  </si>
  <si>
    <t>STEA-GRE669-20160409</t>
  </si>
  <si>
    <t>YOUA-GRE669-20151005</t>
  </si>
  <si>
    <t>BALT-OSC717-20160223</t>
  </si>
  <si>
    <t>MARB-HEW763-20160515</t>
  </si>
  <si>
    <t>PENR-TEL784-20150411</t>
  </si>
  <si>
    <t>YOUA-TYR742-20151220</t>
  </si>
  <si>
    <t>MARB-WOO655-20160330</t>
  </si>
  <si>
    <t>STEA-OCE687-20150809</t>
  </si>
  <si>
    <t>PENR-SEL702-20151016</t>
  </si>
  <si>
    <t>PAGR-LUN570-20141228</t>
  </si>
  <si>
    <t>BALT-LUN570-20150216</t>
  </si>
  <si>
    <t>PARM-TYR742-20151220</t>
  </si>
  <si>
    <t>YOUA-LUN570-20151229</t>
  </si>
  <si>
    <t>YOUA-HOF720-20151012</t>
  </si>
  <si>
    <t>YOUA-HOF720-20150816</t>
  </si>
  <si>
    <t>STEA-GRE669-20150303</t>
  </si>
  <si>
    <t>PARM-POR771-20150409</t>
  </si>
  <si>
    <t>MARB-POR771-20150409</t>
  </si>
  <si>
    <t>BALT-TEL784-20160511</t>
  </si>
  <si>
    <t>PENR-GRE669-20150309</t>
  </si>
  <si>
    <t>MARB-WOO655-20150825</t>
  </si>
  <si>
    <t>WONH-CRA540-20160526</t>
  </si>
  <si>
    <t>PARM-LUN570-20150218</t>
  </si>
  <si>
    <t>YOUA-STE651-20150101</t>
  </si>
  <si>
    <t>PARM-HEW763-20150731</t>
  </si>
  <si>
    <t>YOUA-SEL702-20151203</t>
  </si>
  <si>
    <t>BALT-BRE507-20150730</t>
  </si>
  <si>
    <t>PAGR-OCE687-20150715</t>
  </si>
  <si>
    <t>YOUA-BRE507-20151102</t>
  </si>
  <si>
    <t>PAGR-STE651-20150614</t>
  </si>
  <si>
    <t>STEA-LUN570-20151219</t>
  </si>
  <si>
    <t>BALT-WOO655-20151225</t>
  </si>
  <si>
    <t>MARB-DRA783-20150412</t>
  </si>
  <si>
    <t>MARB-OCE687-20151123</t>
  </si>
  <si>
    <t>WONH-SEL702-20150125</t>
  </si>
  <si>
    <t>MARB-OCE687-20151112</t>
  </si>
  <si>
    <t>MARB-GRE532-20160118</t>
  </si>
  <si>
    <t>WONH-SEL702-20151127</t>
  </si>
  <si>
    <t>WONH-HOF720-20150729</t>
  </si>
  <si>
    <t>PENR-TYR742-20150107</t>
  </si>
  <si>
    <t>BALT-GRE669-20150614</t>
  </si>
  <si>
    <t>STEA-GRE532-20150501</t>
  </si>
  <si>
    <t>WONH-TYR742-20150809</t>
  </si>
  <si>
    <t>BALT-TYR742-20150210</t>
  </si>
  <si>
    <t>WONH-HEW763-20150725</t>
  </si>
  <si>
    <t>STEA-BRE507-20150205</t>
  </si>
  <si>
    <t>BALT-OMN688-20160504</t>
  </si>
  <si>
    <t>PENR-OSW771-20150119</t>
  </si>
  <si>
    <t>WONH-OSW714-20150615</t>
  </si>
  <si>
    <t>WONH-TYR742-20160104</t>
  </si>
  <si>
    <t>PARM-OSW714-20150728</t>
  </si>
  <si>
    <t>MARB-GRE669-20151226</t>
  </si>
  <si>
    <t>PARM-SEL702-20160104</t>
  </si>
  <si>
    <t>MARB-TYR742-20160505</t>
  </si>
  <si>
    <t>BALT-OMN688-20150825</t>
  </si>
  <si>
    <t>BALT-LUN570-20151003</t>
  </si>
  <si>
    <t>PAGR-SEL702-20160604</t>
  </si>
  <si>
    <t>PAGR-HEW763-20160409</t>
  </si>
  <si>
    <t>MARB-HOO650-20150709</t>
  </si>
  <si>
    <t>PENR-HOO650-20160505</t>
  </si>
  <si>
    <t>YOUA-TYR742-20151010</t>
  </si>
  <si>
    <t>WONH-TYR742-20151127</t>
  </si>
  <si>
    <t>BALT-GRE669-20150115</t>
  </si>
  <si>
    <t>PENR-CRA540-20160506</t>
  </si>
  <si>
    <t>MARB-OSW714-20160426</t>
  </si>
  <si>
    <t>PENR-OSC717-20151222</t>
  </si>
  <si>
    <t>PENR-OSC717-20151122</t>
  </si>
  <si>
    <t>PAGR-HEW763-20150829</t>
  </si>
  <si>
    <t>STEA-BRE507-20151015</t>
  </si>
  <si>
    <t>WONH-BRE507-20150912</t>
  </si>
  <si>
    <t>PENR-GRE532-20150204</t>
  </si>
  <si>
    <t>WONH-HOO650-20160406</t>
  </si>
  <si>
    <t>PARM-STE651-20151217</t>
  </si>
  <si>
    <t>PARM-OSW771-20160527</t>
  </si>
  <si>
    <t>PARM-WOO655-20150507</t>
  </si>
  <si>
    <t>YOUA-LUN570-20151213</t>
  </si>
  <si>
    <t>MARB-WOO655-20160216</t>
  </si>
  <si>
    <t>PAGR-BRE507-20141231</t>
  </si>
  <si>
    <t>PARM-OSW714-20150727</t>
  </si>
  <si>
    <t>PAGR-TEL784-20151014</t>
  </si>
  <si>
    <t>PARM-TYR742-20160131</t>
  </si>
  <si>
    <t>PAGR-OCE687-20160324</t>
  </si>
  <si>
    <t>MARB-DRA783-20150106</t>
  </si>
  <si>
    <t>MARB-WOO655-20150916</t>
  </si>
  <si>
    <t>BALT-WOO655-20160408</t>
  </si>
  <si>
    <t>MARB-OCE687-20150423</t>
  </si>
  <si>
    <t>BALT-CRA540-20150403</t>
  </si>
  <si>
    <t>MARB-TYR742-20160518</t>
  </si>
  <si>
    <t>PARM-DRA783-20160520</t>
  </si>
  <si>
    <t>BALT-GRE532-20151216</t>
  </si>
  <si>
    <t>YOUA-BRE507-20151207</t>
  </si>
  <si>
    <t>PARM-OSC717-20160608</t>
  </si>
  <si>
    <t>WONH-OSC717-20151216</t>
  </si>
  <si>
    <t>PAGR-SEL702-20150917</t>
  </si>
  <si>
    <t>BALT-STE651-20150219</t>
  </si>
  <si>
    <t>PARM-OCE687-20151116</t>
  </si>
  <si>
    <t>WONH-OSW714-20150930</t>
  </si>
  <si>
    <t>WONH-TYR742-20151202</t>
  </si>
  <si>
    <t>YOUA-SEL702-20151113</t>
  </si>
  <si>
    <t>PAGR-LUN570-20150610</t>
  </si>
  <si>
    <t>MARB-OMN688-20150817</t>
  </si>
  <si>
    <t>MARB-DRA783-20151129</t>
  </si>
  <si>
    <t>WONH-LUN570-20160607</t>
  </si>
  <si>
    <t>PAGR-SEL702-20160402</t>
  </si>
  <si>
    <t>YOUA-OSW714-20150620</t>
  </si>
  <si>
    <t>YOUA-DRA783-20151218</t>
  </si>
  <si>
    <t>PENR-LUN570-20150719</t>
  </si>
  <si>
    <t>WONH-HOF720-20150330</t>
  </si>
  <si>
    <t>WONH-HEW763-20160228</t>
  </si>
  <si>
    <t>MARB-CRA540-20150907</t>
  </si>
  <si>
    <t>PARM-LUN570-20150329</t>
  </si>
  <si>
    <t>MARB-TEL784-20160123</t>
  </si>
  <si>
    <t>WONH-SEL702-20150929</t>
  </si>
  <si>
    <t>WONH-WOO655-20150703</t>
  </si>
  <si>
    <t>BALT-OSW771-20160216</t>
  </si>
  <si>
    <t>BALT-LUN570-20150207</t>
  </si>
  <si>
    <t>PAGR-HEW763-20160310</t>
  </si>
  <si>
    <t>YOUA-GRE669-20160226</t>
  </si>
  <si>
    <t>BALT-CRA540-20150608</t>
  </si>
  <si>
    <t>STEA-OSW714-20160224</t>
  </si>
  <si>
    <t>PENR-HOO650-20150508</t>
  </si>
  <si>
    <t>YOUA-TYR742-20150620</t>
  </si>
  <si>
    <t>PARM-HOO650-20150624</t>
  </si>
  <si>
    <t>YOUA-OMN688-20160511</t>
  </si>
  <si>
    <t>PARM-OSW771-20160125</t>
  </si>
  <si>
    <t>WONH-GRE532-20150908</t>
  </si>
  <si>
    <t>PENR-SEL702-20150201</t>
  </si>
  <si>
    <t>STEA-STE651-20151207</t>
  </si>
  <si>
    <t>WONH-HEW763-20150825</t>
  </si>
  <si>
    <t>BALT-OMN688-20160117</t>
  </si>
  <si>
    <t>STEA-GRE532-20151226</t>
  </si>
  <si>
    <t>YOUA-HOO650-20150402</t>
  </si>
  <si>
    <t>BALT-OMN688-20150315</t>
  </si>
  <si>
    <t>WONH-GRE669-20150710</t>
  </si>
  <si>
    <t>BALT-LUN570-20160131</t>
  </si>
  <si>
    <t>PENR-GRE532-20150411</t>
  </si>
  <si>
    <t>PARM-SEL702-20150118</t>
  </si>
  <si>
    <t>MARB-SEL702-20150119</t>
  </si>
  <si>
    <t>PAGR-BRE507-20160305</t>
  </si>
  <si>
    <t>MARB-OCE687-20160305</t>
  </si>
  <si>
    <t>PAGR-STE651-20150610</t>
  </si>
  <si>
    <t>PENR-WOO655-20150123</t>
  </si>
  <si>
    <t>BALT-TYR742-20160309</t>
  </si>
  <si>
    <t>MARB-GRE669-20151106</t>
  </si>
  <si>
    <t>BALT-GRE669-20150906</t>
  </si>
  <si>
    <t>YOUA-TYR742-20150304</t>
  </si>
  <si>
    <t>WONH-STE651-20160501</t>
  </si>
  <si>
    <t>PAGR-HOO650-20160429</t>
  </si>
  <si>
    <t>STEA-HOF720-20150112</t>
  </si>
  <si>
    <t>YOUA-BRE507-20150319</t>
  </si>
  <si>
    <t>PENR-POR771-20160319</t>
  </si>
  <si>
    <t>PARM-HEW763-20151003</t>
  </si>
  <si>
    <t>YOUA-DRA783-20160301</t>
  </si>
  <si>
    <t>BALT-OCE687-20151229</t>
  </si>
  <si>
    <t>YOUA-OSC717-20150614</t>
  </si>
  <si>
    <t>PARM-BRE507-20160314</t>
  </si>
  <si>
    <t>PAGR-BRE507-20150926</t>
  </si>
  <si>
    <t>BALT-OSC717-20150825</t>
  </si>
  <si>
    <t>BALT-HEW763-20160115</t>
  </si>
  <si>
    <t>PARM-TEL784-20160320</t>
  </si>
  <si>
    <t>YOUA-OMN688-20150206</t>
  </si>
  <si>
    <t>MARB-STE651-20150708</t>
  </si>
  <si>
    <t>WONH-STE651-20150725</t>
  </si>
  <si>
    <t>PAGR-OSW714-20160114</t>
  </si>
  <si>
    <t>PAGR-TEL784-20160324</t>
  </si>
  <si>
    <t>STEA-OCE687-20150424</t>
  </si>
  <si>
    <t>YOUA-WOO655-20160308</t>
  </si>
  <si>
    <t>MARB-OCE687-20160106</t>
  </si>
  <si>
    <t>YOUA-POR771-20150321</t>
  </si>
  <si>
    <t>BALT-GRE532-20160118</t>
  </si>
  <si>
    <t>PENR-OCE687-20151031</t>
  </si>
  <si>
    <t>PAGR-HOF720-20150911</t>
  </si>
  <si>
    <t>MARB-STE651-20151011</t>
  </si>
  <si>
    <t>YOUA-STE651-20151119</t>
  </si>
  <si>
    <t>YOUA-HOO650-20160527</t>
  </si>
  <si>
    <t>YOUA-WOO655-20160411</t>
  </si>
  <si>
    <t>YOUA-GRE532-20160320</t>
  </si>
  <si>
    <t>MARB-OSW714-20150613</t>
  </si>
  <si>
    <t>WONH-HOO650-20151124</t>
  </si>
  <si>
    <t>PARM-GRE669-20160104</t>
  </si>
  <si>
    <t>BALT-OSW714-20151126</t>
  </si>
  <si>
    <t>WONH-SEL702-20150801</t>
  </si>
  <si>
    <t>YOUA-LUN570-20150528</t>
  </si>
  <si>
    <t>PARM-LUN570-20150902</t>
  </si>
  <si>
    <t>PENR-OSW714-20160427</t>
  </si>
  <si>
    <t>WONH-DRA783-20151114</t>
  </si>
  <si>
    <t>MARB-WOO655-20150911</t>
  </si>
  <si>
    <t>PENR-HOO650-20150729</t>
  </si>
  <si>
    <t>BALT-WOO655-20150824</t>
  </si>
  <si>
    <t>PAGR-OCE687-20150218</t>
  </si>
  <si>
    <t>BALT-HEW763-20150918</t>
  </si>
  <si>
    <t>BALT-GRE532-20160401</t>
  </si>
  <si>
    <t>PARM-POR771-20151214</t>
  </si>
  <si>
    <t>PAGR-POR771-20150919</t>
  </si>
  <si>
    <t>PARM-STE651-20160209</t>
  </si>
  <si>
    <t>PENR-LUN570-20151029</t>
  </si>
  <si>
    <t>PARM-OSW771-20150413</t>
  </si>
  <si>
    <t>YOUA-HOF720-20160430</t>
  </si>
  <si>
    <t>YOUA-TYR742-20160410</t>
  </si>
  <si>
    <t>PAGR-BRE507-20150331</t>
  </si>
  <si>
    <t>STEA-DRA783-20151102</t>
  </si>
  <si>
    <t>PARM-GRE532-20151222</t>
  </si>
  <si>
    <t>YOUA-SEL702-20151018</t>
  </si>
  <si>
    <t>BALT-HOO650-20150612</t>
  </si>
  <si>
    <t>PAGR-STE651-20160209</t>
  </si>
  <si>
    <t>MARB-TYR742-20150106</t>
  </si>
  <si>
    <t>PAGR-OSW771-20150403</t>
  </si>
  <si>
    <t>BALT-LUN570-20150715</t>
  </si>
  <si>
    <t>MARB-HOF720-20151008</t>
  </si>
  <si>
    <t>MARB-OSW714-20150516</t>
  </si>
  <si>
    <t>WONH-OMN688-20160520</t>
  </si>
  <si>
    <t>PAGR-SEL702-20150827</t>
  </si>
  <si>
    <t>BALT-TEL784-20151013</t>
  </si>
  <si>
    <t>BALT-HOO650-20150530</t>
  </si>
  <si>
    <t>BALT-TYR742-20150104</t>
  </si>
  <si>
    <t>PARM-OSW771-20160403</t>
  </si>
  <si>
    <t>MARB-LUN570-20150601</t>
  </si>
  <si>
    <t>PAGR-OCE687-20150422</t>
  </si>
  <si>
    <t>PENR-OSW771-20150323</t>
  </si>
  <si>
    <t>STEA-GRE532-20150720</t>
  </si>
  <si>
    <t>PENR-OSW714-20151003</t>
  </si>
  <si>
    <t>YOUA-OSW771-20160222</t>
  </si>
  <si>
    <t>PENR-SEL702-20151015</t>
  </si>
  <si>
    <t>STEA-CRA540-20150119</t>
  </si>
  <si>
    <t>WONH-CRA540-20150516</t>
  </si>
  <si>
    <t>YOUA-CRA540-20150708</t>
  </si>
  <si>
    <t>PAGR-BRE507-20150702</t>
  </si>
  <si>
    <t>PENR-POR771-20150526</t>
  </si>
  <si>
    <t>STEA-SEL702-20151024</t>
  </si>
  <si>
    <t>WONH-HOF720-20150711</t>
  </si>
  <si>
    <t>WONH-HOO650-20150502</t>
  </si>
  <si>
    <t>PENR-LUN570-20150808</t>
  </si>
  <si>
    <t>PENR-HOF720-20151224</t>
  </si>
  <si>
    <t>PARM-LUN570-20160522</t>
  </si>
  <si>
    <t>PENR-BRE507-20160611</t>
  </si>
  <si>
    <t>YOUA-OMN688-20160415</t>
  </si>
  <si>
    <t>BALT-CRA540-20151218</t>
  </si>
  <si>
    <t>WONH-BRE507-20151203</t>
  </si>
  <si>
    <t>MARB-CRA540-20160207</t>
  </si>
  <si>
    <t>WONH-OSW714-20150808</t>
  </si>
  <si>
    <t>PARM-OSW771-20151106</t>
  </si>
  <si>
    <t>PENR-STE651-20151129</t>
  </si>
  <si>
    <t>BALT-OCE687-20150801</t>
  </si>
  <si>
    <t>YOUA-TYR742-20150525</t>
  </si>
  <si>
    <t>MARB-OMN688-20151026</t>
  </si>
  <si>
    <t>YOUA-CRA540-20150925</t>
  </si>
  <si>
    <t>WONH-OCE687-20160331</t>
  </si>
  <si>
    <t>BALT-BRE507-20151212</t>
  </si>
  <si>
    <t>PARM-BRE507-20150612</t>
  </si>
  <si>
    <t>WONH-DRA783-20151208</t>
  </si>
  <si>
    <t>MARB-OSW714-20160429</t>
  </si>
  <si>
    <t>BALT-TYR742-20160215</t>
  </si>
  <si>
    <t>YOUA-OSW714-20150119</t>
  </si>
  <si>
    <t>PENR-HOF720-20160606</t>
  </si>
  <si>
    <t>PARM-WOO655-20150101</t>
  </si>
  <si>
    <t>MARB-HEW763-20151213</t>
  </si>
  <si>
    <t>YOUA-LUN570-20160115</t>
  </si>
  <si>
    <t>PENR-LUN570-20160427</t>
  </si>
  <si>
    <t>STEA-OCE687-20151011</t>
  </si>
  <si>
    <t>STEA-BRE507-20150906</t>
  </si>
  <si>
    <t>BALT-CRA540-20160313</t>
  </si>
  <si>
    <t>WONH-OSC717-20150716</t>
  </si>
  <si>
    <t>STEA-LUN570-20150402</t>
  </si>
  <si>
    <t>WONH-BRE507-20150324</t>
  </si>
  <si>
    <t>WONH-OSW714-20150207</t>
  </si>
  <si>
    <t>PAGR-DRA783-20150224</t>
  </si>
  <si>
    <t>PENR-HEW763-20151121</t>
  </si>
  <si>
    <t>YOUA-CRA540-20150817</t>
  </si>
  <si>
    <t>PAGR-HOO650-20150114</t>
  </si>
  <si>
    <t>WONH-LUN570-20150704</t>
  </si>
  <si>
    <t>YOUA-OSW771-20151011</t>
  </si>
  <si>
    <t>MARB-TYR742-20150123</t>
  </si>
  <si>
    <t>YOUA-HOO650-20160205</t>
  </si>
  <si>
    <t>WONH-OSW771-20151204</t>
  </si>
  <si>
    <t>WONH-WOO655-20160124</t>
  </si>
  <si>
    <t>STEA-HOF720-20150606</t>
  </si>
  <si>
    <t>STEA-BRE507-20150202</t>
  </si>
  <si>
    <t>BALT-CRA540-20160612</t>
  </si>
  <si>
    <t>STEA-TYR742-20160430</t>
  </si>
  <si>
    <t>BALT-HEW763-20150125</t>
  </si>
  <si>
    <t>PAGR-SEL702-20150910</t>
  </si>
  <si>
    <t>BALT-GRE532-20160601</t>
  </si>
  <si>
    <t>PAGR-OMN688-20150705</t>
  </si>
  <si>
    <t>PENR-STE651-20160530</t>
  </si>
  <si>
    <t>PARM-POR771-20151215</t>
  </si>
  <si>
    <t>PARM-GRE532-20150329</t>
  </si>
  <si>
    <t>PARM-OSC717-20150806</t>
  </si>
  <si>
    <t>PENR-OSW771-20151114</t>
  </si>
  <si>
    <t>PARM-WOO655-20151229</t>
  </si>
  <si>
    <t>PENR-OSW714-20150327</t>
  </si>
  <si>
    <t>MARB-OCE687-20150525</t>
  </si>
  <si>
    <t>PAGR-HOF720-20150724</t>
  </si>
  <si>
    <t>MARB-GRE532-20160507</t>
  </si>
  <si>
    <t>YOUA-STE651-20150902</t>
  </si>
  <si>
    <t>YOUA-WOO655-20160219</t>
  </si>
  <si>
    <t>BALT-GRE669-20150901</t>
  </si>
  <si>
    <t>WONH-LUN570-20151123</t>
  </si>
  <si>
    <t>STEA-TYR742-20150323</t>
  </si>
  <si>
    <t>WONH-HOF720-20160415</t>
  </si>
  <si>
    <t>STEA-GRE669-20160508</t>
  </si>
  <si>
    <t>WONH-BRE507-20150305</t>
  </si>
  <si>
    <t>STEA-POR771-20150204</t>
  </si>
  <si>
    <t>BALT-POR771-20160123</t>
  </si>
  <si>
    <t>PARM-OMN688-20160220</t>
  </si>
  <si>
    <t>STEA-WOO655-20160315</t>
  </si>
  <si>
    <t>PENR-OSW714-20150207</t>
  </si>
  <si>
    <t>WONH-OMN688-20150804</t>
  </si>
  <si>
    <t>STEA-OSC717-20150910</t>
  </si>
  <si>
    <t>WONH-HOF720-20151211</t>
  </si>
  <si>
    <t>WONH-BRE507-20160531</t>
  </si>
  <si>
    <t>PENR-HEW763-20150531</t>
  </si>
  <si>
    <t>WONH-GRE669-20160105</t>
  </si>
  <si>
    <t>YOUA-OCE687-20150601</t>
  </si>
  <si>
    <t>STEA-DRA783-20160314</t>
  </si>
  <si>
    <t>STEA-GRE669-20150614</t>
  </si>
  <si>
    <t>WONH-TEL784-20160209</t>
  </si>
  <si>
    <t>STEA-CRA540-20160528</t>
  </si>
  <si>
    <t>PENR-TEL784-20151018</t>
  </si>
  <si>
    <t>MARB-HOF720-20160129</t>
  </si>
  <si>
    <t>BALT-OSC717-20150309</t>
  </si>
  <si>
    <t>PENR-STE651-20150204</t>
  </si>
  <si>
    <t>PARM-HEW763-20151019</t>
  </si>
  <si>
    <t>PARM-OCE687-20160311</t>
  </si>
  <si>
    <t>PENR-TEL784-20160406</t>
  </si>
  <si>
    <t>WONH-BRE507-20150813</t>
  </si>
  <si>
    <t>PENR-HOO650-20150227</t>
  </si>
  <si>
    <t>PENR-WOO655-20150323</t>
  </si>
  <si>
    <t>MARB-DRA783-20150317</t>
  </si>
  <si>
    <t>STEA-SEL702-20160328</t>
  </si>
  <si>
    <t>PARM-OCE687-20150521</t>
  </si>
  <si>
    <t>PENR-WOO655-20150901</t>
  </si>
  <si>
    <t>WONH-HEW763-20150516</t>
  </si>
  <si>
    <t>PENR-BRE507-20150202</t>
  </si>
  <si>
    <t>MARB-HOF720-20150219</t>
  </si>
  <si>
    <t>PARM-SEL702-20141231</t>
  </si>
  <si>
    <t>STEA-POR771-20150829</t>
  </si>
  <si>
    <t>PAGR-HEW763-20151125</t>
  </si>
  <si>
    <t>PAGR-BRE507-20151104</t>
  </si>
  <si>
    <t>STEA-OSC717-20151108</t>
  </si>
  <si>
    <t>YOUA-HOF720-20151118</t>
  </si>
  <si>
    <t>BALT-OSW771-20150724</t>
  </si>
  <si>
    <t>PAGR-STE651-20151225</t>
  </si>
  <si>
    <t>STEA-HEW763-20160202</t>
  </si>
  <si>
    <t>BALT-SEL702-20160408</t>
  </si>
  <si>
    <t>PARM-WOO655-20151003</t>
  </si>
  <si>
    <t>WONH-TYR742-20150423</t>
  </si>
  <si>
    <t>BALT-POR771-20151212</t>
  </si>
  <si>
    <t>PARM-HEW763-20150908</t>
  </si>
  <si>
    <t>PENR-STE651-20150108</t>
  </si>
  <si>
    <t>WONH-STE651-20150709</t>
  </si>
  <si>
    <t>YOUA-GRE532-20150408</t>
  </si>
  <si>
    <t>PAGR-BRE507-20150330</t>
  </si>
  <si>
    <t>YOUA-OMN688-20150615</t>
  </si>
  <si>
    <t>STEA-OSC717-20160319</t>
  </si>
  <si>
    <t>STEA-OSW714-20150711</t>
  </si>
  <si>
    <t>YOUA-HEW763-20150811</t>
  </si>
  <si>
    <t>PENR-TYR742-20150202</t>
  </si>
  <si>
    <t>WONH-SEL702-20150405</t>
  </si>
  <si>
    <t>BALT-DRA783-20150206</t>
  </si>
  <si>
    <t>MARB-HEW763-20150917</t>
  </si>
  <si>
    <t>YOUA-OSW714-20150318</t>
  </si>
  <si>
    <t>PAGR-OSC717-20160519</t>
  </si>
  <si>
    <t>BALT-OCE687-20150119</t>
  </si>
  <si>
    <t>PARM-CRA540-20150630</t>
  </si>
  <si>
    <t>WONH-CRA540-20160217</t>
  </si>
  <si>
    <t>PENR-HOF720-20160315</t>
  </si>
  <si>
    <t>PAGR-OSW771-20160507</t>
  </si>
  <si>
    <t>PENR-WOO655-20150916</t>
  </si>
  <si>
    <t>PAGR-HOO650-20151120</t>
  </si>
  <si>
    <t>BALT-BRE507-20150526</t>
  </si>
  <si>
    <t>PENR-SEL702-20151102</t>
  </si>
  <si>
    <t>YOUA-OCE687-20160608</t>
  </si>
  <si>
    <t>PENR-SEL702-20150304</t>
  </si>
  <si>
    <t>STEA-HOO650-20150926</t>
  </si>
  <si>
    <t>BALT-SEL702-20150711</t>
  </si>
  <si>
    <t>BALT-OMN688-20150814</t>
  </si>
  <si>
    <t>PENR-OCE687-20150330</t>
  </si>
  <si>
    <t>STEA-LUN570-20151221</t>
  </si>
  <si>
    <t>YOUA-SEL702-20151119</t>
  </si>
  <si>
    <t>MARB-SEL702-20150406</t>
  </si>
  <si>
    <t>BALT-OSC717-20151006</t>
  </si>
  <si>
    <t>BALT-POR771-20150329</t>
  </si>
  <si>
    <t>PARM-OSC717-20150804</t>
  </si>
  <si>
    <t>WONH-WOO655-20160327</t>
  </si>
  <si>
    <t>MARB-POR771-20150311</t>
  </si>
  <si>
    <t>MARB-HOF720-20151203</t>
  </si>
  <si>
    <t>PARM-GRE532-20150309</t>
  </si>
  <si>
    <t>WONH-HEW763-20151111</t>
  </si>
  <si>
    <t>PAGR-DRA783-20150711</t>
  </si>
  <si>
    <t>PAGR-LUN570-20150628</t>
  </si>
  <si>
    <t>WONH-HEW763-20150914</t>
  </si>
  <si>
    <t>PENR-GRE669-20160417</t>
  </si>
  <si>
    <t>PAGR-GRE669-20151027</t>
  </si>
  <si>
    <t>BALT-HOO650-20151231</t>
  </si>
  <si>
    <t>PAGR-TYR742-20150210</t>
  </si>
  <si>
    <t>MARB-BRE507-20160426</t>
  </si>
  <si>
    <t>BALT-OSW771-20150311</t>
  </si>
  <si>
    <t>STEA-SEL702-20160510</t>
  </si>
  <si>
    <t>BALT-TEL784-20160118</t>
  </si>
  <si>
    <t>PAGR-OSW714-20160531</t>
  </si>
  <si>
    <t>WONH-LUN570-20150727</t>
  </si>
  <si>
    <t>PARM-GRE532-20160127</t>
  </si>
  <si>
    <t>PAGR-GRE669-20150222</t>
  </si>
  <si>
    <t>WONH-OMN688-20150801</t>
  </si>
  <si>
    <t>PAGR-GRE532-20160103</t>
  </si>
  <si>
    <t>YOUA-LUN570-20160101</t>
  </si>
  <si>
    <t>WONH-CRA540-20160325</t>
  </si>
  <si>
    <t>STEA-GRE532-20151007</t>
  </si>
  <si>
    <t>PENR-OSC717-20160519</t>
  </si>
  <si>
    <t>WONH-POR771-20160102</t>
  </si>
  <si>
    <t>PAGR-HOO650-20150330</t>
  </si>
  <si>
    <t>STEA-OSW771-20160320</t>
  </si>
  <si>
    <t>MARB-OSC717-20150526</t>
  </si>
  <si>
    <t>PENR-STE651-20151208</t>
  </si>
  <si>
    <t>BALT-LUN570-20151029</t>
  </si>
  <si>
    <t>PAGR-POR771-20150819</t>
  </si>
  <si>
    <t>MARB-HOO650-20150125</t>
  </si>
  <si>
    <t>PARM-SEL702-20150426</t>
  </si>
  <si>
    <t>MARB-HOF720-20150623</t>
  </si>
  <si>
    <t>MARB-LUN570-20150527</t>
  </si>
  <si>
    <t>PARM-HEW763-20160122</t>
  </si>
  <si>
    <t>YOUA-HEW763-20150210</t>
  </si>
  <si>
    <t>PENR-GRE669-20160403</t>
  </si>
  <si>
    <t>STEA-TEL784-20150702</t>
  </si>
  <si>
    <t>Email Address</t>
  </si>
  <si>
    <t>@ Position</t>
  </si>
  <si>
    <t>.com Position</t>
  </si>
  <si>
    <t>Adan</t>
  </si>
  <si>
    <t>Fox</t>
  </si>
  <si>
    <t>Coates</t>
  </si>
  <si>
    <t>Mendez</t>
  </si>
  <si>
    <t>Peterson</t>
  </si>
  <si>
    <t>Vietti</t>
  </si>
  <si>
    <t>Chapman</t>
  </si>
  <si>
    <t>Cline</t>
  </si>
  <si>
    <t>Porter</t>
  </si>
  <si>
    <t>akemmer@vyl.com</t>
  </si>
  <si>
    <t>allen.rogers@qbe-e.com</t>
  </si>
  <si>
    <t>calbright@sl-o.com</t>
  </si>
  <si>
    <t>caseyt@qmq.com</t>
  </si>
  <si>
    <t>coatese@gtq.com</t>
  </si>
  <si>
    <t>donald.powell@hl-f.com</t>
  </si>
  <si>
    <t>epearson@qc-p.com</t>
  </si>
  <si>
    <t>foxw@chapman.com</t>
  </si>
  <si>
    <t>gavin.shouse@connolly.com</t>
  </si>
  <si>
    <t>hmurray@sharp.com</t>
  </si>
  <si>
    <t>hroach@ward.com</t>
  </si>
  <si>
    <t>joel.kalal@pearson.com</t>
  </si>
  <si>
    <t>megha.wolowitz@moltisanti.com</t>
  </si>
  <si>
    <t>mendezp@cline.com</t>
  </si>
  <si>
    <t>mgalindo@porter.com</t>
  </si>
  <si>
    <t>norman.rauch@parson.com</t>
  </si>
  <si>
    <t>petersonm@atkinson.com</t>
  </si>
  <si>
    <t>philip.kemmer@tramont.com</t>
  </si>
  <si>
    <t>phyman@en-d.com</t>
  </si>
  <si>
    <t>powellj@wdi-q.com</t>
  </si>
  <si>
    <t>rrusso@hd-z.com</t>
  </si>
  <si>
    <t>san cartierw@zny.com</t>
  </si>
  <si>
    <t>sherrie.harrison@fib.com</t>
  </si>
  <si>
    <t>silvaj@sdyu.com</t>
  </si>
  <si>
    <t>smyers@sct-j.com</t>
  </si>
  <si>
    <t>theodore.galindo@porter.com</t>
  </si>
  <si>
    <t>tucker@parson.com</t>
  </si>
  <si>
    <t>BANK ID</t>
  </si>
  <si>
    <t>LENGTH</t>
  </si>
  <si>
    <t>USB-MO-2178</t>
  </si>
  <si>
    <t>CMB-IL-3560</t>
  </si>
  <si>
    <t>FRE-3014</t>
  </si>
  <si>
    <t>WFC-MO-2910</t>
  </si>
  <si>
    <t>CMB-3568</t>
  </si>
  <si>
    <t>RBE-IL-2845</t>
  </si>
  <si>
    <t>CMB-2498</t>
  </si>
  <si>
    <t>CIT-1245</t>
  </si>
  <si>
    <t>RBS-3338</t>
  </si>
  <si>
    <t>UBS-MO-2512</t>
  </si>
  <si>
    <t>USB-3695</t>
  </si>
  <si>
    <t>CIT-3282</t>
  </si>
  <si>
    <t>USB-MO-3137</t>
  </si>
  <si>
    <t>WFC-2006</t>
  </si>
  <si>
    <t>RBS-MR-1299</t>
  </si>
  <si>
    <t>CMB-2688</t>
  </si>
  <si>
    <t>CIT-3521</t>
  </si>
  <si>
    <t>CIT-1582</t>
  </si>
  <si>
    <t>Summers</t>
  </si>
  <si>
    <t>Ruby</t>
  </si>
  <si>
    <t>Carver</t>
  </si>
  <si>
    <t>Charie</t>
  </si>
  <si>
    <t>Harris</t>
  </si>
  <si>
    <t>Lucy</t>
  </si>
  <si>
    <t>Clyde</t>
  </si>
  <si>
    <t>Kao</t>
  </si>
  <si>
    <t>Cara</t>
  </si>
  <si>
    <t>Turner</t>
  </si>
  <si>
    <t>Barbara</t>
  </si>
  <si>
    <t>Bialik</t>
  </si>
  <si>
    <t>Chase</t>
  </si>
  <si>
    <t>Lawrence</t>
  </si>
  <si>
    <t>Behr</t>
  </si>
  <si>
    <t>Rajesh</t>
  </si>
  <si>
    <t>Jeffrey</t>
  </si>
  <si>
    <t>Noves</t>
  </si>
  <si>
    <t>Janet</t>
  </si>
  <si>
    <t>Sullivan</t>
  </si>
  <si>
    <t>Wayne</t>
  </si>
  <si>
    <t>Luis</t>
  </si>
  <si>
    <t>Rock</t>
  </si>
  <si>
    <t>Grace</t>
  </si>
  <si>
    <t>Alma</t>
  </si>
  <si>
    <t>Aiden</t>
  </si>
  <si>
    <t>Shannon</t>
  </si>
  <si>
    <t>Robie</t>
  </si>
  <si>
    <t>Mara</t>
  </si>
  <si>
    <t>Zides</t>
  </si>
  <si>
    <t>Michalski</t>
  </si>
  <si>
    <t>Bruce</t>
  </si>
  <si>
    <t>Lauren</t>
  </si>
  <si>
    <t>Joan</t>
  </si>
  <si>
    <t>Galecki</t>
  </si>
  <si>
    <t>Paolo</t>
  </si>
  <si>
    <t>Hedges</t>
  </si>
  <si>
    <t>Nicole</t>
  </si>
  <si>
    <t>Rick</t>
  </si>
  <si>
    <t>Jacob</t>
  </si>
  <si>
    <t>Hughes</t>
  </si>
  <si>
    <t>Roger</t>
  </si>
  <si>
    <t>Stockwell</t>
  </si>
  <si>
    <t>First Name</t>
  </si>
  <si>
    <t>Last Name</t>
  </si>
  <si>
    <t>Last, First</t>
  </si>
  <si>
    <t>5734 Avon Ct.</t>
  </si>
  <si>
    <t>9963 Heiser Pkwy.</t>
  </si>
  <si>
    <t>10668 S. Francis Ct.</t>
  </si>
  <si>
    <t>5194 S Saddlecreek Dr.</t>
  </si>
  <si>
    <t>1543 Arch Pl.</t>
  </si>
  <si>
    <t>9003 Achillies Ave.</t>
  </si>
  <si>
    <t>8701 Sealy Ct.</t>
  </si>
  <si>
    <t>3728 Air Force St.</t>
  </si>
  <si>
    <t>4477 Hawkins Ct.</t>
  </si>
  <si>
    <t>1043 Foxridge St.</t>
  </si>
  <si>
    <t>10458 Inchcape Ct.</t>
  </si>
  <si>
    <t>751 Marine Pl.</t>
  </si>
  <si>
    <t>10263 Brookhurst Pl.</t>
  </si>
  <si>
    <t>11242 Kaler Ln.</t>
  </si>
  <si>
    <t>4607 Adriana Blvd.</t>
  </si>
  <si>
    <t>365 Yosemite Ct.</t>
  </si>
  <si>
    <t>1155 Harvey Pl.</t>
  </si>
  <si>
    <t>64 Gilbert Pl.</t>
  </si>
  <si>
    <t>5883 Van Zandt Pkwy.</t>
  </si>
  <si>
    <t>4249 Ackling Ln.</t>
  </si>
  <si>
    <t>Street Address</t>
  </si>
  <si>
    <t>City</t>
  </si>
  <si>
    <t>State</t>
  </si>
  <si>
    <t>ZIP</t>
  </si>
  <si>
    <t>Full Address</t>
  </si>
  <si>
    <t>Birmingham</t>
  </si>
  <si>
    <t>Anchorage</t>
  </si>
  <si>
    <t>Phoenix</t>
  </si>
  <si>
    <t>Little Rock</t>
  </si>
  <si>
    <t>Los Angeles</t>
  </si>
  <si>
    <t>Denver</t>
  </si>
  <si>
    <t>Hartford</t>
  </si>
  <si>
    <t>Dover</t>
  </si>
  <si>
    <t>Jacksonville</t>
  </si>
  <si>
    <t>Atlanta</t>
  </si>
  <si>
    <t>Honolulu</t>
  </si>
  <si>
    <t>Boise</t>
  </si>
  <si>
    <t>Chicago</t>
  </si>
  <si>
    <t>Indianapolis</t>
  </si>
  <si>
    <t>Des Moines</t>
  </si>
  <si>
    <t>Wichita</t>
  </si>
  <si>
    <t>Louisville</t>
  </si>
  <si>
    <t>New Orleans</t>
  </si>
  <si>
    <t>Portland</t>
  </si>
  <si>
    <t>Baltimore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</si>
  <si>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</si>
  <si>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</si>
  <si>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</si>
  <si>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</si>
  <si>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</si>
  <si>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</si>
  <si>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</si>
  <si>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</si>
  <si>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</si>
  <si>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</si>
  <si>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</si>
  <si>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</si>
  <si>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</si>
  <si>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</si>
  <si>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</si>
  <si>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</si>
  <si>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</si>
  <si>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</si>
  <si>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</si>
  <si>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</si>
  <si>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>Property Sales</t>
  </si>
  <si>
    <t>Property ID</t>
  </si>
  <si>
    <t>Sale Price</t>
  </si>
  <si>
    <t>Date Initiated</t>
  </si>
  <si>
    <t>Date Sold</t>
  </si>
  <si>
    <t>Property Type</t>
  </si>
  <si>
    <t>Property Sub-type</t>
  </si>
  <si>
    <t>Region</t>
  </si>
  <si>
    <t>Purchaser</t>
  </si>
  <si>
    <t>Appraised Value</t>
  </si>
  <si>
    <t>Acquisition Cost</t>
  </si>
  <si>
    <t>Maintenance Fees</t>
  </si>
  <si>
    <t>RTMH-5770</t>
  </si>
  <si>
    <t>Residential</t>
  </si>
  <si>
    <t>Townhouse</t>
  </si>
  <si>
    <t>Mountain</t>
  </si>
  <si>
    <t>Parker Development</t>
  </si>
  <si>
    <t>CMER-7837</t>
  </si>
  <si>
    <t>Commercial</t>
  </si>
  <si>
    <t>Multistory</t>
  </si>
  <si>
    <t>Eastern</t>
  </si>
  <si>
    <t>Banks REIT</t>
  </si>
  <si>
    <t>CSPH-7908</t>
  </si>
  <si>
    <t>Single Story</t>
  </si>
  <si>
    <t>Pacific</t>
  </si>
  <si>
    <t>Cuffaro Properties</t>
  </si>
  <si>
    <t>RAMG-7428</t>
  </si>
  <si>
    <t>Apartment</t>
  </si>
  <si>
    <t>Drake Abel Development</t>
  </si>
  <si>
    <t>RMEG-5869</t>
  </si>
  <si>
    <t>Multiplex</t>
  </si>
  <si>
    <t>RSWG-5078</t>
  </si>
  <si>
    <t>Single Family</t>
  </si>
  <si>
    <t>Western Europe</t>
  </si>
  <si>
    <t>MacFall Kim</t>
  </si>
  <si>
    <t>CRUM-3811</t>
  </si>
  <si>
    <t>Retail</t>
  </si>
  <si>
    <t>Smith Properties</t>
  </si>
  <si>
    <t>CLCC-3619</t>
  </si>
  <si>
    <t>Land Only</t>
  </si>
  <si>
    <t>Central</t>
  </si>
  <si>
    <t>RSWG-9486</t>
  </si>
  <si>
    <t>Hill Group</t>
  </si>
  <si>
    <t>RLUS-6806</t>
  </si>
  <si>
    <t>Ness Robinson Anderson</t>
  </si>
  <si>
    <t>RSWG-5093</t>
  </si>
  <si>
    <t>Reese Properties</t>
  </si>
  <si>
    <t>RLPK-9388</t>
  </si>
  <si>
    <t>Strong Development</t>
  </si>
  <si>
    <t>CMUH-6470</t>
  </si>
  <si>
    <t>CRWH-5828</t>
  </si>
  <si>
    <t>RTCH-9460</t>
  </si>
  <si>
    <t>RTUC-5688</t>
  </si>
  <si>
    <t>RLCG-6304</t>
  </si>
  <si>
    <t>CLMR-5130</t>
  </si>
  <si>
    <t>RMWC-2000</t>
  </si>
  <si>
    <t>CMPH-1495</t>
  </si>
  <si>
    <t>RCEA-5761</t>
  </si>
  <si>
    <t>Condominium</t>
  </si>
  <si>
    <t>RAWH-2613</t>
  </si>
  <si>
    <t>CSEC-4778</t>
  </si>
  <si>
    <t>Hinkelman Group</t>
  </si>
  <si>
    <t>CMCH-7948</t>
  </si>
  <si>
    <t>RMEG-3588</t>
  </si>
  <si>
    <t>RSCH-8081</t>
  </si>
  <si>
    <t>CMWR-3058</t>
  </si>
  <si>
    <t>Manufacturing</t>
  </si>
  <si>
    <t>RLUG-1631</t>
  </si>
  <si>
    <t>CRWB-7320</t>
  </si>
  <si>
    <t>CMPH-2930</t>
  </si>
  <si>
    <t>RSPC-4572</t>
  </si>
  <si>
    <t>RACK-6251</t>
  </si>
  <si>
    <t>RMEA-9123</t>
  </si>
  <si>
    <t>CMEH-9680</t>
  </si>
  <si>
    <t>RLPH-3344</t>
  </si>
  <si>
    <t>RSWR-8696</t>
  </si>
  <si>
    <t>RAPR-6379</t>
  </si>
  <si>
    <t>RSWH-8098</t>
  </si>
  <si>
    <t>CRPC-7750</t>
  </si>
  <si>
    <t>RCCA-3432</t>
  </si>
  <si>
    <t>RLPB-5764</t>
  </si>
  <si>
    <t>CSMC-1561</t>
  </si>
  <si>
    <t>RCEH-4789</t>
  </si>
  <si>
    <t>CMUH-9053</t>
  </si>
  <si>
    <t>RTPC-3301</t>
  </si>
  <si>
    <t>CLWH-1756</t>
  </si>
  <si>
    <t>CRCH-4637</t>
  </si>
  <si>
    <t>CLCG-3116</t>
  </si>
  <si>
    <t>CMWC-4408</t>
  </si>
  <si>
    <t>RLPK-6727</t>
  </si>
  <si>
    <t>RSEB-2307</t>
  </si>
  <si>
    <t>RTWC-5469</t>
  </si>
  <si>
    <t>RLPC-7951</t>
  </si>
  <si>
    <t>CLPR-7612</t>
  </si>
  <si>
    <t>CSMK-8581</t>
  </si>
  <si>
    <t>CLMR-6582</t>
  </si>
  <si>
    <t>CSUG-5503</t>
  </si>
  <si>
    <t>Single Occupant</t>
  </si>
  <si>
    <t>RTEC-6699</t>
  </si>
  <si>
    <t>CSMR-2505</t>
  </si>
  <si>
    <t>CMPG-7632</t>
  </si>
  <si>
    <t>CLMM-2487</t>
  </si>
  <si>
    <t>CMPH-5600</t>
  </si>
  <si>
    <t>RAWA-4806</t>
  </si>
  <si>
    <t>CLCM-6242</t>
  </si>
  <si>
    <t>CSER-9482</t>
  </si>
  <si>
    <t>RACS-7881</t>
  </si>
  <si>
    <t>RLWR-8175</t>
  </si>
  <si>
    <t>RCMS-1694</t>
  </si>
  <si>
    <t>CMWH-1962</t>
  </si>
  <si>
    <t>RTMB-6686</t>
  </si>
  <si>
    <t>RSWH-4435</t>
  </si>
  <si>
    <t>RSWH-9223</t>
  </si>
  <si>
    <t>CMPS-7773</t>
  </si>
  <si>
    <t>RCMS-6541</t>
  </si>
  <si>
    <t>CRUR-6997</t>
  </si>
  <si>
    <t>CLWH-4775</t>
  </si>
  <si>
    <t>RACH-6813</t>
  </si>
  <si>
    <t>RCPA-6900</t>
  </si>
  <si>
    <t>CREB-7534</t>
  </si>
  <si>
    <t>CSPH-3149</t>
  </si>
  <si>
    <t>CLEC-7431</t>
  </si>
  <si>
    <t>CMEH-4439</t>
  </si>
  <si>
    <t>CLCR-2868</t>
  </si>
  <si>
    <t>CSMC-4537</t>
  </si>
  <si>
    <t>RSPH-8291</t>
  </si>
  <si>
    <t>CMPR-9223</t>
  </si>
  <si>
    <t>RCPB-5225</t>
  </si>
  <si>
    <t>RLWA-4128</t>
  </si>
  <si>
    <t>CRCB-6880</t>
  </si>
  <si>
    <t>RCPB-4364</t>
  </si>
  <si>
    <t>CMPG-2189</t>
  </si>
  <si>
    <t>CMMM-4752</t>
  </si>
  <si>
    <t>CMES-3467</t>
  </si>
  <si>
    <t>CSMG-3727</t>
  </si>
  <si>
    <t>RAWC-6129</t>
  </si>
  <si>
    <t>CSUH-7840</t>
  </si>
  <si>
    <t>CMMR-8713</t>
  </si>
  <si>
    <t>RCPK-9078</t>
  </si>
  <si>
    <t>CRMH-4530</t>
  </si>
  <si>
    <t>RSCM-8349</t>
  </si>
  <si>
    <t>CSEH-1289</t>
  </si>
  <si>
    <t>RSWG-6496</t>
  </si>
  <si>
    <t>CMPR-8679</t>
  </si>
  <si>
    <t>CSEC-7739</t>
  </si>
  <si>
    <t>CSMK-9695</t>
  </si>
  <si>
    <t>RAMC-2522</t>
  </si>
  <si>
    <t>CSMB-8581</t>
  </si>
  <si>
    <t>CMPH-8738</t>
  </si>
  <si>
    <t>RCEB-5306</t>
  </si>
  <si>
    <t>RLPH-3672</t>
  </si>
  <si>
    <t>CMCH-1856</t>
  </si>
  <si>
    <t>CMWH-1544</t>
  </si>
  <si>
    <t>RLPH-3558</t>
  </si>
  <si>
    <t>RSUS-9398</t>
  </si>
  <si>
    <t>CMWS-9874</t>
  </si>
  <si>
    <t>RAPH-2863</t>
  </si>
  <si>
    <t>RMCG-6081</t>
  </si>
  <si>
    <t>CLCH-4021</t>
  </si>
  <si>
    <t>CLMR-8270</t>
  </si>
  <si>
    <t>CMWR-8530</t>
  </si>
  <si>
    <t>CSPC-6955</t>
  </si>
  <si>
    <t>RMEB-8190</t>
  </si>
  <si>
    <t>RCMB-3676</t>
  </si>
  <si>
    <t>CLPR-8849</t>
  </si>
  <si>
    <t>RMES-8858</t>
  </si>
  <si>
    <t>CSCH-8446</t>
  </si>
  <si>
    <t>RSCH-3010</t>
  </si>
  <si>
    <t>CRUH-8578</t>
  </si>
  <si>
    <t>CMCR-3467</t>
  </si>
  <si>
    <t>CMMB-9373</t>
  </si>
  <si>
    <t>CSUM-8725</t>
  </si>
  <si>
    <t>RMUG-5492</t>
  </si>
  <si>
    <t>CSPH-6785</t>
  </si>
  <si>
    <t>CRMC-7460</t>
  </si>
  <si>
    <t>RSPS-5063</t>
  </si>
  <si>
    <t>RMCH-4233</t>
  </si>
  <si>
    <t>RAWG-9931</t>
  </si>
  <si>
    <t>RLPB-6352</t>
  </si>
  <si>
    <t>RTCS-9021</t>
  </si>
  <si>
    <t>CSEH-4345</t>
  </si>
  <si>
    <t>RMMC-9109</t>
  </si>
  <si>
    <t>RMUR-5985</t>
  </si>
  <si>
    <t>RSWG-5354</t>
  </si>
  <si>
    <t>RTMM-4982</t>
  </si>
  <si>
    <t>CLER-7015</t>
  </si>
  <si>
    <t>RAUH-3430</t>
  </si>
  <si>
    <t>CSES-3247</t>
  </si>
  <si>
    <t>RSUA-1840</t>
  </si>
  <si>
    <t>RMMA-9123</t>
  </si>
  <si>
    <t>CLUR-7048</t>
  </si>
  <si>
    <t>CMMC-1710</t>
  </si>
  <si>
    <t>RAEH-7873</t>
  </si>
  <si>
    <t>RCCM-9381</t>
  </si>
  <si>
    <t>RLCH-6050</t>
  </si>
  <si>
    <t>RAWA-6690</t>
  </si>
  <si>
    <t>CSWM-1446</t>
  </si>
  <si>
    <t>CSCH-5460</t>
  </si>
  <si>
    <t>RLMC-1719</t>
  </si>
  <si>
    <t>RCCM-1863</t>
  </si>
  <si>
    <t>RLWG-4706</t>
  </si>
  <si>
    <t>CRWR-5144</t>
  </si>
  <si>
    <t>CLMS-6737</t>
  </si>
  <si>
    <t>RMEM-1135</t>
  </si>
  <si>
    <t>CMPK-3853</t>
  </si>
  <si>
    <t>RMUC-7062</t>
  </si>
  <si>
    <t>RTEC-1169</t>
  </si>
  <si>
    <t>RMMS-4262</t>
  </si>
  <si>
    <t>RTMR-6271</t>
  </si>
  <si>
    <t>RSUB-2590</t>
  </si>
  <si>
    <t>CSWC-2035</t>
  </si>
  <si>
    <t>CRCC-4703</t>
  </si>
  <si>
    <t>RAWC-5388</t>
  </si>
  <si>
    <t>RCPG-5175</t>
  </si>
  <si>
    <t>CSWR-3946</t>
  </si>
  <si>
    <t>RLEG-7223</t>
  </si>
  <si>
    <t>CMCR-2624</t>
  </si>
  <si>
    <t>CRCH-3384</t>
  </si>
  <si>
    <t>RSMK-5380</t>
  </si>
  <si>
    <t>RSWH-7640</t>
  </si>
  <si>
    <t>CSCS-2937</t>
  </si>
  <si>
    <t>CRPH-6997</t>
  </si>
  <si>
    <t>CRCK-5250</t>
  </si>
  <si>
    <t>RSWK-6575</t>
  </si>
  <si>
    <t>CMUB-4848</t>
  </si>
  <si>
    <t>CSEB-3608</t>
  </si>
  <si>
    <t>RCUK-7034</t>
  </si>
  <si>
    <t>RSPB-3832</t>
  </si>
  <si>
    <t>RMPK-3732</t>
  </si>
  <si>
    <t>RSMC-8923</t>
  </si>
  <si>
    <t>RSEH-7519</t>
  </si>
  <si>
    <t>RAPH-3980</t>
  </si>
  <si>
    <t>CMMK-3638</t>
  </si>
  <si>
    <t>RAMH-8951</t>
  </si>
  <si>
    <t>RSPS-6553</t>
  </si>
  <si>
    <t>CSMH-9216</t>
  </si>
  <si>
    <t>CMEG-8622</t>
  </si>
  <si>
    <t>RLWK-9146</t>
  </si>
  <si>
    <t>RMMA-4010</t>
  </si>
  <si>
    <t>RMPK-1654</t>
  </si>
  <si>
    <t>CMUA-9491</t>
  </si>
  <si>
    <t>RMWA-1661</t>
  </si>
  <si>
    <t>RLCB-1482</t>
  </si>
  <si>
    <t>CSWB-1740</t>
  </si>
  <si>
    <t>CSPB-1656</t>
  </si>
  <si>
    <t>CMCB-6533</t>
  </si>
  <si>
    <t>RAWR-7994</t>
  </si>
  <si>
    <t>RSMR-3476</t>
  </si>
  <si>
    <t>RTUH-4857</t>
  </si>
  <si>
    <t>CLPC-6204</t>
  </si>
  <si>
    <t>RAPH-3815</t>
  </si>
  <si>
    <t>RCEH-7754</t>
  </si>
  <si>
    <t>CRCR-8610</t>
  </si>
  <si>
    <t>RSMG-3382</t>
  </si>
  <si>
    <t>CMWR-7911</t>
  </si>
  <si>
    <t>RTWA-9261</t>
  </si>
  <si>
    <t>RSCH-3443</t>
  </si>
  <si>
    <t>RTPR-4321</t>
  </si>
  <si>
    <t>CMWA-5133</t>
  </si>
  <si>
    <t>CSCR-2588</t>
  </si>
  <si>
    <t>CSWR-9623</t>
  </si>
  <si>
    <t>CSEG-1226</t>
  </si>
  <si>
    <t>RSMA-6872</t>
  </si>
  <si>
    <t>CRUB-2450</t>
  </si>
  <si>
    <t>RMEH-1880</t>
  </si>
  <si>
    <t>CLPH-3215</t>
  </si>
  <si>
    <t>RTUG-4843</t>
  </si>
  <si>
    <t>RAWG-8742</t>
  </si>
  <si>
    <t>RCER-6076</t>
  </si>
  <si>
    <t>CRMG-1275</t>
  </si>
  <si>
    <t>CSEH-6753</t>
  </si>
  <si>
    <t>CMUS-7165</t>
  </si>
  <si>
    <t>CRMR-2167</t>
  </si>
  <si>
    <t>CMPC-5549</t>
  </si>
  <si>
    <t>CLEH-2717</t>
  </si>
  <si>
    <t>CLCA-2199</t>
  </si>
  <si>
    <t>RCUH-3505</t>
  </si>
  <si>
    <t>RMEA-6514</t>
  </si>
  <si>
    <t>RTMR-3826</t>
  </si>
  <si>
    <t>CSEB-2176</t>
  </si>
  <si>
    <t>CSUC-8522</t>
  </si>
  <si>
    <t>CMMG-4279</t>
  </si>
  <si>
    <t>RSUG-6607</t>
  </si>
  <si>
    <t>CSPC-2441</t>
  </si>
  <si>
    <t>RCEK-4934</t>
  </si>
  <si>
    <t>CMPA-5624</t>
  </si>
  <si>
    <t>CLPM-3618</t>
  </si>
  <si>
    <t>RMWA-2706</t>
  </si>
  <si>
    <t>RSMH-8737</t>
  </si>
  <si>
    <t>RTPK-7403</t>
  </si>
  <si>
    <t>RTCR-6579</t>
  </si>
  <si>
    <t>CRCC-4006</t>
  </si>
  <si>
    <t>CRPM-1303</t>
  </si>
  <si>
    <t>CMMA-4471</t>
  </si>
  <si>
    <t>RAUC-5186</t>
  </si>
  <si>
    <t>RMMH-6229</t>
  </si>
  <si>
    <t>CRUK-5714</t>
  </si>
  <si>
    <t>CMWH-1917</t>
  </si>
  <si>
    <t>CMES-8374</t>
  </si>
  <si>
    <t>RSMG-7431</t>
  </si>
  <si>
    <t>CSUH-9303</t>
  </si>
  <si>
    <t>RLWB-4834</t>
  </si>
  <si>
    <t>CMUC-7850</t>
  </si>
  <si>
    <t>RAWB-9421</t>
  </si>
  <si>
    <t>RLPK-6370</t>
  </si>
  <si>
    <t>CSWB-3370</t>
  </si>
  <si>
    <t>RMUH-7679</t>
  </si>
  <si>
    <t>CSPC-1410</t>
  </si>
  <si>
    <t>RSWK-3900</t>
  </si>
  <si>
    <t>CLMR-2754</t>
  </si>
  <si>
    <t>CRCB-6784</t>
  </si>
  <si>
    <t>RAUC-8577</t>
  </si>
  <si>
    <t>CLPG-8888</t>
  </si>
  <si>
    <t>RMCC-8035</t>
  </si>
  <si>
    <t>RCMR-3751</t>
  </si>
  <si>
    <t>RCEC-8726</t>
  </si>
  <si>
    <t>CMEH-1275</t>
  </si>
  <si>
    <t>RAMA-8403</t>
  </si>
  <si>
    <t>RAWK-2035</t>
  </si>
  <si>
    <t>RAPH-5046</t>
  </si>
  <si>
    <t>CLMC-7181</t>
  </si>
  <si>
    <t>CMWH-1152</t>
  </si>
  <si>
    <t>RSUH-7677</t>
  </si>
  <si>
    <t>RAWK-4744</t>
  </si>
  <si>
    <t>RLMH-8169</t>
  </si>
  <si>
    <t>CSWK-4791</t>
  </si>
  <si>
    <t>RMPH-2857</t>
  </si>
  <si>
    <t>RLPG-4913</t>
  </si>
  <si>
    <t>RSEG-2708</t>
  </si>
  <si>
    <t>RCCC-2651</t>
  </si>
  <si>
    <t>RLUG-7640</t>
  </si>
  <si>
    <t>RAEH-8958</t>
  </si>
  <si>
    <t>CRWB-5534</t>
  </si>
  <si>
    <t>CLUC-1365</t>
  </si>
  <si>
    <t>RSEC-2790</t>
  </si>
  <si>
    <t>CRPK-3199</t>
  </si>
  <si>
    <t>RAMM-5435</t>
  </si>
  <si>
    <t>RLWK-4011</t>
  </si>
  <si>
    <t>RACH-2125</t>
  </si>
  <si>
    <t>RAER-7662</t>
  </si>
  <si>
    <t>CLPH-2384</t>
  </si>
  <si>
    <t>CSMC-1552</t>
  </si>
  <si>
    <t>CMER-1647</t>
  </si>
  <si>
    <t>RAWR-2318</t>
  </si>
  <si>
    <t>RSMM-4946</t>
  </si>
  <si>
    <t>RSUH-3457</t>
  </si>
  <si>
    <t>RMMS-8154</t>
  </si>
  <si>
    <t>RSWH-7195</t>
  </si>
  <si>
    <t>CMUS-1623</t>
  </si>
  <si>
    <t>CMWC-6768</t>
  </si>
  <si>
    <t>CMUH-3272</t>
  </si>
  <si>
    <t>RCMC-4777</t>
  </si>
  <si>
    <t>CMWM-3210</t>
  </si>
  <si>
    <t>RSUA-8349</t>
  </si>
  <si>
    <t>RCMC-9221</t>
  </si>
  <si>
    <t>CSEH-2883</t>
  </si>
  <si>
    <t>RMCH-4767</t>
  </si>
  <si>
    <t>CMWH-3548</t>
  </si>
  <si>
    <t>CSEA-1252</t>
  </si>
  <si>
    <t>RMCB-8065</t>
  </si>
  <si>
    <t>CMCS-7821</t>
  </si>
  <si>
    <t>CMCG-5903</t>
  </si>
  <si>
    <t>RMEC-6168</t>
  </si>
  <si>
    <t>RTWH-2535</t>
  </si>
  <si>
    <t>RMEH-3855</t>
  </si>
  <si>
    <t>RAMH-3223</t>
  </si>
  <si>
    <t>CLMR-2348</t>
  </si>
  <si>
    <t>RTUH-2395</t>
  </si>
  <si>
    <t>CSPK-6588</t>
  </si>
  <si>
    <t>RAMH-4004</t>
  </si>
  <si>
    <t>CMPC-1932</t>
  </si>
  <si>
    <t>RMUB-7224</t>
  </si>
  <si>
    <t>RCMB-1272</t>
  </si>
  <si>
    <t>RTUH-6766</t>
  </si>
  <si>
    <t>CRUR-5263</t>
  </si>
  <si>
    <t>RLWR-1345</t>
  </si>
  <si>
    <t>RTCM-1979</t>
  </si>
  <si>
    <t>RMPR-5587</t>
  </si>
  <si>
    <t>CMEG-5840</t>
  </si>
  <si>
    <t>CLER-6848</t>
  </si>
  <si>
    <t>CRPH-5295</t>
  </si>
  <si>
    <t>CRUA-7834</t>
  </si>
  <si>
    <t>CSCC-5581</t>
  </si>
  <si>
    <t>RSWB-5706</t>
  </si>
  <si>
    <t>CMWH-9040</t>
  </si>
  <si>
    <t>RLPC-3077</t>
  </si>
  <si>
    <t>RTWK-6922</t>
  </si>
  <si>
    <t>RLMC-6816</t>
  </si>
  <si>
    <t>CMCC-2803</t>
  </si>
  <si>
    <t>RCEC-5211</t>
  </si>
  <si>
    <t>RAMG-1927</t>
  </si>
  <si>
    <t>CMEK-5271</t>
  </si>
  <si>
    <t>CLMR-3837</t>
  </si>
  <si>
    <t>CRPH-2090</t>
  </si>
  <si>
    <t>RCPH-6001</t>
  </si>
  <si>
    <t>CSMB-2387</t>
  </si>
  <si>
    <t>CSUB-8335</t>
  </si>
  <si>
    <t>RMWH-4329</t>
  </si>
  <si>
    <t>RTCR-9131</t>
  </si>
  <si>
    <t>CSUB-5408</t>
  </si>
  <si>
    <t>RMER-3191</t>
  </si>
  <si>
    <t>RTMH-7236</t>
  </si>
  <si>
    <t>RMEK-2789</t>
  </si>
  <si>
    <t>CSCR-4826</t>
  </si>
  <si>
    <t>CMCH-7652</t>
  </si>
  <si>
    <t>RSEC-3375</t>
  </si>
  <si>
    <t>CSMM-6126</t>
  </si>
  <si>
    <t>CMUB-5471</t>
  </si>
  <si>
    <t>RAEB-8885</t>
  </si>
  <si>
    <t>RAWH-2523</t>
  </si>
  <si>
    <t>CSCC-5254</t>
  </si>
  <si>
    <t>RSWH-7808</t>
  </si>
  <si>
    <t>CSCB-5409</t>
  </si>
  <si>
    <t>CMUH-9166</t>
  </si>
  <si>
    <t>RACG-6920</t>
  </si>
  <si>
    <t>RMCK-5704</t>
  </si>
  <si>
    <t>RSEH-4709</t>
  </si>
  <si>
    <t>CMEH-7672</t>
  </si>
  <si>
    <t>RCUR-6781</t>
  </si>
  <si>
    <t>RTCK-3093</t>
  </si>
  <si>
    <t>CMEA-1457</t>
  </si>
  <si>
    <t>RSER-9090</t>
  </si>
  <si>
    <t>RSMB-8727</t>
  </si>
  <si>
    <t>RACR-1772</t>
  </si>
  <si>
    <t>CSCH-7627</t>
  </si>
  <si>
    <t>RSWC-9917</t>
  </si>
  <si>
    <t>CRWH-8127</t>
  </si>
  <si>
    <t>CLMH-3264</t>
  </si>
  <si>
    <t>RMMR-4395</t>
  </si>
  <si>
    <t>CSCC-7157</t>
  </si>
  <si>
    <t>RSMR-3884</t>
  </si>
  <si>
    <t>RSCB-8370</t>
  </si>
  <si>
    <t>RSUK-3892</t>
  </si>
  <si>
    <t>RTUH-8705</t>
  </si>
  <si>
    <t>CSWK-7756</t>
  </si>
  <si>
    <t>RMWG-6187</t>
  </si>
  <si>
    <t>CSPB-1764</t>
  </si>
  <si>
    <t>CREH-7163</t>
  </si>
  <si>
    <t>RMMS-1837</t>
  </si>
  <si>
    <t>RTMG-6151</t>
  </si>
  <si>
    <t>CRPR-5794</t>
  </si>
  <si>
    <t>RMUH-7772</t>
  </si>
  <si>
    <t>RMUA-5572</t>
  </si>
  <si>
    <t>CMPC-7010</t>
  </si>
  <si>
    <t>CLCM-3267</t>
  </si>
  <si>
    <t>CSUA-4351</t>
  </si>
  <si>
    <t>RSUH-8076</t>
  </si>
  <si>
    <t>RTEH-2653</t>
  </si>
  <si>
    <t>CRWH-8027</t>
  </si>
  <si>
    <t>RMMM-5776</t>
  </si>
  <si>
    <t>CSUK-4103</t>
  </si>
  <si>
    <t>CSEH-5226</t>
  </si>
  <si>
    <t>CRWC-1622</t>
  </si>
  <si>
    <t>RLUH-6925</t>
  </si>
  <si>
    <t>RMMS-8750</t>
  </si>
  <si>
    <t>RCPH-9101</t>
  </si>
  <si>
    <t>CSWB-3311</t>
  </si>
  <si>
    <t>RAWH-4714</t>
  </si>
  <si>
    <t>RMWC-7226</t>
  </si>
  <si>
    <t>RLWR-1367</t>
  </si>
  <si>
    <t>CRPH-8733</t>
  </si>
  <si>
    <t>RTPR-2110</t>
  </si>
  <si>
    <t>CSMS-6239</t>
  </si>
  <si>
    <t>RSUH-5163</t>
  </si>
  <si>
    <t>CSMH-6667</t>
  </si>
  <si>
    <t>CSCC-5376</t>
  </si>
  <si>
    <t>RLCC-9513</t>
  </si>
  <si>
    <t>RCWH-1625</t>
  </si>
  <si>
    <t>RCMA-8476</t>
  </si>
  <si>
    <t>CMER-3251</t>
  </si>
  <si>
    <t>CLWR-5153</t>
  </si>
  <si>
    <t>RMPH-6289</t>
  </si>
  <si>
    <t>RCUB-9355</t>
  </si>
  <si>
    <t>RCEH-6754</t>
  </si>
  <si>
    <t>CMUB-1249</t>
  </si>
  <si>
    <t>RSMR-9566</t>
  </si>
  <si>
    <t>RTEM-3978</t>
  </si>
  <si>
    <t>CRCC-5762</t>
  </si>
  <si>
    <t>RCUB-9740</t>
  </si>
  <si>
    <t>CSPH-9041</t>
  </si>
  <si>
    <t>RMEM-2706</t>
  </si>
  <si>
    <t>RTMR-7156</t>
  </si>
  <si>
    <t>CMCH-8642</t>
  </si>
  <si>
    <t>CMMH-7489</t>
  </si>
  <si>
    <t>RMPR-4698</t>
  </si>
  <si>
    <t>CMEB-2519</t>
  </si>
  <si>
    <t>RLCG-6732</t>
  </si>
  <si>
    <t>RMUS-6940</t>
  </si>
  <si>
    <t>CLUB-7504</t>
  </si>
  <si>
    <t>CRCR-4771</t>
  </si>
  <si>
    <t>RSWG-9055</t>
  </si>
  <si>
    <t>RSUK-4208</t>
  </si>
  <si>
    <t>RTEH-3015</t>
  </si>
  <si>
    <t>RAMR-9446</t>
  </si>
  <si>
    <t>RCPA-6585</t>
  </si>
  <si>
    <t>CSPM-3620</t>
  </si>
  <si>
    <t>CSMH-5045</t>
  </si>
  <si>
    <t>CSUC-8467</t>
  </si>
  <si>
    <t>RTER-1237</t>
  </si>
  <si>
    <t>CMMH-2691</t>
  </si>
  <si>
    <t>CSWG-4676</t>
  </si>
  <si>
    <t>CLPH-3035</t>
  </si>
  <si>
    <t>CMPC-6043</t>
  </si>
  <si>
    <t>RTPC-8525</t>
  </si>
  <si>
    <t>CMWH-4256</t>
  </si>
  <si>
    <t>RSPK-8241</t>
  </si>
  <si>
    <t>CMMH-4955</t>
  </si>
  <si>
    <t>CMUA-8549</t>
  </si>
  <si>
    <t>CMCR-3524</t>
  </si>
  <si>
    <t>RTWH-1814</t>
  </si>
  <si>
    <t>RMUC-3706</t>
  </si>
  <si>
    <t>CMWC-6545</t>
  </si>
  <si>
    <t>CMWA-8820</t>
  </si>
  <si>
    <t>CRMG-5001</t>
  </si>
  <si>
    <t>RSEG-8767</t>
  </si>
  <si>
    <t>RSCC-9855</t>
  </si>
  <si>
    <t>CRUH-3904</t>
  </si>
  <si>
    <t>CMWH-2149</t>
  </si>
  <si>
    <t>RLPM-2229</t>
  </si>
  <si>
    <t>RLEH-5668</t>
  </si>
  <si>
    <t>CMUH-4528</t>
  </si>
  <si>
    <t>RLMB-5188</t>
  </si>
  <si>
    <t>CSMA-5724</t>
  </si>
  <si>
    <t>RCMG-4520</t>
  </si>
  <si>
    <t>CMEH-7901</t>
  </si>
  <si>
    <t>CSCR-2738</t>
  </si>
  <si>
    <t>CMUC-6829</t>
  </si>
  <si>
    <t>RLMC-7460</t>
  </si>
  <si>
    <t>RAMC-6649</t>
  </si>
  <si>
    <t>RTPB-6042</t>
  </si>
  <si>
    <t>RLEH-8124</t>
  </si>
  <si>
    <t>RLWM-3030</t>
  </si>
  <si>
    <t>RLUS-4104</t>
  </si>
  <si>
    <t>RMWA-7333</t>
  </si>
  <si>
    <t>RAUK-1755</t>
  </si>
  <si>
    <t>CSUC-6683</t>
  </si>
  <si>
    <t>CLUH-3425</t>
  </si>
  <si>
    <t>CLUC-2083</t>
  </si>
  <si>
    <t>RMEC-3548</t>
  </si>
  <si>
    <t>RLCG-9827</t>
  </si>
  <si>
    <t>CSMA-8553</t>
  </si>
  <si>
    <t>CSWH-5599</t>
  </si>
  <si>
    <t>CRMA-9340</t>
  </si>
  <si>
    <t>CSMK-6474</t>
  </si>
  <si>
    <t>RLCC-5032</t>
  </si>
  <si>
    <t>RTPR-3021</t>
  </si>
  <si>
    <t>RSMH-9772</t>
  </si>
  <si>
    <t>CMCB-5126</t>
  </si>
  <si>
    <t>RCWH-2373</t>
  </si>
  <si>
    <t>CMEK-6885</t>
  </si>
  <si>
    <t>RTMG-1840</t>
  </si>
  <si>
    <t>RCMM-8307</t>
  </si>
  <si>
    <t>RMCA-9873</t>
  </si>
  <si>
    <t>RMMH-8603</t>
  </si>
  <si>
    <t>CMMM-1472</t>
  </si>
  <si>
    <t>CLEC-8319</t>
  </si>
  <si>
    <t>RMMH-9582</t>
  </si>
  <si>
    <t>RSCK-6700</t>
  </si>
  <si>
    <t>RMPR-3870</t>
  </si>
  <si>
    <t>CSPS-6386</t>
  </si>
  <si>
    <t>CSEB-2277</t>
  </si>
  <si>
    <t>CSPR-4655</t>
  </si>
  <si>
    <t>CRCH-3333</t>
  </si>
  <si>
    <t>RTPB-1838</t>
  </si>
  <si>
    <t>CRWH-5069</t>
  </si>
  <si>
    <t>RTWC-7057</t>
  </si>
  <si>
    <t>RSEG-9106</t>
  </si>
  <si>
    <t>CMWR-9519</t>
  </si>
  <si>
    <t>RSPA-8737</t>
  </si>
  <si>
    <t>CSPR-2370</t>
  </si>
  <si>
    <t>RTER-3961</t>
  </si>
  <si>
    <t>RSWC-8273</t>
  </si>
  <si>
    <t>RLEA-8279</t>
  </si>
  <si>
    <t>RMPH-4899</t>
  </si>
  <si>
    <t>CLEC-4293</t>
  </si>
  <si>
    <t>RAWC-7618</t>
  </si>
  <si>
    <t>RLEK-8819</t>
  </si>
  <si>
    <t>CMUR-1479</t>
  </si>
  <si>
    <t>CLWA-9110</t>
  </si>
  <si>
    <t>RSPC-7384</t>
  </si>
  <si>
    <t>CSEC-3578</t>
  </si>
  <si>
    <t>RLPM-5159</t>
  </si>
  <si>
    <t>CSER-6107</t>
  </si>
  <si>
    <t>CSEG-5630</t>
  </si>
  <si>
    <t>RTMA-6730</t>
  </si>
  <si>
    <t>RSEH-9293</t>
  </si>
  <si>
    <t>RLPR-6731</t>
  </si>
  <si>
    <t>RCEB-3219</t>
  </si>
  <si>
    <t>RMMS-7145</t>
  </si>
  <si>
    <t>CMUS-4260</t>
  </si>
  <si>
    <t>CRUR-8717</t>
  </si>
  <si>
    <t>CMEB-5408</t>
  </si>
  <si>
    <t>CLPS-8979</t>
  </si>
  <si>
    <t>RAEH-9950</t>
  </si>
  <si>
    <t>RLEH-4233</t>
  </si>
  <si>
    <t>CLUM-6543</t>
  </si>
  <si>
    <t>RLMR-2749</t>
  </si>
  <si>
    <t>RSCH-5385</t>
  </si>
  <si>
    <t>CSEC-6522</t>
  </si>
  <si>
    <t>CRUC-7654</t>
  </si>
  <si>
    <t>CSMH-9395</t>
  </si>
  <si>
    <t>RLWR-6692</t>
  </si>
  <si>
    <t>RTER-9085</t>
  </si>
  <si>
    <t>RMMC-2797</t>
  </si>
  <si>
    <t>CMUG-1750</t>
  </si>
  <si>
    <t>RCWK-2509</t>
  </si>
  <si>
    <t>CRCH-5776</t>
  </si>
  <si>
    <t>CRWC-1873</t>
  </si>
  <si>
    <t>RTWM-2016</t>
  </si>
  <si>
    <t>CMUS-9570</t>
  </si>
  <si>
    <t>CMMK-5979</t>
  </si>
  <si>
    <t>CMCR-7224</t>
  </si>
  <si>
    <t>RAEH-8039</t>
  </si>
  <si>
    <t>CSWC-5135</t>
  </si>
  <si>
    <t>CLMG-7868</t>
  </si>
  <si>
    <t>CRUK-6032</t>
  </si>
  <si>
    <t>RAER-6983</t>
  </si>
  <si>
    <t>CMPS-4120</t>
  </si>
  <si>
    <t>RAMC-3926</t>
  </si>
  <si>
    <t>CRCH-1836</t>
  </si>
  <si>
    <t>RTEK-8035</t>
  </si>
  <si>
    <t>RTCM-9169</t>
  </si>
  <si>
    <t>RSWR-5091</t>
  </si>
  <si>
    <t>RLPR-2518</t>
  </si>
  <si>
    <t>RMPH-6352</t>
  </si>
  <si>
    <t>RCWC-6815</t>
  </si>
  <si>
    <t>CSUG-3068</t>
  </si>
  <si>
    <t>CSUR-2643</t>
  </si>
  <si>
    <t>CLEA-6355</t>
  </si>
  <si>
    <t>CSWH-4196</t>
  </si>
  <si>
    <t>RTCR-6266</t>
  </si>
  <si>
    <t>CSWG-4921</t>
  </si>
  <si>
    <t>RCPC-9811</t>
  </si>
  <si>
    <t>RLUH-6699</t>
  </si>
  <si>
    <t>RTCM-7751</t>
  </si>
  <si>
    <t>RAPC-8101</t>
  </si>
  <si>
    <t>RMER-1678</t>
  </si>
  <si>
    <t>RMUH-9121</t>
  </si>
  <si>
    <t>RLPA-2451</t>
  </si>
  <si>
    <t>RCPB-1797</t>
  </si>
  <si>
    <t>RAUG-2595</t>
  </si>
  <si>
    <t>CSCG-3968</t>
  </si>
  <si>
    <t>CSUM-7084</t>
  </si>
  <si>
    <t>RSUA-7832</t>
  </si>
  <si>
    <t>CSPC-3050</t>
  </si>
  <si>
    <t>RLWM-3247</t>
  </si>
  <si>
    <t>RSMH-1755</t>
  </si>
  <si>
    <t>RSEK-3189</t>
  </si>
  <si>
    <t>CMMC-5437</t>
  </si>
  <si>
    <t>CSCH-7724</t>
  </si>
  <si>
    <t>RCEH-4480</t>
  </si>
  <si>
    <t>CSEA-4565</t>
  </si>
  <si>
    <t>CSPS-2426</t>
  </si>
  <si>
    <t>RMUH-2223</t>
  </si>
  <si>
    <t>RAWH-9533</t>
  </si>
  <si>
    <t>CMCB-4875</t>
  </si>
  <si>
    <t>RMCA-6648</t>
  </si>
  <si>
    <t>CSPC-3952</t>
  </si>
  <si>
    <t>CSWS-5465</t>
  </si>
  <si>
    <t>RLWK-7824</t>
  </si>
  <si>
    <t>CSWR-5591</t>
  </si>
  <si>
    <t>CMUH-9679</t>
  </si>
  <si>
    <t>CREC-4588</t>
  </si>
  <si>
    <t>RAPS-8259</t>
  </si>
  <si>
    <t>RTCR-2676</t>
  </si>
  <si>
    <t>CSCM-8233</t>
  </si>
  <si>
    <t>RTWS-4846</t>
  </si>
  <si>
    <t>RMWK-6979</t>
  </si>
  <si>
    <t>CRWH-2883</t>
  </si>
  <si>
    <t>CMMC-1323</t>
  </si>
  <si>
    <t>CSUB-3710</t>
  </si>
  <si>
    <t>RTPH-1545</t>
  </si>
  <si>
    <t>CRPS-9563</t>
  </si>
  <si>
    <t>CRPH-4912</t>
  </si>
  <si>
    <t>CMEH-6196</t>
  </si>
  <si>
    <t>RTUS-2645</t>
  </si>
  <si>
    <t>RMMC-8427</t>
  </si>
  <si>
    <t>CMWH-2487</t>
  </si>
  <si>
    <t>CSUK-5359</t>
  </si>
  <si>
    <t>RMUS-2786</t>
  </si>
  <si>
    <t>CSMM-4980</t>
  </si>
  <si>
    <t>CMWH-3930</t>
  </si>
  <si>
    <t>CMWH-1444</t>
  </si>
  <si>
    <t>CMPR-3745</t>
  </si>
  <si>
    <t>RLUH-1894</t>
  </si>
  <si>
    <t>RTEK-9171</t>
  </si>
  <si>
    <t>CSPH-9617</t>
  </si>
  <si>
    <t>CMWA-4073</t>
  </si>
  <si>
    <t>RLMH-4261</t>
  </si>
  <si>
    <t>CRWS-2946</t>
  </si>
  <si>
    <t>CRPA-9949</t>
  </si>
  <si>
    <t>RMUR-6797</t>
  </si>
  <si>
    <t>CRCH-3715</t>
  </si>
  <si>
    <t>RSMH-3723</t>
  </si>
  <si>
    <t>CMWB-1542</t>
  </si>
  <si>
    <t>CSMM-2877</t>
  </si>
  <si>
    <t>CLEM-5587</t>
  </si>
  <si>
    <t>CLPH-8903</t>
  </si>
  <si>
    <t>CMWH-2232</t>
  </si>
  <si>
    <t>CMWB-1232</t>
  </si>
  <si>
    <t>CLMK-9437</t>
  </si>
  <si>
    <t>RAUH-9971</t>
  </si>
  <si>
    <t>RLUB-7156</t>
  </si>
  <si>
    <t>CMCA-4118</t>
  </si>
  <si>
    <t>CSCK-7810</t>
  </si>
  <si>
    <t>CLPH-7183</t>
  </si>
  <si>
    <t>RSEM-7159</t>
  </si>
  <si>
    <t>CSPC-2940</t>
  </si>
  <si>
    <t>CSUC-9417</t>
  </si>
  <si>
    <t>RLPH-2486</t>
  </si>
  <si>
    <t>CMCK-6825</t>
  </si>
  <si>
    <t>RCUR-2362</t>
  </si>
  <si>
    <t>RLWC-5934</t>
  </si>
  <si>
    <t>RAMH-7310</t>
  </si>
  <si>
    <t>CMEB-2619</t>
  </si>
  <si>
    <t>CMWK-8828</t>
  </si>
  <si>
    <t>RLUK-9352</t>
  </si>
  <si>
    <t>RSMG-9070</t>
  </si>
  <si>
    <t>RLPC-7392</t>
  </si>
  <si>
    <t>CLCH-9365</t>
  </si>
  <si>
    <t>RLUB-9781</t>
  </si>
  <si>
    <t>RAPG-2308</t>
  </si>
  <si>
    <t>RMUC-3386</t>
  </si>
  <si>
    <t>CRMC-5911</t>
  </si>
  <si>
    <t>CRPH-6826</t>
  </si>
  <si>
    <t>RTCK-5761</t>
  </si>
  <si>
    <t>RTUR-3240</t>
  </si>
  <si>
    <t>CSWG-1854</t>
  </si>
  <si>
    <t>CLMB-5522</t>
  </si>
  <si>
    <t>RMMS-5593</t>
  </si>
  <si>
    <t>RTMG-4533</t>
  </si>
  <si>
    <t>CMPH-6081</t>
  </si>
  <si>
    <t>RSWH-5447</t>
  </si>
  <si>
    <t>CMUC-1138</t>
  </si>
  <si>
    <t>RLCH-9213</t>
  </si>
  <si>
    <t>CLER-4278</t>
  </si>
  <si>
    <t>RCWM-2699</t>
  </si>
  <si>
    <t>RAPG-5655</t>
  </si>
  <si>
    <t>RACH-4936</t>
  </si>
  <si>
    <t>CSWR-8193</t>
  </si>
  <si>
    <t>CSWR-7426</t>
  </si>
  <si>
    <t>RLWC-8316</t>
  </si>
  <si>
    <t>RTPG-4975</t>
  </si>
  <si>
    <t>RMEC-6259</t>
  </si>
  <si>
    <t>CSWC-4873</t>
  </si>
  <si>
    <t>CMWC-9624</t>
  </si>
  <si>
    <t>CSMH-8371</t>
  </si>
  <si>
    <t>RLCC-1415</t>
  </si>
  <si>
    <t>RTUH-6661</t>
  </si>
  <si>
    <t>RAMH-3357</t>
  </si>
  <si>
    <t>CMMR-5165</t>
  </si>
  <si>
    <t>CRUG-4166</t>
  </si>
  <si>
    <t>CSWA-2447</t>
  </si>
  <si>
    <t>RLPH-9575</t>
  </si>
  <si>
    <t>CSWS-7318</t>
  </si>
  <si>
    <t>RACH-4115</t>
  </si>
  <si>
    <t>RMCH-7335</t>
  </si>
  <si>
    <t>RMCS-4767</t>
  </si>
  <si>
    <t>CMEH-9729</t>
  </si>
  <si>
    <t>CMUA-4432</t>
  </si>
  <si>
    <t>CSPK-3047</t>
  </si>
  <si>
    <t>CLCR-1530</t>
  </si>
  <si>
    <t>CSCR-7578</t>
  </si>
  <si>
    <t>CSCC-8543</t>
  </si>
  <si>
    <t>RAUM-6657</t>
  </si>
  <si>
    <t>RSEH-5811</t>
  </si>
  <si>
    <t>CSWH-6018</t>
  </si>
  <si>
    <t>RMEM-4676</t>
  </si>
  <si>
    <t>RCUR-1965</t>
  </si>
  <si>
    <t>RAPB-7612</t>
  </si>
  <si>
    <t>CMEC-8549</t>
  </si>
  <si>
    <t>RTCR-1481</t>
  </si>
  <si>
    <t>CLEK-6805</t>
  </si>
  <si>
    <t>CSWA-4797</t>
  </si>
  <si>
    <t>RAMH-5840</t>
  </si>
  <si>
    <t>CMMK-8974</t>
  </si>
  <si>
    <t>CLMB-3611</t>
  </si>
  <si>
    <t>CSWS-9843</t>
  </si>
  <si>
    <t>RSUS-5745</t>
  </si>
  <si>
    <t>CMWH-5701</t>
  </si>
  <si>
    <t>CMMB-9605</t>
  </si>
  <si>
    <t>CSMH-3600</t>
  </si>
  <si>
    <t>RMEH-4621</t>
  </si>
  <si>
    <t>CRUB-4289</t>
  </si>
  <si>
    <t>CMUR-8166</t>
  </si>
  <si>
    <t>CMCS-9362</t>
  </si>
  <si>
    <t>CSUC-6300</t>
  </si>
  <si>
    <t>RSCC-9004</t>
  </si>
  <si>
    <t>CRPS-5741</t>
  </si>
  <si>
    <t>RCEK-9494</t>
  </si>
  <si>
    <t>RSCR-2585</t>
  </si>
  <si>
    <t>CSMA-5641</t>
  </si>
  <si>
    <t>RMMH-2471</t>
  </si>
  <si>
    <t>RSWK-9863</t>
  </si>
  <si>
    <t>RMES-2327</t>
  </si>
  <si>
    <t>CREA-3597</t>
  </si>
  <si>
    <t>RTWG-9307</t>
  </si>
  <si>
    <t>CRWR-5676</t>
  </si>
  <si>
    <t>RMWH-3256</t>
  </si>
  <si>
    <t>CMPC-1207</t>
  </si>
  <si>
    <t>RCWM-1333</t>
  </si>
  <si>
    <t>CSUS-4992</t>
  </si>
  <si>
    <t>CRWM-8139</t>
  </si>
  <si>
    <t>RTUC-6926</t>
  </si>
  <si>
    <t>RAWC-1555</t>
  </si>
  <si>
    <t>RTCH-2576</t>
  </si>
  <si>
    <t>RSEA-4383</t>
  </si>
  <si>
    <t>CLUM-3140</t>
  </si>
  <si>
    <t>RLCA-1942</t>
  </si>
  <si>
    <t>CMCS-7189</t>
  </si>
  <si>
    <t>RLEB-8480</t>
  </si>
  <si>
    <t>RSWC-9424</t>
  </si>
  <si>
    <t>RLCA-7281</t>
  </si>
  <si>
    <t>RMPR-6895</t>
  </si>
  <si>
    <t>CRPA-3743</t>
  </si>
  <si>
    <t>CMPB-5207</t>
  </si>
  <si>
    <t>RSCC-3537</t>
  </si>
  <si>
    <t>RSMK-5583</t>
  </si>
  <si>
    <t>CLCH-2131</t>
  </si>
  <si>
    <t>RSPS-8252</t>
  </si>
  <si>
    <t>CMCC-5461</t>
  </si>
  <si>
    <t>RTEK-3424</t>
  </si>
  <si>
    <t>CSPH-2162</t>
  </si>
  <si>
    <t>CSMH-6872</t>
  </si>
  <si>
    <t>RCPB-4038</t>
  </si>
  <si>
    <t>RLPH-1487</t>
  </si>
  <si>
    <t>RSCR-7435</t>
  </si>
  <si>
    <t>RLCH-5463</t>
  </si>
  <si>
    <t>RLMB-7854</t>
  </si>
  <si>
    <t>CSMR-7918</t>
  </si>
  <si>
    <t>CSUG-9846</t>
  </si>
  <si>
    <t>CMWS-3800</t>
  </si>
  <si>
    <t>CSWM-1594</t>
  </si>
  <si>
    <t>CMPR-5158</t>
  </si>
  <si>
    <t>RLCS-5894</t>
  </si>
  <si>
    <t>CMPC-8466</t>
  </si>
  <si>
    <t>RCER-4259</t>
  </si>
  <si>
    <t>RTEC-8637</t>
  </si>
  <si>
    <t>RLEH-3268</t>
  </si>
  <si>
    <t>CMWC-3482</t>
  </si>
  <si>
    <t>RSUC-9708</t>
  </si>
  <si>
    <t>RLCM-1935</t>
  </si>
  <si>
    <t>RLPG-9864</t>
  </si>
  <si>
    <t>CSPK-1128</t>
  </si>
  <si>
    <t>CRMC-4460</t>
  </si>
  <si>
    <t>RTUC-5203</t>
  </si>
  <si>
    <t>CLPG-6134</t>
  </si>
  <si>
    <t>RSCS-4385</t>
  </si>
  <si>
    <t>CSMR-2038</t>
  </si>
  <si>
    <t>RSUH-4850</t>
  </si>
  <si>
    <t>RSMB-2345</t>
  </si>
  <si>
    <t>CMMH-1440</t>
  </si>
  <si>
    <t>RMUR-9814</t>
  </si>
  <si>
    <t>CMCK-4172</t>
  </si>
  <si>
    <t>RCCC-2721</t>
  </si>
  <si>
    <t>RTWK-5660</t>
  </si>
  <si>
    <t>CMWH-7395</t>
  </si>
  <si>
    <t>CLUR-9060</t>
  </si>
  <si>
    <t>CREK-4934</t>
  </si>
  <si>
    <t>CMUC-2961</t>
  </si>
  <si>
    <t>CMPH-4998</t>
  </si>
  <si>
    <t>CMMH-5044</t>
  </si>
  <si>
    <t>RCEC-5587</t>
  </si>
  <si>
    <t>CLWR-3838</t>
  </si>
  <si>
    <t>RACR-4215</t>
  </si>
  <si>
    <t>RCEK-2584</t>
  </si>
  <si>
    <t>CSCR-3683</t>
  </si>
  <si>
    <t>RSPC-8101</t>
  </si>
  <si>
    <t>RLPS-3705</t>
  </si>
  <si>
    <t>RSCG-1407</t>
  </si>
  <si>
    <t>RCWR-3271</t>
  </si>
  <si>
    <t>RLCR-4930</t>
  </si>
  <si>
    <t>RAUR-2265</t>
  </si>
  <si>
    <t>RTUK-2105</t>
  </si>
  <si>
    <t>RCUH-7353</t>
  </si>
  <si>
    <t>CMCM-3196</t>
  </si>
  <si>
    <t>RCWH-9632</t>
  </si>
  <si>
    <t>RSUC-3850</t>
  </si>
  <si>
    <t>CMWC-6888</t>
  </si>
  <si>
    <t>CSUB-2789</t>
  </si>
  <si>
    <t>CSMH-8981</t>
  </si>
  <si>
    <t>CSMB-1977</t>
  </si>
  <si>
    <t>RAUS-3700</t>
  </si>
  <si>
    <t>CSUH-9621</t>
  </si>
  <si>
    <t>CSCC-3374</t>
  </si>
  <si>
    <t>CRUK-8392</t>
  </si>
  <si>
    <t>RTPA-5025</t>
  </si>
  <si>
    <t>RTPB-5330</t>
  </si>
  <si>
    <t>CSCR-7198</t>
  </si>
  <si>
    <t>CMCM-4415</t>
  </si>
  <si>
    <t>RTWC-2438</t>
  </si>
  <si>
    <t>CSPK-8157</t>
  </si>
  <si>
    <t>RSER-7856</t>
  </si>
  <si>
    <t>CSWM-3807</t>
  </si>
  <si>
    <t>RCUG-7857</t>
  </si>
  <si>
    <t>CSCA-1775</t>
  </si>
  <si>
    <t>CLER-9205</t>
  </si>
  <si>
    <t>RMUR-4866</t>
  </si>
  <si>
    <t>CREG-2737</t>
  </si>
  <si>
    <t>RLMB-5567</t>
  </si>
  <si>
    <t>RAPK-9895</t>
  </si>
  <si>
    <t>RSMG-3531</t>
  </si>
  <si>
    <t>RCEB-9611</t>
  </si>
  <si>
    <t>RTEC-3114</t>
  </si>
  <si>
    <t>RMWB-2088</t>
  </si>
  <si>
    <t>RCMS-9439</t>
  </si>
  <si>
    <t>CLEH-9792</t>
  </si>
  <si>
    <t>CMCC-4186</t>
  </si>
  <si>
    <t>RMMM-7697</t>
  </si>
  <si>
    <t>RSMH-6232</t>
  </si>
  <si>
    <t>CLUK-8140</t>
  </si>
  <si>
    <t>CMWH-8803</t>
  </si>
  <si>
    <t>RLMR-2000</t>
  </si>
  <si>
    <t>CRPC-8665</t>
  </si>
  <si>
    <t>CSWH-3413</t>
  </si>
  <si>
    <t>RTWH-3714</t>
  </si>
  <si>
    <t>CMPM-9522</t>
  </si>
  <si>
    <t>RCMS-7959</t>
  </si>
  <si>
    <t>RSWC-6692</t>
  </si>
  <si>
    <t>RCMB-6475</t>
  </si>
  <si>
    <t>CLWA-7018</t>
  </si>
  <si>
    <t>RTCC-1369</t>
  </si>
  <si>
    <t>CSCC-2447</t>
  </si>
  <si>
    <t>RSMM-9276</t>
  </si>
  <si>
    <t>CMUC-3110</t>
  </si>
  <si>
    <t>RCMG-1538</t>
  </si>
  <si>
    <t>CMPH-1614</t>
  </si>
  <si>
    <t>RLUR-7895</t>
  </si>
  <si>
    <t>CLPR-2862</t>
  </si>
  <si>
    <t>RLER-3061</t>
  </si>
  <si>
    <t>CRMH-6503</t>
  </si>
  <si>
    <t>CMCH-8559</t>
  </si>
  <si>
    <t>CRPH-8284</t>
  </si>
  <si>
    <t>CSMC-6471</t>
  </si>
  <si>
    <t>RSUR-6781</t>
  </si>
  <si>
    <t>RCEH-3071</t>
  </si>
  <si>
    <t>CMMB-3179</t>
  </si>
  <si>
    <t>CSEC-1943</t>
  </si>
  <si>
    <t>RSMS-9402</t>
  </si>
  <si>
    <t>RMMH-4036</t>
  </si>
  <si>
    <t>RSMC-2176</t>
  </si>
  <si>
    <t>RAMC-5994</t>
  </si>
  <si>
    <t>RCMM-4925</t>
  </si>
  <si>
    <t>CMUM-3600</t>
  </si>
  <si>
    <t>RCMC-4406</t>
  </si>
  <si>
    <t>CREG-2231</t>
  </si>
  <si>
    <t>RMCB-8667</t>
  </si>
  <si>
    <t>CMEC-6998</t>
  </si>
  <si>
    <t>RCCB-5726</t>
  </si>
  <si>
    <t>RAEH-2475</t>
  </si>
  <si>
    <t>RAWH-9977</t>
  </si>
  <si>
    <t>CSUR-1142</t>
  </si>
  <si>
    <t>CMEH-2338</t>
  </si>
  <si>
    <t>RSUC-6371</t>
  </si>
  <si>
    <t>RACC-8631</t>
  </si>
  <si>
    <t>RMWR-8589</t>
  </si>
  <si>
    <t>CLUR-7604</t>
  </si>
  <si>
    <t>CSWA-1262</t>
  </si>
  <si>
    <t>RTCH-6029</t>
  </si>
  <si>
    <t>CSMK-8884</t>
  </si>
  <si>
    <t>CRWM-6606</t>
  </si>
  <si>
    <t>RTUH-4225</t>
  </si>
  <si>
    <t>CMEB-3905</t>
  </si>
  <si>
    <t>CSPH-9007</t>
  </si>
  <si>
    <t>Agent ID</t>
  </si>
  <si>
    <t>MGD-665</t>
  </si>
  <si>
    <t>XAC-591</t>
  </si>
  <si>
    <t>JFR-660</t>
  </si>
  <si>
    <t>ZDX-581</t>
  </si>
  <si>
    <t>FRZ-574</t>
  </si>
  <si>
    <t>FGK-405</t>
  </si>
  <si>
    <t>YNB-737</t>
  </si>
  <si>
    <t>FIT-673</t>
  </si>
  <si>
    <t>CLK-644</t>
  </si>
  <si>
    <t>ZTM-435</t>
  </si>
  <si>
    <t>JHC-481</t>
  </si>
  <si>
    <t>DBC-661</t>
  </si>
  <si>
    <t>GCD-738</t>
  </si>
  <si>
    <t>BUV-469</t>
  </si>
  <si>
    <t>NKR-464</t>
  </si>
  <si>
    <t>JGH-596</t>
  </si>
  <si>
    <t>JSP-560</t>
  </si>
  <si>
    <t>UIT-376</t>
  </si>
  <si>
    <t>TTG-591</t>
  </si>
  <si>
    <t>DSL-769</t>
  </si>
  <si>
    <t>BSW-626</t>
  </si>
  <si>
    <t>FWG-373</t>
  </si>
  <si>
    <t>LXI-590</t>
  </si>
  <si>
    <t>DLB-506</t>
  </si>
  <si>
    <t>NOR-733</t>
  </si>
  <si>
    <t>DAA-488</t>
  </si>
  <si>
    <t>PKB-755</t>
  </si>
  <si>
    <t>GME-739</t>
  </si>
  <si>
    <t>ID</t>
  </si>
  <si>
    <t>Salesperson Name</t>
  </si>
  <si>
    <t>Pfeffer</t>
  </si>
  <si>
    <t>Davies</t>
  </si>
  <si>
    <t>Hayes</t>
  </si>
  <si>
    <t>Van Houten</t>
  </si>
  <si>
    <t>Delgado</t>
  </si>
  <si>
    <t>Filkins</t>
  </si>
  <si>
    <t>Finlayson</t>
  </si>
  <si>
    <t>Boyd</t>
  </si>
  <si>
    <t>Cooper</t>
  </si>
  <si>
    <t>Sanders</t>
  </si>
  <si>
    <t>Jenkins</t>
  </si>
  <si>
    <t>Scherer</t>
  </si>
  <si>
    <t>Feeney</t>
  </si>
  <si>
    <t>Worsham</t>
  </si>
  <si>
    <t>Sias</t>
  </si>
  <si>
    <t>Fuster</t>
  </si>
  <si>
    <t>Molle</t>
  </si>
  <si>
    <t>Rosario</t>
  </si>
  <si>
    <t>Phone Number</t>
  </si>
  <si>
    <t>Manager</t>
  </si>
  <si>
    <t>304-283-9061</t>
  </si>
  <si>
    <t>504-215-9592</t>
  </si>
  <si>
    <t>984-528-5580</t>
  </si>
  <si>
    <t>404-763-5426</t>
  </si>
  <si>
    <t>612-603-9858</t>
  </si>
  <si>
    <t>307-296-6701</t>
  </si>
  <si>
    <t>704-725-3208</t>
  </si>
  <si>
    <t>228-360-7692</t>
  </si>
  <si>
    <t>857-745-1857</t>
  </si>
  <si>
    <t>509-384-2811</t>
  </si>
  <si>
    <t>505-267-9390</t>
  </si>
  <si>
    <t>775-576-2586</t>
  </si>
  <si>
    <t>308-314-8601</t>
  </si>
  <si>
    <t>413-311-9528</t>
  </si>
  <si>
    <t>601-381-9618</t>
  </si>
  <si>
    <t>970-309-6335</t>
  </si>
  <si>
    <t>539-775-3747</t>
  </si>
  <si>
    <t>585-478-4901</t>
  </si>
  <si>
    <t>314-691-6594</t>
  </si>
  <si>
    <t>802-436-9769</t>
  </si>
  <si>
    <t>479-626-3673</t>
  </si>
  <si>
    <t>603-360-3684</t>
  </si>
  <si>
    <t>505-489-5261</t>
  </si>
  <si>
    <t>207-512-8895</t>
  </si>
  <si>
    <t>443-313-6024</t>
  </si>
  <si>
    <t>302-714-1427</t>
  </si>
  <si>
    <t>616-604-4827</t>
  </si>
  <si>
    <t>608-514-4695</t>
  </si>
  <si>
    <t>Thompson</t>
  </si>
  <si>
    <t>Epstein</t>
  </si>
  <si>
    <t>Thomas</t>
  </si>
  <si>
    <t>Sosa</t>
  </si>
  <si>
    <t>Holloway</t>
  </si>
  <si>
    <t>Reynolds</t>
  </si>
  <si>
    <t>Cuoco</t>
  </si>
  <si>
    <t>Cassim</t>
  </si>
  <si>
    <t>Factory #</t>
  </si>
  <si>
    <t>Shipping Co. #</t>
  </si>
  <si>
    <t>Factory 1</t>
  </si>
  <si>
    <t>Factory 2</t>
  </si>
  <si>
    <t>Factory 3</t>
  </si>
  <si>
    <t>Factory 4</t>
  </si>
  <si>
    <t>Factory 5</t>
  </si>
  <si>
    <t>Factory 6</t>
  </si>
  <si>
    <t>Factory 7</t>
  </si>
  <si>
    <t>Shipper 1</t>
  </si>
  <si>
    <t>Shipper 2</t>
  </si>
  <si>
    <t>Shipper 3</t>
  </si>
  <si>
    <t>Shipper 4</t>
  </si>
  <si>
    <t>Flexible Lookups</t>
  </si>
  <si>
    <t>Market Cost</t>
  </si>
  <si>
    <t>Factory</t>
  </si>
  <si>
    <t>Row #</t>
  </si>
  <si>
    <t>Shipper</t>
  </si>
  <si>
    <t>Column #</t>
  </si>
  <si>
    <t>Pre-Nested Functions</t>
  </si>
  <si>
    <t>Sand Hill Mfr</t>
  </si>
  <si>
    <t>Bixler Goods</t>
  </si>
  <si>
    <t>Bethel-Franks</t>
  </si>
  <si>
    <t>Lodi Manufacturing</t>
  </si>
  <si>
    <t>Armstrong LLC</t>
  </si>
  <si>
    <t>Morada &amp; Waterloo</t>
  </si>
  <si>
    <t>Woodward</t>
  </si>
  <si>
    <t>Brendham Bay</t>
  </si>
  <si>
    <t>QualShip</t>
  </si>
  <si>
    <t>Reinhardt Shipping</t>
  </si>
  <si>
    <t>Oxler</t>
  </si>
  <si>
    <t>Gold Status Level:</t>
  </si>
  <si>
    <t>Customer ID</t>
  </si>
  <si>
    <t>Total Purchase Value</t>
  </si>
  <si>
    <t>Status</t>
  </si>
  <si>
    <t>CAPR-40124</t>
  </si>
  <si>
    <t>CASA-39879</t>
  </si>
  <si>
    <t>CASA-36717</t>
  </si>
  <si>
    <t>CAPR-37822</t>
  </si>
  <si>
    <t>CAAD-40472</t>
  </si>
  <si>
    <t>CASA-38982</t>
  </si>
  <si>
    <t>CAPR-39506</t>
  </si>
  <si>
    <t>CASA-40024</t>
  </si>
  <si>
    <t>CAAD-36926</t>
  </si>
  <si>
    <t>COPR-39354</t>
  </si>
  <si>
    <t>Lambert and Silva</t>
  </si>
  <si>
    <t>Lambert and Tramont</t>
  </si>
  <si>
    <t>Ku and O'Hara</t>
  </si>
  <si>
    <t>Tramont - Tsang</t>
  </si>
  <si>
    <t>Customer Records</t>
  </si>
  <si>
    <t>Ticket ID</t>
  </si>
  <si>
    <t>Ticket Status</t>
  </si>
  <si>
    <t>Topic</t>
  </si>
  <si>
    <t>Assigned To</t>
  </si>
  <si>
    <t>Product Supported</t>
  </si>
  <si>
    <t>16-JA-0001</t>
  </si>
  <si>
    <t>16-JA-0039</t>
  </si>
  <si>
    <t>16-JA-0044</t>
  </si>
  <si>
    <t>16-FE-0039</t>
  </si>
  <si>
    <t>16-FE-0063</t>
  </si>
  <si>
    <t>16-FE-0079</t>
  </si>
  <si>
    <t>16-FE-0103</t>
  </si>
  <si>
    <t>16-MR-0004</t>
  </si>
  <si>
    <t>16-MR-0019</t>
  </si>
  <si>
    <t>16-MR-0034</t>
  </si>
  <si>
    <t>16-MR-0041</t>
  </si>
  <si>
    <t>16-MR-0049</t>
  </si>
  <si>
    <t>16-MR-0054</t>
  </si>
  <si>
    <t>16-MR-0056</t>
  </si>
  <si>
    <t>16-MR-0064</t>
  </si>
  <si>
    <t>16-MR-0069</t>
  </si>
  <si>
    <t>16-MR-0070</t>
  </si>
  <si>
    <t>16-MR-0071</t>
  </si>
  <si>
    <t>16-MR-0076</t>
  </si>
  <si>
    <t>16-MR-0078</t>
  </si>
  <si>
    <t>16-MR-0081</t>
  </si>
  <si>
    <t>16-MR-0084</t>
  </si>
  <si>
    <t>16-MR-0085</t>
  </si>
  <si>
    <t>16-MR-0086</t>
  </si>
  <si>
    <t>16-MR-0088</t>
  </si>
  <si>
    <t>16-MR-0090</t>
  </si>
  <si>
    <t>16-MR-0091</t>
  </si>
  <si>
    <t>16-MR-0093</t>
  </si>
  <si>
    <t>16-MR-0094</t>
  </si>
  <si>
    <t>16-MR-0095</t>
  </si>
  <si>
    <t>16-MR-0096</t>
  </si>
  <si>
    <t>16-MR-0099</t>
  </si>
  <si>
    <t>16-MR-0100</t>
  </si>
  <si>
    <t>16-MR-0101</t>
  </si>
  <si>
    <t>16-MR-0104</t>
  </si>
  <si>
    <t>16-MR-0105</t>
  </si>
  <si>
    <t>16-MR-0106</t>
  </si>
  <si>
    <t>16-MR-0107</t>
  </si>
  <si>
    <t>Open</t>
  </si>
  <si>
    <t>Waiting on Client</t>
  </si>
  <si>
    <t>Waiting on Internal</t>
  </si>
  <si>
    <t>Login</t>
  </si>
  <si>
    <t>Permissions</t>
  </si>
  <si>
    <t>Bug Fix</t>
  </si>
  <si>
    <t>Billing</t>
  </si>
  <si>
    <t>General</t>
  </si>
  <si>
    <t>Sager</t>
  </si>
  <si>
    <t>Adams</t>
  </si>
  <si>
    <t>Christeson</t>
  </si>
  <si>
    <t>Murphy</t>
  </si>
  <si>
    <t>Mason</t>
  </si>
  <si>
    <t>Sanders, W.</t>
  </si>
  <si>
    <t>Rahmani, J.</t>
  </si>
  <si>
    <t>Conde, G.</t>
  </si>
  <si>
    <t>Jensen, J.</t>
  </si>
  <si>
    <t>Saladrigas, E.</t>
  </si>
  <si>
    <t>Sager, J.</t>
  </si>
  <si>
    <t>Greco, J.</t>
  </si>
  <si>
    <t>Cox, E.</t>
  </si>
  <si>
    <t>Adams, D.</t>
  </si>
  <si>
    <t>Christeson, K.</t>
  </si>
  <si>
    <t>Murphy, K.</t>
  </si>
  <si>
    <t>Burda, G.</t>
  </si>
  <si>
    <t>Romanoff, S.</t>
  </si>
  <si>
    <t>Cassel, M.</t>
  </si>
  <si>
    <t>Sigler, P.</t>
  </si>
  <si>
    <t>Hoyt</t>
  </si>
  <si>
    <t>Wolfersteig</t>
  </si>
  <si>
    <t>Ting Ting</t>
  </si>
  <si>
    <t>Ucker</t>
  </si>
  <si>
    <t>Galindo</t>
  </si>
  <si>
    <t>Hicks, C.</t>
  </si>
  <si>
    <t>Wolfersteig, H.</t>
  </si>
  <si>
    <t>Ballard, O.</t>
  </si>
  <si>
    <t>Galindo, K.</t>
  </si>
  <si>
    <t>Ucker, T.</t>
  </si>
  <si>
    <t>Latdom</t>
  </si>
  <si>
    <t>Hostify</t>
  </si>
  <si>
    <t>Dontough</t>
  </si>
  <si>
    <t>Spannix</t>
  </si>
  <si>
    <t>Randax</t>
  </si>
  <si>
    <t>Zenbam</t>
  </si>
  <si>
    <t>Lamlux</t>
  </si>
  <si>
    <t>Technical Support Reporting</t>
  </si>
  <si>
    <t>Product</t>
  </si>
  <si>
    <t>Emp/Status</t>
  </si>
  <si>
    <t>Mgr/Product</t>
  </si>
  <si>
    <t>Office</t>
  </si>
  <si>
    <t>Department</t>
  </si>
  <si>
    <t>Role</t>
  </si>
  <si>
    <t>Salary</t>
  </si>
  <si>
    <t>CA - San Mateo</t>
  </si>
  <si>
    <t>Production</t>
  </si>
  <si>
    <t>Specialist</t>
  </si>
  <si>
    <t>Sales</t>
  </si>
  <si>
    <t>Director</t>
  </si>
  <si>
    <t>Representative</t>
  </si>
  <si>
    <t>Administrative Staff</t>
  </si>
  <si>
    <t>Assistant</t>
  </si>
  <si>
    <t>CA - Los Angeles</t>
  </si>
  <si>
    <t>Will</t>
  </si>
  <si>
    <t>Cathy</t>
  </si>
  <si>
    <t>Garcia</t>
  </si>
  <si>
    <t>CO - Fountain Valley</t>
  </si>
  <si>
    <t>Heather</t>
  </si>
  <si>
    <t>CA - San Diego</t>
  </si>
  <si>
    <t>Human Resources</t>
  </si>
  <si>
    <t>Marian</t>
  </si>
  <si>
    <t>CO - Westminster</t>
  </si>
  <si>
    <t>Kyle</t>
  </si>
  <si>
    <t>Perez</t>
  </si>
  <si>
    <t>Alexander</t>
  </si>
  <si>
    <t>Heal</t>
  </si>
  <si>
    <t>Information Technology</t>
  </si>
  <si>
    <t>Jillian</t>
  </si>
  <si>
    <t>Tucker</t>
  </si>
  <si>
    <t>Kendall</t>
  </si>
  <si>
    <t>Mitchell</t>
  </si>
  <si>
    <t>Laura</t>
  </si>
  <si>
    <t>Jerry</t>
  </si>
  <si>
    <t>Moore</t>
  </si>
  <si>
    <t>Sherrie</t>
  </si>
  <si>
    <t>Smith</t>
  </si>
  <si>
    <t>Craig</t>
  </si>
  <si>
    <t>Jones</t>
  </si>
  <si>
    <t>Pablo</t>
  </si>
  <si>
    <t>Lanni</t>
  </si>
  <si>
    <t>Rodrigo</t>
  </si>
  <si>
    <t>CO - Fort Collins</t>
  </si>
  <si>
    <t>Jill</t>
  </si>
  <si>
    <t>Benvenuto</t>
  </si>
  <si>
    <t>Dirksen</t>
  </si>
  <si>
    <t>Mark</t>
  </si>
  <si>
    <t>Norych</t>
  </si>
  <si>
    <t>Andrea</t>
  </si>
  <si>
    <t>Alvarez</t>
  </si>
  <si>
    <t>Chloe</t>
  </si>
  <si>
    <t>Meza</t>
  </si>
  <si>
    <t>CO - Durango</t>
  </si>
  <si>
    <t>Angela</t>
  </si>
  <si>
    <t>Clark</t>
  </si>
  <si>
    <t>Peggi</t>
  </si>
  <si>
    <t>Edwards</t>
  </si>
  <si>
    <t>Stephen</t>
  </si>
  <si>
    <t>Amber</t>
  </si>
  <si>
    <t>Black</t>
  </si>
  <si>
    <t>Eileen</t>
  </si>
  <si>
    <t>Morris</t>
  </si>
  <si>
    <t>Robyn</t>
  </si>
  <si>
    <t>Collins</t>
  </si>
  <si>
    <t>CA - Santa Ana</t>
  </si>
  <si>
    <t>Malek</t>
  </si>
  <si>
    <t>Lynne</t>
  </si>
  <si>
    <t>Davisson</t>
  </si>
  <si>
    <t>William</t>
  </si>
  <si>
    <t>Adama</t>
  </si>
  <si>
    <t>Kathrina</t>
  </si>
  <si>
    <t>Kristin</t>
  </si>
  <si>
    <t>Franklin</t>
  </si>
  <si>
    <t>Madelyn</t>
  </si>
  <si>
    <t>Morgan</t>
  </si>
  <si>
    <t>Susan</t>
  </si>
  <si>
    <t>Emily</t>
  </si>
  <si>
    <t>Rebecca</t>
  </si>
  <si>
    <t>Walsh</t>
  </si>
  <si>
    <t>Darla</t>
  </si>
  <si>
    <t>Tricia</t>
  </si>
  <si>
    <t>Scott</t>
  </si>
  <si>
    <t>CA - Bakersfield</t>
  </si>
  <si>
    <t>Christopher</t>
  </si>
  <si>
    <t>Gill</t>
  </si>
  <si>
    <t>Lala</t>
  </si>
  <si>
    <t>Hyman</t>
  </si>
  <si>
    <t>Max</t>
  </si>
  <si>
    <t>Rosengarth</t>
  </si>
  <si>
    <t>Madeline</t>
  </si>
  <si>
    <t>Caez</t>
  </si>
  <si>
    <t>Angie</t>
  </si>
  <si>
    <t>Carpenter</t>
  </si>
  <si>
    <t>Kara</t>
  </si>
  <si>
    <t>Thrace</t>
  </si>
  <si>
    <t>Benjamin</t>
  </si>
  <si>
    <t>Hutchinson</t>
  </si>
  <si>
    <t>Katy</t>
  </si>
  <si>
    <t>Wiley</t>
  </si>
  <si>
    <t>Sven</t>
  </si>
  <si>
    <t>Bryan</t>
  </si>
  <si>
    <t>Coslow</t>
  </si>
  <si>
    <t>Nicholas</t>
  </si>
  <si>
    <t>Curry</t>
  </si>
  <si>
    <t>Justin</t>
  </si>
  <si>
    <t>Wu</t>
  </si>
  <si>
    <t>Devon</t>
  </si>
  <si>
    <t>Sebastian</t>
  </si>
  <si>
    <t>Sophia</t>
  </si>
  <si>
    <t>Steve</t>
  </si>
  <si>
    <t>Foley</t>
  </si>
  <si>
    <t>Landon</t>
  </si>
  <si>
    <t>White</t>
  </si>
  <si>
    <t>West</t>
  </si>
  <si>
    <t>Mariana</t>
  </si>
  <si>
    <t>Alligood</t>
  </si>
  <si>
    <t>Sovacool</t>
  </si>
  <si>
    <t>Chris</t>
  </si>
  <si>
    <t>San Cartier</t>
  </si>
  <si>
    <t>Brandon</t>
  </si>
  <si>
    <t>Martin</t>
  </si>
  <si>
    <t>Brown</t>
  </si>
  <si>
    <t>John</t>
  </si>
  <si>
    <t>Cavil</t>
  </si>
  <si>
    <t>Liz</t>
  </si>
  <si>
    <t>Gumz</t>
  </si>
  <si>
    <t>Katie</t>
  </si>
  <si>
    <t>Hill</t>
  </si>
  <si>
    <t>Rachel</t>
  </si>
  <si>
    <t>Johnson</t>
  </si>
  <si>
    <t>Patel</t>
  </si>
  <si>
    <t>CJ</t>
  </si>
  <si>
    <t>Kalal</t>
  </si>
  <si>
    <t>Tracey</t>
  </si>
  <si>
    <t>Brent</t>
  </si>
  <si>
    <t>Littles</t>
  </si>
  <si>
    <t>Melissa</t>
  </si>
  <si>
    <t>Cunningham</t>
  </si>
  <si>
    <t>Anna</t>
  </si>
  <si>
    <t>Biers</t>
  </si>
  <si>
    <t>Lindsey</t>
  </si>
  <si>
    <t>Albert</t>
  </si>
  <si>
    <t>Bell</t>
  </si>
  <si>
    <t>DeCosmo</t>
  </si>
  <si>
    <t>Powell</t>
  </si>
  <si>
    <t>Tsitas</t>
  </si>
  <si>
    <t>Robert</t>
  </si>
  <si>
    <t>Missy</t>
  </si>
  <si>
    <t>Sylvester</t>
  </si>
  <si>
    <t>Gabrielle</t>
  </si>
  <si>
    <t>Nara</t>
  </si>
  <si>
    <t>Shahkarami</t>
  </si>
  <si>
    <t>Elizabeth</t>
  </si>
  <si>
    <t>McCommons</t>
  </si>
  <si>
    <t>Beth</t>
  </si>
  <si>
    <t>Carter</t>
  </si>
  <si>
    <t>Taylor</t>
  </si>
  <si>
    <t>Tom</t>
  </si>
  <si>
    <t>Cervantes-Green</t>
  </si>
  <si>
    <t>Billy</t>
  </si>
  <si>
    <t>Keikeya</t>
  </si>
  <si>
    <t>Kimberly</t>
  </si>
  <si>
    <t>Sandy</t>
  </si>
  <si>
    <t>Davis</t>
  </si>
  <si>
    <t>Michael</t>
  </si>
  <si>
    <t>Rodriguez</t>
  </si>
  <si>
    <t>Jennifer</t>
  </si>
  <si>
    <t>Braga</t>
  </si>
  <si>
    <t>Rivera</t>
  </si>
  <si>
    <t>Jason</t>
  </si>
  <si>
    <t>KD</t>
  </si>
  <si>
    <t>Baker</t>
  </si>
  <si>
    <t>Shawn</t>
  </si>
  <si>
    <t>Patricia</t>
  </si>
  <si>
    <t>Natalie</t>
  </si>
  <si>
    <t>Zarek</t>
  </si>
  <si>
    <t>Trevor</t>
  </si>
  <si>
    <t>Bailey</t>
  </si>
  <si>
    <t>Ferrell</t>
  </si>
  <si>
    <t>Danielle</t>
  </si>
  <si>
    <t>Annie</t>
  </si>
  <si>
    <t>Dualla</t>
  </si>
  <si>
    <t>Margaret</t>
  </si>
  <si>
    <t>Marcus</t>
  </si>
  <si>
    <t>Kendal</t>
  </si>
  <si>
    <t>Anderson</t>
  </si>
  <si>
    <t>Jessica</t>
  </si>
  <si>
    <t>TR</t>
  </si>
  <si>
    <t>Corey</t>
  </si>
  <si>
    <t>Sucheta</t>
  </si>
  <si>
    <t>Fran</t>
  </si>
  <si>
    <t>Felix</t>
  </si>
  <si>
    <t>Gaeta</t>
  </si>
  <si>
    <t>Cory</t>
  </si>
  <si>
    <t>Colon</t>
  </si>
  <si>
    <t>Adam</t>
  </si>
  <si>
    <t>Clem</t>
  </si>
  <si>
    <t>Herbert</t>
  </si>
  <si>
    <t>Ceballos</t>
  </si>
  <si>
    <t>Amanda</t>
  </si>
  <si>
    <t>Angotti</t>
  </si>
  <si>
    <t>Millicent</t>
  </si>
  <si>
    <t>Shih</t>
  </si>
  <si>
    <t>Emma</t>
  </si>
  <si>
    <t>Vorves</t>
  </si>
  <si>
    <t>Jackson</t>
  </si>
  <si>
    <t>Robbins</t>
  </si>
  <si>
    <t>Alicia</t>
  </si>
  <si>
    <t>Cliff</t>
  </si>
  <si>
    <t>Stanford</t>
  </si>
  <si>
    <t>Robin</t>
  </si>
  <si>
    <t>Sherman</t>
  </si>
  <si>
    <t>Curt</t>
  </si>
  <si>
    <t>Ng</t>
  </si>
  <si>
    <t>Bridgette</t>
  </si>
  <si>
    <t>Parisi</t>
  </si>
  <si>
    <t>Nelson</t>
  </si>
  <si>
    <t>Cervantes</t>
  </si>
  <si>
    <t>Jasmin</t>
  </si>
  <si>
    <t>Damon</t>
  </si>
  <si>
    <t>Maddie</t>
  </si>
  <si>
    <t>Oatley</t>
  </si>
  <si>
    <t>Bridget</t>
  </si>
  <si>
    <t>Wang</t>
  </si>
  <si>
    <t>Angell</t>
  </si>
  <si>
    <t>Meghan</t>
  </si>
  <si>
    <t>Alex</t>
  </si>
  <si>
    <t>Roslin</t>
  </si>
  <si>
    <t>Christina</t>
  </si>
  <si>
    <t>Hal</t>
  </si>
  <si>
    <t>Ramon</t>
  </si>
  <si>
    <t>Gardinier</t>
  </si>
  <si>
    <t>Lee</t>
  </si>
  <si>
    <t>Maggie</t>
  </si>
  <si>
    <t>Annette</t>
  </si>
  <si>
    <t>Saul</t>
  </si>
  <si>
    <t>Tigh</t>
  </si>
  <si>
    <t>Nester</t>
  </si>
  <si>
    <t>Employee Salaries</t>
  </si>
  <si>
    <t>Counting</t>
  </si>
  <si>
    <t>No. Employees</t>
  </si>
  <si>
    <t>Adding</t>
  </si>
  <si>
    <t>Total Salary</t>
  </si>
  <si>
    <t>Wildcard Characters</t>
  </si>
  <si>
    <t>Offices</t>
  </si>
  <si>
    <t>Average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</si>
</sst>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F400]h:mm:ss\ AM/PM"/>
    <numFmt numFmtId="165" formatCode="yyyymmdd"/>
    <numFmt numFmtId="166" formatCode="00000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0" borderId="2" applyNumberFormat="0" applyFill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</cellStyleXfs>
  <cellXfs count="39">
    <xf numFmtId="0" fontId="0" fillId="0" borderId="0" xfId="0"/>
    <xf numFmtId="0" fontId="4" fillId="2" borderId="0" xfId="3"/>
    <xf numFmtId="0" fontId="4" fillId="7" borderId="0" xfId="6"/>
    <xf numFmtId="0" fontId="3" fillId="2" borderId="0" xfId="3" applyFont="1"/>
    <xf numFmtId="0" fontId="3" fillId="4" borderId="0" xfId="4" applyFont="1"/>
    <xf numFmtId="0" fontId="3" fillId="8" borderId="0" xfId="7" applyFont="1"/>
    <xf numFmtId="0" fontId="3" fillId="10" borderId="0" xfId="9" applyFont="1"/>
    <xf numFmtId="0" fontId="3" fillId="5" borderId="0" xfId="5" applyFont="1"/>
    <xf numFmtId="44" fontId="1" fillId="3" borderId="0" xfId="1" applyFill="1"/>
    <xf numFmtId="44" fontId="1" fillId="9" borderId="0" xfId="1" applyFill="1"/>
    <xf numFmtId="44" fontId="1" fillId="6" borderId="0" xfId="1" applyFill="1"/>
    <xf numFmtId="44" fontId="0" fillId="0" borderId="0" xfId="1" applyFont="1"/>
    <xf numFmtId="44" fontId="1" fillId="9" borderId="0" xfId="8" applyNumberFormat="1"/>
    <xf numFmtId="14" fontId="0" fillId="0" borderId="0" xfId="0" applyNumberFormat="1"/>
    <xf numFmtId="0" fontId="3" fillId="7" borderId="0" xfId="6" applyFont="1"/>
    <xf numFmtId="18" fontId="0" fillId="0" borderId="0" xfId="0" applyNumberFormat="1"/>
    <xf numFmtId="164" fontId="0" fillId="0" borderId="0" xfId="0" applyNumberFormat="1"/>
    <xf numFmtId="0" fontId="6" fillId="0" borderId="0" xfId="0" applyFont="1"/>
    <xf numFmtId="0" fontId="0" fillId="0" borderId="0" xfId="0" applyNumberFormat="1"/>
    <xf numFmtId="165" fontId="0" fillId="0" borderId="0" xfId="0" applyNumberFormat="1"/>
    <xf numFmtId="0" fontId="0" fillId="0" borderId="0" xfId="0" quotePrefix="1"/>
    <xf numFmtId="0" fontId="3" fillId="11" borderId="0" xfId="0" applyFont="1" applyFill="1"/>
    <xf numFmtId="0" fontId="3" fillId="11" borderId="0" xfId="0" quotePrefix="1" applyFont="1" applyFill="1"/>
    <xf numFmtId="166" fontId="0" fillId="0" borderId="0" xfId="0" applyNumberFormat="1"/>
    <xf numFmtId="14" fontId="0" fillId="0" borderId="0" xfId="0" applyNumberFormat="1" applyAlignment="1">
      <alignment horizontal="right"/>
    </xf>
    <xf numFmtId="167" fontId="0" fillId="0" borderId="0" xfId="0" applyNumberFormat="1"/>
    <xf numFmtId="0" fontId="2" fillId="0" borderId="1" xfId="2" applyAlignment="1">
      <alignment horizontal="center"/>
    </xf>
    <xf numFmtId="0" fontId="5" fillId="0" borderId="2" xfId="10" applyAlignment="1">
      <alignment horizontal="center"/>
    </xf>
    <xf numFmtId="0" fontId="1" fillId="14" borderId="0" xfId="14"/>
    <xf numFmtId="44" fontId="0" fillId="0" borderId="0" xfId="0" applyNumberFormat="1"/>
    <xf numFmtId="6" fontId="1" fillId="13" borderId="0" xfId="13" applyNumberFormat="1"/>
    <xf numFmtId="0" fontId="1" fillId="3" borderId="0" xfId="11"/>
    <xf numFmtId="0" fontId="6" fillId="15" borderId="3" xfId="0" applyFont="1" applyFill="1" applyBorder="1"/>
    <xf numFmtId="0" fontId="3" fillId="7" borderId="0" xfId="6" applyFont="1" applyAlignment="1">
      <alignment horizontal="center"/>
    </xf>
    <xf numFmtId="0" fontId="0" fillId="14" borderId="0" xfId="14" applyFont="1"/>
    <xf numFmtId="0" fontId="1" fillId="12" borderId="0" xfId="12" applyAlignment="1">
      <alignment horizontal="right"/>
    </xf>
    <xf numFmtId="0" fontId="1" fillId="14" borderId="0" xfId="14" applyAlignment="1">
      <alignment horizontal="right"/>
    </xf>
    <xf numFmtId="0" fontId="0" fillId="14" borderId="0" xfId="14" applyFont="1" applyAlignment="1">
      <alignment horizontal="right"/>
    </xf>
    <xf numFmtId="44" fontId="1" fillId="12" borderId="0" xfId="1" applyFill="1" applyAlignment="1">
      <alignment horizontal="right"/>
    </xf>
  </cellXfs>
  <cellStyles count="15">
    <cellStyle name="20% - Accent1" xfId="11" builtinId="30"/>
    <cellStyle name="20% - Accent4" xfId="12" builtinId="42"/>
    <cellStyle name="20% - Accent5" xfId="13" builtinId="46"/>
    <cellStyle name="20% - Accent6" xfId="8" builtinId="50"/>
    <cellStyle name="40% - Accent5" xfId="14" builtinId="47"/>
    <cellStyle name="60% - Accent1" xfId="4" builtinId="32"/>
    <cellStyle name="60% - Accent6" xfId="9" builtinId="52"/>
    <cellStyle name="Accent1" xfId="3" builtinId="29"/>
    <cellStyle name="Accent2" xfId="5" builtinId="33"/>
    <cellStyle name="Accent5" xfId="6" builtinId="45"/>
    <cellStyle name="Accent6" xfId="7" builtinId="49"/>
    <cellStyle name="Currency" xfId="1" builtinId="4"/>
    <cellStyle name="Heading 1" xfId="10" builtinId="16"/>
    <cellStyle name="Heading 2" xfId="2" builtinId="17"/>
    <cellStyle name="Normal" xfId="0" builtinId="0"/>
  </cellStyles>
  <dxfs count="9">
    <dxf>
      <numFmt numFmtId="0" formatCode="General"/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numFmt numFmtId="165" formatCode="yyyymmdd"/>
    </dxf>
    <dxf>
      <numFmt numFmtId="0" formatCode="General"/>
    </dxf>
    <dxf>
      <numFmt numFmtId="0" formatCode="General"/>
    </dxf>
    <dxf>
      <font>
        <b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SalesPeople" displayName="SalesPeople" ref="K2:O10" totalsRowShown="0" headerRowDxfId="8">
  <autoFilter ref="K2:O10"/>
  <tableColumns count="5">
    <tableColumn id="1" name="EMP ID"/>
    <tableColumn id="2" name="FIRST"/>
    <tableColumn id="3" name="LAST"/>
    <tableColumn id="4" name="PHONE"/>
    <tableColumn id="5" name="REGION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Q2:T22" totalsRowShown="0">
  <autoFilter ref="Q2:T22"/>
  <tableColumns count="4">
    <tableColumn id="1" name="CUST ID"/>
    <tableColumn id="2" name="COMPANY"/>
    <tableColumn id="3" name="AGENT"/>
    <tableColumn id="4" name="PHONE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:I492" totalsRowShown="0">
  <autoFilter ref="A2:I492"/>
  <tableColumns count="9">
    <tableColumn id="1" name="SALE ID"/>
    <tableColumn id="2" name="EMP ID" dataDxfId="7"/>
    <tableColumn id="3" name="CUST ID" dataDxfId="6"/>
    <tableColumn id="4" name="DATE" dataDxfId="5"/>
    <tableColumn id="5" name="Customer Name" dataDxfId="4">
      <calculatedColumnFormula>IFERROR(VLOOKUP(C3,Table2[#All],2,FALSE),"")</calculatedColumnFormula>
    </tableColumn>
    <tableColumn id="6" name="Customer Agent" dataDxfId="3">
      <calculatedColumnFormula>IFERROR(VLOOKUP(C3,Table2[#All],3,FALSE),"")</calculatedColumnFormula>
    </tableColumn>
    <tableColumn id="7" name="Selling Agent">
      <calculatedColumnFormula>IFERROR(VLOOKUP($B3,SalesPeople[#All],2,FALSE)&amp;" "&amp;VLOOKUP($B3,SalesPeople[#All],3,FALSE),"")</calculatedColumnFormula>
    </tableColumn>
    <tableColumn id="8" name="Agent Phone">
      <calculatedColumnFormula>IFERROR(VLOOKUP($B3,SalesPeople[#All],4,FALSE),"")</calculatedColumnFormula>
    </tableColumn>
    <tableColumn id="9" name="Transaction Date" dataDxfId="2">
      <calculatedColumnFormula>IFERROR(DATE(LEFT(D3,4),MID(D3,5,2),RIGHT(D3,2)),"")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3:F13" totalsRowShown="0">
  <autoFilter ref="C3:F13"/>
  <sortState ref="C4:F13">
    <sortCondition ref="C3:C13"/>
  </sortState>
  <tableColumns count="4">
    <tableColumn id="1" name="Customer ID"/>
    <tableColumn id="2" name="Customer Name"/>
    <tableColumn id="3" name="Total Purchase Value" dataCellStyle="Currency"/>
    <tableColumn id="4" name="Status" dataCellStyle="Currency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3:H41" totalsRowShown="0">
  <autoFilter ref="A3:H41"/>
  <tableColumns count="8">
    <tableColumn id="1" name="Ticket ID"/>
    <tableColumn id="2" name="Ticket Status"/>
    <tableColumn id="3" name="Topic"/>
    <tableColumn id="4" name="Assigned To"/>
    <tableColumn id="5" name="Manager"/>
    <tableColumn id="6" name="Product Supported"/>
    <tableColumn id="7" name="Emp/Status" dataDxfId="1"/>
    <tableColumn id="8" name="Mgr/Produc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K2" sqref="K2"/>
    </sheetView>
  </sheetViews>
  <sheetFormatPr defaultRowHeight="14.5" x14ac:dyDescent="0.35"/>
  <cols>
    <col min="1" max="1" width="13" bestFit="1" customWidth="1"/>
    <col min="2" max="2" width="18.1796875" bestFit="1" customWidth="1"/>
    <col min="3" max="6" width="13.6328125" bestFit="1" customWidth="1"/>
    <col min="10" max="10" width="20.08984375" bestFit="1" customWidth="1"/>
    <col min="11" max="11" width="21.81640625" customWidth="1"/>
  </cols>
  <sheetData>
    <row r="1" spans="1:11" x14ac:dyDescent="0.35">
      <c r="C1" s="1" t="s">
        <v>4</v>
      </c>
      <c r="D1" s="1" t="s">
        <v>5</v>
      </c>
      <c r="E1" s="1" t="s">
        <v>6</v>
      </c>
      <c r="F1" s="1" t="s">
        <v>7</v>
      </c>
    </row>
    <row r="2" spans="1:11" x14ac:dyDescent="0.35">
      <c r="A2" s="3" t="s">
        <v>0</v>
      </c>
      <c r="B2" s="4" t="s">
        <v>1</v>
      </c>
      <c r="C2" s="8">
        <v>3602000</v>
      </c>
      <c r="D2" s="8">
        <v>3529960</v>
      </c>
      <c r="E2" s="8">
        <v>3494660.4</v>
      </c>
      <c r="F2" s="8">
        <v>3879073.0439999998</v>
      </c>
      <c r="J2" s="7" t="s">
        <v>28</v>
      </c>
      <c r="K2" s="10"/>
    </row>
    <row r="3" spans="1:11" x14ac:dyDescent="0.35">
      <c r="A3" s="3"/>
      <c r="B3" s="4" t="s">
        <v>2</v>
      </c>
      <c r="C3" s="8">
        <v>4250000</v>
      </c>
      <c r="D3" s="8">
        <v>4547500</v>
      </c>
      <c r="E3" s="8">
        <v>4411075</v>
      </c>
      <c r="F3" s="8">
        <v>4852182.5</v>
      </c>
      <c r="J3" s="7" t="s">
        <v>29</v>
      </c>
      <c r="K3" s="10"/>
    </row>
    <row r="4" spans="1:11" x14ac:dyDescent="0.35">
      <c r="A4" s="3"/>
      <c r="B4" s="4" t="s">
        <v>3</v>
      </c>
      <c r="C4" s="8">
        <v>984000</v>
      </c>
      <c r="D4" s="8">
        <v>1013520</v>
      </c>
      <c r="E4" s="8">
        <v>972979.20000000007</v>
      </c>
      <c r="F4" s="8">
        <v>1031357.952</v>
      </c>
      <c r="J4" s="7" t="s">
        <v>30</v>
      </c>
      <c r="K4" s="10"/>
    </row>
    <row r="5" spans="1:11" x14ac:dyDescent="0.35">
      <c r="A5" s="3"/>
      <c r="B5" s="4" t="s">
        <v>8</v>
      </c>
      <c r="C5" s="8">
        <v>339292</v>
      </c>
      <c r="D5" s="8">
        <v>342684.92</v>
      </c>
      <c r="E5" s="8">
        <v>342684.92</v>
      </c>
      <c r="F5" s="8">
        <v>359819.16600000003</v>
      </c>
      <c r="J5" s="7" t="s">
        <v>31</v>
      </c>
      <c r="K5" s="10"/>
    </row>
    <row r="6" spans="1:11" x14ac:dyDescent="0.35">
      <c r="A6" s="3"/>
      <c r="B6" s="4" t="s">
        <v>9</v>
      </c>
      <c r="C6" s="8">
        <v>219408</v>
      </c>
      <c r="D6" s="8">
        <v>230378.4</v>
      </c>
      <c r="E6" s="8">
        <v>230378.4</v>
      </c>
      <c r="F6" s="8">
        <v>251112.45599999998</v>
      </c>
      <c r="K6" s="11"/>
    </row>
    <row r="7" spans="1:11" x14ac:dyDescent="0.35">
      <c r="A7" s="3"/>
      <c r="B7" s="4" t="s">
        <v>10</v>
      </c>
      <c r="C7" s="8">
        <v>176078</v>
      </c>
      <c r="D7" s="8">
        <v>177838.78</v>
      </c>
      <c r="E7" s="8">
        <v>176060.3922</v>
      </c>
      <c r="F7" s="8">
        <v>195427.03534200002</v>
      </c>
      <c r="J7" s="3" t="s">
        <v>32</v>
      </c>
      <c r="K7" s="8"/>
    </row>
    <row r="8" spans="1:11" x14ac:dyDescent="0.35">
      <c r="A8" s="3"/>
      <c r="B8" s="4" t="s">
        <v>11</v>
      </c>
      <c r="C8" s="8">
        <v>109274</v>
      </c>
      <c r="D8" s="8">
        <v>110366.74</v>
      </c>
      <c r="E8" s="8">
        <v>103744.73560000001</v>
      </c>
      <c r="F8" s="8">
        <v>104782.182956</v>
      </c>
      <c r="J8" s="3" t="s">
        <v>33</v>
      </c>
      <c r="K8" s="8"/>
    </row>
    <row r="9" spans="1:11" x14ac:dyDescent="0.35">
      <c r="A9" s="3"/>
      <c r="B9" s="4" t="s">
        <v>12</v>
      </c>
      <c r="C9" s="8">
        <v>437691</v>
      </c>
      <c r="D9" s="8">
        <v>450821.73</v>
      </c>
      <c r="E9" s="8">
        <v>423772.42619999999</v>
      </c>
      <c r="F9" s="8">
        <v>440723.323248</v>
      </c>
      <c r="J9" s="3" t="s">
        <v>34</v>
      </c>
      <c r="K9" s="8"/>
    </row>
    <row r="10" spans="1:11" x14ac:dyDescent="0.35">
      <c r="A10" s="5" t="s">
        <v>13</v>
      </c>
      <c r="B10" s="6" t="s">
        <v>14</v>
      </c>
      <c r="C10" s="9">
        <v>3267000</v>
      </c>
      <c r="D10" s="12">
        <v>3201660</v>
      </c>
      <c r="E10" s="12">
        <v>3169643.4</v>
      </c>
      <c r="F10" s="12">
        <v>3518304.1739999996</v>
      </c>
      <c r="J10" s="3" t="s">
        <v>35</v>
      </c>
      <c r="K10" s="8"/>
    </row>
    <row r="11" spans="1:11" x14ac:dyDescent="0.35">
      <c r="A11" s="5"/>
      <c r="B11" s="6" t="s">
        <v>15</v>
      </c>
      <c r="C11" s="9">
        <v>2140000</v>
      </c>
      <c r="D11" s="12">
        <v>2311200</v>
      </c>
      <c r="E11" s="12">
        <v>2172528</v>
      </c>
      <c r="F11" s="12">
        <v>2281154.4</v>
      </c>
      <c r="K11" s="11"/>
    </row>
    <row r="12" spans="1:11" x14ac:dyDescent="0.35">
      <c r="A12" s="5"/>
      <c r="B12" s="6" t="s">
        <v>16</v>
      </c>
      <c r="C12" s="9">
        <v>1440500</v>
      </c>
      <c r="D12" s="12">
        <v>1570145</v>
      </c>
      <c r="E12" s="12">
        <v>1554443.55</v>
      </c>
      <c r="F12" s="12">
        <v>1740976.7760000001</v>
      </c>
      <c r="J12" s="5" t="s">
        <v>36</v>
      </c>
      <c r="K12" s="9"/>
    </row>
    <row r="13" spans="1:11" x14ac:dyDescent="0.35">
      <c r="A13" s="5"/>
      <c r="B13" s="6" t="s">
        <v>17</v>
      </c>
      <c r="C13" s="9">
        <v>2716000</v>
      </c>
      <c r="D13" s="12">
        <v>2851800</v>
      </c>
      <c r="E13" s="12">
        <v>2680692</v>
      </c>
      <c r="F13" s="12">
        <v>2975568.12</v>
      </c>
      <c r="J13" s="5" t="s">
        <v>37</v>
      </c>
      <c r="K13" s="9"/>
    </row>
    <row r="14" spans="1:11" x14ac:dyDescent="0.35">
      <c r="A14" s="5"/>
      <c r="B14" s="6" t="s">
        <v>18</v>
      </c>
      <c r="C14" s="9">
        <v>2341000</v>
      </c>
      <c r="D14" s="12">
        <v>2504870</v>
      </c>
      <c r="E14" s="12">
        <v>2504870</v>
      </c>
      <c r="F14" s="12">
        <v>2605064.8000000003</v>
      </c>
      <c r="J14" s="5" t="s">
        <v>38</v>
      </c>
      <c r="K14" s="9"/>
    </row>
    <row r="15" spans="1:11" x14ac:dyDescent="0.35">
      <c r="A15" s="5"/>
      <c r="B15" s="6" t="s">
        <v>19</v>
      </c>
      <c r="C15" s="9">
        <v>75407</v>
      </c>
      <c r="D15" s="12">
        <v>76161.070000000007</v>
      </c>
      <c r="E15" s="12">
        <v>71591.405800000008</v>
      </c>
      <c r="F15" s="12">
        <v>73739.147974000007</v>
      </c>
      <c r="J15" s="5" t="s">
        <v>39</v>
      </c>
      <c r="K15" s="9"/>
    </row>
    <row r="16" spans="1:11" x14ac:dyDescent="0.35">
      <c r="A16" s="5"/>
      <c r="B16" s="6" t="s">
        <v>20</v>
      </c>
      <c r="C16" s="9">
        <v>290737</v>
      </c>
      <c r="D16" s="12">
        <v>296551.74</v>
      </c>
      <c r="E16" s="12">
        <v>284689.6704</v>
      </c>
      <c r="F16" s="12">
        <v>287536.56710400002</v>
      </c>
    </row>
    <row r="17" spans="1:6" x14ac:dyDescent="0.35">
      <c r="A17" s="5"/>
      <c r="B17" s="6" t="s">
        <v>21</v>
      </c>
      <c r="C17" s="9">
        <v>261024</v>
      </c>
      <c r="D17" s="12">
        <v>284516.16000000003</v>
      </c>
      <c r="E17" s="12">
        <v>267445.19040000002</v>
      </c>
      <c r="F17" s="12">
        <v>270119.64230400004</v>
      </c>
    </row>
    <row r="18" spans="1:6" x14ac:dyDescent="0.35">
      <c r="A18" s="5"/>
      <c r="B18" s="6" t="s">
        <v>22</v>
      </c>
      <c r="C18" s="9">
        <v>138160</v>
      </c>
      <c r="D18" s="12">
        <v>142304.80000000002</v>
      </c>
      <c r="E18" s="12">
        <v>139458.70400000003</v>
      </c>
      <c r="F18" s="12">
        <v>149220.81328000003</v>
      </c>
    </row>
    <row r="19" spans="1:6" x14ac:dyDescent="0.35">
      <c r="A19" s="5"/>
      <c r="B19" s="6" t="s">
        <v>23</v>
      </c>
      <c r="C19" s="9">
        <v>409650</v>
      </c>
      <c r="D19" s="12">
        <v>434229</v>
      </c>
      <c r="E19" s="12">
        <v>425544.42</v>
      </c>
      <c r="F19" s="12">
        <v>434055.30839999998</v>
      </c>
    </row>
    <row r="20" spans="1:6" x14ac:dyDescent="0.35">
      <c r="A20" s="5"/>
      <c r="B20" s="6" t="s">
        <v>24</v>
      </c>
      <c r="C20" s="9">
        <v>165572</v>
      </c>
      <c r="D20" s="12">
        <v>180473.48</v>
      </c>
      <c r="E20" s="12">
        <v>175059.27560000002</v>
      </c>
      <c r="F20" s="12">
        <v>194315.795916</v>
      </c>
    </row>
    <row r="21" spans="1:6" x14ac:dyDescent="0.35">
      <c r="A21" s="5"/>
      <c r="B21" s="6" t="s">
        <v>25</v>
      </c>
      <c r="C21" s="9">
        <v>177473</v>
      </c>
      <c r="D21" s="12">
        <v>177473</v>
      </c>
      <c r="E21" s="12">
        <v>166824.62</v>
      </c>
      <c r="F21" s="12">
        <v>178502.34340000001</v>
      </c>
    </row>
    <row r="22" spans="1:6" x14ac:dyDescent="0.35">
      <c r="A22" s="5"/>
      <c r="B22" s="6" t="s">
        <v>26</v>
      </c>
      <c r="C22" s="9">
        <v>318470</v>
      </c>
      <c r="D22" s="12">
        <v>331208.8</v>
      </c>
      <c r="E22" s="12">
        <v>327896.712</v>
      </c>
      <c r="F22" s="12">
        <v>337733.61336000002</v>
      </c>
    </row>
    <row r="23" spans="1:6" x14ac:dyDescent="0.35">
      <c r="A23" s="5"/>
      <c r="B23" s="6" t="s">
        <v>27</v>
      </c>
      <c r="C23" s="9">
        <v>306365</v>
      </c>
      <c r="D23" s="12">
        <v>330874.2</v>
      </c>
      <c r="E23" s="12">
        <v>314330.49</v>
      </c>
      <c r="F23" s="12">
        <v>336333.62430000002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topLeftCell="B1" zoomScale="130" zoomScaleNormal="130" workbookViewId="0">
      <selection activeCell="I6" sqref="I6:K6"/>
    </sheetView>
  </sheetViews>
  <sheetFormatPr defaultRowHeight="14.5" x14ac:dyDescent="0.35"/>
  <cols>
    <col min="1" max="1" width="10.6328125" bestFit="1" customWidth="1"/>
    <col min="2" max="2" width="14.90625" bestFit="1" customWidth="1"/>
    <col min="3" max="3" width="17.7265625" bestFit="1" customWidth="1"/>
    <col min="4" max="4" width="20.90625" bestFit="1" customWidth="1"/>
    <col min="5" max="5" width="13.36328125" bestFit="1" customWidth="1"/>
    <col min="6" max="6" width="8.6328125" bestFit="1" customWidth="1"/>
    <col min="7" max="7" width="2" customWidth="1"/>
    <col min="8" max="8" width="20.90625" bestFit="1" customWidth="1"/>
    <col min="9" max="9" width="10.54296875" customWidth="1"/>
    <col min="10" max="11" width="9.6328125" customWidth="1"/>
    <col min="15" max="15" width="17.7265625" bestFit="1" customWidth="1"/>
    <col min="17" max="17" width="20.90625" bestFit="1" customWidth="1"/>
    <col min="19" max="19" width="13.36328125" bestFit="1" customWidth="1"/>
  </cols>
  <sheetData>
    <row r="1" spans="1:19" ht="15" thickBot="1" x14ac:dyDescent="0.4">
      <c r="A1" s="27" t="s">
        <v>2287</v>
      </c>
      <c r="B1" s="27"/>
      <c r="C1" s="27"/>
      <c r="D1" s="27"/>
      <c r="E1" s="27"/>
      <c r="F1" s="27"/>
    </row>
    <row r="2" spans="1:19" ht="15.5" thickTop="1" thickBot="1" x14ac:dyDescent="0.4">
      <c r="A2" s="27"/>
      <c r="B2" s="27"/>
      <c r="C2" s="27"/>
      <c r="D2" s="27"/>
      <c r="E2" s="27"/>
      <c r="F2" s="27"/>
      <c r="O2" t="s">
        <v>2054</v>
      </c>
      <c r="Q2" t="s">
        <v>2055</v>
      </c>
      <c r="S2" t="s">
        <v>2056</v>
      </c>
    </row>
    <row r="3" spans="1:19" ht="15" thickTop="1" x14ac:dyDescent="0.35">
      <c r="O3" t="s">
        <v>2062</v>
      </c>
      <c r="Q3" t="s">
        <v>2057</v>
      </c>
      <c r="S3" t="s">
        <v>2058</v>
      </c>
    </row>
    <row r="4" spans="1:19" x14ac:dyDescent="0.35">
      <c r="A4" s="32" t="s">
        <v>789</v>
      </c>
      <c r="B4" s="32" t="s">
        <v>790</v>
      </c>
      <c r="C4" s="32" t="s">
        <v>2050</v>
      </c>
      <c r="D4" s="32" t="s">
        <v>2051</v>
      </c>
      <c r="E4" s="32" t="s">
        <v>2052</v>
      </c>
      <c r="F4" s="32" t="s">
        <v>2053</v>
      </c>
      <c r="H4" s="33" t="s">
        <v>2288</v>
      </c>
      <c r="I4" s="33"/>
      <c r="J4" s="33"/>
      <c r="K4" s="33"/>
      <c r="O4" t="s">
        <v>2066</v>
      </c>
      <c r="Q4" t="s">
        <v>2060</v>
      </c>
      <c r="S4" t="s">
        <v>2059</v>
      </c>
    </row>
    <row r="5" spans="1:19" x14ac:dyDescent="0.35">
      <c r="A5" t="s">
        <v>68</v>
      </c>
      <c r="B5" t="s">
        <v>69</v>
      </c>
      <c r="C5" t="s">
        <v>2054</v>
      </c>
      <c r="D5" t="s">
        <v>2055</v>
      </c>
      <c r="E5" t="s">
        <v>2056</v>
      </c>
      <c r="F5" s="25">
        <v>82500</v>
      </c>
      <c r="H5" s="28" t="s">
        <v>2050</v>
      </c>
      <c r="I5" s="36" t="s">
        <v>2289</v>
      </c>
      <c r="J5" s="36"/>
      <c r="K5" s="36"/>
      <c r="O5" t="s">
        <v>2068</v>
      </c>
      <c r="Q5" t="s">
        <v>2069</v>
      </c>
      <c r="S5" t="s">
        <v>2061</v>
      </c>
    </row>
    <row r="6" spans="1:19" x14ac:dyDescent="0.35">
      <c r="A6" t="s">
        <v>70</v>
      </c>
      <c r="B6" t="s">
        <v>71</v>
      </c>
      <c r="C6" t="s">
        <v>2054</v>
      </c>
      <c r="D6" t="s">
        <v>2057</v>
      </c>
      <c r="E6" t="s">
        <v>2058</v>
      </c>
      <c r="F6" s="25">
        <v>124950</v>
      </c>
      <c r="I6" s="35"/>
      <c r="J6" s="35"/>
      <c r="K6" s="35"/>
      <c r="O6" t="s">
        <v>2071</v>
      </c>
      <c r="Q6" t="s">
        <v>2076</v>
      </c>
      <c r="S6" t="s">
        <v>1871</v>
      </c>
    </row>
    <row r="7" spans="1:19" x14ac:dyDescent="0.35">
      <c r="A7" t="s">
        <v>72</v>
      </c>
      <c r="B7" t="s">
        <v>73</v>
      </c>
      <c r="C7" t="s">
        <v>2054</v>
      </c>
      <c r="D7" t="s">
        <v>2057</v>
      </c>
      <c r="E7" t="s">
        <v>2059</v>
      </c>
      <c r="F7" s="25">
        <v>52200</v>
      </c>
      <c r="O7" t="s">
        <v>2091</v>
      </c>
    </row>
    <row r="8" spans="1:19" x14ac:dyDescent="0.35">
      <c r="A8" t="s">
        <v>74</v>
      </c>
      <c r="B8" t="s">
        <v>75</v>
      </c>
      <c r="C8" t="s">
        <v>2054</v>
      </c>
      <c r="D8" t="s">
        <v>2055</v>
      </c>
      <c r="E8" t="s">
        <v>2056</v>
      </c>
      <c r="F8" s="25">
        <v>81000</v>
      </c>
      <c r="H8" s="28" t="s">
        <v>2051</v>
      </c>
      <c r="I8" s="28" t="s">
        <v>2052</v>
      </c>
      <c r="J8" s="36" t="s">
        <v>2289</v>
      </c>
      <c r="K8" s="36"/>
      <c r="O8" t="s">
        <v>2101</v>
      </c>
    </row>
    <row r="9" spans="1:19" x14ac:dyDescent="0.35">
      <c r="A9" t="s">
        <v>76</v>
      </c>
      <c r="B9" t="s">
        <v>77</v>
      </c>
      <c r="C9" t="s">
        <v>2054</v>
      </c>
      <c r="D9" t="s">
        <v>2060</v>
      </c>
      <c r="E9" t="s">
        <v>2061</v>
      </c>
      <c r="F9" s="25">
        <v>82800</v>
      </c>
      <c r="J9" s="35"/>
      <c r="K9" s="35"/>
      <c r="O9" t="s">
        <v>2113</v>
      </c>
    </row>
    <row r="10" spans="1:19" x14ac:dyDescent="0.35">
      <c r="A10" t="s">
        <v>78</v>
      </c>
      <c r="B10" t="s">
        <v>79</v>
      </c>
      <c r="C10" t="s">
        <v>2054</v>
      </c>
      <c r="D10" t="s">
        <v>2057</v>
      </c>
      <c r="E10" t="s">
        <v>2059</v>
      </c>
      <c r="F10" s="25">
        <v>65400</v>
      </c>
      <c r="O10" t="s">
        <v>2131</v>
      </c>
    </row>
    <row r="11" spans="1:19" x14ac:dyDescent="0.35">
      <c r="A11" t="s">
        <v>80</v>
      </c>
      <c r="B11" t="s">
        <v>81</v>
      </c>
      <c r="C11" t="s">
        <v>2062</v>
      </c>
      <c r="D11" t="s">
        <v>2055</v>
      </c>
      <c r="E11" t="s">
        <v>2056</v>
      </c>
      <c r="F11" s="25">
        <v>58200</v>
      </c>
      <c r="H11" s="33" t="s">
        <v>2290</v>
      </c>
      <c r="I11" s="33"/>
      <c r="J11" s="33"/>
      <c r="K11" s="33"/>
    </row>
    <row r="12" spans="1:19" x14ac:dyDescent="0.35">
      <c r="A12" t="s">
        <v>82</v>
      </c>
      <c r="B12" t="s">
        <v>83</v>
      </c>
      <c r="C12" t="s">
        <v>2054</v>
      </c>
      <c r="D12" t="s">
        <v>2057</v>
      </c>
      <c r="E12" t="s">
        <v>2059</v>
      </c>
      <c r="F12" s="25">
        <v>93500</v>
      </c>
      <c r="H12" s="28" t="s">
        <v>2050</v>
      </c>
      <c r="I12" s="37" t="s">
        <v>2291</v>
      </c>
      <c r="J12" s="36"/>
      <c r="K12" s="36"/>
    </row>
    <row r="13" spans="1:19" x14ac:dyDescent="0.35">
      <c r="A13" t="s">
        <v>2063</v>
      </c>
      <c r="B13" t="s">
        <v>782</v>
      </c>
      <c r="C13" t="s">
        <v>2054</v>
      </c>
      <c r="D13" t="s">
        <v>2060</v>
      </c>
      <c r="E13" t="s">
        <v>1871</v>
      </c>
      <c r="F13" s="25">
        <v>84560</v>
      </c>
      <c r="I13" s="38"/>
      <c r="J13" s="38"/>
      <c r="K13" s="38"/>
    </row>
    <row r="14" spans="1:19" x14ac:dyDescent="0.35">
      <c r="A14" t="s">
        <v>2064</v>
      </c>
      <c r="B14" t="s">
        <v>2065</v>
      </c>
      <c r="C14" t="s">
        <v>2066</v>
      </c>
      <c r="D14" t="s">
        <v>2055</v>
      </c>
      <c r="E14" t="s">
        <v>2056</v>
      </c>
      <c r="F14" s="25">
        <v>60000</v>
      </c>
    </row>
    <row r="15" spans="1:19" x14ac:dyDescent="0.35">
      <c r="A15" t="s">
        <v>2067</v>
      </c>
      <c r="B15" t="s">
        <v>1907</v>
      </c>
      <c r="C15" t="s">
        <v>2068</v>
      </c>
      <c r="D15" t="s">
        <v>2069</v>
      </c>
      <c r="E15" t="s">
        <v>2058</v>
      </c>
      <c r="F15" s="25">
        <v>127840</v>
      </c>
      <c r="H15" s="34" t="s">
        <v>2051</v>
      </c>
      <c r="I15" s="34" t="s">
        <v>2052</v>
      </c>
      <c r="J15" s="37" t="s">
        <v>2291</v>
      </c>
      <c r="K15" s="36"/>
    </row>
    <row r="16" spans="1:19" x14ac:dyDescent="0.35">
      <c r="A16" t="s">
        <v>2070</v>
      </c>
      <c r="B16" t="s">
        <v>763</v>
      </c>
      <c r="C16" t="s">
        <v>2071</v>
      </c>
      <c r="D16" t="s">
        <v>2069</v>
      </c>
      <c r="E16" t="s">
        <v>2056</v>
      </c>
      <c r="F16" s="25">
        <v>91800</v>
      </c>
      <c r="J16" s="38"/>
      <c r="K16" s="38"/>
    </row>
    <row r="17" spans="1:11" x14ac:dyDescent="0.35">
      <c r="A17" t="s">
        <v>2072</v>
      </c>
      <c r="B17" t="s">
        <v>2073</v>
      </c>
      <c r="C17" t="s">
        <v>2054</v>
      </c>
      <c r="D17" t="s">
        <v>2057</v>
      </c>
      <c r="E17" t="s">
        <v>2058</v>
      </c>
      <c r="F17" s="25">
        <v>120700</v>
      </c>
    </row>
    <row r="18" spans="1:11" x14ac:dyDescent="0.35">
      <c r="A18" t="s">
        <v>2074</v>
      </c>
      <c r="B18" t="s">
        <v>2075</v>
      </c>
      <c r="C18" t="s">
        <v>2054</v>
      </c>
      <c r="D18" t="s">
        <v>2076</v>
      </c>
      <c r="E18" t="s">
        <v>2058</v>
      </c>
      <c r="F18" s="25">
        <v>145500</v>
      </c>
      <c r="H18" s="33" t="s">
        <v>2292</v>
      </c>
      <c r="I18" s="33"/>
      <c r="J18" s="33"/>
      <c r="K18" s="33"/>
    </row>
    <row r="19" spans="1:11" x14ac:dyDescent="0.35">
      <c r="A19" t="s">
        <v>2077</v>
      </c>
      <c r="B19" t="s">
        <v>2078</v>
      </c>
      <c r="C19" t="s">
        <v>2054</v>
      </c>
      <c r="D19" t="s">
        <v>2076</v>
      </c>
      <c r="E19" t="s">
        <v>1871</v>
      </c>
      <c r="F19" s="25">
        <v>117370</v>
      </c>
      <c r="H19" s="28" t="s">
        <v>2293</v>
      </c>
      <c r="I19" s="37" t="s">
        <v>2294</v>
      </c>
      <c r="J19" s="36"/>
      <c r="K19" s="36"/>
    </row>
    <row r="20" spans="1:11" x14ac:dyDescent="0.35">
      <c r="A20" t="s">
        <v>2079</v>
      </c>
      <c r="B20" t="s">
        <v>2080</v>
      </c>
      <c r="C20" t="s">
        <v>2062</v>
      </c>
      <c r="D20" t="s">
        <v>2069</v>
      </c>
      <c r="E20" t="s">
        <v>2056</v>
      </c>
      <c r="F20" s="25">
        <v>71400</v>
      </c>
      <c r="I20" s="38"/>
      <c r="J20" s="38"/>
      <c r="K20" s="38"/>
    </row>
    <row r="21" spans="1:11" x14ac:dyDescent="0.35">
      <c r="A21" t="s">
        <v>2081</v>
      </c>
      <c r="B21" t="s">
        <v>83</v>
      </c>
      <c r="C21" t="s">
        <v>2054</v>
      </c>
      <c r="D21" t="s">
        <v>2060</v>
      </c>
      <c r="E21" t="s">
        <v>2061</v>
      </c>
      <c r="F21" s="25">
        <v>50400</v>
      </c>
    </row>
    <row r="22" spans="1:11" x14ac:dyDescent="0.35">
      <c r="A22" t="s">
        <v>2082</v>
      </c>
      <c r="B22" t="s">
        <v>2083</v>
      </c>
      <c r="C22" t="s">
        <v>2054</v>
      </c>
      <c r="D22" t="s">
        <v>2055</v>
      </c>
      <c r="E22" t="s">
        <v>2056</v>
      </c>
      <c r="F22" s="25">
        <v>90750</v>
      </c>
    </row>
    <row r="23" spans="1:11" x14ac:dyDescent="0.35">
      <c r="A23" t="s">
        <v>2084</v>
      </c>
      <c r="B23" t="s">
        <v>2085</v>
      </c>
      <c r="C23" t="s">
        <v>2054</v>
      </c>
      <c r="D23" t="s">
        <v>2060</v>
      </c>
      <c r="E23" t="s">
        <v>2061</v>
      </c>
      <c r="F23" s="25">
        <v>70200</v>
      </c>
    </row>
    <row r="24" spans="1:11" x14ac:dyDescent="0.35">
      <c r="A24" t="s">
        <v>74</v>
      </c>
      <c r="B24" t="s">
        <v>133</v>
      </c>
      <c r="C24" t="s">
        <v>2054</v>
      </c>
      <c r="D24" t="s">
        <v>2055</v>
      </c>
      <c r="E24" t="s">
        <v>2056</v>
      </c>
      <c r="F24" s="25">
        <v>63000</v>
      </c>
    </row>
    <row r="25" spans="1:11" x14ac:dyDescent="0.35">
      <c r="A25" t="s">
        <v>2086</v>
      </c>
      <c r="B25" t="s">
        <v>2087</v>
      </c>
      <c r="C25" t="s">
        <v>2054</v>
      </c>
      <c r="D25" t="s">
        <v>2076</v>
      </c>
      <c r="E25" t="s">
        <v>2058</v>
      </c>
      <c r="F25" s="25">
        <v>133560</v>
      </c>
    </row>
    <row r="26" spans="1:11" x14ac:dyDescent="0.35">
      <c r="A26" t="s">
        <v>2088</v>
      </c>
      <c r="B26" t="s">
        <v>2089</v>
      </c>
      <c r="C26" t="s">
        <v>2054</v>
      </c>
      <c r="D26" t="s">
        <v>2057</v>
      </c>
      <c r="E26" t="s">
        <v>2059</v>
      </c>
      <c r="F26" s="25">
        <v>55200</v>
      </c>
    </row>
    <row r="27" spans="1:11" x14ac:dyDescent="0.35">
      <c r="A27" t="s">
        <v>2090</v>
      </c>
      <c r="B27" t="s">
        <v>697</v>
      </c>
      <c r="C27" t="s">
        <v>2091</v>
      </c>
      <c r="D27" t="s">
        <v>2069</v>
      </c>
      <c r="E27" t="s">
        <v>1871</v>
      </c>
      <c r="F27" s="25">
        <v>111350</v>
      </c>
    </row>
    <row r="28" spans="1:11" x14ac:dyDescent="0.35">
      <c r="A28" t="s">
        <v>2092</v>
      </c>
      <c r="B28" t="s">
        <v>2093</v>
      </c>
      <c r="C28" t="s">
        <v>2054</v>
      </c>
      <c r="D28" t="s">
        <v>2057</v>
      </c>
      <c r="E28" t="s">
        <v>2059</v>
      </c>
      <c r="F28" s="25">
        <v>79050</v>
      </c>
    </row>
    <row r="29" spans="1:11" x14ac:dyDescent="0.35">
      <c r="A29" t="s">
        <v>781</v>
      </c>
      <c r="B29" t="s">
        <v>2094</v>
      </c>
      <c r="C29" t="s">
        <v>2054</v>
      </c>
      <c r="D29" t="s">
        <v>2057</v>
      </c>
      <c r="E29" t="s">
        <v>2059</v>
      </c>
      <c r="F29" s="25">
        <v>66300</v>
      </c>
    </row>
    <row r="30" spans="1:11" x14ac:dyDescent="0.35">
      <c r="A30" t="s">
        <v>2095</v>
      </c>
      <c r="B30" t="s">
        <v>2096</v>
      </c>
      <c r="C30" t="s">
        <v>2062</v>
      </c>
      <c r="D30" t="s">
        <v>2055</v>
      </c>
      <c r="E30" t="s">
        <v>2058</v>
      </c>
      <c r="F30" s="25">
        <v>119500</v>
      </c>
    </row>
    <row r="31" spans="1:11" x14ac:dyDescent="0.35">
      <c r="A31" t="s">
        <v>2097</v>
      </c>
      <c r="B31" t="s">
        <v>2098</v>
      </c>
      <c r="C31" t="s">
        <v>2091</v>
      </c>
      <c r="D31" t="s">
        <v>2055</v>
      </c>
      <c r="E31" t="s">
        <v>2056</v>
      </c>
      <c r="F31" s="25">
        <v>69000</v>
      </c>
    </row>
    <row r="32" spans="1:11" x14ac:dyDescent="0.35">
      <c r="A32" t="s">
        <v>2099</v>
      </c>
      <c r="B32" t="s">
        <v>2100</v>
      </c>
      <c r="C32" t="s">
        <v>2101</v>
      </c>
      <c r="D32" t="s">
        <v>2076</v>
      </c>
      <c r="E32" t="s">
        <v>1871</v>
      </c>
      <c r="F32" s="25">
        <v>125130</v>
      </c>
    </row>
    <row r="33" spans="1:6" x14ac:dyDescent="0.35">
      <c r="A33" t="s">
        <v>2102</v>
      </c>
      <c r="B33" t="s">
        <v>2103</v>
      </c>
      <c r="C33" t="s">
        <v>2054</v>
      </c>
      <c r="D33" t="s">
        <v>2055</v>
      </c>
      <c r="E33" t="s">
        <v>2056</v>
      </c>
      <c r="F33" s="25">
        <v>88200</v>
      </c>
    </row>
    <row r="34" spans="1:6" x14ac:dyDescent="0.35">
      <c r="A34" t="s">
        <v>2104</v>
      </c>
      <c r="B34" t="s">
        <v>2085</v>
      </c>
      <c r="C34" t="s">
        <v>2068</v>
      </c>
      <c r="D34" t="s">
        <v>2060</v>
      </c>
      <c r="E34" t="s">
        <v>2061</v>
      </c>
      <c r="F34" s="25">
        <v>59400</v>
      </c>
    </row>
    <row r="35" spans="1:6" x14ac:dyDescent="0.35">
      <c r="A35" t="s">
        <v>2082</v>
      </c>
      <c r="B35" t="s">
        <v>2105</v>
      </c>
      <c r="C35" t="s">
        <v>2054</v>
      </c>
      <c r="D35" t="s">
        <v>2055</v>
      </c>
      <c r="E35" t="s">
        <v>2056</v>
      </c>
      <c r="F35" s="25">
        <v>69750</v>
      </c>
    </row>
    <row r="36" spans="1:6" x14ac:dyDescent="0.35">
      <c r="A36" t="s">
        <v>2106</v>
      </c>
      <c r="B36" t="s">
        <v>2103</v>
      </c>
      <c r="C36" t="s">
        <v>2054</v>
      </c>
      <c r="D36" t="s">
        <v>2057</v>
      </c>
      <c r="E36" t="s">
        <v>2059</v>
      </c>
      <c r="F36" s="25">
        <v>48000</v>
      </c>
    </row>
    <row r="37" spans="1:6" x14ac:dyDescent="0.35">
      <c r="A37" t="s">
        <v>2107</v>
      </c>
      <c r="B37" t="s">
        <v>2108</v>
      </c>
      <c r="C37" t="s">
        <v>2054</v>
      </c>
      <c r="D37" t="s">
        <v>2060</v>
      </c>
      <c r="E37" t="s">
        <v>1871</v>
      </c>
      <c r="F37" s="25">
        <v>86400</v>
      </c>
    </row>
    <row r="38" spans="1:6" x14ac:dyDescent="0.35">
      <c r="A38" t="s">
        <v>2109</v>
      </c>
      <c r="B38" t="s">
        <v>2110</v>
      </c>
      <c r="C38" t="s">
        <v>2054</v>
      </c>
      <c r="D38" t="s">
        <v>2069</v>
      </c>
      <c r="E38" t="s">
        <v>2056</v>
      </c>
      <c r="F38" s="25">
        <v>75650</v>
      </c>
    </row>
    <row r="39" spans="1:6" x14ac:dyDescent="0.35">
      <c r="A39" t="s">
        <v>2111</v>
      </c>
      <c r="B39" t="s">
        <v>2112</v>
      </c>
      <c r="C39" t="s">
        <v>2113</v>
      </c>
      <c r="D39" t="s">
        <v>2055</v>
      </c>
      <c r="E39" t="s">
        <v>2056</v>
      </c>
      <c r="F39" s="25">
        <v>82500</v>
      </c>
    </row>
    <row r="40" spans="1:6" x14ac:dyDescent="0.35">
      <c r="A40" t="s">
        <v>754</v>
      </c>
      <c r="B40" t="s">
        <v>2114</v>
      </c>
      <c r="C40" t="s">
        <v>2054</v>
      </c>
      <c r="D40" t="s">
        <v>2076</v>
      </c>
      <c r="E40" t="s">
        <v>2056</v>
      </c>
      <c r="F40" s="25">
        <v>78570</v>
      </c>
    </row>
    <row r="41" spans="1:6" x14ac:dyDescent="0.35">
      <c r="A41" t="s">
        <v>2115</v>
      </c>
      <c r="B41" t="s">
        <v>2116</v>
      </c>
      <c r="C41" t="s">
        <v>2091</v>
      </c>
      <c r="D41" t="s">
        <v>2055</v>
      </c>
      <c r="E41" t="s">
        <v>2056</v>
      </c>
      <c r="F41" s="25">
        <v>85500</v>
      </c>
    </row>
    <row r="42" spans="1:6" x14ac:dyDescent="0.35">
      <c r="A42" t="s">
        <v>2117</v>
      </c>
      <c r="B42" t="s">
        <v>2118</v>
      </c>
      <c r="C42" t="s">
        <v>2071</v>
      </c>
      <c r="D42" t="s">
        <v>2055</v>
      </c>
      <c r="E42" t="s">
        <v>2056</v>
      </c>
      <c r="F42" s="25">
        <v>72600</v>
      </c>
    </row>
    <row r="43" spans="1:6" x14ac:dyDescent="0.35">
      <c r="A43" t="s">
        <v>2119</v>
      </c>
      <c r="B43" t="s">
        <v>2012</v>
      </c>
      <c r="C43" t="s">
        <v>2054</v>
      </c>
      <c r="D43" t="s">
        <v>2055</v>
      </c>
      <c r="E43" t="s">
        <v>2058</v>
      </c>
      <c r="F43" s="25">
        <v>111750</v>
      </c>
    </row>
    <row r="44" spans="1:6" x14ac:dyDescent="0.35">
      <c r="A44" t="s">
        <v>2120</v>
      </c>
      <c r="B44" t="s">
        <v>2121</v>
      </c>
      <c r="C44" t="s">
        <v>2054</v>
      </c>
      <c r="D44" t="s">
        <v>2055</v>
      </c>
      <c r="E44" t="s">
        <v>2056</v>
      </c>
      <c r="F44" s="25">
        <v>78750</v>
      </c>
    </row>
    <row r="45" spans="1:6" x14ac:dyDescent="0.35">
      <c r="A45" t="s">
        <v>2122</v>
      </c>
      <c r="B45" t="s">
        <v>2123</v>
      </c>
      <c r="C45" t="s">
        <v>2068</v>
      </c>
      <c r="D45" t="s">
        <v>2055</v>
      </c>
      <c r="E45" t="s">
        <v>2056</v>
      </c>
      <c r="F45" s="25">
        <v>81000</v>
      </c>
    </row>
    <row r="46" spans="1:6" x14ac:dyDescent="0.35">
      <c r="A46" t="s">
        <v>2124</v>
      </c>
      <c r="B46" t="s">
        <v>2080</v>
      </c>
      <c r="C46" t="s">
        <v>2062</v>
      </c>
      <c r="D46" t="s">
        <v>2055</v>
      </c>
      <c r="E46" t="s">
        <v>2056</v>
      </c>
      <c r="F46" s="25">
        <v>49800</v>
      </c>
    </row>
    <row r="47" spans="1:6" x14ac:dyDescent="0.35">
      <c r="A47" t="s">
        <v>2125</v>
      </c>
      <c r="B47" t="s">
        <v>77</v>
      </c>
      <c r="C47" t="s">
        <v>2068</v>
      </c>
      <c r="D47" t="s">
        <v>2076</v>
      </c>
      <c r="E47" t="s">
        <v>1871</v>
      </c>
      <c r="F47" s="25">
        <v>118340</v>
      </c>
    </row>
    <row r="48" spans="1:6" x14ac:dyDescent="0.35">
      <c r="A48" t="s">
        <v>2126</v>
      </c>
      <c r="B48" t="s">
        <v>2127</v>
      </c>
      <c r="C48" t="s">
        <v>2054</v>
      </c>
      <c r="D48" t="s">
        <v>2057</v>
      </c>
      <c r="E48" t="s">
        <v>2059</v>
      </c>
      <c r="F48" s="25">
        <v>92650</v>
      </c>
    </row>
    <row r="49" spans="1:6" x14ac:dyDescent="0.35">
      <c r="A49" t="s">
        <v>770</v>
      </c>
      <c r="B49" t="s">
        <v>2033</v>
      </c>
      <c r="C49" t="s">
        <v>2054</v>
      </c>
      <c r="D49" t="s">
        <v>2055</v>
      </c>
      <c r="E49" t="s">
        <v>2056</v>
      </c>
      <c r="F49" s="25">
        <v>84000</v>
      </c>
    </row>
    <row r="50" spans="1:6" x14ac:dyDescent="0.35">
      <c r="A50" t="s">
        <v>2128</v>
      </c>
      <c r="B50" t="s">
        <v>2085</v>
      </c>
      <c r="C50" t="s">
        <v>2062</v>
      </c>
      <c r="D50" t="s">
        <v>2076</v>
      </c>
      <c r="E50" t="s">
        <v>1871</v>
      </c>
      <c r="F50" s="25">
        <v>137740</v>
      </c>
    </row>
    <row r="51" spans="1:6" x14ac:dyDescent="0.35">
      <c r="A51" t="s">
        <v>2129</v>
      </c>
      <c r="B51" t="s">
        <v>2130</v>
      </c>
      <c r="C51" t="s">
        <v>2131</v>
      </c>
      <c r="D51" t="s">
        <v>2057</v>
      </c>
      <c r="E51" t="s">
        <v>2059</v>
      </c>
      <c r="F51" s="25">
        <v>95250</v>
      </c>
    </row>
    <row r="52" spans="1:6" x14ac:dyDescent="0.35">
      <c r="A52" t="s">
        <v>2132</v>
      </c>
      <c r="B52" t="s">
        <v>2133</v>
      </c>
      <c r="C52" t="s">
        <v>2054</v>
      </c>
      <c r="D52" t="s">
        <v>2076</v>
      </c>
      <c r="E52" t="s">
        <v>1871</v>
      </c>
      <c r="F52" s="25">
        <v>117370</v>
      </c>
    </row>
    <row r="53" spans="1:6" x14ac:dyDescent="0.35">
      <c r="A53" t="s">
        <v>2072</v>
      </c>
      <c r="B53" t="s">
        <v>2011</v>
      </c>
      <c r="C53" t="s">
        <v>2054</v>
      </c>
      <c r="D53" t="s">
        <v>2055</v>
      </c>
      <c r="E53" t="s">
        <v>2058</v>
      </c>
      <c r="F53" s="25">
        <v>117800</v>
      </c>
    </row>
    <row r="54" spans="1:6" x14ac:dyDescent="0.35">
      <c r="A54" t="s">
        <v>2134</v>
      </c>
      <c r="B54" t="s">
        <v>2135</v>
      </c>
      <c r="C54" t="s">
        <v>2131</v>
      </c>
      <c r="D54" t="s">
        <v>2057</v>
      </c>
      <c r="E54" t="s">
        <v>2059</v>
      </c>
      <c r="F54" s="25">
        <v>86700</v>
      </c>
    </row>
    <row r="55" spans="1:6" x14ac:dyDescent="0.35">
      <c r="A55" t="s">
        <v>2136</v>
      </c>
      <c r="B55" t="s">
        <v>2137</v>
      </c>
      <c r="C55" t="s">
        <v>2054</v>
      </c>
      <c r="D55" t="s">
        <v>2057</v>
      </c>
      <c r="E55" t="s">
        <v>2059</v>
      </c>
      <c r="F55" s="25">
        <v>75660</v>
      </c>
    </row>
    <row r="56" spans="1:6" x14ac:dyDescent="0.35">
      <c r="A56" t="s">
        <v>2138</v>
      </c>
      <c r="B56" t="s">
        <v>2139</v>
      </c>
      <c r="C56" t="s">
        <v>2071</v>
      </c>
      <c r="D56" t="s">
        <v>2057</v>
      </c>
      <c r="E56" t="s">
        <v>2059</v>
      </c>
      <c r="F56" s="25">
        <v>85850</v>
      </c>
    </row>
    <row r="57" spans="1:6" x14ac:dyDescent="0.35">
      <c r="A57" t="s">
        <v>2140</v>
      </c>
      <c r="B57" t="s">
        <v>2141</v>
      </c>
      <c r="C57" t="s">
        <v>2054</v>
      </c>
      <c r="D57" t="s">
        <v>2076</v>
      </c>
      <c r="E57" t="s">
        <v>2056</v>
      </c>
      <c r="F57" s="25">
        <v>73720</v>
      </c>
    </row>
    <row r="58" spans="1:6" x14ac:dyDescent="0.35">
      <c r="A58" t="s">
        <v>2142</v>
      </c>
      <c r="B58" t="s">
        <v>2143</v>
      </c>
      <c r="C58" t="s">
        <v>2068</v>
      </c>
      <c r="D58" t="s">
        <v>2055</v>
      </c>
      <c r="E58" t="s">
        <v>1871</v>
      </c>
      <c r="F58" s="25">
        <v>108750</v>
      </c>
    </row>
    <row r="59" spans="1:6" x14ac:dyDescent="0.35">
      <c r="A59" t="s">
        <v>2144</v>
      </c>
      <c r="B59" t="s">
        <v>1902</v>
      </c>
      <c r="C59" t="s">
        <v>2054</v>
      </c>
      <c r="D59" t="s">
        <v>2060</v>
      </c>
      <c r="E59" t="s">
        <v>1871</v>
      </c>
      <c r="F59" s="25">
        <v>67800</v>
      </c>
    </row>
    <row r="60" spans="1:6" x14ac:dyDescent="0.35">
      <c r="A60" t="s">
        <v>759</v>
      </c>
      <c r="B60" t="s">
        <v>2145</v>
      </c>
      <c r="C60" t="s">
        <v>2054</v>
      </c>
      <c r="D60" t="s">
        <v>2057</v>
      </c>
      <c r="E60" t="s">
        <v>2059</v>
      </c>
      <c r="F60" s="25">
        <v>92650</v>
      </c>
    </row>
    <row r="61" spans="1:6" x14ac:dyDescent="0.35">
      <c r="A61" t="s">
        <v>2146</v>
      </c>
      <c r="B61" t="s">
        <v>2147</v>
      </c>
      <c r="C61" t="s">
        <v>2054</v>
      </c>
      <c r="D61" t="s">
        <v>2055</v>
      </c>
      <c r="E61" t="s">
        <v>1871</v>
      </c>
      <c r="F61" s="25">
        <v>94561</v>
      </c>
    </row>
    <row r="62" spans="1:6" x14ac:dyDescent="0.35">
      <c r="A62" t="s">
        <v>2148</v>
      </c>
      <c r="B62" t="s">
        <v>77</v>
      </c>
      <c r="C62" t="s">
        <v>2066</v>
      </c>
      <c r="D62" t="s">
        <v>2055</v>
      </c>
      <c r="E62" t="s">
        <v>2056</v>
      </c>
      <c r="F62" s="25">
        <v>94500</v>
      </c>
    </row>
    <row r="63" spans="1:6" x14ac:dyDescent="0.35">
      <c r="A63" t="s">
        <v>2149</v>
      </c>
      <c r="B63" t="s">
        <v>2150</v>
      </c>
      <c r="C63" t="s">
        <v>2071</v>
      </c>
      <c r="D63" t="s">
        <v>2069</v>
      </c>
      <c r="E63" t="s">
        <v>2056</v>
      </c>
      <c r="F63" s="25">
        <v>81600</v>
      </c>
    </row>
    <row r="64" spans="1:6" x14ac:dyDescent="0.35">
      <c r="A64" t="s">
        <v>2151</v>
      </c>
      <c r="B64" t="s">
        <v>2152</v>
      </c>
      <c r="C64" t="s">
        <v>2071</v>
      </c>
      <c r="D64" t="s">
        <v>2076</v>
      </c>
      <c r="E64" t="s">
        <v>2058</v>
      </c>
      <c r="F64" s="25">
        <v>138710</v>
      </c>
    </row>
    <row r="65" spans="1:6" x14ac:dyDescent="0.35">
      <c r="A65" t="s">
        <v>2153</v>
      </c>
      <c r="B65" t="s">
        <v>2154</v>
      </c>
      <c r="C65" t="s">
        <v>2054</v>
      </c>
      <c r="D65" t="s">
        <v>2055</v>
      </c>
      <c r="E65" t="s">
        <v>2056</v>
      </c>
      <c r="F65" s="25">
        <v>61500</v>
      </c>
    </row>
    <row r="66" spans="1:6" x14ac:dyDescent="0.35">
      <c r="A66" t="s">
        <v>2155</v>
      </c>
      <c r="B66" t="s">
        <v>2156</v>
      </c>
      <c r="C66" t="s">
        <v>2054</v>
      </c>
      <c r="D66" t="s">
        <v>2060</v>
      </c>
      <c r="E66" t="s">
        <v>2061</v>
      </c>
      <c r="F66" s="25">
        <v>60000</v>
      </c>
    </row>
    <row r="67" spans="1:6" x14ac:dyDescent="0.35">
      <c r="A67" t="s">
        <v>2153</v>
      </c>
      <c r="B67" t="s">
        <v>2116</v>
      </c>
      <c r="C67" t="s">
        <v>2054</v>
      </c>
      <c r="D67" t="s">
        <v>2069</v>
      </c>
      <c r="E67" t="s">
        <v>2056</v>
      </c>
      <c r="F67" s="25">
        <v>81600</v>
      </c>
    </row>
    <row r="68" spans="1:6" x14ac:dyDescent="0.35">
      <c r="A68" t="s">
        <v>2157</v>
      </c>
      <c r="B68" t="s">
        <v>2085</v>
      </c>
      <c r="C68" t="s">
        <v>2054</v>
      </c>
      <c r="D68" t="s">
        <v>2057</v>
      </c>
      <c r="E68" t="s">
        <v>2058</v>
      </c>
      <c r="F68" s="25">
        <v>123250</v>
      </c>
    </row>
    <row r="69" spans="1:6" x14ac:dyDescent="0.35">
      <c r="A69" t="s">
        <v>2158</v>
      </c>
      <c r="B69" t="s">
        <v>2078</v>
      </c>
      <c r="C69" t="s">
        <v>2071</v>
      </c>
      <c r="D69" t="s">
        <v>2069</v>
      </c>
      <c r="E69" t="s">
        <v>1871</v>
      </c>
      <c r="F69" s="25">
        <v>109650</v>
      </c>
    </row>
    <row r="70" spans="1:6" x14ac:dyDescent="0.35">
      <c r="A70" t="s">
        <v>2077</v>
      </c>
      <c r="B70" t="s">
        <v>2159</v>
      </c>
      <c r="C70" t="s">
        <v>2054</v>
      </c>
      <c r="D70" t="s">
        <v>2055</v>
      </c>
      <c r="E70" t="s">
        <v>2056</v>
      </c>
      <c r="F70" s="25">
        <v>93750</v>
      </c>
    </row>
    <row r="71" spans="1:6" x14ac:dyDescent="0.35">
      <c r="A71" t="s">
        <v>2160</v>
      </c>
      <c r="B71" t="s">
        <v>2161</v>
      </c>
      <c r="C71" t="s">
        <v>2054</v>
      </c>
      <c r="D71" t="s">
        <v>2076</v>
      </c>
      <c r="E71" t="s">
        <v>1871</v>
      </c>
      <c r="F71" s="25">
        <v>139680</v>
      </c>
    </row>
    <row r="72" spans="1:6" x14ac:dyDescent="0.35">
      <c r="A72" t="s">
        <v>2067</v>
      </c>
      <c r="B72" t="s">
        <v>2162</v>
      </c>
      <c r="C72" t="s">
        <v>2054</v>
      </c>
      <c r="D72" t="s">
        <v>2060</v>
      </c>
      <c r="E72" t="s">
        <v>2061</v>
      </c>
      <c r="F72" s="25">
        <v>67525</v>
      </c>
    </row>
    <row r="73" spans="1:6" x14ac:dyDescent="0.35">
      <c r="A73" t="s">
        <v>2149</v>
      </c>
      <c r="B73" t="s">
        <v>2075</v>
      </c>
      <c r="C73" t="s">
        <v>2066</v>
      </c>
      <c r="D73" t="s">
        <v>2060</v>
      </c>
      <c r="E73" t="s">
        <v>2061</v>
      </c>
      <c r="F73" s="25">
        <v>74400</v>
      </c>
    </row>
    <row r="74" spans="1:6" x14ac:dyDescent="0.35">
      <c r="A74" t="s">
        <v>2163</v>
      </c>
      <c r="B74" t="s">
        <v>2164</v>
      </c>
      <c r="C74" t="s">
        <v>2054</v>
      </c>
      <c r="D74" t="s">
        <v>2069</v>
      </c>
      <c r="E74" t="s">
        <v>2056</v>
      </c>
      <c r="F74" s="25">
        <v>75650</v>
      </c>
    </row>
    <row r="75" spans="1:6" x14ac:dyDescent="0.35">
      <c r="A75" t="s">
        <v>2084</v>
      </c>
      <c r="B75" t="s">
        <v>1900</v>
      </c>
      <c r="C75" t="s">
        <v>2054</v>
      </c>
      <c r="D75" t="s">
        <v>2055</v>
      </c>
      <c r="E75" t="s">
        <v>2056</v>
      </c>
      <c r="F75" s="25">
        <v>63750</v>
      </c>
    </row>
    <row r="76" spans="1:6" x14ac:dyDescent="0.35">
      <c r="A76" t="s">
        <v>781</v>
      </c>
      <c r="B76" t="s">
        <v>2165</v>
      </c>
      <c r="C76" t="s">
        <v>2054</v>
      </c>
      <c r="D76" t="s">
        <v>2076</v>
      </c>
      <c r="E76" t="s">
        <v>1871</v>
      </c>
      <c r="F76" s="25">
        <v>129010</v>
      </c>
    </row>
    <row r="77" spans="1:6" x14ac:dyDescent="0.35">
      <c r="A77" t="s">
        <v>2097</v>
      </c>
      <c r="B77" t="s">
        <v>2093</v>
      </c>
      <c r="C77" t="s">
        <v>2068</v>
      </c>
      <c r="D77" t="s">
        <v>2057</v>
      </c>
      <c r="E77" t="s">
        <v>2059</v>
      </c>
      <c r="F77" s="25">
        <v>96050</v>
      </c>
    </row>
    <row r="78" spans="1:6" x14ac:dyDescent="0.35">
      <c r="A78" t="s">
        <v>2166</v>
      </c>
      <c r="B78" t="s">
        <v>2167</v>
      </c>
      <c r="C78" t="s">
        <v>2071</v>
      </c>
      <c r="D78" t="s">
        <v>2055</v>
      </c>
      <c r="E78" t="s">
        <v>2056</v>
      </c>
      <c r="F78" s="25">
        <v>68250</v>
      </c>
    </row>
    <row r="79" spans="1:6" x14ac:dyDescent="0.35">
      <c r="A79" t="s">
        <v>2128</v>
      </c>
      <c r="B79" t="s">
        <v>1866</v>
      </c>
      <c r="C79" t="s">
        <v>2091</v>
      </c>
      <c r="D79" t="s">
        <v>2055</v>
      </c>
      <c r="E79" t="s">
        <v>2056</v>
      </c>
      <c r="F79" s="25">
        <v>72000</v>
      </c>
    </row>
    <row r="80" spans="1:6" x14ac:dyDescent="0.35">
      <c r="A80" t="s">
        <v>2168</v>
      </c>
      <c r="B80" t="s">
        <v>2169</v>
      </c>
      <c r="C80" t="s">
        <v>2054</v>
      </c>
      <c r="D80" t="s">
        <v>2060</v>
      </c>
      <c r="E80" t="s">
        <v>2061</v>
      </c>
      <c r="F80" s="25">
        <v>46800</v>
      </c>
    </row>
    <row r="81" spans="1:6" x14ac:dyDescent="0.35">
      <c r="A81" t="s">
        <v>2168</v>
      </c>
      <c r="B81" t="s">
        <v>2170</v>
      </c>
      <c r="C81" t="s">
        <v>2068</v>
      </c>
      <c r="D81" t="s">
        <v>2055</v>
      </c>
      <c r="E81" t="s">
        <v>2056</v>
      </c>
      <c r="F81" s="25">
        <v>73720</v>
      </c>
    </row>
    <row r="82" spans="1:6" x14ac:dyDescent="0.35">
      <c r="A82" t="s">
        <v>2171</v>
      </c>
      <c r="B82" t="s">
        <v>2172</v>
      </c>
      <c r="C82" t="s">
        <v>2062</v>
      </c>
      <c r="D82" t="s">
        <v>2060</v>
      </c>
      <c r="E82" t="s">
        <v>2061</v>
      </c>
      <c r="F82" s="25">
        <v>73300</v>
      </c>
    </row>
    <row r="83" spans="1:6" x14ac:dyDescent="0.35">
      <c r="A83" t="s">
        <v>2125</v>
      </c>
      <c r="B83" t="s">
        <v>2009</v>
      </c>
      <c r="C83" t="s">
        <v>2091</v>
      </c>
      <c r="D83" t="s">
        <v>2060</v>
      </c>
      <c r="E83" t="s">
        <v>2061</v>
      </c>
      <c r="F83" s="25">
        <v>76800</v>
      </c>
    </row>
    <row r="84" spans="1:6" x14ac:dyDescent="0.35">
      <c r="A84" t="s">
        <v>2173</v>
      </c>
      <c r="B84" t="s">
        <v>2174</v>
      </c>
      <c r="C84" t="s">
        <v>2054</v>
      </c>
      <c r="D84" t="s">
        <v>2069</v>
      </c>
      <c r="E84" t="s">
        <v>2056</v>
      </c>
      <c r="F84" s="25">
        <v>79900</v>
      </c>
    </row>
    <row r="85" spans="1:6" x14ac:dyDescent="0.35">
      <c r="A85" t="s">
        <v>2175</v>
      </c>
      <c r="B85" t="s">
        <v>2176</v>
      </c>
      <c r="C85" t="s">
        <v>2054</v>
      </c>
      <c r="D85" t="s">
        <v>2057</v>
      </c>
      <c r="E85" t="s">
        <v>2059</v>
      </c>
      <c r="F85" s="25">
        <v>69700</v>
      </c>
    </row>
    <row r="86" spans="1:6" x14ac:dyDescent="0.35">
      <c r="A86" t="s">
        <v>2177</v>
      </c>
      <c r="B86" t="s">
        <v>2178</v>
      </c>
      <c r="C86" t="s">
        <v>2054</v>
      </c>
      <c r="D86" t="s">
        <v>2055</v>
      </c>
      <c r="E86" t="s">
        <v>2056</v>
      </c>
      <c r="F86" s="25">
        <v>80250</v>
      </c>
    </row>
    <row r="87" spans="1:6" x14ac:dyDescent="0.35">
      <c r="A87" t="s">
        <v>2106</v>
      </c>
      <c r="B87" t="s">
        <v>2179</v>
      </c>
      <c r="C87" t="s">
        <v>2054</v>
      </c>
      <c r="D87" t="s">
        <v>2060</v>
      </c>
      <c r="E87" t="s">
        <v>2061</v>
      </c>
      <c r="F87" s="25">
        <v>51000</v>
      </c>
    </row>
    <row r="88" spans="1:6" x14ac:dyDescent="0.35">
      <c r="A88" t="s">
        <v>2180</v>
      </c>
      <c r="B88" t="s">
        <v>1866</v>
      </c>
      <c r="C88" t="s">
        <v>2054</v>
      </c>
      <c r="D88" t="s">
        <v>2055</v>
      </c>
      <c r="E88" t="s">
        <v>2056</v>
      </c>
      <c r="F88" s="25">
        <v>96000</v>
      </c>
    </row>
    <row r="89" spans="1:6" x14ac:dyDescent="0.35">
      <c r="A89" t="s">
        <v>2063</v>
      </c>
      <c r="B89" t="s">
        <v>2181</v>
      </c>
      <c r="C89" t="s">
        <v>2054</v>
      </c>
      <c r="D89" t="s">
        <v>2069</v>
      </c>
      <c r="E89" t="s">
        <v>1871</v>
      </c>
      <c r="F89" s="25">
        <v>100300</v>
      </c>
    </row>
    <row r="90" spans="1:6" x14ac:dyDescent="0.35">
      <c r="A90" t="s">
        <v>2182</v>
      </c>
      <c r="B90" t="s">
        <v>1907</v>
      </c>
      <c r="C90" t="s">
        <v>2066</v>
      </c>
      <c r="D90" t="s">
        <v>2057</v>
      </c>
      <c r="E90" t="s">
        <v>1871</v>
      </c>
      <c r="F90" s="25">
        <v>107950</v>
      </c>
    </row>
    <row r="91" spans="1:6" x14ac:dyDescent="0.35">
      <c r="A91" t="s">
        <v>2168</v>
      </c>
      <c r="B91" t="s">
        <v>2032</v>
      </c>
      <c r="C91" t="s">
        <v>2062</v>
      </c>
      <c r="D91" t="s">
        <v>2057</v>
      </c>
      <c r="E91" t="s">
        <v>1871</v>
      </c>
      <c r="F91" s="25">
        <v>103700</v>
      </c>
    </row>
    <row r="92" spans="1:6" x14ac:dyDescent="0.35">
      <c r="A92" t="s">
        <v>2183</v>
      </c>
      <c r="B92" t="s">
        <v>2184</v>
      </c>
      <c r="C92" t="s">
        <v>2054</v>
      </c>
      <c r="D92" t="s">
        <v>2057</v>
      </c>
      <c r="E92" t="s">
        <v>1871</v>
      </c>
      <c r="F92" s="25">
        <v>107950</v>
      </c>
    </row>
    <row r="93" spans="1:6" x14ac:dyDescent="0.35">
      <c r="A93" t="s">
        <v>2185</v>
      </c>
      <c r="B93" t="s">
        <v>75</v>
      </c>
      <c r="C93" t="s">
        <v>2091</v>
      </c>
      <c r="D93" t="s">
        <v>2069</v>
      </c>
      <c r="E93" t="s">
        <v>2056</v>
      </c>
      <c r="F93" s="25">
        <v>92650</v>
      </c>
    </row>
    <row r="94" spans="1:6" x14ac:dyDescent="0.35">
      <c r="A94" t="s">
        <v>2171</v>
      </c>
      <c r="B94" t="s">
        <v>2186</v>
      </c>
      <c r="C94" t="s">
        <v>2062</v>
      </c>
      <c r="D94" t="s">
        <v>2069</v>
      </c>
      <c r="E94" t="s">
        <v>2056</v>
      </c>
      <c r="F94" s="25">
        <v>75650</v>
      </c>
    </row>
    <row r="95" spans="1:6" x14ac:dyDescent="0.35">
      <c r="A95" t="s">
        <v>2187</v>
      </c>
      <c r="B95" t="s">
        <v>2188</v>
      </c>
      <c r="C95" t="s">
        <v>2091</v>
      </c>
      <c r="D95" t="s">
        <v>2057</v>
      </c>
      <c r="E95" t="s">
        <v>1871</v>
      </c>
      <c r="F95" s="25">
        <v>118150</v>
      </c>
    </row>
    <row r="96" spans="1:6" x14ac:dyDescent="0.35">
      <c r="A96" t="s">
        <v>2189</v>
      </c>
      <c r="B96" t="s">
        <v>2032</v>
      </c>
      <c r="C96" t="s">
        <v>2054</v>
      </c>
      <c r="D96" t="s">
        <v>2069</v>
      </c>
      <c r="E96" t="s">
        <v>2056</v>
      </c>
      <c r="F96" s="25">
        <v>73950</v>
      </c>
    </row>
    <row r="97" spans="1:6" x14ac:dyDescent="0.35">
      <c r="A97" t="s">
        <v>2190</v>
      </c>
      <c r="B97" t="s">
        <v>2191</v>
      </c>
      <c r="C97" t="s">
        <v>2054</v>
      </c>
      <c r="D97" t="s">
        <v>2055</v>
      </c>
      <c r="E97" t="s">
        <v>2056</v>
      </c>
      <c r="F97" s="25">
        <v>57750</v>
      </c>
    </row>
    <row r="98" spans="1:6" x14ac:dyDescent="0.35">
      <c r="A98" t="s">
        <v>2125</v>
      </c>
      <c r="B98" t="s">
        <v>2103</v>
      </c>
      <c r="C98" t="s">
        <v>2054</v>
      </c>
      <c r="D98" t="s">
        <v>2069</v>
      </c>
      <c r="E98" t="s">
        <v>1871</v>
      </c>
      <c r="F98" s="25">
        <v>110500</v>
      </c>
    </row>
    <row r="99" spans="1:6" x14ac:dyDescent="0.35">
      <c r="A99" t="s">
        <v>2106</v>
      </c>
      <c r="B99" t="s">
        <v>2192</v>
      </c>
      <c r="C99" t="s">
        <v>2062</v>
      </c>
      <c r="D99" t="s">
        <v>2060</v>
      </c>
      <c r="E99" t="s">
        <v>2061</v>
      </c>
      <c r="F99" s="25">
        <v>67200</v>
      </c>
    </row>
    <row r="100" spans="1:6" x14ac:dyDescent="0.35">
      <c r="A100" t="s">
        <v>2115</v>
      </c>
      <c r="B100" t="s">
        <v>2193</v>
      </c>
      <c r="C100" t="s">
        <v>2068</v>
      </c>
      <c r="D100" t="s">
        <v>2057</v>
      </c>
      <c r="E100" t="s">
        <v>1871</v>
      </c>
      <c r="F100" s="25">
        <v>104850</v>
      </c>
    </row>
    <row r="101" spans="1:6" x14ac:dyDescent="0.35">
      <c r="A101" t="s">
        <v>2013</v>
      </c>
      <c r="B101" t="s">
        <v>2194</v>
      </c>
      <c r="C101" t="s">
        <v>2054</v>
      </c>
      <c r="D101" t="s">
        <v>2055</v>
      </c>
      <c r="E101" t="s">
        <v>2056</v>
      </c>
      <c r="F101" s="25">
        <v>99450</v>
      </c>
    </row>
    <row r="102" spans="1:6" x14ac:dyDescent="0.35">
      <c r="A102" t="s">
        <v>2195</v>
      </c>
      <c r="B102" t="s">
        <v>71</v>
      </c>
      <c r="C102" t="s">
        <v>2054</v>
      </c>
      <c r="D102" t="s">
        <v>2057</v>
      </c>
      <c r="E102" t="s">
        <v>1871</v>
      </c>
      <c r="F102" s="25">
        <v>10700</v>
      </c>
    </row>
    <row r="103" spans="1:6" x14ac:dyDescent="0.35">
      <c r="A103" t="s">
        <v>2196</v>
      </c>
      <c r="B103" t="s">
        <v>2197</v>
      </c>
      <c r="C103" t="s">
        <v>2054</v>
      </c>
      <c r="D103" t="s">
        <v>2055</v>
      </c>
      <c r="E103" t="s">
        <v>1871</v>
      </c>
      <c r="F103" s="25">
        <v>106500</v>
      </c>
    </row>
    <row r="104" spans="1:6" x14ac:dyDescent="0.35">
      <c r="A104" t="s">
        <v>2198</v>
      </c>
      <c r="B104" t="s">
        <v>1905</v>
      </c>
      <c r="C104" t="s">
        <v>2054</v>
      </c>
      <c r="D104" t="s">
        <v>2057</v>
      </c>
      <c r="E104" t="s">
        <v>2059</v>
      </c>
      <c r="F104" s="25">
        <v>72750</v>
      </c>
    </row>
    <row r="105" spans="1:6" x14ac:dyDescent="0.35">
      <c r="A105" t="s">
        <v>2199</v>
      </c>
      <c r="B105" t="s">
        <v>2200</v>
      </c>
      <c r="C105" t="s">
        <v>2054</v>
      </c>
      <c r="D105" t="s">
        <v>2055</v>
      </c>
      <c r="E105" t="s">
        <v>2056</v>
      </c>
      <c r="F105" s="25">
        <v>58500</v>
      </c>
    </row>
    <row r="106" spans="1:6" x14ac:dyDescent="0.35">
      <c r="A106" t="s">
        <v>2201</v>
      </c>
      <c r="B106" t="s">
        <v>2202</v>
      </c>
      <c r="C106" t="s">
        <v>2054</v>
      </c>
      <c r="D106" t="s">
        <v>2076</v>
      </c>
      <c r="E106" t="s">
        <v>2056</v>
      </c>
      <c r="F106" s="25">
        <v>91180</v>
      </c>
    </row>
    <row r="107" spans="1:6" x14ac:dyDescent="0.35">
      <c r="A107" t="s">
        <v>2203</v>
      </c>
      <c r="B107" t="s">
        <v>2204</v>
      </c>
      <c r="C107" t="s">
        <v>2054</v>
      </c>
      <c r="D107" t="s">
        <v>2069</v>
      </c>
      <c r="E107" t="s">
        <v>2056</v>
      </c>
      <c r="F107" s="25">
        <v>65450</v>
      </c>
    </row>
    <row r="108" spans="1:6" x14ac:dyDescent="0.35">
      <c r="A108" t="s">
        <v>76</v>
      </c>
      <c r="B108" t="s">
        <v>2205</v>
      </c>
      <c r="C108" t="s">
        <v>2071</v>
      </c>
      <c r="D108" t="s">
        <v>2060</v>
      </c>
      <c r="E108" t="s">
        <v>2061</v>
      </c>
      <c r="F108" s="25">
        <v>76200</v>
      </c>
    </row>
    <row r="109" spans="1:6" x14ac:dyDescent="0.35">
      <c r="A109" t="s">
        <v>2206</v>
      </c>
      <c r="B109" t="s">
        <v>2207</v>
      </c>
      <c r="C109" t="s">
        <v>2113</v>
      </c>
      <c r="D109" t="s">
        <v>2076</v>
      </c>
      <c r="E109" t="s">
        <v>1871</v>
      </c>
      <c r="F109" s="25">
        <v>114460</v>
      </c>
    </row>
    <row r="110" spans="1:6" x14ac:dyDescent="0.35">
      <c r="A110" t="s">
        <v>2208</v>
      </c>
      <c r="B110" t="s">
        <v>2209</v>
      </c>
      <c r="C110" t="s">
        <v>2068</v>
      </c>
      <c r="D110" t="s">
        <v>2055</v>
      </c>
      <c r="E110" t="s">
        <v>1871</v>
      </c>
      <c r="F110" s="25">
        <v>125130</v>
      </c>
    </row>
    <row r="111" spans="1:6" x14ac:dyDescent="0.35">
      <c r="A111" t="s">
        <v>2210</v>
      </c>
      <c r="B111" t="s">
        <v>2010</v>
      </c>
      <c r="C111" t="s">
        <v>2054</v>
      </c>
      <c r="D111" t="s">
        <v>2057</v>
      </c>
      <c r="E111" t="s">
        <v>2059</v>
      </c>
      <c r="F111" s="25">
        <v>75650</v>
      </c>
    </row>
    <row r="112" spans="1:6" x14ac:dyDescent="0.35">
      <c r="A112" t="s">
        <v>2211</v>
      </c>
      <c r="B112" t="s">
        <v>2212</v>
      </c>
      <c r="C112" t="s">
        <v>2071</v>
      </c>
      <c r="D112" t="s">
        <v>2076</v>
      </c>
      <c r="E112" t="s">
        <v>2056</v>
      </c>
      <c r="F112" s="25">
        <v>97000</v>
      </c>
    </row>
    <row r="113" spans="1:6" x14ac:dyDescent="0.35">
      <c r="A113" t="s">
        <v>2213</v>
      </c>
      <c r="B113" t="s">
        <v>2214</v>
      </c>
      <c r="C113" t="s">
        <v>2113</v>
      </c>
      <c r="D113" t="s">
        <v>2060</v>
      </c>
      <c r="E113" t="s">
        <v>2061</v>
      </c>
      <c r="F113" s="25">
        <v>61240</v>
      </c>
    </row>
    <row r="114" spans="1:6" x14ac:dyDescent="0.35">
      <c r="A114" t="s">
        <v>2215</v>
      </c>
      <c r="B114" t="s">
        <v>2216</v>
      </c>
      <c r="C114" t="s">
        <v>2054</v>
      </c>
      <c r="D114" t="s">
        <v>2057</v>
      </c>
      <c r="E114" t="s">
        <v>2059</v>
      </c>
      <c r="F114" s="25">
        <v>95200</v>
      </c>
    </row>
    <row r="115" spans="1:6" x14ac:dyDescent="0.35">
      <c r="A115" t="s">
        <v>2128</v>
      </c>
      <c r="B115" t="s">
        <v>2217</v>
      </c>
      <c r="C115" t="s">
        <v>2054</v>
      </c>
      <c r="D115" t="s">
        <v>2076</v>
      </c>
      <c r="E115" t="s">
        <v>2056</v>
      </c>
      <c r="F115" s="25">
        <v>76630</v>
      </c>
    </row>
    <row r="116" spans="1:6" x14ac:dyDescent="0.35">
      <c r="A116" t="s">
        <v>2218</v>
      </c>
      <c r="B116" t="s">
        <v>2178</v>
      </c>
      <c r="C116" t="s">
        <v>2113</v>
      </c>
      <c r="D116" t="s">
        <v>2076</v>
      </c>
      <c r="E116" t="s">
        <v>1871</v>
      </c>
      <c r="F116" s="25">
        <v>105730</v>
      </c>
    </row>
    <row r="117" spans="1:6" x14ac:dyDescent="0.35">
      <c r="A117" t="s">
        <v>2219</v>
      </c>
      <c r="B117" t="s">
        <v>2220</v>
      </c>
      <c r="C117" t="s">
        <v>2066</v>
      </c>
      <c r="D117" t="s">
        <v>2055</v>
      </c>
      <c r="E117" t="s">
        <v>1871</v>
      </c>
      <c r="F117" s="25">
        <v>109500</v>
      </c>
    </row>
    <row r="118" spans="1:6" x14ac:dyDescent="0.35">
      <c r="A118" t="s">
        <v>2221</v>
      </c>
      <c r="B118" t="s">
        <v>132</v>
      </c>
      <c r="C118" t="s">
        <v>2068</v>
      </c>
      <c r="D118" t="s">
        <v>2057</v>
      </c>
      <c r="E118" t="s">
        <v>1871</v>
      </c>
      <c r="F118" s="25">
        <v>114750</v>
      </c>
    </row>
    <row r="119" spans="1:6" x14ac:dyDescent="0.35">
      <c r="A119" t="s">
        <v>2222</v>
      </c>
      <c r="B119" t="s">
        <v>2184</v>
      </c>
      <c r="C119" t="s">
        <v>2068</v>
      </c>
      <c r="D119" t="s">
        <v>2057</v>
      </c>
      <c r="E119" t="s">
        <v>2059</v>
      </c>
      <c r="F119" s="25">
        <v>79050</v>
      </c>
    </row>
    <row r="120" spans="1:6" x14ac:dyDescent="0.35">
      <c r="A120" t="s">
        <v>2223</v>
      </c>
      <c r="B120" t="s">
        <v>2065</v>
      </c>
      <c r="C120" t="s">
        <v>2062</v>
      </c>
      <c r="D120" t="s">
        <v>2055</v>
      </c>
      <c r="E120" t="s">
        <v>2056</v>
      </c>
      <c r="F120" s="25">
        <v>76200</v>
      </c>
    </row>
    <row r="121" spans="1:6" x14ac:dyDescent="0.35">
      <c r="A121" t="s">
        <v>1902</v>
      </c>
      <c r="B121" t="s">
        <v>2224</v>
      </c>
      <c r="C121" t="s">
        <v>2054</v>
      </c>
      <c r="D121" t="s">
        <v>2057</v>
      </c>
      <c r="E121" t="s">
        <v>2059</v>
      </c>
      <c r="F121" s="25">
        <v>86700</v>
      </c>
    </row>
    <row r="122" spans="1:6" x14ac:dyDescent="0.35">
      <c r="A122" t="s">
        <v>2031</v>
      </c>
      <c r="B122" t="s">
        <v>768</v>
      </c>
      <c r="C122" t="s">
        <v>2054</v>
      </c>
      <c r="D122" t="s">
        <v>2069</v>
      </c>
      <c r="E122" t="s">
        <v>1871</v>
      </c>
      <c r="F122" s="25">
        <v>111350</v>
      </c>
    </row>
    <row r="123" spans="1:6" x14ac:dyDescent="0.35">
      <c r="A123" t="s">
        <v>2225</v>
      </c>
      <c r="B123" t="s">
        <v>2226</v>
      </c>
      <c r="C123" t="s">
        <v>2091</v>
      </c>
      <c r="D123" t="s">
        <v>2057</v>
      </c>
      <c r="E123" t="s">
        <v>2059</v>
      </c>
      <c r="F123" s="25">
        <v>85000</v>
      </c>
    </row>
    <row r="124" spans="1:6" x14ac:dyDescent="0.35">
      <c r="A124" t="s">
        <v>2151</v>
      </c>
      <c r="B124" t="s">
        <v>2227</v>
      </c>
      <c r="C124" t="s">
        <v>2101</v>
      </c>
      <c r="D124" t="s">
        <v>2057</v>
      </c>
      <c r="E124" t="s">
        <v>2059</v>
      </c>
      <c r="F124" s="25">
        <v>123250</v>
      </c>
    </row>
    <row r="125" spans="1:6" x14ac:dyDescent="0.35">
      <c r="A125" t="s">
        <v>2228</v>
      </c>
      <c r="B125" t="s">
        <v>2098</v>
      </c>
      <c r="C125" t="s">
        <v>2054</v>
      </c>
      <c r="D125" t="s">
        <v>2060</v>
      </c>
      <c r="E125" t="s">
        <v>1871</v>
      </c>
      <c r="F125" s="25">
        <v>71400</v>
      </c>
    </row>
    <row r="126" spans="1:6" x14ac:dyDescent="0.35">
      <c r="A126" t="s">
        <v>2229</v>
      </c>
      <c r="B126" t="s">
        <v>2230</v>
      </c>
      <c r="C126" t="s">
        <v>2091</v>
      </c>
      <c r="D126" t="s">
        <v>2055</v>
      </c>
      <c r="E126" t="s">
        <v>2056</v>
      </c>
      <c r="F126" s="25">
        <v>109500</v>
      </c>
    </row>
    <row r="127" spans="1:6" x14ac:dyDescent="0.35">
      <c r="A127" t="s">
        <v>2148</v>
      </c>
      <c r="B127" t="s">
        <v>2089</v>
      </c>
      <c r="C127" t="s">
        <v>2054</v>
      </c>
      <c r="D127" t="s">
        <v>2057</v>
      </c>
      <c r="E127" t="s">
        <v>2059</v>
      </c>
      <c r="F127" s="25">
        <v>126650</v>
      </c>
    </row>
    <row r="128" spans="1:6" x14ac:dyDescent="0.35">
      <c r="A128" t="s">
        <v>2211</v>
      </c>
      <c r="B128" t="s">
        <v>773</v>
      </c>
      <c r="C128" t="s">
        <v>2054</v>
      </c>
      <c r="D128" t="s">
        <v>2055</v>
      </c>
      <c r="E128" t="s">
        <v>2056</v>
      </c>
      <c r="F128" s="25">
        <v>66000</v>
      </c>
    </row>
    <row r="129" spans="1:6" x14ac:dyDescent="0.35">
      <c r="A129" t="s">
        <v>2231</v>
      </c>
      <c r="B129" t="s">
        <v>2094</v>
      </c>
      <c r="C129" t="s">
        <v>2054</v>
      </c>
      <c r="D129" t="s">
        <v>2069</v>
      </c>
      <c r="E129" t="s">
        <v>2056</v>
      </c>
      <c r="F129" s="25">
        <v>69700</v>
      </c>
    </row>
    <row r="130" spans="1:6" x14ac:dyDescent="0.35">
      <c r="A130" t="s">
        <v>2232</v>
      </c>
      <c r="B130" t="s">
        <v>2009</v>
      </c>
      <c r="C130" t="s">
        <v>2062</v>
      </c>
      <c r="D130" t="s">
        <v>2069</v>
      </c>
      <c r="E130" t="s">
        <v>2056</v>
      </c>
      <c r="F130" s="25">
        <v>92650</v>
      </c>
    </row>
    <row r="131" spans="1:6" x14ac:dyDescent="0.35">
      <c r="A131" t="s">
        <v>2029</v>
      </c>
      <c r="B131" t="s">
        <v>2075</v>
      </c>
      <c r="C131" t="s">
        <v>2054</v>
      </c>
      <c r="D131" t="s">
        <v>2069</v>
      </c>
      <c r="E131" t="s">
        <v>2056</v>
      </c>
      <c r="F131" s="25">
        <v>97750</v>
      </c>
    </row>
    <row r="132" spans="1:6" x14ac:dyDescent="0.35">
      <c r="A132" t="s">
        <v>2233</v>
      </c>
      <c r="B132" t="s">
        <v>2234</v>
      </c>
      <c r="C132" t="s">
        <v>2062</v>
      </c>
      <c r="D132" t="s">
        <v>2055</v>
      </c>
      <c r="E132" t="s">
        <v>2056</v>
      </c>
      <c r="F132" s="25">
        <v>60000</v>
      </c>
    </row>
    <row r="133" spans="1:6" x14ac:dyDescent="0.35">
      <c r="A133" t="s">
        <v>2235</v>
      </c>
      <c r="B133" t="s">
        <v>2141</v>
      </c>
      <c r="C133" t="s">
        <v>2054</v>
      </c>
      <c r="D133" t="s">
        <v>2057</v>
      </c>
      <c r="E133" t="s">
        <v>2059</v>
      </c>
      <c r="F133" s="25">
        <v>114750</v>
      </c>
    </row>
    <row r="134" spans="1:6" x14ac:dyDescent="0.35">
      <c r="A134" t="s">
        <v>2236</v>
      </c>
      <c r="B134" t="s">
        <v>134</v>
      </c>
      <c r="C134" t="s">
        <v>2054</v>
      </c>
      <c r="D134" t="s">
        <v>2076</v>
      </c>
      <c r="E134" t="s">
        <v>2056</v>
      </c>
      <c r="F134" s="25">
        <v>93120</v>
      </c>
    </row>
    <row r="135" spans="1:6" x14ac:dyDescent="0.35">
      <c r="A135" t="s">
        <v>2237</v>
      </c>
      <c r="B135" t="s">
        <v>2179</v>
      </c>
      <c r="C135" t="s">
        <v>2054</v>
      </c>
      <c r="D135" t="s">
        <v>2076</v>
      </c>
      <c r="E135" t="s">
        <v>1871</v>
      </c>
      <c r="F135" s="25">
        <v>120280</v>
      </c>
    </row>
    <row r="136" spans="1:6" x14ac:dyDescent="0.35">
      <c r="A136" t="s">
        <v>2238</v>
      </c>
      <c r="B136" t="s">
        <v>2194</v>
      </c>
      <c r="C136" t="s">
        <v>2062</v>
      </c>
      <c r="D136" t="s">
        <v>2055</v>
      </c>
      <c r="E136" t="s">
        <v>2056</v>
      </c>
      <c r="F136" s="25">
        <v>75000</v>
      </c>
    </row>
    <row r="137" spans="1:6" x14ac:dyDescent="0.35">
      <c r="A137" t="s">
        <v>2239</v>
      </c>
      <c r="B137" t="s">
        <v>2152</v>
      </c>
      <c r="C137" t="s">
        <v>2071</v>
      </c>
      <c r="D137" t="s">
        <v>2057</v>
      </c>
      <c r="E137" t="s">
        <v>2059</v>
      </c>
      <c r="F137" s="25">
        <v>70550</v>
      </c>
    </row>
    <row r="138" spans="1:6" x14ac:dyDescent="0.35">
      <c r="A138" t="s">
        <v>2240</v>
      </c>
      <c r="B138" t="s">
        <v>2241</v>
      </c>
      <c r="C138" t="s">
        <v>2054</v>
      </c>
      <c r="D138" t="s">
        <v>2076</v>
      </c>
      <c r="E138" t="s">
        <v>2056</v>
      </c>
      <c r="F138" s="25">
        <v>86330</v>
      </c>
    </row>
    <row r="139" spans="1:6" x14ac:dyDescent="0.35">
      <c r="A139" t="s">
        <v>2242</v>
      </c>
      <c r="B139" t="s">
        <v>2243</v>
      </c>
      <c r="C139" t="s">
        <v>2054</v>
      </c>
      <c r="D139" t="s">
        <v>2076</v>
      </c>
      <c r="E139" t="s">
        <v>1871</v>
      </c>
      <c r="F139" s="25">
        <v>128040</v>
      </c>
    </row>
    <row r="140" spans="1:6" x14ac:dyDescent="0.35">
      <c r="A140" t="s">
        <v>2244</v>
      </c>
      <c r="B140" t="s">
        <v>2083</v>
      </c>
      <c r="C140" t="s">
        <v>2054</v>
      </c>
      <c r="D140" t="s">
        <v>2069</v>
      </c>
      <c r="E140" t="s">
        <v>2056</v>
      </c>
      <c r="F140" s="25">
        <v>72250</v>
      </c>
    </row>
    <row r="141" spans="1:6" x14ac:dyDescent="0.35">
      <c r="A141" t="s">
        <v>2245</v>
      </c>
      <c r="B141" t="s">
        <v>697</v>
      </c>
      <c r="C141" t="s">
        <v>2054</v>
      </c>
      <c r="D141" t="s">
        <v>2055</v>
      </c>
      <c r="E141" t="s">
        <v>2056</v>
      </c>
      <c r="F141" s="25">
        <v>90000</v>
      </c>
    </row>
    <row r="142" spans="1:6" x14ac:dyDescent="0.35">
      <c r="A142" t="s">
        <v>2213</v>
      </c>
      <c r="B142" t="s">
        <v>131</v>
      </c>
      <c r="C142" t="s">
        <v>2071</v>
      </c>
      <c r="D142" t="s">
        <v>2057</v>
      </c>
      <c r="E142" t="s">
        <v>2059</v>
      </c>
      <c r="F142" s="25">
        <v>69000</v>
      </c>
    </row>
    <row r="143" spans="1:6" x14ac:dyDescent="0.35">
      <c r="A143" t="s">
        <v>2111</v>
      </c>
      <c r="B143" t="s">
        <v>1900</v>
      </c>
      <c r="C143" t="s">
        <v>2062</v>
      </c>
      <c r="D143" t="s">
        <v>2057</v>
      </c>
      <c r="E143" t="s">
        <v>2059</v>
      </c>
      <c r="F143" s="25">
        <v>104550</v>
      </c>
    </row>
    <row r="144" spans="1:6" x14ac:dyDescent="0.35">
      <c r="A144" t="s">
        <v>2246</v>
      </c>
      <c r="B144" t="s">
        <v>2243</v>
      </c>
      <c r="C144" t="s">
        <v>2054</v>
      </c>
      <c r="D144" t="s">
        <v>2076</v>
      </c>
      <c r="E144" t="s">
        <v>2056</v>
      </c>
      <c r="F144" s="25">
        <v>75600</v>
      </c>
    </row>
    <row r="145" spans="1:6" x14ac:dyDescent="0.35">
      <c r="A145" t="s">
        <v>2195</v>
      </c>
      <c r="B145" t="s">
        <v>2247</v>
      </c>
      <c r="C145" t="s">
        <v>2054</v>
      </c>
      <c r="D145" t="s">
        <v>2076</v>
      </c>
      <c r="E145" t="s">
        <v>2056</v>
      </c>
      <c r="F145" s="25">
        <v>98940</v>
      </c>
    </row>
    <row r="146" spans="1:6" x14ac:dyDescent="0.35">
      <c r="A146" t="s">
        <v>2248</v>
      </c>
      <c r="B146" t="s">
        <v>2249</v>
      </c>
      <c r="C146" t="s">
        <v>2054</v>
      </c>
      <c r="D146" t="s">
        <v>2057</v>
      </c>
      <c r="E146" t="s">
        <v>2059</v>
      </c>
      <c r="F146" s="25">
        <v>100300</v>
      </c>
    </row>
    <row r="147" spans="1:6" x14ac:dyDescent="0.35">
      <c r="A147" t="s">
        <v>2250</v>
      </c>
      <c r="B147" t="s">
        <v>2165</v>
      </c>
      <c r="C147" t="s">
        <v>2054</v>
      </c>
      <c r="D147" t="s">
        <v>2060</v>
      </c>
      <c r="E147" t="s">
        <v>2061</v>
      </c>
      <c r="F147" s="25">
        <v>46200</v>
      </c>
    </row>
    <row r="148" spans="1:6" x14ac:dyDescent="0.35">
      <c r="A148" t="s">
        <v>2155</v>
      </c>
      <c r="B148" t="s">
        <v>2251</v>
      </c>
      <c r="C148" t="s">
        <v>2062</v>
      </c>
      <c r="D148" t="s">
        <v>2076</v>
      </c>
      <c r="E148" t="s">
        <v>2056</v>
      </c>
      <c r="F148" s="25">
        <v>111550</v>
      </c>
    </row>
    <row r="149" spans="1:6" x14ac:dyDescent="0.35">
      <c r="A149" t="s">
        <v>2252</v>
      </c>
      <c r="B149" t="s">
        <v>2253</v>
      </c>
      <c r="C149" t="s">
        <v>2113</v>
      </c>
      <c r="D149" t="s">
        <v>2057</v>
      </c>
      <c r="E149" t="s">
        <v>2059</v>
      </c>
      <c r="F149" s="25">
        <v>70550</v>
      </c>
    </row>
    <row r="150" spans="1:6" x14ac:dyDescent="0.35">
      <c r="A150" t="s">
        <v>770</v>
      </c>
      <c r="B150" t="s">
        <v>2078</v>
      </c>
      <c r="C150" t="s">
        <v>2054</v>
      </c>
      <c r="D150" t="s">
        <v>2076</v>
      </c>
      <c r="E150" t="s">
        <v>2056</v>
      </c>
      <c r="F150" s="25">
        <v>75660</v>
      </c>
    </row>
    <row r="151" spans="1:6" x14ac:dyDescent="0.35">
      <c r="A151" t="s">
        <v>2254</v>
      </c>
      <c r="B151" t="s">
        <v>2255</v>
      </c>
      <c r="C151" t="s">
        <v>2066</v>
      </c>
      <c r="D151" t="s">
        <v>2076</v>
      </c>
      <c r="E151" t="s">
        <v>2056</v>
      </c>
      <c r="F151" s="25">
        <v>76520</v>
      </c>
    </row>
    <row r="152" spans="1:6" x14ac:dyDescent="0.35">
      <c r="A152" t="s">
        <v>2256</v>
      </c>
      <c r="B152" t="s">
        <v>134</v>
      </c>
      <c r="C152" t="s">
        <v>2091</v>
      </c>
      <c r="D152" t="s">
        <v>2057</v>
      </c>
      <c r="E152" t="s">
        <v>2059</v>
      </c>
      <c r="F152" s="25">
        <v>86400</v>
      </c>
    </row>
    <row r="153" spans="1:6" x14ac:dyDescent="0.35">
      <c r="A153" t="s">
        <v>80</v>
      </c>
      <c r="B153" t="s">
        <v>2135</v>
      </c>
      <c r="C153" t="s">
        <v>2091</v>
      </c>
      <c r="D153" t="s">
        <v>2057</v>
      </c>
      <c r="E153" t="s">
        <v>2059</v>
      </c>
      <c r="F153" s="25">
        <v>71400</v>
      </c>
    </row>
    <row r="154" spans="1:6" x14ac:dyDescent="0.35">
      <c r="A154" t="s">
        <v>2257</v>
      </c>
      <c r="B154" t="s">
        <v>2258</v>
      </c>
      <c r="C154" t="s">
        <v>2062</v>
      </c>
      <c r="D154" t="s">
        <v>2057</v>
      </c>
      <c r="E154" t="s">
        <v>2059</v>
      </c>
      <c r="F154" s="25">
        <v>120700</v>
      </c>
    </row>
    <row r="155" spans="1:6" x14ac:dyDescent="0.35">
      <c r="A155" t="s">
        <v>2259</v>
      </c>
      <c r="B155" t="s">
        <v>2260</v>
      </c>
      <c r="C155" t="s">
        <v>2054</v>
      </c>
      <c r="D155" t="s">
        <v>2055</v>
      </c>
      <c r="E155" t="s">
        <v>2056</v>
      </c>
      <c r="F155" s="25">
        <v>71250</v>
      </c>
    </row>
    <row r="156" spans="1:6" x14ac:dyDescent="0.35">
      <c r="A156" t="s">
        <v>2261</v>
      </c>
      <c r="B156" t="s">
        <v>2262</v>
      </c>
      <c r="C156" t="s">
        <v>2066</v>
      </c>
      <c r="D156" t="s">
        <v>2057</v>
      </c>
      <c r="E156" t="s">
        <v>2059</v>
      </c>
      <c r="F156" s="25">
        <v>94350</v>
      </c>
    </row>
    <row r="157" spans="1:6" x14ac:dyDescent="0.35">
      <c r="A157" t="s">
        <v>2263</v>
      </c>
      <c r="B157" t="s">
        <v>2264</v>
      </c>
      <c r="C157" t="s">
        <v>2054</v>
      </c>
      <c r="D157" t="s">
        <v>2057</v>
      </c>
      <c r="E157" t="s">
        <v>2059</v>
      </c>
      <c r="F157" s="25">
        <v>78200</v>
      </c>
    </row>
    <row r="158" spans="1:6" x14ac:dyDescent="0.35">
      <c r="A158" t="s">
        <v>2215</v>
      </c>
      <c r="B158" t="s">
        <v>2265</v>
      </c>
      <c r="C158" t="s">
        <v>2054</v>
      </c>
      <c r="D158" t="s">
        <v>2055</v>
      </c>
      <c r="E158" t="s">
        <v>2056</v>
      </c>
      <c r="F158" s="25">
        <v>109500</v>
      </c>
    </row>
    <row r="159" spans="1:6" x14ac:dyDescent="0.35">
      <c r="A159" t="s">
        <v>2210</v>
      </c>
      <c r="B159" t="s">
        <v>2030</v>
      </c>
      <c r="C159" t="s">
        <v>2071</v>
      </c>
      <c r="D159" t="s">
        <v>2055</v>
      </c>
      <c r="E159" t="s">
        <v>2056</v>
      </c>
      <c r="F159" s="25">
        <v>72250</v>
      </c>
    </row>
    <row r="160" spans="1:6" x14ac:dyDescent="0.35">
      <c r="A160" t="s">
        <v>133</v>
      </c>
      <c r="B160" t="s">
        <v>2012</v>
      </c>
      <c r="C160" t="s">
        <v>2131</v>
      </c>
      <c r="D160" t="s">
        <v>2076</v>
      </c>
      <c r="E160" t="s">
        <v>2056</v>
      </c>
      <c r="F160" s="25">
        <v>81850</v>
      </c>
    </row>
    <row r="161" spans="1:6" x14ac:dyDescent="0.35">
      <c r="A161" t="s">
        <v>2257</v>
      </c>
      <c r="B161" t="s">
        <v>2139</v>
      </c>
      <c r="C161" t="s">
        <v>2066</v>
      </c>
      <c r="D161" t="s">
        <v>2057</v>
      </c>
      <c r="E161" t="s">
        <v>2059</v>
      </c>
      <c r="F161" s="25">
        <v>97750</v>
      </c>
    </row>
    <row r="162" spans="1:6" x14ac:dyDescent="0.35">
      <c r="A162" t="s">
        <v>2256</v>
      </c>
      <c r="B162" t="s">
        <v>2266</v>
      </c>
      <c r="C162" t="s">
        <v>2068</v>
      </c>
      <c r="D162" t="s">
        <v>2076</v>
      </c>
      <c r="E162" t="s">
        <v>2056</v>
      </c>
      <c r="F162" s="25">
        <v>71090</v>
      </c>
    </row>
    <row r="163" spans="1:6" x14ac:dyDescent="0.35">
      <c r="A163" t="s">
        <v>2107</v>
      </c>
      <c r="B163" t="s">
        <v>2033</v>
      </c>
      <c r="C163" t="s">
        <v>2054</v>
      </c>
      <c r="D163" t="s">
        <v>2057</v>
      </c>
      <c r="E163" t="s">
        <v>2059</v>
      </c>
      <c r="F163" s="25">
        <v>64600</v>
      </c>
    </row>
    <row r="164" spans="1:6" x14ac:dyDescent="0.35">
      <c r="A164" t="s">
        <v>2267</v>
      </c>
      <c r="B164" t="s">
        <v>2080</v>
      </c>
      <c r="C164" t="s">
        <v>2054</v>
      </c>
      <c r="D164" t="s">
        <v>2076</v>
      </c>
      <c r="E164" t="s">
        <v>2056</v>
      </c>
      <c r="F164" s="25">
        <v>65820</v>
      </c>
    </row>
    <row r="165" spans="1:6" x14ac:dyDescent="0.35">
      <c r="A165" t="s">
        <v>2268</v>
      </c>
      <c r="B165" t="s">
        <v>1863</v>
      </c>
      <c r="C165" t="s">
        <v>2091</v>
      </c>
      <c r="D165" t="s">
        <v>2060</v>
      </c>
      <c r="E165" t="s">
        <v>2061</v>
      </c>
      <c r="F165" s="25">
        <v>78000</v>
      </c>
    </row>
    <row r="166" spans="1:6" x14ac:dyDescent="0.35">
      <c r="A166" t="s">
        <v>772</v>
      </c>
      <c r="B166" t="s">
        <v>2192</v>
      </c>
      <c r="C166" t="s">
        <v>2054</v>
      </c>
      <c r="D166" t="s">
        <v>2069</v>
      </c>
      <c r="E166" t="s">
        <v>1871</v>
      </c>
      <c r="F166" s="25">
        <v>125800</v>
      </c>
    </row>
    <row r="167" spans="1:6" x14ac:dyDescent="0.35">
      <c r="A167" t="s">
        <v>2269</v>
      </c>
      <c r="B167" t="s">
        <v>2270</v>
      </c>
      <c r="C167" t="s">
        <v>2066</v>
      </c>
      <c r="D167" t="s">
        <v>2076</v>
      </c>
      <c r="E167" t="s">
        <v>2056</v>
      </c>
      <c r="F167" s="25">
        <v>54233</v>
      </c>
    </row>
    <row r="168" spans="1:6" x14ac:dyDescent="0.35">
      <c r="A168" t="s">
        <v>2144</v>
      </c>
      <c r="B168" t="s">
        <v>2249</v>
      </c>
      <c r="C168" t="s">
        <v>2062</v>
      </c>
      <c r="D168" t="s">
        <v>2057</v>
      </c>
      <c r="E168" t="s">
        <v>2059</v>
      </c>
      <c r="F168" s="25">
        <v>90100</v>
      </c>
    </row>
    <row r="169" spans="1:6" x14ac:dyDescent="0.35">
      <c r="A169" t="s">
        <v>2271</v>
      </c>
      <c r="B169" t="s">
        <v>2272</v>
      </c>
      <c r="C169" t="s">
        <v>2062</v>
      </c>
      <c r="D169" t="s">
        <v>2069</v>
      </c>
      <c r="E169" t="s">
        <v>2056</v>
      </c>
      <c r="F169" s="25">
        <v>97750</v>
      </c>
    </row>
    <row r="170" spans="1:6" x14ac:dyDescent="0.35">
      <c r="A170" t="s">
        <v>2067</v>
      </c>
      <c r="B170" t="s">
        <v>2273</v>
      </c>
      <c r="C170" t="s">
        <v>2071</v>
      </c>
      <c r="D170" t="s">
        <v>2055</v>
      </c>
      <c r="E170" t="s">
        <v>2056</v>
      </c>
      <c r="F170" s="25">
        <v>87750</v>
      </c>
    </row>
    <row r="171" spans="1:6" x14ac:dyDescent="0.35">
      <c r="A171" t="s">
        <v>2274</v>
      </c>
      <c r="B171" t="s">
        <v>2137</v>
      </c>
      <c r="C171" t="s">
        <v>2101</v>
      </c>
      <c r="D171" t="s">
        <v>2057</v>
      </c>
      <c r="E171" t="s">
        <v>2059</v>
      </c>
      <c r="F171" s="25">
        <v>124950</v>
      </c>
    </row>
    <row r="172" spans="1:6" x14ac:dyDescent="0.35">
      <c r="A172" t="s">
        <v>2275</v>
      </c>
      <c r="B172" t="s">
        <v>2260</v>
      </c>
      <c r="C172" t="s">
        <v>2054</v>
      </c>
      <c r="D172" t="s">
        <v>2069</v>
      </c>
      <c r="E172" t="s">
        <v>2058</v>
      </c>
      <c r="F172" s="25">
        <v>131100</v>
      </c>
    </row>
    <row r="173" spans="1:6" x14ac:dyDescent="0.35">
      <c r="A173" t="s">
        <v>2081</v>
      </c>
      <c r="B173" t="s">
        <v>2276</v>
      </c>
      <c r="C173" t="s">
        <v>2071</v>
      </c>
      <c r="D173" t="s">
        <v>2057</v>
      </c>
      <c r="E173" t="s">
        <v>2059</v>
      </c>
      <c r="F173" s="25">
        <v>75650</v>
      </c>
    </row>
    <row r="174" spans="1:6" x14ac:dyDescent="0.35">
      <c r="A174" t="s">
        <v>2277</v>
      </c>
      <c r="B174" t="s">
        <v>2255</v>
      </c>
      <c r="C174" t="s">
        <v>2131</v>
      </c>
      <c r="D174" t="s">
        <v>2057</v>
      </c>
      <c r="E174" t="s">
        <v>2059</v>
      </c>
      <c r="F174" s="25">
        <v>75000</v>
      </c>
    </row>
    <row r="175" spans="1:6" x14ac:dyDescent="0.35">
      <c r="A175" t="s">
        <v>2278</v>
      </c>
      <c r="B175" t="s">
        <v>1900</v>
      </c>
      <c r="C175" t="s">
        <v>2054</v>
      </c>
      <c r="D175" t="s">
        <v>2069</v>
      </c>
      <c r="E175" t="s">
        <v>2056</v>
      </c>
      <c r="F175" s="25">
        <v>124100</v>
      </c>
    </row>
    <row r="176" spans="1:6" x14ac:dyDescent="0.35">
      <c r="A176" t="s">
        <v>2092</v>
      </c>
      <c r="B176" t="s">
        <v>2150</v>
      </c>
      <c r="C176" t="s">
        <v>2062</v>
      </c>
      <c r="D176" t="s">
        <v>2057</v>
      </c>
      <c r="E176" t="s">
        <v>2059</v>
      </c>
      <c r="F176" s="25">
        <v>102000</v>
      </c>
    </row>
    <row r="177" spans="1:6" x14ac:dyDescent="0.35">
      <c r="A177" t="s">
        <v>2279</v>
      </c>
      <c r="B177" t="s">
        <v>2085</v>
      </c>
      <c r="C177" t="s">
        <v>2054</v>
      </c>
      <c r="D177" t="s">
        <v>2055</v>
      </c>
      <c r="E177" t="s">
        <v>2056</v>
      </c>
      <c r="F177" s="25">
        <v>72750</v>
      </c>
    </row>
    <row r="178" spans="1:6" x14ac:dyDescent="0.35">
      <c r="A178" t="s">
        <v>2134</v>
      </c>
      <c r="B178" t="s">
        <v>2280</v>
      </c>
      <c r="C178" t="s">
        <v>2113</v>
      </c>
      <c r="D178" t="s">
        <v>2055</v>
      </c>
      <c r="E178" t="s">
        <v>2056</v>
      </c>
      <c r="F178" s="25">
        <v>63750</v>
      </c>
    </row>
    <row r="179" spans="1:6" x14ac:dyDescent="0.35">
      <c r="A179" t="s">
        <v>2281</v>
      </c>
      <c r="B179" t="s">
        <v>2118</v>
      </c>
      <c r="C179" t="s">
        <v>2066</v>
      </c>
      <c r="D179" t="s">
        <v>2069</v>
      </c>
      <c r="E179" t="s">
        <v>2056</v>
      </c>
      <c r="F179" s="25">
        <v>83300</v>
      </c>
    </row>
    <row r="180" spans="1:6" x14ac:dyDescent="0.35">
      <c r="A180" t="s">
        <v>2282</v>
      </c>
      <c r="B180" t="s">
        <v>2094</v>
      </c>
      <c r="C180" t="s">
        <v>2091</v>
      </c>
      <c r="D180" t="s">
        <v>2069</v>
      </c>
      <c r="E180" t="s">
        <v>2056</v>
      </c>
      <c r="F180" s="25">
        <v>112200</v>
      </c>
    </row>
    <row r="181" spans="1:6" x14ac:dyDescent="0.35">
      <c r="A181" t="s">
        <v>2283</v>
      </c>
      <c r="B181" t="s">
        <v>2094</v>
      </c>
      <c r="C181" t="s">
        <v>2054</v>
      </c>
      <c r="D181" t="s">
        <v>2060</v>
      </c>
      <c r="E181" t="s">
        <v>2061</v>
      </c>
      <c r="F181" s="25">
        <v>69000</v>
      </c>
    </row>
    <row r="182" spans="1:6" x14ac:dyDescent="0.35">
      <c r="A182" t="s">
        <v>2284</v>
      </c>
      <c r="B182" t="s">
        <v>2285</v>
      </c>
      <c r="C182" t="s">
        <v>2054</v>
      </c>
      <c r="D182" t="s">
        <v>2055</v>
      </c>
      <c r="E182" t="s">
        <v>2056</v>
      </c>
      <c r="F182" s="25">
        <v>84000</v>
      </c>
    </row>
    <row r="183" spans="1:6" x14ac:dyDescent="0.35">
      <c r="A183" t="s">
        <v>2286</v>
      </c>
      <c r="B183" t="s">
        <v>2011</v>
      </c>
      <c r="C183" t="s">
        <v>2054</v>
      </c>
      <c r="D183" t="s">
        <v>2076</v>
      </c>
      <c r="E183" t="s">
        <v>2056</v>
      </c>
      <c r="F183" s="25">
        <v>61250</v>
      </c>
    </row>
    <row r="184" spans="1:6" x14ac:dyDescent="0.35">
      <c r="A184" t="s">
        <v>2277</v>
      </c>
      <c r="B184" t="s">
        <v>2127</v>
      </c>
      <c r="C184" t="s">
        <v>2054</v>
      </c>
      <c r="D184" t="s">
        <v>2055</v>
      </c>
      <c r="E184" t="s">
        <v>2056</v>
      </c>
      <c r="F184" s="25">
        <v>107250</v>
      </c>
    </row>
    <row r="185" spans="1:6" x14ac:dyDescent="0.35">
      <c r="A185" t="s">
        <v>690</v>
      </c>
      <c r="B185" t="s">
        <v>2080</v>
      </c>
      <c r="C185" t="s">
        <v>2062</v>
      </c>
      <c r="D185" t="s">
        <v>2057</v>
      </c>
      <c r="E185" t="s">
        <v>2059</v>
      </c>
      <c r="F185" s="25">
        <v>67150</v>
      </c>
    </row>
    <row r="186" spans="1:6" x14ac:dyDescent="0.35">
      <c r="A186" t="s">
        <v>2157</v>
      </c>
      <c r="B186" t="s">
        <v>79</v>
      </c>
      <c r="C186" t="s">
        <v>2071</v>
      </c>
      <c r="D186" t="s">
        <v>2060</v>
      </c>
      <c r="E186" t="s">
        <v>1871</v>
      </c>
      <c r="F186" s="25">
        <v>74500</v>
      </c>
    </row>
  </sheetData>
  <mergeCells count="14">
    <mergeCell ref="I19:K19"/>
    <mergeCell ref="I20:K20"/>
    <mergeCell ref="H11:K11"/>
    <mergeCell ref="I12:K12"/>
    <mergeCell ref="I13:K13"/>
    <mergeCell ref="J15:K15"/>
    <mergeCell ref="J16:K16"/>
    <mergeCell ref="H18:K18"/>
    <mergeCell ref="A1:F2"/>
    <mergeCell ref="H4:K4"/>
    <mergeCell ref="I5:K5"/>
    <mergeCell ref="I6:K6"/>
    <mergeCell ref="J8:K8"/>
    <mergeCell ref="J9:K9"/>
  </mergeCells>
  <dataValidations count="4">
    <dataValidation type="list" allowBlank="1" showInputMessage="1" showErrorMessage="1" sqref="H6 H13">
      <formula1>$O$2:$O$10</formula1>
    </dataValidation>
    <dataValidation type="list" allowBlank="1" showInputMessage="1" showErrorMessage="1" sqref="H9 H16">
      <formula1>$Q$2:$Q$6</formula1>
    </dataValidation>
    <dataValidation type="list" allowBlank="1" showInputMessage="1" showErrorMessage="1" sqref="I9 I16">
      <formula1>$S$2:$S$6</formula1>
    </dataValidation>
    <dataValidation type="list" allowBlank="1" showInputMessage="1" showErrorMessage="1" sqref="H20">
      <formula1>"CA,CO"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20" zoomScaleNormal="120" workbookViewId="0">
      <selection activeCell="B2" sqref="B2"/>
    </sheetView>
  </sheetViews>
  <sheetFormatPr defaultRowHeight="14.5" x14ac:dyDescent="0.35"/>
  <cols>
    <col min="1" max="1" width="23.08984375" bestFit="1" customWidth="1"/>
    <col min="2" max="3" width="17.54296875" customWidth="1"/>
    <col min="5" max="5" width="10.36328125" customWidth="1"/>
    <col min="6" max="6" width="22.90625" bestFit="1" customWidth="1"/>
  </cols>
  <sheetData>
    <row r="1" spans="1:6" ht="17.5" thickBot="1" x14ac:dyDescent="0.45">
      <c r="B1" s="14" t="s">
        <v>42</v>
      </c>
      <c r="C1" s="14" t="s">
        <v>43</v>
      </c>
      <c r="E1" s="26" t="s">
        <v>44</v>
      </c>
      <c r="F1" s="26"/>
    </row>
    <row r="2" spans="1:6" ht="15" thickTop="1" x14ac:dyDescent="0.35">
      <c r="A2" s="2" t="s">
        <v>40</v>
      </c>
      <c r="B2" s="13"/>
      <c r="C2" s="13"/>
    </row>
    <row r="3" spans="1:6" x14ac:dyDescent="0.35">
      <c r="A3" s="2" t="s">
        <v>41</v>
      </c>
      <c r="B3" s="15"/>
      <c r="C3" s="16"/>
      <c r="E3" s="13">
        <v>42370</v>
      </c>
      <c r="F3" t="s">
        <v>45</v>
      </c>
    </row>
    <row r="4" spans="1:6" x14ac:dyDescent="0.35">
      <c r="E4" s="13">
        <v>42387</v>
      </c>
      <c r="F4" t="s">
        <v>46</v>
      </c>
    </row>
    <row r="5" spans="1:6" x14ac:dyDescent="0.35">
      <c r="E5" s="13">
        <v>42415</v>
      </c>
      <c r="F5" t="s">
        <v>47</v>
      </c>
    </row>
    <row r="6" spans="1:6" x14ac:dyDescent="0.35">
      <c r="E6" s="13">
        <v>42520</v>
      </c>
      <c r="F6" t="s">
        <v>48</v>
      </c>
    </row>
    <row r="7" spans="1:6" x14ac:dyDescent="0.35">
      <c r="A7" s="2" t="s">
        <v>40</v>
      </c>
      <c r="B7" s="13">
        <f ca="1">TODAY()</f>
        <v>42536</v>
      </c>
      <c r="E7" s="13">
        <v>42555</v>
      </c>
      <c r="F7" t="s">
        <v>49</v>
      </c>
    </row>
    <row r="8" spans="1:6" x14ac:dyDescent="0.35">
      <c r="A8" s="2" t="s">
        <v>56</v>
      </c>
      <c r="B8" s="13">
        <f ca="1">TODAY()+137</f>
        <v>42673</v>
      </c>
      <c r="E8" s="13">
        <v>42618</v>
      </c>
      <c r="F8" t="s">
        <v>50</v>
      </c>
    </row>
    <row r="9" spans="1:6" x14ac:dyDescent="0.35">
      <c r="E9" s="13">
        <v>42653</v>
      </c>
      <c r="F9" t="s">
        <v>51</v>
      </c>
    </row>
    <row r="10" spans="1:6" x14ac:dyDescent="0.35">
      <c r="A10" s="2" t="s">
        <v>57</v>
      </c>
      <c r="E10" s="13">
        <v>42685</v>
      </c>
      <c r="F10" t="s">
        <v>52</v>
      </c>
    </row>
    <row r="11" spans="1:6" x14ac:dyDescent="0.35">
      <c r="A11" s="2" t="s">
        <v>58</v>
      </c>
      <c r="E11" s="13">
        <v>42698</v>
      </c>
      <c r="F11" t="s">
        <v>53</v>
      </c>
    </row>
    <row r="12" spans="1:6" x14ac:dyDescent="0.35">
      <c r="A12" s="2" t="s">
        <v>59</v>
      </c>
      <c r="E12" s="13">
        <v>42699</v>
      </c>
      <c r="F12" t="s">
        <v>54</v>
      </c>
    </row>
    <row r="13" spans="1:6" x14ac:dyDescent="0.35">
      <c r="E13" s="13">
        <v>42730</v>
      </c>
      <c r="F13" t="s">
        <v>55</v>
      </c>
    </row>
    <row r="14" spans="1:6" x14ac:dyDescent="0.35">
      <c r="E14" s="13">
        <v>42737</v>
      </c>
      <c r="F14" t="s">
        <v>45</v>
      </c>
    </row>
    <row r="15" spans="1:6" x14ac:dyDescent="0.35">
      <c r="E15" s="13">
        <v>42751</v>
      </c>
      <c r="F15" t="s">
        <v>46</v>
      </c>
    </row>
    <row r="16" spans="1:6" x14ac:dyDescent="0.35">
      <c r="E16" s="13">
        <v>42786</v>
      </c>
      <c r="F16" t="s">
        <v>47</v>
      </c>
    </row>
    <row r="17" spans="5:6" x14ac:dyDescent="0.35">
      <c r="E17" s="13">
        <v>42884</v>
      </c>
      <c r="F17" t="s">
        <v>48</v>
      </c>
    </row>
    <row r="18" spans="5:6" x14ac:dyDescent="0.35">
      <c r="E18" s="13">
        <v>42920</v>
      </c>
      <c r="F18" t="s">
        <v>49</v>
      </c>
    </row>
    <row r="19" spans="5:6" x14ac:dyDescent="0.35">
      <c r="E19" s="13">
        <v>42982</v>
      </c>
      <c r="F19" t="s">
        <v>50</v>
      </c>
    </row>
    <row r="20" spans="5:6" x14ac:dyDescent="0.35">
      <c r="E20" s="13">
        <v>43017</v>
      </c>
      <c r="F20" t="s">
        <v>51</v>
      </c>
    </row>
    <row r="21" spans="5:6" x14ac:dyDescent="0.35">
      <c r="E21" s="13">
        <v>43049</v>
      </c>
      <c r="F21" t="s">
        <v>52</v>
      </c>
    </row>
    <row r="22" spans="5:6" x14ac:dyDescent="0.35">
      <c r="E22" s="13">
        <v>43062</v>
      </c>
      <c r="F22" t="s">
        <v>53</v>
      </c>
    </row>
    <row r="23" spans="5:6" x14ac:dyDescent="0.35">
      <c r="E23" s="13">
        <v>43063</v>
      </c>
      <c r="F23" t="s">
        <v>54</v>
      </c>
    </row>
    <row r="24" spans="5:6" x14ac:dyDescent="0.35">
      <c r="E24" s="13">
        <v>43094</v>
      </c>
      <c r="F24" t="s">
        <v>55</v>
      </c>
    </row>
  </sheetData>
  <mergeCells count="1">
    <mergeCell ref="E1:F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2"/>
  <sheetViews>
    <sheetView zoomScale="130" zoomScaleNormal="130" workbookViewId="0">
      <selection activeCell="B3" sqref="B3"/>
    </sheetView>
  </sheetViews>
  <sheetFormatPr defaultRowHeight="14.5" x14ac:dyDescent="0.35"/>
  <cols>
    <col min="1" max="1" width="23.6328125" bestFit="1" customWidth="1"/>
    <col min="2" max="2" width="9.1796875" bestFit="1" customWidth="1"/>
    <col min="3" max="3" width="9.6328125" bestFit="1" customWidth="1"/>
    <col min="4" max="4" width="9.7265625" customWidth="1"/>
    <col min="5" max="5" width="28.36328125" bestFit="1" customWidth="1"/>
    <col min="6" max="6" width="16.7265625" bestFit="1" customWidth="1"/>
    <col min="7" max="7" width="14.453125" bestFit="1" customWidth="1"/>
    <col min="8" max="8" width="13.81640625" bestFit="1" customWidth="1"/>
    <col min="9" max="9" width="17.453125" bestFit="1" customWidth="1"/>
    <col min="10" max="10" width="23.6328125" customWidth="1"/>
    <col min="11" max="11" width="9.1796875" bestFit="1" customWidth="1"/>
    <col min="12" max="12" width="9.453125" bestFit="1" customWidth="1"/>
    <col min="13" max="13" width="8.26953125" bestFit="1" customWidth="1"/>
    <col min="14" max="14" width="12.08984375" bestFit="1" customWidth="1"/>
    <col min="15" max="15" width="10.453125" bestFit="1" customWidth="1"/>
    <col min="16" max="16" width="2.26953125" customWidth="1"/>
    <col min="17" max="17" width="9.36328125" customWidth="1"/>
    <col min="18" max="18" width="28.36328125" bestFit="1" customWidth="1"/>
    <col min="19" max="19" width="11.453125" bestFit="1" customWidth="1"/>
    <col min="20" max="20" width="12.08984375" bestFit="1" customWidth="1"/>
  </cols>
  <sheetData>
    <row r="2" spans="1:20" x14ac:dyDescent="0.35">
      <c r="A2" t="s">
        <v>101</v>
      </c>
      <c r="B2" t="s">
        <v>92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K2" s="17" t="s">
        <v>92</v>
      </c>
      <c r="L2" s="17" t="s">
        <v>93</v>
      </c>
      <c r="M2" s="17" t="s">
        <v>94</v>
      </c>
      <c r="N2" s="17" t="s">
        <v>95</v>
      </c>
      <c r="O2" s="17" t="s">
        <v>96</v>
      </c>
      <c r="Q2" t="s">
        <v>102</v>
      </c>
      <c r="R2" t="s">
        <v>109</v>
      </c>
      <c r="S2" t="s">
        <v>110</v>
      </c>
      <c r="T2" t="s">
        <v>95</v>
      </c>
    </row>
    <row r="3" spans="1:20" x14ac:dyDescent="0.35">
      <c r="A3" t="s">
        <v>199</v>
      </c>
      <c r="D3" s="19"/>
      <c r="E3" s="18" t="str">
        <f>IFERROR(VLOOKUP(C3,Table2[#All],2,FALSE),"")</f>
        <v/>
      </c>
      <c r="F3" s="18" t="str">
        <f>IFERROR(VLOOKUP(C3,Table2[#All],3,FALSE),"")</f>
        <v/>
      </c>
      <c r="G3" t="str">
        <f>IFERROR(VLOOKUP($B3,SalesPeople[#All],2,FALSE)&amp;" "&amp;VLOOKUP($B3,SalesPeople[#All],3,FALSE),"")</f>
        <v/>
      </c>
      <c r="H3" t="str">
        <f>IFERROR(VLOOKUP($B3,SalesPeople[#All],4,FALSE),"")</f>
        <v/>
      </c>
      <c r="I3" s="13" t="str">
        <f>IFERROR(DATE(LEFT(D3,4),MID(D3,5,2),RIGHT(D3,2)),"")</f>
        <v/>
      </c>
      <c r="K3" t="s">
        <v>60</v>
      </c>
      <c r="L3" t="s">
        <v>68</v>
      </c>
      <c r="M3" t="s">
        <v>69</v>
      </c>
      <c r="N3" t="s">
        <v>84</v>
      </c>
      <c r="O3" t="s">
        <v>97</v>
      </c>
      <c r="Q3" t="s">
        <v>179</v>
      </c>
      <c r="R3" t="s">
        <v>111</v>
      </c>
      <c r="S3" t="s">
        <v>139</v>
      </c>
      <c r="T3" t="s">
        <v>159</v>
      </c>
    </row>
    <row r="4" spans="1:20" x14ac:dyDescent="0.35">
      <c r="A4" t="s">
        <v>200</v>
      </c>
      <c r="D4" s="19"/>
      <c r="E4" s="18" t="str">
        <f>IFERROR(VLOOKUP(C4,Table2[#All],2,FALSE),"")</f>
        <v/>
      </c>
      <c r="F4" s="18" t="str">
        <f>IFERROR(VLOOKUP(C4,Table2[#All],3,FALSE),"")</f>
        <v/>
      </c>
      <c r="G4" t="str">
        <f>IFERROR(VLOOKUP($B4,SalesPeople[#All],2,FALSE)&amp;" "&amp;VLOOKUP($B4,SalesPeople[#All],3,FALSE),"")</f>
        <v/>
      </c>
      <c r="H4" t="str">
        <f>IFERROR(VLOOKUP($B4,SalesPeople[#All],4,FALSE),"")</f>
        <v/>
      </c>
      <c r="I4" s="13" t="str">
        <f t="shared" ref="I4:I67" si="0">IFERROR(DATE(LEFT(D4,4),MID(D4,5,2),RIGHT(D4,2)),"")</f>
        <v/>
      </c>
      <c r="K4" t="s">
        <v>61</v>
      </c>
      <c r="L4" t="s">
        <v>70</v>
      </c>
      <c r="M4" t="s">
        <v>71</v>
      </c>
      <c r="N4" t="s">
        <v>85</v>
      </c>
      <c r="O4" t="s">
        <v>97</v>
      </c>
      <c r="Q4" t="s">
        <v>180</v>
      </c>
      <c r="R4" t="s">
        <v>112</v>
      </c>
      <c r="S4" t="s">
        <v>140</v>
      </c>
      <c r="T4" t="s">
        <v>160</v>
      </c>
    </row>
    <row r="5" spans="1:20" x14ac:dyDescent="0.35">
      <c r="A5" t="s">
        <v>201</v>
      </c>
      <c r="D5" s="19"/>
      <c r="E5" s="18" t="str">
        <f>IFERROR(VLOOKUP(C5,Table2[#All],2,FALSE),"")</f>
        <v/>
      </c>
      <c r="F5" s="18" t="str">
        <f>IFERROR(VLOOKUP(C5,Table2[#All],3,FALSE),"")</f>
        <v/>
      </c>
      <c r="G5" t="str">
        <f>IFERROR(VLOOKUP($B5,SalesPeople[#All],2,FALSE)&amp;" "&amp;VLOOKUP($B5,SalesPeople[#All],3,FALSE),"")</f>
        <v/>
      </c>
      <c r="H5" t="str">
        <f>IFERROR(VLOOKUP($B5,SalesPeople[#All],4,FALSE),"")</f>
        <v/>
      </c>
      <c r="I5" s="13" t="str">
        <f t="shared" si="0"/>
        <v/>
      </c>
      <c r="K5" t="s">
        <v>62</v>
      </c>
      <c r="L5" t="s">
        <v>72</v>
      </c>
      <c r="M5" t="s">
        <v>73</v>
      </c>
      <c r="N5" t="s">
        <v>86</v>
      </c>
      <c r="O5" t="s">
        <v>98</v>
      </c>
      <c r="Q5" t="s">
        <v>181</v>
      </c>
      <c r="R5" t="s">
        <v>113</v>
      </c>
      <c r="S5" t="s">
        <v>141</v>
      </c>
      <c r="T5" t="s">
        <v>161</v>
      </c>
    </row>
    <row r="6" spans="1:20" x14ac:dyDescent="0.35">
      <c r="A6" t="s">
        <v>202</v>
      </c>
      <c r="D6" s="19"/>
      <c r="E6" s="18" t="str">
        <f>IFERROR(VLOOKUP(C6,Table2[#All],2,FALSE),"")</f>
        <v/>
      </c>
      <c r="F6" s="18" t="str">
        <f>IFERROR(VLOOKUP(C6,Table2[#All],3,FALSE),"")</f>
        <v/>
      </c>
      <c r="G6" t="str">
        <f>IFERROR(VLOOKUP($B6,SalesPeople[#All],2,FALSE)&amp;" "&amp;VLOOKUP($B6,SalesPeople[#All],3,FALSE),"")</f>
        <v/>
      </c>
      <c r="H6" t="str">
        <f>IFERROR(VLOOKUP($B6,SalesPeople[#All],4,FALSE),"")</f>
        <v/>
      </c>
      <c r="I6" s="13" t="str">
        <f t="shared" si="0"/>
        <v/>
      </c>
      <c r="K6" t="s">
        <v>63</v>
      </c>
      <c r="L6" t="s">
        <v>74</v>
      </c>
      <c r="M6" t="s">
        <v>75</v>
      </c>
      <c r="N6" t="s">
        <v>87</v>
      </c>
      <c r="O6" t="s">
        <v>99</v>
      </c>
      <c r="Q6" t="s">
        <v>182</v>
      </c>
      <c r="R6" t="s">
        <v>114</v>
      </c>
      <c r="S6" t="s">
        <v>142</v>
      </c>
      <c r="T6" t="s">
        <v>162</v>
      </c>
    </row>
    <row r="7" spans="1:20" x14ac:dyDescent="0.35">
      <c r="A7" t="s">
        <v>203</v>
      </c>
      <c r="D7" s="19"/>
      <c r="E7" s="18" t="str">
        <f>IFERROR(VLOOKUP(C7,Table2[#All],2,FALSE),"")</f>
        <v/>
      </c>
      <c r="F7" s="18" t="str">
        <f>IFERROR(VLOOKUP(C7,Table2[#All],3,FALSE),"")</f>
        <v/>
      </c>
      <c r="G7" t="str">
        <f>IFERROR(VLOOKUP($B7,SalesPeople[#All],2,FALSE)&amp;" "&amp;VLOOKUP($B7,SalesPeople[#All],3,FALSE),"")</f>
        <v/>
      </c>
      <c r="H7" t="str">
        <f>IFERROR(VLOOKUP($B7,SalesPeople[#All],4,FALSE),"")</f>
        <v/>
      </c>
      <c r="I7" s="13" t="str">
        <f t="shared" si="0"/>
        <v/>
      </c>
      <c r="K7" t="s">
        <v>64</v>
      </c>
      <c r="L7" t="s">
        <v>76</v>
      </c>
      <c r="M7" t="s">
        <v>77</v>
      </c>
      <c r="N7" t="s">
        <v>88</v>
      </c>
      <c r="O7" t="s">
        <v>100</v>
      </c>
      <c r="Q7" t="s">
        <v>183</v>
      </c>
      <c r="R7" t="s">
        <v>115</v>
      </c>
      <c r="S7" t="s">
        <v>143</v>
      </c>
      <c r="T7" t="s">
        <v>163</v>
      </c>
    </row>
    <row r="8" spans="1:20" x14ac:dyDescent="0.35">
      <c r="A8" t="s">
        <v>204</v>
      </c>
      <c r="D8" s="19"/>
      <c r="E8" s="18" t="str">
        <f>IFERROR(VLOOKUP(C8,Table2[#All],2,FALSE),"")</f>
        <v/>
      </c>
      <c r="F8" s="18" t="str">
        <f>IFERROR(VLOOKUP(C8,Table2[#All],3,FALSE),"")</f>
        <v/>
      </c>
      <c r="G8" t="str">
        <f>IFERROR(VLOOKUP($B8,SalesPeople[#All],2,FALSE)&amp;" "&amp;VLOOKUP($B8,SalesPeople[#All],3,FALSE),"")</f>
        <v/>
      </c>
      <c r="H8" t="str">
        <f>IFERROR(VLOOKUP($B8,SalesPeople[#All],4,FALSE),"")</f>
        <v/>
      </c>
      <c r="I8" s="13" t="str">
        <f t="shared" si="0"/>
        <v/>
      </c>
      <c r="K8" t="s">
        <v>65</v>
      </c>
      <c r="L8" t="s">
        <v>78</v>
      </c>
      <c r="M8" t="s">
        <v>79</v>
      </c>
      <c r="N8" t="s">
        <v>89</v>
      </c>
      <c r="O8" t="s">
        <v>98</v>
      </c>
      <c r="Q8" t="s">
        <v>184</v>
      </c>
      <c r="R8" t="s">
        <v>116</v>
      </c>
      <c r="S8" t="s">
        <v>144</v>
      </c>
      <c r="T8" t="s">
        <v>164</v>
      </c>
    </row>
    <row r="9" spans="1:20" x14ac:dyDescent="0.35">
      <c r="A9" t="s">
        <v>205</v>
      </c>
      <c r="D9" s="19"/>
      <c r="E9" s="18" t="str">
        <f>IFERROR(VLOOKUP(C9,Table2[#All],2,FALSE),"")</f>
        <v/>
      </c>
      <c r="F9" s="18" t="str">
        <f>IFERROR(VLOOKUP(C9,Table2[#All],3,FALSE),"")</f>
        <v/>
      </c>
      <c r="G9" t="str">
        <f>IFERROR(VLOOKUP($B9,SalesPeople[#All],2,FALSE)&amp;" "&amp;VLOOKUP($B9,SalesPeople[#All],3,FALSE),"")</f>
        <v/>
      </c>
      <c r="H9" t="str">
        <f>IFERROR(VLOOKUP($B9,SalesPeople[#All],4,FALSE),"")</f>
        <v/>
      </c>
      <c r="I9" s="13" t="str">
        <f t="shared" si="0"/>
        <v/>
      </c>
      <c r="K9" t="s">
        <v>66</v>
      </c>
      <c r="L9" t="s">
        <v>80</v>
      </c>
      <c r="M9" t="s">
        <v>81</v>
      </c>
      <c r="N9" t="s">
        <v>90</v>
      </c>
      <c r="O9" t="s">
        <v>97</v>
      </c>
      <c r="Q9" t="s">
        <v>185</v>
      </c>
      <c r="R9" t="s">
        <v>117</v>
      </c>
      <c r="S9" t="s">
        <v>145</v>
      </c>
      <c r="T9" t="s">
        <v>165</v>
      </c>
    </row>
    <row r="10" spans="1:20" x14ac:dyDescent="0.35">
      <c r="A10" t="s">
        <v>206</v>
      </c>
      <c r="D10" s="19"/>
      <c r="E10" s="18" t="str">
        <f>IFERROR(VLOOKUP(C10,Table2[#All],2,FALSE),"")</f>
        <v/>
      </c>
      <c r="F10" s="18" t="str">
        <f>IFERROR(VLOOKUP(C10,Table2[#All],3,FALSE),"")</f>
        <v/>
      </c>
      <c r="G10" t="str">
        <f>IFERROR(VLOOKUP($B10,SalesPeople[#All],2,FALSE)&amp;" "&amp;VLOOKUP($B10,SalesPeople[#All],3,FALSE),"")</f>
        <v/>
      </c>
      <c r="H10" t="str">
        <f>IFERROR(VLOOKUP($B10,SalesPeople[#All],4,FALSE),"")</f>
        <v/>
      </c>
      <c r="I10" s="13" t="str">
        <f t="shared" si="0"/>
        <v/>
      </c>
      <c r="K10" t="s">
        <v>67</v>
      </c>
      <c r="L10" t="s">
        <v>82</v>
      </c>
      <c r="M10" t="s">
        <v>83</v>
      </c>
      <c r="N10" t="s">
        <v>91</v>
      </c>
      <c r="O10" t="s">
        <v>100</v>
      </c>
      <c r="Q10" t="s">
        <v>186</v>
      </c>
      <c r="R10" t="s">
        <v>118</v>
      </c>
      <c r="S10" t="s">
        <v>146</v>
      </c>
      <c r="T10" t="s">
        <v>166</v>
      </c>
    </row>
    <row r="11" spans="1:20" x14ac:dyDescent="0.35">
      <c r="A11" t="s">
        <v>207</v>
      </c>
      <c r="D11" s="19"/>
      <c r="E11" s="18" t="str">
        <f>IFERROR(VLOOKUP(C11,Table2[#All],2,FALSE),"")</f>
        <v/>
      </c>
      <c r="F11" s="18" t="str">
        <f>IFERROR(VLOOKUP(C11,Table2[#All],3,FALSE),"")</f>
        <v/>
      </c>
      <c r="G11" t="str">
        <f>IFERROR(VLOOKUP($B11,SalesPeople[#All],2,FALSE)&amp;" "&amp;VLOOKUP($B11,SalesPeople[#All],3,FALSE),"")</f>
        <v/>
      </c>
      <c r="H11" t="str">
        <f>IFERROR(VLOOKUP($B11,SalesPeople[#All],4,FALSE),"")</f>
        <v/>
      </c>
      <c r="I11" s="13" t="str">
        <f t="shared" si="0"/>
        <v/>
      </c>
      <c r="Q11" t="s">
        <v>187</v>
      </c>
      <c r="R11" t="s">
        <v>119</v>
      </c>
      <c r="S11" t="s">
        <v>147</v>
      </c>
      <c r="T11" t="s">
        <v>167</v>
      </c>
    </row>
    <row r="12" spans="1:20" x14ac:dyDescent="0.35">
      <c r="A12" t="s">
        <v>208</v>
      </c>
      <c r="D12" s="19"/>
      <c r="E12" s="18" t="str">
        <f>IFERROR(VLOOKUP(C12,Table2[#All],2,FALSE),"")</f>
        <v/>
      </c>
      <c r="F12" s="18" t="str">
        <f>IFERROR(VLOOKUP(C12,Table2[#All],3,FALSE),"")</f>
        <v/>
      </c>
      <c r="G12" t="str">
        <f>IFERROR(VLOOKUP($B12,SalesPeople[#All],2,FALSE)&amp;" "&amp;VLOOKUP($B12,SalesPeople[#All],3,FALSE),"")</f>
        <v/>
      </c>
      <c r="H12" t="str">
        <f>IFERROR(VLOOKUP($B12,SalesPeople[#All],4,FALSE),"")</f>
        <v/>
      </c>
      <c r="I12" s="13" t="str">
        <f t="shared" si="0"/>
        <v/>
      </c>
      <c r="Q12" t="s">
        <v>188</v>
      </c>
      <c r="R12" t="s">
        <v>120</v>
      </c>
      <c r="S12" t="s">
        <v>148</v>
      </c>
      <c r="T12" t="s">
        <v>168</v>
      </c>
    </row>
    <row r="13" spans="1:20" x14ac:dyDescent="0.35">
      <c r="A13" t="s">
        <v>209</v>
      </c>
      <c r="D13" s="19"/>
      <c r="E13" s="18" t="str">
        <f>IFERROR(VLOOKUP(C13,Table2[#All],2,FALSE),"")</f>
        <v/>
      </c>
      <c r="F13" s="18" t="str">
        <f>IFERROR(VLOOKUP(C13,Table2[#All],3,FALSE),"")</f>
        <v/>
      </c>
      <c r="G13" t="str">
        <f>IFERROR(VLOOKUP($B13,SalesPeople[#All],2,FALSE)&amp;" "&amp;VLOOKUP($B13,SalesPeople[#All],3,FALSE),"")</f>
        <v/>
      </c>
      <c r="H13" t="str">
        <f>IFERROR(VLOOKUP($B13,SalesPeople[#All],4,FALSE),"")</f>
        <v/>
      </c>
      <c r="I13" s="13" t="str">
        <f t="shared" si="0"/>
        <v/>
      </c>
      <c r="Q13" t="s">
        <v>189</v>
      </c>
      <c r="R13" t="s">
        <v>121</v>
      </c>
      <c r="S13" t="s">
        <v>149</v>
      </c>
      <c r="T13" t="s">
        <v>169</v>
      </c>
    </row>
    <row r="14" spans="1:20" x14ac:dyDescent="0.35">
      <c r="A14" t="s">
        <v>210</v>
      </c>
      <c r="D14" s="19"/>
      <c r="E14" s="18" t="str">
        <f>IFERROR(VLOOKUP(C14,Table2[#All],2,FALSE),"")</f>
        <v/>
      </c>
      <c r="F14" s="18" t="str">
        <f>IFERROR(VLOOKUP(C14,Table2[#All],3,FALSE),"")</f>
        <v/>
      </c>
      <c r="G14" t="str">
        <f>IFERROR(VLOOKUP($B14,SalesPeople[#All],2,FALSE)&amp;" "&amp;VLOOKUP($B14,SalesPeople[#All],3,FALSE),"")</f>
        <v/>
      </c>
      <c r="H14" t="str">
        <f>IFERROR(VLOOKUP($B14,SalesPeople[#All],4,FALSE),"")</f>
        <v/>
      </c>
      <c r="I14" s="13" t="str">
        <f t="shared" si="0"/>
        <v/>
      </c>
      <c r="Q14" t="s">
        <v>190</v>
      </c>
      <c r="R14" t="s">
        <v>122</v>
      </c>
      <c r="S14" t="s">
        <v>150</v>
      </c>
      <c r="T14" t="s">
        <v>170</v>
      </c>
    </row>
    <row r="15" spans="1:20" x14ac:dyDescent="0.35">
      <c r="A15" t="s">
        <v>211</v>
      </c>
      <c r="D15" s="19"/>
      <c r="E15" s="18" t="str">
        <f>IFERROR(VLOOKUP(C15,Table2[#All],2,FALSE),"")</f>
        <v/>
      </c>
      <c r="F15" s="18" t="str">
        <f>IFERROR(VLOOKUP(C15,Table2[#All],3,FALSE),"")</f>
        <v/>
      </c>
      <c r="G15" t="str">
        <f>IFERROR(VLOOKUP($B15,SalesPeople[#All],2,FALSE)&amp;" "&amp;VLOOKUP($B15,SalesPeople[#All],3,FALSE),"")</f>
        <v/>
      </c>
      <c r="H15" t="str">
        <f>IFERROR(VLOOKUP($B15,SalesPeople[#All],4,FALSE),"")</f>
        <v/>
      </c>
      <c r="I15" s="13" t="str">
        <f t="shared" si="0"/>
        <v/>
      </c>
      <c r="Q15" t="s">
        <v>191</v>
      </c>
      <c r="R15" t="s">
        <v>123</v>
      </c>
      <c r="S15" t="s">
        <v>151</v>
      </c>
      <c r="T15" t="s">
        <v>171</v>
      </c>
    </row>
    <row r="16" spans="1:20" x14ac:dyDescent="0.35">
      <c r="A16" t="s">
        <v>212</v>
      </c>
      <c r="D16" s="19"/>
      <c r="E16" s="18" t="str">
        <f>IFERROR(VLOOKUP(C16,Table2[#All],2,FALSE),"")</f>
        <v/>
      </c>
      <c r="F16" s="18" t="str">
        <f>IFERROR(VLOOKUP(C16,Table2[#All],3,FALSE),"")</f>
        <v/>
      </c>
      <c r="G16" t="str">
        <f>IFERROR(VLOOKUP($B16,SalesPeople[#All],2,FALSE)&amp;" "&amp;VLOOKUP($B16,SalesPeople[#All],3,FALSE),"")</f>
        <v/>
      </c>
      <c r="H16" t="str">
        <f>IFERROR(VLOOKUP($B16,SalesPeople[#All],4,FALSE),"")</f>
        <v/>
      </c>
      <c r="I16" s="13" t="str">
        <f t="shared" si="0"/>
        <v/>
      </c>
      <c r="Q16" t="s">
        <v>192</v>
      </c>
      <c r="R16" t="s">
        <v>124</v>
      </c>
      <c r="S16" t="s">
        <v>152</v>
      </c>
      <c r="T16" t="s">
        <v>172</v>
      </c>
    </row>
    <row r="17" spans="1:20" x14ac:dyDescent="0.35">
      <c r="A17" t="s">
        <v>213</v>
      </c>
      <c r="D17" s="19"/>
      <c r="E17" s="18" t="str">
        <f>IFERROR(VLOOKUP(C17,Table2[#All],2,FALSE),"")</f>
        <v/>
      </c>
      <c r="F17" s="18" t="str">
        <f>IFERROR(VLOOKUP(C17,Table2[#All],3,FALSE),"")</f>
        <v/>
      </c>
      <c r="G17" t="str">
        <f>IFERROR(VLOOKUP($B17,SalesPeople[#All],2,FALSE)&amp;" "&amp;VLOOKUP($B17,SalesPeople[#All],3,FALSE),"")</f>
        <v/>
      </c>
      <c r="H17" t="str">
        <f>IFERROR(VLOOKUP($B17,SalesPeople[#All],4,FALSE),"")</f>
        <v/>
      </c>
      <c r="I17" s="13" t="str">
        <f t="shared" si="0"/>
        <v/>
      </c>
      <c r="Q17" t="s">
        <v>193</v>
      </c>
      <c r="R17" t="s">
        <v>125</v>
      </c>
      <c r="S17" t="s">
        <v>153</v>
      </c>
      <c r="T17" t="s">
        <v>173</v>
      </c>
    </row>
    <row r="18" spans="1:20" x14ac:dyDescent="0.35">
      <c r="A18" t="s">
        <v>214</v>
      </c>
      <c r="D18" s="19"/>
      <c r="E18" s="18" t="str">
        <f>IFERROR(VLOOKUP(C18,Table2[#All],2,FALSE),"")</f>
        <v/>
      </c>
      <c r="F18" s="18" t="str">
        <f>IFERROR(VLOOKUP(C18,Table2[#All],3,FALSE),"")</f>
        <v/>
      </c>
      <c r="G18" t="str">
        <f>IFERROR(VLOOKUP($B18,SalesPeople[#All],2,FALSE)&amp;" "&amp;VLOOKUP($B18,SalesPeople[#All],3,FALSE),"")</f>
        <v/>
      </c>
      <c r="H18" t="str">
        <f>IFERROR(VLOOKUP($B18,SalesPeople[#All],4,FALSE),"")</f>
        <v/>
      </c>
      <c r="I18" s="13" t="str">
        <f t="shared" si="0"/>
        <v/>
      </c>
      <c r="Q18" t="s">
        <v>194</v>
      </c>
      <c r="R18" t="s">
        <v>126</v>
      </c>
      <c r="S18" t="s">
        <v>154</v>
      </c>
      <c r="T18" t="s">
        <v>174</v>
      </c>
    </row>
    <row r="19" spans="1:20" x14ac:dyDescent="0.35">
      <c r="A19" t="s">
        <v>215</v>
      </c>
      <c r="D19" s="19"/>
      <c r="E19" s="18" t="str">
        <f>IFERROR(VLOOKUP(C19,Table2[#All],2,FALSE),"")</f>
        <v/>
      </c>
      <c r="F19" s="18" t="str">
        <f>IFERROR(VLOOKUP(C19,Table2[#All],3,FALSE),"")</f>
        <v/>
      </c>
      <c r="G19" t="str">
        <f>IFERROR(VLOOKUP($B19,SalesPeople[#All],2,FALSE)&amp;" "&amp;VLOOKUP($B19,SalesPeople[#All],3,FALSE),"")</f>
        <v/>
      </c>
      <c r="H19" t="str">
        <f>IFERROR(VLOOKUP($B19,SalesPeople[#All],4,FALSE),"")</f>
        <v/>
      </c>
      <c r="I19" s="13" t="str">
        <f t="shared" si="0"/>
        <v/>
      </c>
      <c r="Q19" t="s">
        <v>195</v>
      </c>
      <c r="R19" t="s">
        <v>127</v>
      </c>
      <c r="S19" t="s">
        <v>155</v>
      </c>
      <c r="T19" t="s">
        <v>175</v>
      </c>
    </row>
    <row r="20" spans="1:20" x14ac:dyDescent="0.35">
      <c r="A20" t="s">
        <v>216</v>
      </c>
      <c r="D20" s="19"/>
      <c r="E20" s="18" t="str">
        <f>IFERROR(VLOOKUP(C20,Table2[#All],2,FALSE),"")</f>
        <v/>
      </c>
      <c r="F20" s="18" t="str">
        <f>IFERROR(VLOOKUP(C20,Table2[#All],3,FALSE),"")</f>
        <v/>
      </c>
      <c r="G20" t="str">
        <f>IFERROR(VLOOKUP($B20,SalesPeople[#All],2,FALSE)&amp;" "&amp;VLOOKUP($B20,SalesPeople[#All],3,FALSE),"")</f>
        <v/>
      </c>
      <c r="H20" t="str">
        <f>IFERROR(VLOOKUP($B20,SalesPeople[#All],4,FALSE),"")</f>
        <v/>
      </c>
      <c r="I20" s="13" t="str">
        <f t="shared" si="0"/>
        <v/>
      </c>
      <c r="Q20" t="s">
        <v>196</v>
      </c>
      <c r="R20" t="s">
        <v>128</v>
      </c>
      <c r="S20" t="s">
        <v>156</v>
      </c>
      <c r="T20" t="s">
        <v>176</v>
      </c>
    </row>
    <row r="21" spans="1:20" x14ac:dyDescent="0.35">
      <c r="A21" t="s">
        <v>217</v>
      </c>
      <c r="D21" s="19"/>
      <c r="E21" s="18" t="str">
        <f>IFERROR(VLOOKUP(C21,Table2[#All],2,FALSE),"")</f>
        <v/>
      </c>
      <c r="F21" s="18" t="str">
        <f>IFERROR(VLOOKUP(C21,Table2[#All],3,FALSE),"")</f>
        <v/>
      </c>
      <c r="G21" t="str">
        <f>IFERROR(VLOOKUP($B21,SalesPeople[#All],2,FALSE)&amp;" "&amp;VLOOKUP($B21,SalesPeople[#All],3,FALSE),"")</f>
        <v/>
      </c>
      <c r="H21" t="str">
        <f>IFERROR(VLOOKUP($B21,SalesPeople[#All],4,FALSE),"")</f>
        <v/>
      </c>
      <c r="I21" s="13" t="str">
        <f t="shared" si="0"/>
        <v/>
      </c>
      <c r="Q21" t="s">
        <v>197</v>
      </c>
      <c r="R21" t="s">
        <v>129</v>
      </c>
      <c r="S21" t="s">
        <v>157</v>
      </c>
      <c r="T21" t="s">
        <v>177</v>
      </c>
    </row>
    <row r="22" spans="1:20" x14ac:dyDescent="0.35">
      <c r="A22" t="s">
        <v>218</v>
      </c>
      <c r="D22" s="19"/>
      <c r="E22" s="18" t="str">
        <f>IFERROR(VLOOKUP(C22,Table2[#All],2,FALSE),"")</f>
        <v/>
      </c>
      <c r="F22" s="18" t="str">
        <f>IFERROR(VLOOKUP(C22,Table2[#All],3,FALSE),"")</f>
        <v/>
      </c>
      <c r="G22" t="str">
        <f>IFERROR(VLOOKUP($B22,SalesPeople[#All],2,FALSE)&amp;" "&amp;VLOOKUP($B22,SalesPeople[#All],3,FALSE),"")</f>
        <v/>
      </c>
      <c r="H22" t="str">
        <f>IFERROR(VLOOKUP($B22,SalesPeople[#All],4,FALSE),"")</f>
        <v/>
      </c>
      <c r="I22" s="13" t="str">
        <f t="shared" si="0"/>
        <v/>
      </c>
      <c r="Q22" t="s">
        <v>198</v>
      </c>
      <c r="R22" t="s">
        <v>130</v>
      </c>
      <c r="S22" t="s">
        <v>158</v>
      </c>
      <c r="T22" t="s">
        <v>178</v>
      </c>
    </row>
    <row r="23" spans="1:20" x14ac:dyDescent="0.35">
      <c r="A23" t="s">
        <v>219</v>
      </c>
      <c r="D23" s="19"/>
      <c r="E23" s="18" t="str">
        <f>IFERROR(VLOOKUP(C23,Table2[#All],2,FALSE),"")</f>
        <v/>
      </c>
      <c r="F23" s="18" t="str">
        <f>IFERROR(VLOOKUP(C23,Table2[#All],3,FALSE),"")</f>
        <v/>
      </c>
      <c r="G23" t="str">
        <f>IFERROR(VLOOKUP($B23,SalesPeople[#All],2,FALSE)&amp;" "&amp;VLOOKUP($B23,SalesPeople[#All],3,FALSE),"")</f>
        <v/>
      </c>
      <c r="H23" t="str">
        <f>IFERROR(VLOOKUP($B23,SalesPeople[#All],4,FALSE),"")</f>
        <v/>
      </c>
      <c r="I23" s="13" t="str">
        <f t="shared" si="0"/>
        <v/>
      </c>
    </row>
    <row r="24" spans="1:20" x14ac:dyDescent="0.35">
      <c r="A24" t="s">
        <v>220</v>
      </c>
      <c r="D24" s="19"/>
      <c r="E24" s="18" t="str">
        <f>IFERROR(VLOOKUP(C24,Table2[#All],2,FALSE),"")</f>
        <v/>
      </c>
      <c r="F24" s="18" t="str">
        <f>IFERROR(VLOOKUP(C24,Table2[#All],3,FALSE),"")</f>
        <v/>
      </c>
      <c r="G24" t="str">
        <f>IFERROR(VLOOKUP($B24,SalesPeople[#All],2,FALSE)&amp;" "&amp;VLOOKUP($B24,SalesPeople[#All],3,FALSE),"")</f>
        <v/>
      </c>
      <c r="H24" t="str">
        <f>IFERROR(VLOOKUP($B24,SalesPeople[#All],4,FALSE),"")</f>
        <v/>
      </c>
      <c r="I24" s="13" t="str">
        <f t="shared" si="0"/>
        <v/>
      </c>
    </row>
    <row r="25" spans="1:20" x14ac:dyDescent="0.35">
      <c r="A25" t="s">
        <v>221</v>
      </c>
      <c r="D25" s="19"/>
      <c r="E25" s="18" t="str">
        <f>IFERROR(VLOOKUP(C25,Table2[#All],2,FALSE),"")</f>
        <v/>
      </c>
      <c r="F25" s="18" t="str">
        <f>IFERROR(VLOOKUP(C25,Table2[#All],3,FALSE),"")</f>
        <v/>
      </c>
      <c r="G25" t="str">
        <f>IFERROR(VLOOKUP($B25,SalesPeople[#All],2,FALSE)&amp;" "&amp;VLOOKUP($B25,SalesPeople[#All],3,FALSE),"")</f>
        <v/>
      </c>
      <c r="H25" t="str">
        <f>IFERROR(VLOOKUP($B25,SalesPeople[#All],4,FALSE),"")</f>
        <v/>
      </c>
      <c r="I25" s="13" t="str">
        <f t="shared" si="0"/>
        <v/>
      </c>
    </row>
    <row r="26" spans="1:20" x14ac:dyDescent="0.35">
      <c r="A26" t="s">
        <v>222</v>
      </c>
      <c r="D26" s="19"/>
      <c r="E26" s="18" t="str">
        <f>IFERROR(VLOOKUP(C26,Table2[#All],2,FALSE),"")</f>
        <v/>
      </c>
      <c r="F26" s="18" t="str">
        <f>IFERROR(VLOOKUP(C26,Table2[#All],3,FALSE),"")</f>
        <v/>
      </c>
      <c r="G26" t="str">
        <f>IFERROR(VLOOKUP($B26,SalesPeople[#All],2,FALSE)&amp;" "&amp;VLOOKUP($B26,SalesPeople[#All],3,FALSE),"")</f>
        <v/>
      </c>
      <c r="H26" t="str">
        <f>IFERROR(VLOOKUP($B26,SalesPeople[#All],4,FALSE),"")</f>
        <v/>
      </c>
      <c r="I26" s="13" t="str">
        <f t="shared" si="0"/>
        <v/>
      </c>
    </row>
    <row r="27" spans="1:20" x14ac:dyDescent="0.35">
      <c r="A27" t="s">
        <v>223</v>
      </c>
      <c r="D27" s="19"/>
      <c r="E27" s="18" t="str">
        <f>IFERROR(VLOOKUP(C27,Table2[#All],2,FALSE),"")</f>
        <v/>
      </c>
      <c r="F27" s="18" t="str">
        <f>IFERROR(VLOOKUP(C27,Table2[#All],3,FALSE),"")</f>
        <v/>
      </c>
      <c r="G27" t="str">
        <f>IFERROR(VLOOKUP($B27,SalesPeople[#All],2,FALSE)&amp;" "&amp;VLOOKUP($B27,SalesPeople[#All],3,FALSE),"")</f>
        <v/>
      </c>
      <c r="H27" t="str">
        <f>IFERROR(VLOOKUP($B27,SalesPeople[#All],4,FALSE),"")</f>
        <v/>
      </c>
      <c r="I27" s="13" t="str">
        <f t="shared" si="0"/>
        <v/>
      </c>
    </row>
    <row r="28" spans="1:20" x14ac:dyDescent="0.35">
      <c r="A28" t="s">
        <v>224</v>
      </c>
      <c r="D28" s="19"/>
      <c r="E28" s="18" t="str">
        <f>IFERROR(VLOOKUP(C28,Table2[#All],2,FALSE),"")</f>
        <v/>
      </c>
      <c r="F28" s="18" t="str">
        <f>IFERROR(VLOOKUP(C28,Table2[#All],3,FALSE),"")</f>
        <v/>
      </c>
      <c r="G28" t="str">
        <f>IFERROR(VLOOKUP($B28,SalesPeople[#All],2,FALSE)&amp;" "&amp;VLOOKUP($B28,SalesPeople[#All],3,FALSE),"")</f>
        <v/>
      </c>
      <c r="H28" t="str">
        <f>IFERROR(VLOOKUP($B28,SalesPeople[#All],4,FALSE),"")</f>
        <v/>
      </c>
      <c r="I28" s="13" t="str">
        <f t="shared" si="0"/>
        <v/>
      </c>
    </row>
    <row r="29" spans="1:20" x14ac:dyDescent="0.35">
      <c r="A29" t="s">
        <v>225</v>
      </c>
      <c r="D29" s="19"/>
      <c r="E29" s="18" t="str">
        <f>IFERROR(VLOOKUP(C29,Table2[#All],2,FALSE),"")</f>
        <v/>
      </c>
      <c r="F29" s="18" t="str">
        <f>IFERROR(VLOOKUP(C29,Table2[#All],3,FALSE),"")</f>
        <v/>
      </c>
      <c r="G29" t="str">
        <f>IFERROR(VLOOKUP($B29,SalesPeople[#All],2,FALSE)&amp;" "&amp;VLOOKUP($B29,SalesPeople[#All],3,FALSE),"")</f>
        <v/>
      </c>
      <c r="H29" t="str">
        <f>IFERROR(VLOOKUP($B29,SalesPeople[#All],4,FALSE),"")</f>
        <v/>
      </c>
      <c r="I29" s="13" t="str">
        <f t="shared" si="0"/>
        <v/>
      </c>
    </row>
    <row r="30" spans="1:20" x14ac:dyDescent="0.35">
      <c r="A30" t="s">
        <v>226</v>
      </c>
      <c r="D30" s="19"/>
      <c r="E30" s="18" t="str">
        <f>IFERROR(VLOOKUP(C30,Table2[#All],2,FALSE),"")</f>
        <v/>
      </c>
      <c r="F30" s="18" t="str">
        <f>IFERROR(VLOOKUP(C30,Table2[#All],3,FALSE),"")</f>
        <v/>
      </c>
      <c r="G30" t="str">
        <f>IFERROR(VLOOKUP($B30,SalesPeople[#All],2,FALSE)&amp;" "&amp;VLOOKUP($B30,SalesPeople[#All],3,FALSE),"")</f>
        <v/>
      </c>
      <c r="H30" t="str">
        <f>IFERROR(VLOOKUP($B30,SalesPeople[#All],4,FALSE),"")</f>
        <v/>
      </c>
      <c r="I30" s="13" t="str">
        <f t="shared" si="0"/>
        <v/>
      </c>
    </row>
    <row r="31" spans="1:20" x14ac:dyDescent="0.35">
      <c r="A31" t="s">
        <v>227</v>
      </c>
      <c r="D31" s="19"/>
      <c r="E31" s="18" t="str">
        <f>IFERROR(VLOOKUP(C31,Table2[#All],2,FALSE),"")</f>
        <v/>
      </c>
      <c r="F31" s="18" t="str">
        <f>IFERROR(VLOOKUP(C31,Table2[#All],3,FALSE),"")</f>
        <v/>
      </c>
      <c r="G31" t="str">
        <f>IFERROR(VLOOKUP($B31,SalesPeople[#All],2,FALSE)&amp;" "&amp;VLOOKUP($B31,SalesPeople[#All],3,FALSE),"")</f>
        <v/>
      </c>
      <c r="H31" t="str">
        <f>IFERROR(VLOOKUP($B31,SalesPeople[#All],4,FALSE),"")</f>
        <v/>
      </c>
      <c r="I31" s="13" t="str">
        <f t="shared" si="0"/>
        <v/>
      </c>
    </row>
    <row r="32" spans="1:20" x14ac:dyDescent="0.35">
      <c r="A32" t="s">
        <v>228</v>
      </c>
      <c r="D32" s="19"/>
      <c r="E32" s="18" t="str">
        <f>IFERROR(VLOOKUP(C32,Table2[#All],2,FALSE),"")</f>
        <v/>
      </c>
      <c r="F32" s="18" t="str">
        <f>IFERROR(VLOOKUP(C32,Table2[#All],3,FALSE),"")</f>
        <v/>
      </c>
      <c r="G32" t="str">
        <f>IFERROR(VLOOKUP($B32,SalesPeople[#All],2,FALSE)&amp;" "&amp;VLOOKUP($B32,SalesPeople[#All],3,FALSE),"")</f>
        <v/>
      </c>
      <c r="H32" t="str">
        <f>IFERROR(VLOOKUP($B32,SalesPeople[#All],4,FALSE),"")</f>
        <v/>
      </c>
      <c r="I32" s="13" t="str">
        <f t="shared" si="0"/>
        <v/>
      </c>
    </row>
    <row r="33" spans="1:9" x14ac:dyDescent="0.35">
      <c r="A33" t="s">
        <v>229</v>
      </c>
      <c r="D33" s="19"/>
      <c r="E33" s="18" t="str">
        <f>IFERROR(VLOOKUP(C33,Table2[#All],2,FALSE),"")</f>
        <v/>
      </c>
      <c r="F33" s="18" t="str">
        <f>IFERROR(VLOOKUP(C33,Table2[#All],3,FALSE),"")</f>
        <v/>
      </c>
      <c r="G33" t="str">
        <f>IFERROR(VLOOKUP($B33,SalesPeople[#All],2,FALSE)&amp;" "&amp;VLOOKUP($B33,SalesPeople[#All],3,FALSE),"")</f>
        <v/>
      </c>
      <c r="H33" t="str">
        <f>IFERROR(VLOOKUP($B33,SalesPeople[#All],4,FALSE),"")</f>
        <v/>
      </c>
      <c r="I33" s="13" t="str">
        <f t="shared" si="0"/>
        <v/>
      </c>
    </row>
    <row r="34" spans="1:9" x14ac:dyDescent="0.35">
      <c r="A34" t="s">
        <v>230</v>
      </c>
      <c r="D34" s="19"/>
      <c r="E34" s="18" t="str">
        <f>IFERROR(VLOOKUP(C34,Table2[#All],2,FALSE),"")</f>
        <v/>
      </c>
      <c r="F34" s="18" t="str">
        <f>IFERROR(VLOOKUP(C34,Table2[#All],3,FALSE),"")</f>
        <v/>
      </c>
      <c r="G34" t="str">
        <f>IFERROR(VLOOKUP($B34,SalesPeople[#All],2,FALSE)&amp;" "&amp;VLOOKUP($B34,SalesPeople[#All],3,FALSE),"")</f>
        <v/>
      </c>
      <c r="H34" t="str">
        <f>IFERROR(VLOOKUP($B34,SalesPeople[#All],4,FALSE),"")</f>
        <v/>
      </c>
      <c r="I34" s="13" t="str">
        <f t="shared" si="0"/>
        <v/>
      </c>
    </row>
    <row r="35" spans="1:9" x14ac:dyDescent="0.35">
      <c r="A35" t="s">
        <v>231</v>
      </c>
      <c r="D35" s="19"/>
      <c r="E35" s="18" t="str">
        <f>IFERROR(VLOOKUP(C35,Table2[#All],2,FALSE),"")</f>
        <v/>
      </c>
      <c r="F35" s="18" t="str">
        <f>IFERROR(VLOOKUP(C35,Table2[#All],3,FALSE),"")</f>
        <v/>
      </c>
      <c r="G35" t="str">
        <f>IFERROR(VLOOKUP($B35,SalesPeople[#All],2,FALSE)&amp;" "&amp;VLOOKUP($B35,SalesPeople[#All],3,FALSE),"")</f>
        <v/>
      </c>
      <c r="H35" t="str">
        <f>IFERROR(VLOOKUP($B35,SalesPeople[#All],4,FALSE),"")</f>
        <v/>
      </c>
      <c r="I35" s="13" t="str">
        <f t="shared" si="0"/>
        <v/>
      </c>
    </row>
    <row r="36" spans="1:9" x14ac:dyDescent="0.35">
      <c r="A36" t="s">
        <v>232</v>
      </c>
      <c r="D36" s="19"/>
      <c r="E36" s="18" t="str">
        <f>IFERROR(VLOOKUP(C36,Table2[#All],2,FALSE),"")</f>
        <v/>
      </c>
      <c r="F36" s="18" t="str">
        <f>IFERROR(VLOOKUP(C36,Table2[#All],3,FALSE),"")</f>
        <v/>
      </c>
      <c r="G36" t="str">
        <f>IFERROR(VLOOKUP($B36,SalesPeople[#All],2,FALSE)&amp;" "&amp;VLOOKUP($B36,SalesPeople[#All],3,FALSE),"")</f>
        <v/>
      </c>
      <c r="H36" t="str">
        <f>IFERROR(VLOOKUP($B36,SalesPeople[#All],4,FALSE),"")</f>
        <v/>
      </c>
      <c r="I36" s="13" t="str">
        <f t="shared" si="0"/>
        <v/>
      </c>
    </row>
    <row r="37" spans="1:9" x14ac:dyDescent="0.35">
      <c r="A37" t="s">
        <v>233</v>
      </c>
      <c r="D37" s="19"/>
      <c r="E37" s="18" t="str">
        <f>IFERROR(VLOOKUP(C37,Table2[#All],2,FALSE),"")</f>
        <v/>
      </c>
      <c r="F37" s="18" t="str">
        <f>IFERROR(VLOOKUP(C37,Table2[#All],3,FALSE),"")</f>
        <v/>
      </c>
      <c r="G37" t="str">
        <f>IFERROR(VLOOKUP($B37,SalesPeople[#All],2,FALSE)&amp;" "&amp;VLOOKUP($B37,SalesPeople[#All],3,FALSE),"")</f>
        <v/>
      </c>
      <c r="H37" t="str">
        <f>IFERROR(VLOOKUP($B37,SalesPeople[#All],4,FALSE),"")</f>
        <v/>
      </c>
      <c r="I37" s="13" t="str">
        <f t="shared" si="0"/>
        <v/>
      </c>
    </row>
    <row r="38" spans="1:9" x14ac:dyDescent="0.35">
      <c r="A38" t="s">
        <v>234</v>
      </c>
      <c r="D38" s="19"/>
      <c r="E38" s="18" t="str">
        <f>IFERROR(VLOOKUP(C38,Table2[#All],2,FALSE),"")</f>
        <v/>
      </c>
      <c r="F38" s="18" t="str">
        <f>IFERROR(VLOOKUP(C38,Table2[#All],3,FALSE),"")</f>
        <v/>
      </c>
      <c r="G38" t="str">
        <f>IFERROR(VLOOKUP($B38,SalesPeople[#All],2,FALSE)&amp;" "&amp;VLOOKUP($B38,SalesPeople[#All],3,FALSE),"")</f>
        <v/>
      </c>
      <c r="H38" t="str">
        <f>IFERROR(VLOOKUP($B38,SalesPeople[#All],4,FALSE),"")</f>
        <v/>
      </c>
      <c r="I38" s="13" t="str">
        <f t="shared" si="0"/>
        <v/>
      </c>
    </row>
    <row r="39" spans="1:9" x14ac:dyDescent="0.35">
      <c r="A39" t="s">
        <v>235</v>
      </c>
      <c r="D39" s="19"/>
      <c r="E39" s="18" t="str">
        <f>IFERROR(VLOOKUP(C39,Table2[#All],2,FALSE),"")</f>
        <v/>
      </c>
      <c r="F39" s="18" t="str">
        <f>IFERROR(VLOOKUP(C39,Table2[#All],3,FALSE),"")</f>
        <v/>
      </c>
      <c r="G39" t="str">
        <f>IFERROR(VLOOKUP($B39,SalesPeople[#All],2,FALSE)&amp;" "&amp;VLOOKUP($B39,SalesPeople[#All],3,FALSE),"")</f>
        <v/>
      </c>
      <c r="H39" t="str">
        <f>IFERROR(VLOOKUP($B39,SalesPeople[#All],4,FALSE),"")</f>
        <v/>
      </c>
      <c r="I39" s="13" t="str">
        <f t="shared" si="0"/>
        <v/>
      </c>
    </row>
    <row r="40" spans="1:9" x14ac:dyDescent="0.35">
      <c r="A40" t="s">
        <v>236</v>
      </c>
      <c r="D40" s="19"/>
      <c r="E40" s="18" t="str">
        <f>IFERROR(VLOOKUP(C40,Table2[#All],2,FALSE),"")</f>
        <v/>
      </c>
      <c r="F40" s="18" t="str">
        <f>IFERROR(VLOOKUP(C40,Table2[#All],3,FALSE),"")</f>
        <v/>
      </c>
      <c r="G40" t="str">
        <f>IFERROR(VLOOKUP($B40,SalesPeople[#All],2,FALSE)&amp;" "&amp;VLOOKUP($B40,SalesPeople[#All],3,FALSE),"")</f>
        <v/>
      </c>
      <c r="H40" t="str">
        <f>IFERROR(VLOOKUP($B40,SalesPeople[#All],4,FALSE),"")</f>
        <v/>
      </c>
      <c r="I40" s="13" t="str">
        <f t="shared" si="0"/>
        <v/>
      </c>
    </row>
    <row r="41" spans="1:9" x14ac:dyDescent="0.35">
      <c r="A41" t="s">
        <v>237</v>
      </c>
      <c r="D41" s="19"/>
      <c r="E41" s="18" t="str">
        <f>IFERROR(VLOOKUP(C41,Table2[#All],2,FALSE),"")</f>
        <v/>
      </c>
      <c r="F41" s="18" t="str">
        <f>IFERROR(VLOOKUP(C41,Table2[#All],3,FALSE),"")</f>
        <v/>
      </c>
      <c r="G41" t="str">
        <f>IFERROR(VLOOKUP($B41,SalesPeople[#All],2,FALSE)&amp;" "&amp;VLOOKUP($B41,SalesPeople[#All],3,FALSE),"")</f>
        <v/>
      </c>
      <c r="H41" t="str">
        <f>IFERROR(VLOOKUP($B41,SalesPeople[#All],4,FALSE),"")</f>
        <v/>
      </c>
      <c r="I41" s="13" t="str">
        <f t="shared" si="0"/>
        <v/>
      </c>
    </row>
    <row r="42" spans="1:9" x14ac:dyDescent="0.35">
      <c r="A42" t="s">
        <v>238</v>
      </c>
      <c r="D42" s="19"/>
      <c r="E42" s="18" t="str">
        <f>IFERROR(VLOOKUP(C42,Table2[#All],2,FALSE),"")</f>
        <v/>
      </c>
      <c r="F42" s="18" t="str">
        <f>IFERROR(VLOOKUP(C42,Table2[#All],3,FALSE),"")</f>
        <v/>
      </c>
      <c r="G42" t="str">
        <f>IFERROR(VLOOKUP($B42,SalesPeople[#All],2,FALSE)&amp;" "&amp;VLOOKUP($B42,SalesPeople[#All],3,FALSE),"")</f>
        <v/>
      </c>
      <c r="H42" t="str">
        <f>IFERROR(VLOOKUP($B42,SalesPeople[#All],4,FALSE),"")</f>
        <v/>
      </c>
      <c r="I42" s="13" t="str">
        <f t="shared" si="0"/>
        <v/>
      </c>
    </row>
    <row r="43" spans="1:9" x14ac:dyDescent="0.35">
      <c r="A43" t="s">
        <v>239</v>
      </c>
      <c r="D43" s="19"/>
      <c r="E43" s="18" t="str">
        <f>IFERROR(VLOOKUP(C43,Table2[#All],2,FALSE),"")</f>
        <v/>
      </c>
      <c r="F43" s="18" t="str">
        <f>IFERROR(VLOOKUP(C43,Table2[#All],3,FALSE),"")</f>
        <v/>
      </c>
      <c r="G43" t="str">
        <f>IFERROR(VLOOKUP($B43,SalesPeople[#All],2,FALSE)&amp;" "&amp;VLOOKUP($B43,SalesPeople[#All],3,FALSE),"")</f>
        <v/>
      </c>
      <c r="H43" t="str">
        <f>IFERROR(VLOOKUP($B43,SalesPeople[#All],4,FALSE),"")</f>
        <v/>
      </c>
      <c r="I43" s="13" t="str">
        <f t="shared" si="0"/>
        <v/>
      </c>
    </row>
    <row r="44" spans="1:9" x14ac:dyDescent="0.35">
      <c r="A44" t="s">
        <v>240</v>
      </c>
      <c r="D44" s="19"/>
      <c r="E44" s="18" t="str">
        <f>IFERROR(VLOOKUP(C44,Table2[#All],2,FALSE),"")</f>
        <v/>
      </c>
      <c r="F44" s="18" t="str">
        <f>IFERROR(VLOOKUP(C44,Table2[#All],3,FALSE),"")</f>
        <v/>
      </c>
      <c r="G44" t="str">
        <f>IFERROR(VLOOKUP($B44,SalesPeople[#All],2,FALSE)&amp;" "&amp;VLOOKUP($B44,SalesPeople[#All],3,FALSE),"")</f>
        <v/>
      </c>
      <c r="H44" t="str">
        <f>IFERROR(VLOOKUP($B44,SalesPeople[#All],4,FALSE),"")</f>
        <v/>
      </c>
      <c r="I44" s="13" t="str">
        <f t="shared" si="0"/>
        <v/>
      </c>
    </row>
    <row r="45" spans="1:9" x14ac:dyDescent="0.35">
      <c r="A45" t="s">
        <v>241</v>
      </c>
      <c r="D45" s="19"/>
      <c r="E45" s="18" t="str">
        <f>IFERROR(VLOOKUP(C45,Table2[#All],2,FALSE),"")</f>
        <v/>
      </c>
      <c r="F45" s="18" t="str">
        <f>IFERROR(VLOOKUP(C45,Table2[#All],3,FALSE),"")</f>
        <v/>
      </c>
      <c r="G45" t="str">
        <f>IFERROR(VLOOKUP($B45,SalesPeople[#All],2,FALSE)&amp;" "&amp;VLOOKUP($B45,SalesPeople[#All],3,FALSE),"")</f>
        <v/>
      </c>
      <c r="H45" t="str">
        <f>IFERROR(VLOOKUP($B45,SalesPeople[#All],4,FALSE),"")</f>
        <v/>
      </c>
      <c r="I45" s="13" t="str">
        <f t="shared" si="0"/>
        <v/>
      </c>
    </row>
    <row r="46" spans="1:9" x14ac:dyDescent="0.35">
      <c r="A46" t="s">
        <v>242</v>
      </c>
      <c r="D46" s="19"/>
      <c r="E46" s="18" t="str">
        <f>IFERROR(VLOOKUP(C46,Table2[#All],2,FALSE),"")</f>
        <v/>
      </c>
      <c r="F46" s="18" t="str">
        <f>IFERROR(VLOOKUP(C46,Table2[#All],3,FALSE),"")</f>
        <v/>
      </c>
      <c r="G46" t="str">
        <f>IFERROR(VLOOKUP($B46,SalesPeople[#All],2,FALSE)&amp;" "&amp;VLOOKUP($B46,SalesPeople[#All],3,FALSE),"")</f>
        <v/>
      </c>
      <c r="H46" t="str">
        <f>IFERROR(VLOOKUP($B46,SalesPeople[#All],4,FALSE),"")</f>
        <v/>
      </c>
      <c r="I46" s="13" t="str">
        <f t="shared" si="0"/>
        <v/>
      </c>
    </row>
    <row r="47" spans="1:9" x14ac:dyDescent="0.35">
      <c r="A47" t="s">
        <v>243</v>
      </c>
      <c r="D47" s="19"/>
      <c r="E47" s="18" t="str">
        <f>IFERROR(VLOOKUP(C47,Table2[#All],2,FALSE),"")</f>
        <v/>
      </c>
      <c r="F47" s="18" t="str">
        <f>IFERROR(VLOOKUP(C47,Table2[#All],3,FALSE),"")</f>
        <v/>
      </c>
      <c r="G47" t="str">
        <f>IFERROR(VLOOKUP($B47,SalesPeople[#All],2,FALSE)&amp;" "&amp;VLOOKUP($B47,SalesPeople[#All],3,FALSE),"")</f>
        <v/>
      </c>
      <c r="H47" t="str">
        <f>IFERROR(VLOOKUP($B47,SalesPeople[#All],4,FALSE),"")</f>
        <v/>
      </c>
      <c r="I47" s="13" t="str">
        <f t="shared" si="0"/>
        <v/>
      </c>
    </row>
    <row r="48" spans="1:9" x14ac:dyDescent="0.35">
      <c r="A48" t="s">
        <v>244</v>
      </c>
      <c r="D48" s="19"/>
      <c r="E48" s="18" t="str">
        <f>IFERROR(VLOOKUP(C48,Table2[#All],2,FALSE),"")</f>
        <v/>
      </c>
      <c r="F48" s="18" t="str">
        <f>IFERROR(VLOOKUP(C48,Table2[#All],3,FALSE),"")</f>
        <v/>
      </c>
      <c r="G48" t="str">
        <f>IFERROR(VLOOKUP($B48,SalesPeople[#All],2,FALSE)&amp;" "&amp;VLOOKUP($B48,SalesPeople[#All],3,FALSE),"")</f>
        <v/>
      </c>
      <c r="H48" t="str">
        <f>IFERROR(VLOOKUP($B48,SalesPeople[#All],4,FALSE),"")</f>
        <v/>
      </c>
      <c r="I48" s="13" t="str">
        <f t="shared" si="0"/>
        <v/>
      </c>
    </row>
    <row r="49" spans="1:9" x14ac:dyDescent="0.35">
      <c r="A49" t="s">
        <v>245</v>
      </c>
      <c r="D49" s="19"/>
      <c r="E49" s="18" t="str">
        <f>IFERROR(VLOOKUP(C49,Table2[#All],2,FALSE),"")</f>
        <v/>
      </c>
      <c r="F49" s="18" t="str">
        <f>IFERROR(VLOOKUP(C49,Table2[#All],3,FALSE),"")</f>
        <v/>
      </c>
      <c r="G49" t="str">
        <f>IFERROR(VLOOKUP($B49,SalesPeople[#All],2,FALSE)&amp;" "&amp;VLOOKUP($B49,SalesPeople[#All],3,FALSE),"")</f>
        <v/>
      </c>
      <c r="H49" t="str">
        <f>IFERROR(VLOOKUP($B49,SalesPeople[#All],4,FALSE),"")</f>
        <v/>
      </c>
      <c r="I49" s="13" t="str">
        <f t="shared" si="0"/>
        <v/>
      </c>
    </row>
    <row r="50" spans="1:9" x14ac:dyDescent="0.35">
      <c r="A50" t="s">
        <v>246</v>
      </c>
      <c r="D50" s="19"/>
      <c r="E50" s="18" t="str">
        <f>IFERROR(VLOOKUP(C50,Table2[#All],2,FALSE),"")</f>
        <v/>
      </c>
      <c r="F50" s="18" t="str">
        <f>IFERROR(VLOOKUP(C50,Table2[#All],3,FALSE),"")</f>
        <v/>
      </c>
      <c r="G50" t="str">
        <f>IFERROR(VLOOKUP($B50,SalesPeople[#All],2,FALSE)&amp;" "&amp;VLOOKUP($B50,SalesPeople[#All],3,FALSE),"")</f>
        <v/>
      </c>
      <c r="H50" t="str">
        <f>IFERROR(VLOOKUP($B50,SalesPeople[#All],4,FALSE),"")</f>
        <v/>
      </c>
      <c r="I50" s="13" t="str">
        <f t="shared" si="0"/>
        <v/>
      </c>
    </row>
    <row r="51" spans="1:9" x14ac:dyDescent="0.35">
      <c r="A51" t="s">
        <v>247</v>
      </c>
      <c r="D51" s="19"/>
      <c r="E51" s="18" t="str">
        <f>IFERROR(VLOOKUP(C51,Table2[#All],2,FALSE),"")</f>
        <v/>
      </c>
      <c r="F51" s="18" t="str">
        <f>IFERROR(VLOOKUP(C51,Table2[#All],3,FALSE),"")</f>
        <v/>
      </c>
      <c r="G51" t="str">
        <f>IFERROR(VLOOKUP($B51,SalesPeople[#All],2,FALSE)&amp;" "&amp;VLOOKUP($B51,SalesPeople[#All],3,FALSE),"")</f>
        <v/>
      </c>
      <c r="H51" t="str">
        <f>IFERROR(VLOOKUP($B51,SalesPeople[#All],4,FALSE),"")</f>
        <v/>
      </c>
      <c r="I51" s="13" t="str">
        <f t="shared" si="0"/>
        <v/>
      </c>
    </row>
    <row r="52" spans="1:9" x14ac:dyDescent="0.35">
      <c r="A52" t="s">
        <v>248</v>
      </c>
      <c r="D52" s="19"/>
      <c r="E52" s="18" t="str">
        <f>IFERROR(VLOOKUP(C52,Table2[#All],2,FALSE),"")</f>
        <v/>
      </c>
      <c r="F52" s="18" t="str">
        <f>IFERROR(VLOOKUP(C52,Table2[#All],3,FALSE),"")</f>
        <v/>
      </c>
      <c r="G52" t="str">
        <f>IFERROR(VLOOKUP($B52,SalesPeople[#All],2,FALSE)&amp;" "&amp;VLOOKUP($B52,SalesPeople[#All],3,FALSE),"")</f>
        <v/>
      </c>
      <c r="H52" t="str">
        <f>IFERROR(VLOOKUP($B52,SalesPeople[#All],4,FALSE),"")</f>
        <v/>
      </c>
      <c r="I52" s="13" t="str">
        <f t="shared" si="0"/>
        <v/>
      </c>
    </row>
    <row r="53" spans="1:9" x14ac:dyDescent="0.35">
      <c r="A53" t="s">
        <v>249</v>
      </c>
      <c r="D53" s="19"/>
      <c r="E53" s="18" t="str">
        <f>IFERROR(VLOOKUP(C53,Table2[#All],2,FALSE),"")</f>
        <v/>
      </c>
      <c r="F53" s="18" t="str">
        <f>IFERROR(VLOOKUP(C53,Table2[#All],3,FALSE),"")</f>
        <v/>
      </c>
      <c r="G53" t="str">
        <f>IFERROR(VLOOKUP($B53,SalesPeople[#All],2,FALSE)&amp;" "&amp;VLOOKUP($B53,SalesPeople[#All],3,FALSE),"")</f>
        <v/>
      </c>
      <c r="H53" t="str">
        <f>IFERROR(VLOOKUP($B53,SalesPeople[#All],4,FALSE),"")</f>
        <v/>
      </c>
      <c r="I53" s="13" t="str">
        <f t="shared" si="0"/>
        <v/>
      </c>
    </row>
    <row r="54" spans="1:9" x14ac:dyDescent="0.35">
      <c r="A54" t="s">
        <v>250</v>
      </c>
      <c r="D54" s="19"/>
      <c r="E54" s="18" t="str">
        <f>IFERROR(VLOOKUP(C54,Table2[#All],2,FALSE),"")</f>
        <v/>
      </c>
      <c r="F54" s="18" t="str">
        <f>IFERROR(VLOOKUP(C54,Table2[#All],3,FALSE),"")</f>
        <v/>
      </c>
      <c r="G54" t="str">
        <f>IFERROR(VLOOKUP($B54,SalesPeople[#All],2,FALSE)&amp;" "&amp;VLOOKUP($B54,SalesPeople[#All],3,FALSE),"")</f>
        <v/>
      </c>
      <c r="H54" t="str">
        <f>IFERROR(VLOOKUP($B54,SalesPeople[#All],4,FALSE),"")</f>
        <v/>
      </c>
      <c r="I54" s="13" t="str">
        <f t="shared" si="0"/>
        <v/>
      </c>
    </row>
    <row r="55" spans="1:9" x14ac:dyDescent="0.35">
      <c r="A55" t="s">
        <v>251</v>
      </c>
      <c r="D55" s="19"/>
      <c r="E55" s="18" t="str">
        <f>IFERROR(VLOOKUP(C55,Table2[#All],2,FALSE),"")</f>
        <v/>
      </c>
      <c r="F55" s="18" t="str">
        <f>IFERROR(VLOOKUP(C55,Table2[#All],3,FALSE),"")</f>
        <v/>
      </c>
      <c r="G55" t="str">
        <f>IFERROR(VLOOKUP($B55,SalesPeople[#All],2,FALSE)&amp;" "&amp;VLOOKUP($B55,SalesPeople[#All],3,FALSE),"")</f>
        <v/>
      </c>
      <c r="H55" t="str">
        <f>IFERROR(VLOOKUP($B55,SalesPeople[#All],4,FALSE),"")</f>
        <v/>
      </c>
      <c r="I55" s="13" t="str">
        <f t="shared" si="0"/>
        <v/>
      </c>
    </row>
    <row r="56" spans="1:9" x14ac:dyDescent="0.35">
      <c r="A56" t="s">
        <v>252</v>
      </c>
      <c r="D56" s="19"/>
      <c r="E56" s="18" t="str">
        <f>IFERROR(VLOOKUP(C56,Table2[#All],2,FALSE),"")</f>
        <v/>
      </c>
      <c r="F56" s="18" t="str">
        <f>IFERROR(VLOOKUP(C56,Table2[#All],3,FALSE),"")</f>
        <v/>
      </c>
      <c r="G56" t="str">
        <f>IFERROR(VLOOKUP($B56,SalesPeople[#All],2,FALSE)&amp;" "&amp;VLOOKUP($B56,SalesPeople[#All],3,FALSE),"")</f>
        <v/>
      </c>
      <c r="H56" t="str">
        <f>IFERROR(VLOOKUP($B56,SalesPeople[#All],4,FALSE),"")</f>
        <v/>
      </c>
      <c r="I56" s="13" t="str">
        <f t="shared" si="0"/>
        <v/>
      </c>
    </row>
    <row r="57" spans="1:9" x14ac:dyDescent="0.35">
      <c r="A57" t="s">
        <v>253</v>
      </c>
      <c r="D57" s="19"/>
      <c r="E57" s="18" t="str">
        <f>IFERROR(VLOOKUP(C57,Table2[#All],2,FALSE),"")</f>
        <v/>
      </c>
      <c r="F57" s="18" t="str">
        <f>IFERROR(VLOOKUP(C57,Table2[#All],3,FALSE),"")</f>
        <v/>
      </c>
      <c r="G57" t="str">
        <f>IFERROR(VLOOKUP($B57,SalesPeople[#All],2,FALSE)&amp;" "&amp;VLOOKUP($B57,SalesPeople[#All],3,FALSE),"")</f>
        <v/>
      </c>
      <c r="H57" t="str">
        <f>IFERROR(VLOOKUP($B57,SalesPeople[#All],4,FALSE),"")</f>
        <v/>
      </c>
      <c r="I57" s="13" t="str">
        <f t="shared" si="0"/>
        <v/>
      </c>
    </row>
    <row r="58" spans="1:9" x14ac:dyDescent="0.35">
      <c r="A58" t="s">
        <v>254</v>
      </c>
      <c r="D58" s="19"/>
      <c r="E58" s="18" t="str">
        <f>IFERROR(VLOOKUP(C58,Table2[#All],2,FALSE),"")</f>
        <v/>
      </c>
      <c r="F58" s="18" t="str">
        <f>IFERROR(VLOOKUP(C58,Table2[#All],3,FALSE),"")</f>
        <v/>
      </c>
      <c r="G58" t="str">
        <f>IFERROR(VLOOKUP($B58,SalesPeople[#All],2,FALSE)&amp;" "&amp;VLOOKUP($B58,SalesPeople[#All],3,FALSE),"")</f>
        <v/>
      </c>
      <c r="H58" t="str">
        <f>IFERROR(VLOOKUP($B58,SalesPeople[#All],4,FALSE),"")</f>
        <v/>
      </c>
      <c r="I58" s="13" t="str">
        <f t="shared" si="0"/>
        <v/>
      </c>
    </row>
    <row r="59" spans="1:9" x14ac:dyDescent="0.35">
      <c r="A59" t="s">
        <v>255</v>
      </c>
      <c r="D59" s="19"/>
      <c r="E59" s="18" t="str">
        <f>IFERROR(VLOOKUP(C59,Table2[#All],2,FALSE),"")</f>
        <v/>
      </c>
      <c r="F59" s="18" t="str">
        <f>IFERROR(VLOOKUP(C59,Table2[#All],3,FALSE),"")</f>
        <v/>
      </c>
      <c r="G59" t="str">
        <f>IFERROR(VLOOKUP($B59,SalesPeople[#All],2,FALSE)&amp;" "&amp;VLOOKUP($B59,SalesPeople[#All],3,FALSE),"")</f>
        <v/>
      </c>
      <c r="H59" t="str">
        <f>IFERROR(VLOOKUP($B59,SalesPeople[#All],4,FALSE),"")</f>
        <v/>
      </c>
      <c r="I59" s="13" t="str">
        <f t="shared" si="0"/>
        <v/>
      </c>
    </row>
    <row r="60" spans="1:9" x14ac:dyDescent="0.35">
      <c r="A60" t="s">
        <v>256</v>
      </c>
      <c r="D60" s="19"/>
      <c r="E60" s="18" t="str">
        <f>IFERROR(VLOOKUP(C60,Table2[#All],2,FALSE),"")</f>
        <v/>
      </c>
      <c r="F60" s="18" t="str">
        <f>IFERROR(VLOOKUP(C60,Table2[#All],3,FALSE),"")</f>
        <v/>
      </c>
      <c r="G60" t="str">
        <f>IFERROR(VLOOKUP($B60,SalesPeople[#All],2,FALSE)&amp;" "&amp;VLOOKUP($B60,SalesPeople[#All],3,FALSE),"")</f>
        <v/>
      </c>
      <c r="H60" t="str">
        <f>IFERROR(VLOOKUP($B60,SalesPeople[#All],4,FALSE),"")</f>
        <v/>
      </c>
      <c r="I60" s="13" t="str">
        <f t="shared" si="0"/>
        <v/>
      </c>
    </row>
    <row r="61" spans="1:9" x14ac:dyDescent="0.35">
      <c r="A61" t="s">
        <v>257</v>
      </c>
      <c r="D61" s="19"/>
      <c r="E61" s="18" t="str">
        <f>IFERROR(VLOOKUP(C61,Table2[#All],2,FALSE),"")</f>
        <v/>
      </c>
      <c r="F61" s="18" t="str">
        <f>IFERROR(VLOOKUP(C61,Table2[#All],3,FALSE),"")</f>
        <v/>
      </c>
      <c r="G61" t="str">
        <f>IFERROR(VLOOKUP($B61,SalesPeople[#All],2,FALSE)&amp;" "&amp;VLOOKUP($B61,SalesPeople[#All],3,FALSE),"")</f>
        <v/>
      </c>
      <c r="H61" t="str">
        <f>IFERROR(VLOOKUP($B61,SalesPeople[#All],4,FALSE),"")</f>
        <v/>
      </c>
      <c r="I61" s="13" t="str">
        <f t="shared" si="0"/>
        <v/>
      </c>
    </row>
    <row r="62" spans="1:9" x14ac:dyDescent="0.35">
      <c r="A62" t="s">
        <v>258</v>
      </c>
      <c r="D62" s="19"/>
      <c r="E62" s="18" t="str">
        <f>IFERROR(VLOOKUP(C62,Table2[#All],2,FALSE),"")</f>
        <v/>
      </c>
      <c r="F62" s="18" t="str">
        <f>IFERROR(VLOOKUP(C62,Table2[#All],3,FALSE),"")</f>
        <v/>
      </c>
      <c r="G62" t="str">
        <f>IFERROR(VLOOKUP($B62,SalesPeople[#All],2,FALSE)&amp;" "&amp;VLOOKUP($B62,SalesPeople[#All],3,FALSE),"")</f>
        <v/>
      </c>
      <c r="H62" t="str">
        <f>IFERROR(VLOOKUP($B62,SalesPeople[#All],4,FALSE),"")</f>
        <v/>
      </c>
      <c r="I62" s="13" t="str">
        <f t="shared" si="0"/>
        <v/>
      </c>
    </row>
    <row r="63" spans="1:9" x14ac:dyDescent="0.35">
      <c r="A63" t="s">
        <v>259</v>
      </c>
      <c r="D63" s="19"/>
      <c r="E63" s="18" t="str">
        <f>IFERROR(VLOOKUP(C63,Table2[#All],2,FALSE),"")</f>
        <v/>
      </c>
      <c r="F63" s="18" t="str">
        <f>IFERROR(VLOOKUP(C63,Table2[#All],3,FALSE),"")</f>
        <v/>
      </c>
      <c r="G63" t="str">
        <f>IFERROR(VLOOKUP($B63,SalesPeople[#All],2,FALSE)&amp;" "&amp;VLOOKUP($B63,SalesPeople[#All],3,FALSE),"")</f>
        <v/>
      </c>
      <c r="H63" t="str">
        <f>IFERROR(VLOOKUP($B63,SalesPeople[#All],4,FALSE),"")</f>
        <v/>
      </c>
      <c r="I63" s="13" t="str">
        <f t="shared" si="0"/>
        <v/>
      </c>
    </row>
    <row r="64" spans="1:9" x14ac:dyDescent="0.35">
      <c r="A64" t="s">
        <v>260</v>
      </c>
      <c r="D64" s="19"/>
      <c r="E64" s="18" t="str">
        <f>IFERROR(VLOOKUP(C64,Table2[#All],2,FALSE),"")</f>
        <v/>
      </c>
      <c r="F64" s="18" t="str">
        <f>IFERROR(VLOOKUP(C64,Table2[#All],3,FALSE),"")</f>
        <v/>
      </c>
      <c r="G64" t="str">
        <f>IFERROR(VLOOKUP($B64,SalesPeople[#All],2,FALSE)&amp;" "&amp;VLOOKUP($B64,SalesPeople[#All],3,FALSE),"")</f>
        <v/>
      </c>
      <c r="H64" t="str">
        <f>IFERROR(VLOOKUP($B64,SalesPeople[#All],4,FALSE),"")</f>
        <v/>
      </c>
      <c r="I64" s="13" t="str">
        <f t="shared" si="0"/>
        <v/>
      </c>
    </row>
    <row r="65" spans="1:9" x14ac:dyDescent="0.35">
      <c r="A65" t="s">
        <v>261</v>
      </c>
      <c r="D65" s="19"/>
      <c r="E65" s="18" t="str">
        <f>IFERROR(VLOOKUP(C65,Table2[#All],2,FALSE),"")</f>
        <v/>
      </c>
      <c r="F65" s="18" t="str">
        <f>IFERROR(VLOOKUP(C65,Table2[#All],3,FALSE),"")</f>
        <v/>
      </c>
      <c r="G65" t="str">
        <f>IFERROR(VLOOKUP($B65,SalesPeople[#All],2,FALSE)&amp;" "&amp;VLOOKUP($B65,SalesPeople[#All],3,FALSE),"")</f>
        <v/>
      </c>
      <c r="H65" t="str">
        <f>IFERROR(VLOOKUP($B65,SalesPeople[#All],4,FALSE),"")</f>
        <v/>
      </c>
      <c r="I65" s="13" t="str">
        <f t="shared" si="0"/>
        <v/>
      </c>
    </row>
    <row r="66" spans="1:9" x14ac:dyDescent="0.35">
      <c r="A66" t="s">
        <v>262</v>
      </c>
      <c r="D66" s="19"/>
      <c r="E66" s="18" t="str">
        <f>IFERROR(VLOOKUP(C66,Table2[#All],2,FALSE),"")</f>
        <v/>
      </c>
      <c r="F66" s="18" t="str">
        <f>IFERROR(VLOOKUP(C66,Table2[#All],3,FALSE),"")</f>
        <v/>
      </c>
      <c r="G66" t="str">
        <f>IFERROR(VLOOKUP($B66,SalesPeople[#All],2,FALSE)&amp;" "&amp;VLOOKUP($B66,SalesPeople[#All],3,FALSE),"")</f>
        <v/>
      </c>
      <c r="H66" t="str">
        <f>IFERROR(VLOOKUP($B66,SalesPeople[#All],4,FALSE),"")</f>
        <v/>
      </c>
      <c r="I66" s="13" t="str">
        <f t="shared" si="0"/>
        <v/>
      </c>
    </row>
    <row r="67" spans="1:9" x14ac:dyDescent="0.35">
      <c r="A67" t="s">
        <v>263</v>
      </c>
      <c r="D67" s="19"/>
      <c r="E67" s="18" t="str">
        <f>IFERROR(VLOOKUP(C67,Table2[#All],2,FALSE),"")</f>
        <v/>
      </c>
      <c r="F67" s="18" t="str">
        <f>IFERROR(VLOOKUP(C67,Table2[#All],3,FALSE),"")</f>
        <v/>
      </c>
      <c r="G67" t="str">
        <f>IFERROR(VLOOKUP($B67,SalesPeople[#All],2,FALSE)&amp;" "&amp;VLOOKUP($B67,SalesPeople[#All],3,FALSE),"")</f>
        <v/>
      </c>
      <c r="H67" t="str">
        <f>IFERROR(VLOOKUP($B67,SalesPeople[#All],4,FALSE),"")</f>
        <v/>
      </c>
      <c r="I67" s="13" t="str">
        <f t="shared" si="0"/>
        <v/>
      </c>
    </row>
    <row r="68" spans="1:9" x14ac:dyDescent="0.35">
      <c r="A68" t="s">
        <v>264</v>
      </c>
      <c r="D68" s="19"/>
      <c r="E68" s="18" t="str">
        <f>IFERROR(VLOOKUP(C68,Table2[#All],2,FALSE),"")</f>
        <v/>
      </c>
      <c r="F68" s="18" t="str">
        <f>IFERROR(VLOOKUP(C68,Table2[#All],3,FALSE),"")</f>
        <v/>
      </c>
      <c r="G68" t="str">
        <f>IFERROR(VLOOKUP($B68,SalesPeople[#All],2,FALSE)&amp;" "&amp;VLOOKUP($B68,SalesPeople[#All],3,FALSE),"")</f>
        <v/>
      </c>
      <c r="H68" t="str">
        <f>IFERROR(VLOOKUP($B68,SalesPeople[#All],4,FALSE),"")</f>
        <v/>
      </c>
      <c r="I68" s="13" t="str">
        <f t="shared" ref="I68:I131" si="1">IFERROR(DATE(LEFT(D68,4),MID(D68,5,2),RIGHT(D68,2)),"")</f>
        <v/>
      </c>
    </row>
    <row r="69" spans="1:9" x14ac:dyDescent="0.35">
      <c r="A69" t="s">
        <v>265</v>
      </c>
      <c r="D69" s="19"/>
      <c r="E69" s="18" t="str">
        <f>IFERROR(VLOOKUP(C69,Table2[#All],2,FALSE),"")</f>
        <v/>
      </c>
      <c r="F69" s="18" t="str">
        <f>IFERROR(VLOOKUP(C69,Table2[#All],3,FALSE),"")</f>
        <v/>
      </c>
      <c r="G69" t="str">
        <f>IFERROR(VLOOKUP($B69,SalesPeople[#All],2,FALSE)&amp;" "&amp;VLOOKUP($B69,SalesPeople[#All],3,FALSE),"")</f>
        <v/>
      </c>
      <c r="H69" t="str">
        <f>IFERROR(VLOOKUP($B69,SalesPeople[#All],4,FALSE),"")</f>
        <v/>
      </c>
      <c r="I69" s="13" t="str">
        <f t="shared" si="1"/>
        <v/>
      </c>
    </row>
    <row r="70" spans="1:9" x14ac:dyDescent="0.35">
      <c r="A70" t="s">
        <v>266</v>
      </c>
      <c r="D70" s="19"/>
      <c r="E70" s="18" t="str">
        <f>IFERROR(VLOOKUP(C70,Table2[#All],2,FALSE),"")</f>
        <v/>
      </c>
      <c r="F70" s="18" t="str">
        <f>IFERROR(VLOOKUP(C70,Table2[#All],3,FALSE),"")</f>
        <v/>
      </c>
      <c r="G70" t="str">
        <f>IFERROR(VLOOKUP($B70,SalesPeople[#All],2,FALSE)&amp;" "&amp;VLOOKUP($B70,SalesPeople[#All],3,FALSE),"")</f>
        <v/>
      </c>
      <c r="H70" t="str">
        <f>IFERROR(VLOOKUP($B70,SalesPeople[#All],4,FALSE),"")</f>
        <v/>
      </c>
      <c r="I70" s="13" t="str">
        <f t="shared" si="1"/>
        <v/>
      </c>
    </row>
    <row r="71" spans="1:9" x14ac:dyDescent="0.35">
      <c r="A71" t="s">
        <v>267</v>
      </c>
      <c r="D71" s="19"/>
      <c r="E71" s="18" t="str">
        <f>IFERROR(VLOOKUP(C71,Table2[#All],2,FALSE),"")</f>
        <v/>
      </c>
      <c r="F71" s="18" t="str">
        <f>IFERROR(VLOOKUP(C71,Table2[#All],3,FALSE),"")</f>
        <v/>
      </c>
      <c r="G71" t="str">
        <f>IFERROR(VLOOKUP($B71,SalesPeople[#All],2,FALSE)&amp;" "&amp;VLOOKUP($B71,SalesPeople[#All],3,FALSE),"")</f>
        <v/>
      </c>
      <c r="H71" t="str">
        <f>IFERROR(VLOOKUP($B71,SalesPeople[#All],4,FALSE),"")</f>
        <v/>
      </c>
      <c r="I71" s="13" t="str">
        <f t="shared" si="1"/>
        <v/>
      </c>
    </row>
    <row r="72" spans="1:9" x14ac:dyDescent="0.35">
      <c r="A72" t="s">
        <v>268</v>
      </c>
      <c r="D72" s="19"/>
      <c r="E72" s="18" t="str">
        <f>IFERROR(VLOOKUP(C72,Table2[#All],2,FALSE),"")</f>
        <v/>
      </c>
      <c r="F72" s="18" t="str">
        <f>IFERROR(VLOOKUP(C72,Table2[#All],3,FALSE),"")</f>
        <v/>
      </c>
      <c r="G72" t="str">
        <f>IFERROR(VLOOKUP($B72,SalesPeople[#All],2,FALSE)&amp;" "&amp;VLOOKUP($B72,SalesPeople[#All],3,FALSE),"")</f>
        <v/>
      </c>
      <c r="H72" t="str">
        <f>IFERROR(VLOOKUP($B72,SalesPeople[#All],4,FALSE),"")</f>
        <v/>
      </c>
      <c r="I72" s="13" t="str">
        <f t="shared" si="1"/>
        <v/>
      </c>
    </row>
    <row r="73" spans="1:9" x14ac:dyDescent="0.35">
      <c r="A73" t="s">
        <v>269</v>
      </c>
      <c r="D73" s="19"/>
      <c r="E73" s="18" t="str">
        <f>IFERROR(VLOOKUP(C73,Table2[#All],2,FALSE),"")</f>
        <v/>
      </c>
      <c r="F73" s="18" t="str">
        <f>IFERROR(VLOOKUP(C73,Table2[#All],3,FALSE),"")</f>
        <v/>
      </c>
      <c r="G73" t="str">
        <f>IFERROR(VLOOKUP($B73,SalesPeople[#All],2,FALSE)&amp;" "&amp;VLOOKUP($B73,SalesPeople[#All],3,FALSE),"")</f>
        <v/>
      </c>
      <c r="H73" t="str">
        <f>IFERROR(VLOOKUP($B73,SalesPeople[#All],4,FALSE),"")</f>
        <v/>
      </c>
      <c r="I73" s="13" t="str">
        <f t="shared" si="1"/>
        <v/>
      </c>
    </row>
    <row r="74" spans="1:9" x14ac:dyDescent="0.35">
      <c r="A74" t="s">
        <v>270</v>
      </c>
      <c r="D74" s="19"/>
      <c r="E74" s="18" t="str">
        <f>IFERROR(VLOOKUP(C74,Table2[#All],2,FALSE),"")</f>
        <v/>
      </c>
      <c r="F74" s="18" t="str">
        <f>IFERROR(VLOOKUP(C74,Table2[#All],3,FALSE),"")</f>
        <v/>
      </c>
      <c r="G74" t="str">
        <f>IFERROR(VLOOKUP($B74,SalesPeople[#All],2,FALSE)&amp;" "&amp;VLOOKUP($B74,SalesPeople[#All],3,FALSE),"")</f>
        <v/>
      </c>
      <c r="H74" t="str">
        <f>IFERROR(VLOOKUP($B74,SalesPeople[#All],4,FALSE),"")</f>
        <v/>
      </c>
      <c r="I74" s="13" t="str">
        <f t="shared" si="1"/>
        <v/>
      </c>
    </row>
    <row r="75" spans="1:9" x14ac:dyDescent="0.35">
      <c r="A75" t="s">
        <v>271</v>
      </c>
      <c r="D75" s="19"/>
      <c r="E75" s="18" t="str">
        <f>IFERROR(VLOOKUP(C75,Table2[#All],2,FALSE),"")</f>
        <v/>
      </c>
      <c r="F75" s="18" t="str">
        <f>IFERROR(VLOOKUP(C75,Table2[#All],3,FALSE),"")</f>
        <v/>
      </c>
      <c r="G75" t="str">
        <f>IFERROR(VLOOKUP($B75,SalesPeople[#All],2,FALSE)&amp;" "&amp;VLOOKUP($B75,SalesPeople[#All],3,FALSE),"")</f>
        <v/>
      </c>
      <c r="H75" t="str">
        <f>IFERROR(VLOOKUP($B75,SalesPeople[#All],4,FALSE),"")</f>
        <v/>
      </c>
      <c r="I75" s="13" t="str">
        <f t="shared" si="1"/>
        <v/>
      </c>
    </row>
    <row r="76" spans="1:9" x14ac:dyDescent="0.35">
      <c r="A76" t="s">
        <v>272</v>
      </c>
      <c r="D76" s="19"/>
      <c r="E76" s="18" t="str">
        <f>IFERROR(VLOOKUP(C76,Table2[#All],2,FALSE),"")</f>
        <v/>
      </c>
      <c r="F76" s="18" t="str">
        <f>IFERROR(VLOOKUP(C76,Table2[#All],3,FALSE),"")</f>
        <v/>
      </c>
      <c r="G76" t="str">
        <f>IFERROR(VLOOKUP($B76,SalesPeople[#All],2,FALSE)&amp;" "&amp;VLOOKUP($B76,SalesPeople[#All],3,FALSE),"")</f>
        <v/>
      </c>
      <c r="H76" t="str">
        <f>IFERROR(VLOOKUP($B76,SalesPeople[#All],4,FALSE),"")</f>
        <v/>
      </c>
      <c r="I76" s="13" t="str">
        <f t="shared" si="1"/>
        <v/>
      </c>
    </row>
    <row r="77" spans="1:9" x14ac:dyDescent="0.35">
      <c r="A77" t="s">
        <v>273</v>
      </c>
      <c r="D77" s="19"/>
      <c r="E77" s="18" t="str">
        <f>IFERROR(VLOOKUP(C77,Table2[#All],2,FALSE),"")</f>
        <v/>
      </c>
      <c r="F77" s="18" t="str">
        <f>IFERROR(VLOOKUP(C77,Table2[#All],3,FALSE),"")</f>
        <v/>
      </c>
      <c r="G77" t="str">
        <f>IFERROR(VLOOKUP($B77,SalesPeople[#All],2,FALSE)&amp;" "&amp;VLOOKUP($B77,SalesPeople[#All],3,FALSE),"")</f>
        <v/>
      </c>
      <c r="H77" t="str">
        <f>IFERROR(VLOOKUP($B77,SalesPeople[#All],4,FALSE),"")</f>
        <v/>
      </c>
      <c r="I77" s="13" t="str">
        <f t="shared" si="1"/>
        <v/>
      </c>
    </row>
    <row r="78" spans="1:9" x14ac:dyDescent="0.35">
      <c r="A78" t="s">
        <v>274</v>
      </c>
      <c r="D78" s="19"/>
      <c r="E78" s="18" t="str">
        <f>IFERROR(VLOOKUP(C78,Table2[#All],2,FALSE),"")</f>
        <v/>
      </c>
      <c r="F78" s="18" t="str">
        <f>IFERROR(VLOOKUP(C78,Table2[#All],3,FALSE),"")</f>
        <v/>
      </c>
      <c r="G78" t="str">
        <f>IFERROR(VLOOKUP($B78,SalesPeople[#All],2,FALSE)&amp;" "&amp;VLOOKUP($B78,SalesPeople[#All],3,FALSE),"")</f>
        <v/>
      </c>
      <c r="H78" t="str">
        <f>IFERROR(VLOOKUP($B78,SalesPeople[#All],4,FALSE),"")</f>
        <v/>
      </c>
      <c r="I78" s="13" t="str">
        <f t="shared" si="1"/>
        <v/>
      </c>
    </row>
    <row r="79" spans="1:9" x14ac:dyDescent="0.35">
      <c r="A79" t="s">
        <v>275</v>
      </c>
      <c r="D79" s="19"/>
      <c r="E79" s="18" t="str">
        <f>IFERROR(VLOOKUP(C79,Table2[#All],2,FALSE),"")</f>
        <v/>
      </c>
      <c r="F79" s="18" t="str">
        <f>IFERROR(VLOOKUP(C79,Table2[#All],3,FALSE),"")</f>
        <v/>
      </c>
      <c r="G79" t="str">
        <f>IFERROR(VLOOKUP($B79,SalesPeople[#All],2,FALSE)&amp;" "&amp;VLOOKUP($B79,SalesPeople[#All],3,FALSE),"")</f>
        <v/>
      </c>
      <c r="H79" t="str">
        <f>IFERROR(VLOOKUP($B79,SalesPeople[#All],4,FALSE),"")</f>
        <v/>
      </c>
      <c r="I79" s="13" t="str">
        <f t="shared" si="1"/>
        <v/>
      </c>
    </row>
    <row r="80" spans="1:9" x14ac:dyDescent="0.35">
      <c r="A80" t="s">
        <v>276</v>
      </c>
      <c r="D80" s="19"/>
      <c r="E80" s="18" t="str">
        <f>IFERROR(VLOOKUP(C80,Table2[#All],2,FALSE),"")</f>
        <v/>
      </c>
      <c r="F80" s="18" t="str">
        <f>IFERROR(VLOOKUP(C80,Table2[#All],3,FALSE),"")</f>
        <v/>
      </c>
      <c r="G80" t="str">
        <f>IFERROR(VLOOKUP($B80,SalesPeople[#All],2,FALSE)&amp;" "&amp;VLOOKUP($B80,SalesPeople[#All],3,FALSE),"")</f>
        <v/>
      </c>
      <c r="H80" t="str">
        <f>IFERROR(VLOOKUP($B80,SalesPeople[#All],4,FALSE),"")</f>
        <v/>
      </c>
      <c r="I80" s="13" t="str">
        <f t="shared" si="1"/>
        <v/>
      </c>
    </row>
    <row r="81" spans="1:9" x14ac:dyDescent="0.35">
      <c r="A81" t="s">
        <v>277</v>
      </c>
      <c r="D81" s="19"/>
      <c r="E81" s="18" t="str">
        <f>IFERROR(VLOOKUP(C81,Table2[#All],2,FALSE),"")</f>
        <v/>
      </c>
      <c r="F81" s="18" t="str">
        <f>IFERROR(VLOOKUP(C81,Table2[#All],3,FALSE),"")</f>
        <v/>
      </c>
      <c r="G81" t="str">
        <f>IFERROR(VLOOKUP($B81,SalesPeople[#All],2,FALSE)&amp;" "&amp;VLOOKUP($B81,SalesPeople[#All],3,FALSE),"")</f>
        <v/>
      </c>
      <c r="H81" t="str">
        <f>IFERROR(VLOOKUP($B81,SalesPeople[#All],4,FALSE),"")</f>
        <v/>
      </c>
      <c r="I81" s="13" t="str">
        <f t="shared" si="1"/>
        <v/>
      </c>
    </row>
    <row r="82" spans="1:9" x14ac:dyDescent="0.35">
      <c r="A82" t="s">
        <v>278</v>
      </c>
      <c r="D82" s="19"/>
      <c r="E82" s="18" t="str">
        <f>IFERROR(VLOOKUP(C82,Table2[#All],2,FALSE),"")</f>
        <v/>
      </c>
      <c r="F82" s="18" t="str">
        <f>IFERROR(VLOOKUP(C82,Table2[#All],3,FALSE),"")</f>
        <v/>
      </c>
      <c r="G82" t="str">
        <f>IFERROR(VLOOKUP($B82,SalesPeople[#All],2,FALSE)&amp;" "&amp;VLOOKUP($B82,SalesPeople[#All],3,FALSE),"")</f>
        <v/>
      </c>
      <c r="H82" t="str">
        <f>IFERROR(VLOOKUP($B82,SalesPeople[#All],4,FALSE),"")</f>
        <v/>
      </c>
      <c r="I82" s="13" t="str">
        <f t="shared" si="1"/>
        <v/>
      </c>
    </row>
    <row r="83" spans="1:9" x14ac:dyDescent="0.35">
      <c r="A83" t="s">
        <v>279</v>
      </c>
      <c r="D83" s="19"/>
      <c r="E83" s="18" t="str">
        <f>IFERROR(VLOOKUP(C83,Table2[#All],2,FALSE),"")</f>
        <v/>
      </c>
      <c r="F83" s="18" t="str">
        <f>IFERROR(VLOOKUP(C83,Table2[#All],3,FALSE),"")</f>
        <v/>
      </c>
      <c r="G83" t="str">
        <f>IFERROR(VLOOKUP($B83,SalesPeople[#All],2,FALSE)&amp;" "&amp;VLOOKUP($B83,SalesPeople[#All],3,FALSE),"")</f>
        <v/>
      </c>
      <c r="H83" t="str">
        <f>IFERROR(VLOOKUP($B83,SalesPeople[#All],4,FALSE),"")</f>
        <v/>
      </c>
      <c r="I83" s="13" t="str">
        <f t="shared" si="1"/>
        <v/>
      </c>
    </row>
    <row r="84" spans="1:9" x14ac:dyDescent="0.35">
      <c r="A84" t="s">
        <v>280</v>
      </c>
      <c r="D84" s="19"/>
      <c r="E84" s="18" t="str">
        <f>IFERROR(VLOOKUP(C84,Table2[#All],2,FALSE),"")</f>
        <v/>
      </c>
      <c r="F84" s="18" t="str">
        <f>IFERROR(VLOOKUP(C84,Table2[#All],3,FALSE),"")</f>
        <v/>
      </c>
      <c r="G84" t="str">
        <f>IFERROR(VLOOKUP($B84,SalesPeople[#All],2,FALSE)&amp;" "&amp;VLOOKUP($B84,SalesPeople[#All],3,FALSE),"")</f>
        <v/>
      </c>
      <c r="H84" t="str">
        <f>IFERROR(VLOOKUP($B84,SalesPeople[#All],4,FALSE),"")</f>
        <v/>
      </c>
      <c r="I84" s="13" t="str">
        <f t="shared" si="1"/>
        <v/>
      </c>
    </row>
    <row r="85" spans="1:9" x14ac:dyDescent="0.35">
      <c r="A85" t="s">
        <v>281</v>
      </c>
      <c r="D85" s="19"/>
      <c r="E85" s="18" t="str">
        <f>IFERROR(VLOOKUP(C85,Table2[#All],2,FALSE),"")</f>
        <v/>
      </c>
      <c r="F85" s="18" t="str">
        <f>IFERROR(VLOOKUP(C85,Table2[#All],3,FALSE),"")</f>
        <v/>
      </c>
      <c r="G85" t="str">
        <f>IFERROR(VLOOKUP($B85,SalesPeople[#All],2,FALSE)&amp;" "&amp;VLOOKUP($B85,SalesPeople[#All],3,FALSE),"")</f>
        <v/>
      </c>
      <c r="H85" t="str">
        <f>IFERROR(VLOOKUP($B85,SalesPeople[#All],4,FALSE),"")</f>
        <v/>
      </c>
      <c r="I85" s="13" t="str">
        <f t="shared" si="1"/>
        <v/>
      </c>
    </row>
    <row r="86" spans="1:9" x14ac:dyDescent="0.35">
      <c r="A86" t="s">
        <v>282</v>
      </c>
      <c r="D86" s="19"/>
      <c r="E86" s="18" t="str">
        <f>IFERROR(VLOOKUP(C86,Table2[#All],2,FALSE),"")</f>
        <v/>
      </c>
      <c r="F86" s="18" t="str">
        <f>IFERROR(VLOOKUP(C86,Table2[#All],3,FALSE),"")</f>
        <v/>
      </c>
      <c r="G86" t="str">
        <f>IFERROR(VLOOKUP($B86,SalesPeople[#All],2,FALSE)&amp;" "&amp;VLOOKUP($B86,SalesPeople[#All],3,FALSE),"")</f>
        <v/>
      </c>
      <c r="H86" t="str">
        <f>IFERROR(VLOOKUP($B86,SalesPeople[#All],4,FALSE),"")</f>
        <v/>
      </c>
      <c r="I86" s="13" t="str">
        <f t="shared" si="1"/>
        <v/>
      </c>
    </row>
    <row r="87" spans="1:9" x14ac:dyDescent="0.35">
      <c r="A87" t="s">
        <v>283</v>
      </c>
      <c r="D87" s="19"/>
      <c r="E87" s="18" t="str">
        <f>IFERROR(VLOOKUP(C87,Table2[#All],2,FALSE),"")</f>
        <v/>
      </c>
      <c r="F87" s="18" t="str">
        <f>IFERROR(VLOOKUP(C87,Table2[#All],3,FALSE),"")</f>
        <v/>
      </c>
      <c r="G87" t="str">
        <f>IFERROR(VLOOKUP($B87,SalesPeople[#All],2,FALSE)&amp;" "&amp;VLOOKUP($B87,SalesPeople[#All],3,FALSE),"")</f>
        <v/>
      </c>
      <c r="H87" t="str">
        <f>IFERROR(VLOOKUP($B87,SalesPeople[#All],4,FALSE),"")</f>
        <v/>
      </c>
      <c r="I87" s="13" t="str">
        <f t="shared" si="1"/>
        <v/>
      </c>
    </row>
    <row r="88" spans="1:9" x14ac:dyDescent="0.35">
      <c r="A88" t="s">
        <v>284</v>
      </c>
      <c r="D88" s="19"/>
      <c r="E88" s="18" t="str">
        <f>IFERROR(VLOOKUP(C88,Table2[#All],2,FALSE),"")</f>
        <v/>
      </c>
      <c r="F88" s="18" t="str">
        <f>IFERROR(VLOOKUP(C88,Table2[#All],3,FALSE),"")</f>
        <v/>
      </c>
      <c r="G88" t="str">
        <f>IFERROR(VLOOKUP($B88,SalesPeople[#All],2,FALSE)&amp;" "&amp;VLOOKUP($B88,SalesPeople[#All],3,FALSE),"")</f>
        <v/>
      </c>
      <c r="H88" t="str">
        <f>IFERROR(VLOOKUP($B88,SalesPeople[#All],4,FALSE),"")</f>
        <v/>
      </c>
      <c r="I88" s="13" t="str">
        <f t="shared" si="1"/>
        <v/>
      </c>
    </row>
    <row r="89" spans="1:9" x14ac:dyDescent="0.35">
      <c r="A89" t="s">
        <v>285</v>
      </c>
      <c r="D89" s="19"/>
      <c r="E89" s="18" t="str">
        <f>IFERROR(VLOOKUP(C89,Table2[#All],2,FALSE),"")</f>
        <v/>
      </c>
      <c r="F89" s="18" t="str">
        <f>IFERROR(VLOOKUP(C89,Table2[#All],3,FALSE),"")</f>
        <v/>
      </c>
      <c r="G89" t="str">
        <f>IFERROR(VLOOKUP($B89,SalesPeople[#All],2,FALSE)&amp;" "&amp;VLOOKUP($B89,SalesPeople[#All],3,FALSE),"")</f>
        <v/>
      </c>
      <c r="H89" t="str">
        <f>IFERROR(VLOOKUP($B89,SalesPeople[#All],4,FALSE),"")</f>
        <v/>
      </c>
      <c r="I89" s="13" t="str">
        <f t="shared" si="1"/>
        <v/>
      </c>
    </row>
    <row r="90" spans="1:9" x14ac:dyDescent="0.35">
      <c r="A90" t="s">
        <v>286</v>
      </c>
      <c r="D90" s="19"/>
      <c r="E90" s="18" t="str">
        <f>IFERROR(VLOOKUP(C90,Table2[#All],2,FALSE),"")</f>
        <v/>
      </c>
      <c r="F90" s="18" t="str">
        <f>IFERROR(VLOOKUP(C90,Table2[#All],3,FALSE),"")</f>
        <v/>
      </c>
      <c r="G90" t="str">
        <f>IFERROR(VLOOKUP($B90,SalesPeople[#All],2,FALSE)&amp;" "&amp;VLOOKUP($B90,SalesPeople[#All],3,FALSE),"")</f>
        <v/>
      </c>
      <c r="H90" t="str">
        <f>IFERROR(VLOOKUP($B90,SalesPeople[#All],4,FALSE),"")</f>
        <v/>
      </c>
      <c r="I90" s="13" t="str">
        <f t="shared" si="1"/>
        <v/>
      </c>
    </row>
    <row r="91" spans="1:9" x14ac:dyDescent="0.35">
      <c r="A91" t="s">
        <v>287</v>
      </c>
      <c r="D91" s="19"/>
      <c r="E91" s="18" t="str">
        <f>IFERROR(VLOOKUP(C91,Table2[#All],2,FALSE),"")</f>
        <v/>
      </c>
      <c r="F91" s="18" t="str">
        <f>IFERROR(VLOOKUP(C91,Table2[#All],3,FALSE),"")</f>
        <v/>
      </c>
      <c r="G91" t="str">
        <f>IFERROR(VLOOKUP($B91,SalesPeople[#All],2,FALSE)&amp;" "&amp;VLOOKUP($B91,SalesPeople[#All],3,FALSE),"")</f>
        <v/>
      </c>
      <c r="H91" t="str">
        <f>IFERROR(VLOOKUP($B91,SalesPeople[#All],4,FALSE),"")</f>
        <v/>
      </c>
      <c r="I91" s="13" t="str">
        <f t="shared" si="1"/>
        <v/>
      </c>
    </row>
    <row r="92" spans="1:9" x14ac:dyDescent="0.35">
      <c r="A92" t="s">
        <v>288</v>
      </c>
      <c r="D92" s="19"/>
      <c r="E92" s="18" t="str">
        <f>IFERROR(VLOOKUP(C92,Table2[#All],2,FALSE),"")</f>
        <v/>
      </c>
      <c r="F92" s="18" t="str">
        <f>IFERROR(VLOOKUP(C92,Table2[#All],3,FALSE),"")</f>
        <v/>
      </c>
      <c r="G92" t="str">
        <f>IFERROR(VLOOKUP($B92,SalesPeople[#All],2,FALSE)&amp;" "&amp;VLOOKUP($B92,SalesPeople[#All],3,FALSE),"")</f>
        <v/>
      </c>
      <c r="H92" t="str">
        <f>IFERROR(VLOOKUP($B92,SalesPeople[#All],4,FALSE),"")</f>
        <v/>
      </c>
      <c r="I92" s="13" t="str">
        <f t="shared" si="1"/>
        <v/>
      </c>
    </row>
    <row r="93" spans="1:9" x14ac:dyDescent="0.35">
      <c r="A93" t="s">
        <v>289</v>
      </c>
      <c r="D93" s="19"/>
      <c r="E93" s="18" t="str">
        <f>IFERROR(VLOOKUP(C93,Table2[#All],2,FALSE),"")</f>
        <v/>
      </c>
      <c r="F93" s="18" t="str">
        <f>IFERROR(VLOOKUP(C93,Table2[#All],3,FALSE),"")</f>
        <v/>
      </c>
      <c r="G93" t="str">
        <f>IFERROR(VLOOKUP($B93,SalesPeople[#All],2,FALSE)&amp;" "&amp;VLOOKUP($B93,SalesPeople[#All],3,FALSE),"")</f>
        <v/>
      </c>
      <c r="H93" t="str">
        <f>IFERROR(VLOOKUP($B93,SalesPeople[#All],4,FALSE),"")</f>
        <v/>
      </c>
      <c r="I93" s="13" t="str">
        <f t="shared" si="1"/>
        <v/>
      </c>
    </row>
    <row r="94" spans="1:9" x14ac:dyDescent="0.35">
      <c r="A94" t="s">
        <v>290</v>
      </c>
      <c r="D94" s="19"/>
      <c r="E94" s="18" t="str">
        <f>IFERROR(VLOOKUP(C94,Table2[#All],2,FALSE),"")</f>
        <v/>
      </c>
      <c r="F94" s="18" t="str">
        <f>IFERROR(VLOOKUP(C94,Table2[#All],3,FALSE),"")</f>
        <v/>
      </c>
      <c r="G94" t="str">
        <f>IFERROR(VLOOKUP($B94,SalesPeople[#All],2,FALSE)&amp;" "&amp;VLOOKUP($B94,SalesPeople[#All],3,FALSE),"")</f>
        <v/>
      </c>
      <c r="H94" t="str">
        <f>IFERROR(VLOOKUP($B94,SalesPeople[#All],4,FALSE),"")</f>
        <v/>
      </c>
      <c r="I94" s="13" t="str">
        <f t="shared" si="1"/>
        <v/>
      </c>
    </row>
    <row r="95" spans="1:9" x14ac:dyDescent="0.35">
      <c r="A95" t="s">
        <v>291</v>
      </c>
      <c r="D95" s="19"/>
      <c r="E95" s="18" t="str">
        <f>IFERROR(VLOOKUP(C95,Table2[#All],2,FALSE),"")</f>
        <v/>
      </c>
      <c r="F95" s="18" t="str">
        <f>IFERROR(VLOOKUP(C95,Table2[#All],3,FALSE),"")</f>
        <v/>
      </c>
      <c r="G95" t="str">
        <f>IFERROR(VLOOKUP($B95,SalesPeople[#All],2,FALSE)&amp;" "&amp;VLOOKUP($B95,SalesPeople[#All],3,FALSE),"")</f>
        <v/>
      </c>
      <c r="H95" t="str">
        <f>IFERROR(VLOOKUP($B95,SalesPeople[#All],4,FALSE),"")</f>
        <v/>
      </c>
      <c r="I95" s="13" t="str">
        <f t="shared" si="1"/>
        <v/>
      </c>
    </row>
    <row r="96" spans="1:9" x14ac:dyDescent="0.35">
      <c r="A96" t="s">
        <v>292</v>
      </c>
      <c r="D96" s="19"/>
      <c r="E96" s="18" t="str">
        <f>IFERROR(VLOOKUP(C96,Table2[#All],2,FALSE),"")</f>
        <v/>
      </c>
      <c r="F96" s="18" t="str">
        <f>IFERROR(VLOOKUP(C96,Table2[#All],3,FALSE),"")</f>
        <v/>
      </c>
      <c r="G96" t="str">
        <f>IFERROR(VLOOKUP($B96,SalesPeople[#All],2,FALSE)&amp;" "&amp;VLOOKUP($B96,SalesPeople[#All],3,FALSE),"")</f>
        <v/>
      </c>
      <c r="H96" t="str">
        <f>IFERROR(VLOOKUP($B96,SalesPeople[#All],4,FALSE),"")</f>
        <v/>
      </c>
      <c r="I96" s="13" t="str">
        <f t="shared" si="1"/>
        <v/>
      </c>
    </row>
    <row r="97" spans="1:9" x14ac:dyDescent="0.35">
      <c r="A97" t="s">
        <v>293</v>
      </c>
      <c r="D97" s="19"/>
      <c r="E97" s="18" t="str">
        <f>IFERROR(VLOOKUP(C97,Table2[#All],2,FALSE),"")</f>
        <v/>
      </c>
      <c r="F97" s="18" t="str">
        <f>IFERROR(VLOOKUP(C97,Table2[#All],3,FALSE),"")</f>
        <v/>
      </c>
      <c r="G97" t="str">
        <f>IFERROR(VLOOKUP($B97,SalesPeople[#All],2,FALSE)&amp;" "&amp;VLOOKUP($B97,SalesPeople[#All],3,FALSE),"")</f>
        <v/>
      </c>
      <c r="H97" t="str">
        <f>IFERROR(VLOOKUP($B97,SalesPeople[#All],4,FALSE),"")</f>
        <v/>
      </c>
      <c r="I97" s="13" t="str">
        <f t="shared" si="1"/>
        <v/>
      </c>
    </row>
    <row r="98" spans="1:9" x14ac:dyDescent="0.35">
      <c r="A98" t="s">
        <v>294</v>
      </c>
      <c r="D98" s="19"/>
      <c r="E98" s="18" t="str">
        <f>IFERROR(VLOOKUP(C98,Table2[#All],2,FALSE),"")</f>
        <v/>
      </c>
      <c r="F98" s="18" t="str">
        <f>IFERROR(VLOOKUP(C98,Table2[#All],3,FALSE),"")</f>
        <v/>
      </c>
      <c r="G98" t="str">
        <f>IFERROR(VLOOKUP($B98,SalesPeople[#All],2,FALSE)&amp;" "&amp;VLOOKUP($B98,SalesPeople[#All],3,FALSE),"")</f>
        <v/>
      </c>
      <c r="H98" t="str">
        <f>IFERROR(VLOOKUP($B98,SalesPeople[#All],4,FALSE),"")</f>
        <v/>
      </c>
      <c r="I98" s="13" t="str">
        <f t="shared" si="1"/>
        <v/>
      </c>
    </row>
    <row r="99" spans="1:9" x14ac:dyDescent="0.35">
      <c r="A99" t="s">
        <v>295</v>
      </c>
      <c r="D99" s="19"/>
      <c r="E99" s="18" t="str">
        <f>IFERROR(VLOOKUP(C99,Table2[#All],2,FALSE),"")</f>
        <v/>
      </c>
      <c r="F99" s="18" t="str">
        <f>IFERROR(VLOOKUP(C99,Table2[#All],3,FALSE),"")</f>
        <v/>
      </c>
      <c r="G99" t="str">
        <f>IFERROR(VLOOKUP($B99,SalesPeople[#All],2,FALSE)&amp;" "&amp;VLOOKUP($B99,SalesPeople[#All],3,FALSE),"")</f>
        <v/>
      </c>
      <c r="H99" t="str">
        <f>IFERROR(VLOOKUP($B99,SalesPeople[#All],4,FALSE),"")</f>
        <v/>
      </c>
      <c r="I99" s="13" t="str">
        <f t="shared" si="1"/>
        <v/>
      </c>
    </row>
    <row r="100" spans="1:9" x14ac:dyDescent="0.35">
      <c r="A100" t="s">
        <v>296</v>
      </c>
      <c r="D100" s="19"/>
      <c r="E100" s="18" t="str">
        <f>IFERROR(VLOOKUP(C100,Table2[#All],2,FALSE),"")</f>
        <v/>
      </c>
      <c r="F100" s="18" t="str">
        <f>IFERROR(VLOOKUP(C100,Table2[#All],3,FALSE),"")</f>
        <v/>
      </c>
      <c r="G100" t="str">
        <f>IFERROR(VLOOKUP($B100,SalesPeople[#All],2,FALSE)&amp;" "&amp;VLOOKUP($B100,SalesPeople[#All],3,FALSE),"")</f>
        <v/>
      </c>
      <c r="H100" t="str">
        <f>IFERROR(VLOOKUP($B100,SalesPeople[#All],4,FALSE),"")</f>
        <v/>
      </c>
      <c r="I100" s="13" t="str">
        <f t="shared" si="1"/>
        <v/>
      </c>
    </row>
    <row r="101" spans="1:9" x14ac:dyDescent="0.35">
      <c r="A101" t="s">
        <v>297</v>
      </c>
      <c r="D101" s="19"/>
      <c r="E101" s="18" t="str">
        <f>IFERROR(VLOOKUP(C101,Table2[#All],2,FALSE),"")</f>
        <v/>
      </c>
      <c r="F101" s="18" t="str">
        <f>IFERROR(VLOOKUP(C101,Table2[#All],3,FALSE),"")</f>
        <v/>
      </c>
      <c r="G101" t="str">
        <f>IFERROR(VLOOKUP($B101,SalesPeople[#All],2,FALSE)&amp;" "&amp;VLOOKUP($B101,SalesPeople[#All],3,FALSE),"")</f>
        <v/>
      </c>
      <c r="H101" t="str">
        <f>IFERROR(VLOOKUP($B101,SalesPeople[#All],4,FALSE),"")</f>
        <v/>
      </c>
      <c r="I101" s="13" t="str">
        <f t="shared" si="1"/>
        <v/>
      </c>
    </row>
    <row r="102" spans="1:9" x14ac:dyDescent="0.35">
      <c r="A102" t="s">
        <v>298</v>
      </c>
      <c r="D102" s="19"/>
      <c r="E102" s="18" t="str">
        <f>IFERROR(VLOOKUP(C102,Table2[#All],2,FALSE),"")</f>
        <v/>
      </c>
      <c r="F102" s="18" t="str">
        <f>IFERROR(VLOOKUP(C102,Table2[#All],3,FALSE),"")</f>
        <v/>
      </c>
      <c r="G102" t="str">
        <f>IFERROR(VLOOKUP($B102,SalesPeople[#All],2,FALSE)&amp;" "&amp;VLOOKUP($B102,SalesPeople[#All],3,FALSE),"")</f>
        <v/>
      </c>
      <c r="H102" t="str">
        <f>IFERROR(VLOOKUP($B102,SalesPeople[#All],4,FALSE),"")</f>
        <v/>
      </c>
      <c r="I102" s="13" t="str">
        <f t="shared" si="1"/>
        <v/>
      </c>
    </row>
    <row r="103" spans="1:9" x14ac:dyDescent="0.35">
      <c r="A103" t="s">
        <v>299</v>
      </c>
      <c r="D103" s="19"/>
      <c r="E103" s="18" t="str">
        <f>IFERROR(VLOOKUP(C103,Table2[#All],2,FALSE),"")</f>
        <v/>
      </c>
      <c r="F103" s="18" t="str">
        <f>IFERROR(VLOOKUP(C103,Table2[#All],3,FALSE),"")</f>
        <v/>
      </c>
      <c r="G103" t="str">
        <f>IFERROR(VLOOKUP($B103,SalesPeople[#All],2,FALSE)&amp;" "&amp;VLOOKUP($B103,SalesPeople[#All],3,FALSE),"")</f>
        <v/>
      </c>
      <c r="H103" t="str">
        <f>IFERROR(VLOOKUP($B103,SalesPeople[#All],4,FALSE),"")</f>
        <v/>
      </c>
      <c r="I103" s="13" t="str">
        <f t="shared" si="1"/>
        <v/>
      </c>
    </row>
    <row r="104" spans="1:9" x14ac:dyDescent="0.35">
      <c r="A104" t="s">
        <v>300</v>
      </c>
      <c r="D104" s="19"/>
      <c r="E104" s="18" t="str">
        <f>IFERROR(VLOOKUP(C104,Table2[#All],2,FALSE),"")</f>
        <v/>
      </c>
      <c r="F104" s="18" t="str">
        <f>IFERROR(VLOOKUP(C104,Table2[#All],3,FALSE),"")</f>
        <v/>
      </c>
      <c r="G104" t="str">
        <f>IFERROR(VLOOKUP($B104,SalesPeople[#All],2,FALSE)&amp;" "&amp;VLOOKUP($B104,SalesPeople[#All],3,FALSE),"")</f>
        <v/>
      </c>
      <c r="H104" t="str">
        <f>IFERROR(VLOOKUP($B104,SalesPeople[#All],4,FALSE),"")</f>
        <v/>
      </c>
      <c r="I104" s="13" t="str">
        <f t="shared" si="1"/>
        <v/>
      </c>
    </row>
    <row r="105" spans="1:9" x14ac:dyDescent="0.35">
      <c r="A105" t="s">
        <v>301</v>
      </c>
      <c r="D105" s="19"/>
      <c r="E105" s="18" t="str">
        <f>IFERROR(VLOOKUP(C105,Table2[#All],2,FALSE),"")</f>
        <v/>
      </c>
      <c r="F105" s="18" t="str">
        <f>IFERROR(VLOOKUP(C105,Table2[#All],3,FALSE),"")</f>
        <v/>
      </c>
      <c r="G105" t="str">
        <f>IFERROR(VLOOKUP($B105,SalesPeople[#All],2,FALSE)&amp;" "&amp;VLOOKUP($B105,SalesPeople[#All],3,FALSE),"")</f>
        <v/>
      </c>
      <c r="H105" t="str">
        <f>IFERROR(VLOOKUP($B105,SalesPeople[#All],4,FALSE),"")</f>
        <v/>
      </c>
      <c r="I105" s="13" t="str">
        <f t="shared" si="1"/>
        <v/>
      </c>
    </row>
    <row r="106" spans="1:9" x14ac:dyDescent="0.35">
      <c r="A106" t="s">
        <v>302</v>
      </c>
      <c r="D106" s="19"/>
      <c r="E106" s="18" t="str">
        <f>IFERROR(VLOOKUP(C106,Table2[#All],2,FALSE),"")</f>
        <v/>
      </c>
      <c r="F106" s="18" t="str">
        <f>IFERROR(VLOOKUP(C106,Table2[#All],3,FALSE),"")</f>
        <v/>
      </c>
      <c r="G106" t="str">
        <f>IFERROR(VLOOKUP($B106,SalesPeople[#All],2,FALSE)&amp;" "&amp;VLOOKUP($B106,SalesPeople[#All],3,FALSE),"")</f>
        <v/>
      </c>
      <c r="H106" t="str">
        <f>IFERROR(VLOOKUP($B106,SalesPeople[#All],4,FALSE),"")</f>
        <v/>
      </c>
      <c r="I106" s="13" t="str">
        <f t="shared" si="1"/>
        <v/>
      </c>
    </row>
    <row r="107" spans="1:9" x14ac:dyDescent="0.35">
      <c r="A107" t="s">
        <v>303</v>
      </c>
      <c r="D107" s="19"/>
      <c r="E107" s="18" t="str">
        <f>IFERROR(VLOOKUP(C107,Table2[#All],2,FALSE),"")</f>
        <v/>
      </c>
      <c r="F107" s="18" t="str">
        <f>IFERROR(VLOOKUP(C107,Table2[#All],3,FALSE),"")</f>
        <v/>
      </c>
      <c r="G107" t="str">
        <f>IFERROR(VLOOKUP($B107,SalesPeople[#All],2,FALSE)&amp;" "&amp;VLOOKUP($B107,SalesPeople[#All],3,FALSE),"")</f>
        <v/>
      </c>
      <c r="H107" t="str">
        <f>IFERROR(VLOOKUP($B107,SalesPeople[#All],4,FALSE),"")</f>
        <v/>
      </c>
      <c r="I107" s="13" t="str">
        <f t="shared" si="1"/>
        <v/>
      </c>
    </row>
    <row r="108" spans="1:9" x14ac:dyDescent="0.35">
      <c r="A108" t="s">
        <v>304</v>
      </c>
      <c r="D108" s="19"/>
      <c r="E108" s="18" t="str">
        <f>IFERROR(VLOOKUP(C108,Table2[#All],2,FALSE),"")</f>
        <v/>
      </c>
      <c r="F108" s="18" t="str">
        <f>IFERROR(VLOOKUP(C108,Table2[#All],3,FALSE),"")</f>
        <v/>
      </c>
      <c r="G108" t="str">
        <f>IFERROR(VLOOKUP($B108,SalesPeople[#All],2,FALSE)&amp;" "&amp;VLOOKUP($B108,SalesPeople[#All],3,FALSE),"")</f>
        <v/>
      </c>
      <c r="H108" t="str">
        <f>IFERROR(VLOOKUP($B108,SalesPeople[#All],4,FALSE),"")</f>
        <v/>
      </c>
      <c r="I108" s="13" t="str">
        <f t="shared" si="1"/>
        <v/>
      </c>
    </row>
    <row r="109" spans="1:9" x14ac:dyDescent="0.35">
      <c r="A109" t="s">
        <v>305</v>
      </c>
      <c r="D109" s="19"/>
      <c r="E109" s="18" t="str">
        <f>IFERROR(VLOOKUP(C109,Table2[#All],2,FALSE),"")</f>
        <v/>
      </c>
      <c r="F109" s="18" t="str">
        <f>IFERROR(VLOOKUP(C109,Table2[#All],3,FALSE),"")</f>
        <v/>
      </c>
      <c r="G109" t="str">
        <f>IFERROR(VLOOKUP($B109,SalesPeople[#All],2,FALSE)&amp;" "&amp;VLOOKUP($B109,SalesPeople[#All],3,FALSE),"")</f>
        <v/>
      </c>
      <c r="H109" t="str">
        <f>IFERROR(VLOOKUP($B109,SalesPeople[#All],4,FALSE),"")</f>
        <v/>
      </c>
      <c r="I109" s="13" t="str">
        <f t="shared" si="1"/>
        <v/>
      </c>
    </row>
    <row r="110" spans="1:9" x14ac:dyDescent="0.35">
      <c r="A110" t="s">
        <v>306</v>
      </c>
      <c r="D110" s="19"/>
      <c r="E110" s="18" t="str">
        <f>IFERROR(VLOOKUP(C110,Table2[#All],2,FALSE),"")</f>
        <v/>
      </c>
      <c r="F110" s="18" t="str">
        <f>IFERROR(VLOOKUP(C110,Table2[#All],3,FALSE),"")</f>
        <v/>
      </c>
      <c r="G110" t="str">
        <f>IFERROR(VLOOKUP($B110,SalesPeople[#All],2,FALSE)&amp;" "&amp;VLOOKUP($B110,SalesPeople[#All],3,FALSE),"")</f>
        <v/>
      </c>
      <c r="H110" t="str">
        <f>IFERROR(VLOOKUP($B110,SalesPeople[#All],4,FALSE),"")</f>
        <v/>
      </c>
      <c r="I110" s="13" t="str">
        <f t="shared" si="1"/>
        <v/>
      </c>
    </row>
    <row r="111" spans="1:9" x14ac:dyDescent="0.35">
      <c r="A111" t="s">
        <v>307</v>
      </c>
      <c r="D111" s="19"/>
      <c r="E111" s="18" t="str">
        <f>IFERROR(VLOOKUP(C111,Table2[#All],2,FALSE),"")</f>
        <v/>
      </c>
      <c r="F111" s="18" t="str">
        <f>IFERROR(VLOOKUP(C111,Table2[#All],3,FALSE),"")</f>
        <v/>
      </c>
      <c r="G111" t="str">
        <f>IFERROR(VLOOKUP($B111,SalesPeople[#All],2,FALSE)&amp;" "&amp;VLOOKUP($B111,SalesPeople[#All],3,FALSE),"")</f>
        <v/>
      </c>
      <c r="H111" t="str">
        <f>IFERROR(VLOOKUP($B111,SalesPeople[#All],4,FALSE),"")</f>
        <v/>
      </c>
      <c r="I111" s="13" t="str">
        <f t="shared" si="1"/>
        <v/>
      </c>
    </row>
    <row r="112" spans="1:9" x14ac:dyDescent="0.35">
      <c r="A112" t="s">
        <v>308</v>
      </c>
      <c r="D112" s="19"/>
      <c r="E112" s="18" t="str">
        <f>IFERROR(VLOOKUP(C112,Table2[#All],2,FALSE),"")</f>
        <v/>
      </c>
      <c r="F112" s="18" t="str">
        <f>IFERROR(VLOOKUP(C112,Table2[#All],3,FALSE),"")</f>
        <v/>
      </c>
      <c r="G112" t="str">
        <f>IFERROR(VLOOKUP($B112,SalesPeople[#All],2,FALSE)&amp;" "&amp;VLOOKUP($B112,SalesPeople[#All],3,FALSE),"")</f>
        <v/>
      </c>
      <c r="H112" t="str">
        <f>IFERROR(VLOOKUP($B112,SalesPeople[#All],4,FALSE),"")</f>
        <v/>
      </c>
      <c r="I112" s="13" t="str">
        <f t="shared" si="1"/>
        <v/>
      </c>
    </row>
    <row r="113" spans="1:9" x14ac:dyDescent="0.35">
      <c r="A113" t="s">
        <v>309</v>
      </c>
      <c r="D113" s="19"/>
      <c r="E113" s="18" t="str">
        <f>IFERROR(VLOOKUP(C113,Table2[#All],2,FALSE),"")</f>
        <v/>
      </c>
      <c r="F113" s="18" t="str">
        <f>IFERROR(VLOOKUP(C113,Table2[#All],3,FALSE),"")</f>
        <v/>
      </c>
      <c r="G113" t="str">
        <f>IFERROR(VLOOKUP($B113,SalesPeople[#All],2,FALSE)&amp;" "&amp;VLOOKUP($B113,SalesPeople[#All],3,FALSE),"")</f>
        <v/>
      </c>
      <c r="H113" t="str">
        <f>IFERROR(VLOOKUP($B113,SalesPeople[#All],4,FALSE),"")</f>
        <v/>
      </c>
      <c r="I113" s="13" t="str">
        <f t="shared" si="1"/>
        <v/>
      </c>
    </row>
    <row r="114" spans="1:9" x14ac:dyDescent="0.35">
      <c r="A114" t="s">
        <v>310</v>
      </c>
      <c r="D114" s="19"/>
      <c r="E114" s="18" t="str">
        <f>IFERROR(VLOOKUP(C114,Table2[#All],2,FALSE),"")</f>
        <v/>
      </c>
      <c r="F114" s="18" t="str">
        <f>IFERROR(VLOOKUP(C114,Table2[#All],3,FALSE),"")</f>
        <v/>
      </c>
      <c r="G114" t="str">
        <f>IFERROR(VLOOKUP($B114,SalesPeople[#All],2,FALSE)&amp;" "&amp;VLOOKUP($B114,SalesPeople[#All],3,FALSE),"")</f>
        <v/>
      </c>
      <c r="H114" t="str">
        <f>IFERROR(VLOOKUP($B114,SalesPeople[#All],4,FALSE),"")</f>
        <v/>
      </c>
      <c r="I114" s="13" t="str">
        <f t="shared" si="1"/>
        <v/>
      </c>
    </row>
    <row r="115" spans="1:9" x14ac:dyDescent="0.35">
      <c r="A115" t="s">
        <v>311</v>
      </c>
      <c r="D115" s="19"/>
      <c r="E115" s="18" t="str">
        <f>IFERROR(VLOOKUP(C115,Table2[#All],2,FALSE),"")</f>
        <v/>
      </c>
      <c r="F115" s="18" t="str">
        <f>IFERROR(VLOOKUP(C115,Table2[#All],3,FALSE),"")</f>
        <v/>
      </c>
      <c r="G115" t="str">
        <f>IFERROR(VLOOKUP($B115,SalesPeople[#All],2,FALSE)&amp;" "&amp;VLOOKUP($B115,SalesPeople[#All],3,FALSE),"")</f>
        <v/>
      </c>
      <c r="H115" t="str">
        <f>IFERROR(VLOOKUP($B115,SalesPeople[#All],4,FALSE),"")</f>
        <v/>
      </c>
      <c r="I115" s="13" t="str">
        <f t="shared" si="1"/>
        <v/>
      </c>
    </row>
    <row r="116" spans="1:9" x14ac:dyDescent="0.35">
      <c r="A116" t="s">
        <v>312</v>
      </c>
      <c r="D116" s="19"/>
      <c r="E116" s="18" t="str">
        <f>IFERROR(VLOOKUP(C116,Table2[#All],2,FALSE),"")</f>
        <v/>
      </c>
      <c r="F116" s="18" t="str">
        <f>IFERROR(VLOOKUP(C116,Table2[#All],3,FALSE),"")</f>
        <v/>
      </c>
      <c r="G116" t="str">
        <f>IFERROR(VLOOKUP($B116,SalesPeople[#All],2,FALSE)&amp;" "&amp;VLOOKUP($B116,SalesPeople[#All],3,FALSE),"")</f>
        <v/>
      </c>
      <c r="H116" t="str">
        <f>IFERROR(VLOOKUP($B116,SalesPeople[#All],4,FALSE),"")</f>
        <v/>
      </c>
      <c r="I116" s="13" t="str">
        <f t="shared" si="1"/>
        <v/>
      </c>
    </row>
    <row r="117" spans="1:9" x14ac:dyDescent="0.35">
      <c r="A117" t="s">
        <v>313</v>
      </c>
      <c r="D117" s="19"/>
      <c r="E117" s="18" t="str">
        <f>IFERROR(VLOOKUP(C117,Table2[#All],2,FALSE),"")</f>
        <v/>
      </c>
      <c r="F117" s="18" t="str">
        <f>IFERROR(VLOOKUP(C117,Table2[#All],3,FALSE),"")</f>
        <v/>
      </c>
      <c r="G117" t="str">
        <f>IFERROR(VLOOKUP($B117,SalesPeople[#All],2,FALSE)&amp;" "&amp;VLOOKUP($B117,SalesPeople[#All],3,FALSE),"")</f>
        <v/>
      </c>
      <c r="H117" t="str">
        <f>IFERROR(VLOOKUP($B117,SalesPeople[#All],4,FALSE),"")</f>
        <v/>
      </c>
      <c r="I117" s="13" t="str">
        <f t="shared" si="1"/>
        <v/>
      </c>
    </row>
    <row r="118" spans="1:9" x14ac:dyDescent="0.35">
      <c r="A118" t="s">
        <v>314</v>
      </c>
      <c r="D118" s="19"/>
      <c r="E118" s="18" t="str">
        <f>IFERROR(VLOOKUP(C118,Table2[#All],2,FALSE),"")</f>
        <v/>
      </c>
      <c r="F118" s="18" t="str">
        <f>IFERROR(VLOOKUP(C118,Table2[#All],3,FALSE),"")</f>
        <v/>
      </c>
      <c r="G118" t="str">
        <f>IFERROR(VLOOKUP($B118,SalesPeople[#All],2,FALSE)&amp;" "&amp;VLOOKUP($B118,SalesPeople[#All],3,FALSE),"")</f>
        <v/>
      </c>
      <c r="H118" t="str">
        <f>IFERROR(VLOOKUP($B118,SalesPeople[#All],4,FALSE),"")</f>
        <v/>
      </c>
      <c r="I118" s="13" t="str">
        <f t="shared" si="1"/>
        <v/>
      </c>
    </row>
    <row r="119" spans="1:9" x14ac:dyDescent="0.35">
      <c r="A119" t="s">
        <v>315</v>
      </c>
      <c r="D119" s="19"/>
      <c r="E119" s="18" t="str">
        <f>IFERROR(VLOOKUP(C119,Table2[#All],2,FALSE),"")</f>
        <v/>
      </c>
      <c r="F119" s="18" t="str">
        <f>IFERROR(VLOOKUP(C119,Table2[#All],3,FALSE),"")</f>
        <v/>
      </c>
      <c r="G119" t="str">
        <f>IFERROR(VLOOKUP($B119,SalesPeople[#All],2,FALSE)&amp;" "&amp;VLOOKUP($B119,SalesPeople[#All],3,FALSE),"")</f>
        <v/>
      </c>
      <c r="H119" t="str">
        <f>IFERROR(VLOOKUP($B119,SalesPeople[#All],4,FALSE),"")</f>
        <v/>
      </c>
      <c r="I119" s="13" t="str">
        <f t="shared" si="1"/>
        <v/>
      </c>
    </row>
    <row r="120" spans="1:9" x14ac:dyDescent="0.35">
      <c r="A120" t="s">
        <v>316</v>
      </c>
      <c r="D120" s="19"/>
      <c r="E120" s="18" t="str">
        <f>IFERROR(VLOOKUP(C120,Table2[#All],2,FALSE),"")</f>
        <v/>
      </c>
      <c r="F120" s="18" t="str">
        <f>IFERROR(VLOOKUP(C120,Table2[#All],3,FALSE),"")</f>
        <v/>
      </c>
      <c r="G120" t="str">
        <f>IFERROR(VLOOKUP($B120,SalesPeople[#All],2,FALSE)&amp;" "&amp;VLOOKUP($B120,SalesPeople[#All],3,FALSE),"")</f>
        <v/>
      </c>
      <c r="H120" t="str">
        <f>IFERROR(VLOOKUP($B120,SalesPeople[#All],4,FALSE),"")</f>
        <v/>
      </c>
      <c r="I120" s="13" t="str">
        <f t="shared" si="1"/>
        <v/>
      </c>
    </row>
    <row r="121" spans="1:9" x14ac:dyDescent="0.35">
      <c r="A121" t="s">
        <v>317</v>
      </c>
      <c r="D121" s="19"/>
      <c r="E121" s="18" t="str">
        <f>IFERROR(VLOOKUP(C121,Table2[#All],2,FALSE),"")</f>
        <v/>
      </c>
      <c r="F121" s="18" t="str">
        <f>IFERROR(VLOOKUP(C121,Table2[#All],3,FALSE),"")</f>
        <v/>
      </c>
      <c r="G121" t="str">
        <f>IFERROR(VLOOKUP($B121,SalesPeople[#All],2,FALSE)&amp;" "&amp;VLOOKUP($B121,SalesPeople[#All],3,FALSE),"")</f>
        <v/>
      </c>
      <c r="H121" t="str">
        <f>IFERROR(VLOOKUP($B121,SalesPeople[#All],4,FALSE),"")</f>
        <v/>
      </c>
      <c r="I121" s="13" t="str">
        <f t="shared" si="1"/>
        <v/>
      </c>
    </row>
    <row r="122" spans="1:9" x14ac:dyDescent="0.35">
      <c r="A122" t="s">
        <v>318</v>
      </c>
      <c r="D122" s="19"/>
      <c r="E122" s="18" t="str">
        <f>IFERROR(VLOOKUP(C122,Table2[#All],2,FALSE),"")</f>
        <v/>
      </c>
      <c r="F122" s="18" t="str">
        <f>IFERROR(VLOOKUP(C122,Table2[#All],3,FALSE),"")</f>
        <v/>
      </c>
      <c r="G122" t="str">
        <f>IFERROR(VLOOKUP($B122,SalesPeople[#All],2,FALSE)&amp;" "&amp;VLOOKUP($B122,SalesPeople[#All],3,FALSE),"")</f>
        <v/>
      </c>
      <c r="H122" t="str">
        <f>IFERROR(VLOOKUP($B122,SalesPeople[#All],4,FALSE),"")</f>
        <v/>
      </c>
      <c r="I122" s="13" t="str">
        <f t="shared" si="1"/>
        <v/>
      </c>
    </row>
    <row r="123" spans="1:9" x14ac:dyDescent="0.35">
      <c r="A123" t="s">
        <v>319</v>
      </c>
      <c r="D123" s="19"/>
      <c r="E123" s="18" t="str">
        <f>IFERROR(VLOOKUP(C123,Table2[#All],2,FALSE),"")</f>
        <v/>
      </c>
      <c r="F123" s="18" t="str">
        <f>IFERROR(VLOOKUP(C123,Table2[#All],3,FALSE),"")</f>
        <v/>
      </c>
      <c r="G123" t="str">
        <f>IFERROR(VLOOKUP($B123,SalesPeople[#All],2,FALSE)&amp;" "&amp;VLOOKUP($B123,SalesPeople[#All],3,FALSE),"")</f>
        <v/>
      </c>
      <c r="H123" t="str">
        <f>IFERROR(VLOOKUP($B123,SalesPeople[#All],4,FALSE),"")</f>
        <v/>
      </c>
      <c r="I123" s="13" t="str">
        <f t="shared" si="1"/>
        <v/>
      </c>
    </row>
    <row r="124" spans="1:9" x14ac:dyDescent="0.35">
      <c r="A124" t="s">
        <v>320</v>
      </c>
      <c r="D124" s="19"/>
      <c r="E124" s="18" t="str">
        <f>IFERROR(VLOOKUP(C124,Table2[#All],2,FALSE),"")</f>
        <v/>
      </c>
      <c r="F124" s="18" t="str">
        <f>IFERROR(VLOOKUP(C124,Table2[#All],3,FALSE),"")</f>
        <v/>
      </c>
      <c r="G124" t="str">
        <f>IFERROR(VLOOKUP($B124,SalesPeople[#All],2,FALSE)&amp;" "&amp;VLOOKUP($B124,SalesPeople[#All],3,FALSE),"")</f>
        <v/>
      </c>
      <c r="H124" t="str">
        <f>IFERROR(VLOOKUP($B124,SalesPeople[#All],4,FALSE),"")</f>
        <v/>
      </c>
      <c r="I124" s="13" t="str">
        <f t="shared" si="1"/>
        <v/>
      </c>
    </row>
    <row r="125" spans="1:9" x14ac:dyDescent="0.35">
      <c r="A125" t="s">
        <v>321</v>
      </c>
      <c r="D125" s="19"/>
      <c r="E125" s="18" t="str">
        <f>IFERROR(VLOOKUP(C125,Table2[#All],2,FALSE),"")</f>
        <v/>
      </c>
      <c r="F125" s="18" t="str">
        <f>IFERROR(VLOOKUP(C125,Table2[#All],3,FALSE),"")</f>
        <v/>
      </c>
      <c r="G125" t="str">
        <f>IFERROR(VLOOKUP($B125,SalesPeople[#All],2,FALSE)&amp;" "&amp;VLOOKUP($B125,SalesPeople[#All],3,FALSE),"")</f>
        <v/>
      </c>
      <c r="H125" t="str">
        <f>IFERROR(VLOOKUP($B125,SalesPeople[#All],4,FALSE),"")</f>
        <v/>
      </c>
      <c r="I125" s="13" t="str">
        <f t="shared" si="1"/>
        <v/>
      </c>
    </row>
    <row r="126" spans="1:9" x14ac:dyDescent="0.35">
      <c r="A126" t="s">
        <v>322</v>
      </c>
      <c r="D126" s="19"/>
      <c r="E126" s="18" t="str">
        <f>IFERROR(VLOOKUP(C126,Table2[#All],2,FALSE),"")</f>
        <v/>
      </c>
      <c r="F126" s="18" t="str">
        <f>IFERROR(VLOOKUP(C126,Table2[#All],3,FALSE),"")</f>
        <v/>
      </c>
      <c r="G126" t="str">
        <f>IFERROR(VLOOKUP($B126,SalesPeople[#All],2,FALSE)&amp;" "&amp;VLOOKUP($B126,SalesPeople[#All],3,FALSE),"")</f>
        <v/>
      </c>
      <c r="H126" t="str">
        <f>IFERROR(VLOOKUP($B126,SalesPeople[#All],4,FALSE),"")</f>
        <v/>
      </c>
      <c r="I126" s="13" t="str">
        <f t="shared" si="1"/>
        <v/>
      </c>
    </row>
    <row r="127" spans="1:9" x14ac:dyDescent="0.35">
      <c r="A127" t="s">
        <v>323</v>
      </c>
      <c r="D127" s="19"/>
      <c r="E127" s="18" t="str">
        <f>IFERROR(VLOOKUP(C127,Table2[#All],2,FALSE),"")</f>
        <v/>
      </c>
      <c r="F127" s="18" t="str">
        <f>IFERROR(VLOOKUP(C127,Table2[#All],3,FALSE),"")</f>
        <v/>
      </c>
      <c r="G127" t="str">
        <f>IFERROR(VLOOKUP($B127,SalesPeople[#All],2,FALSE)&amp;" "&amp;VLOOKUP($B127,SalesPeople[#All],3,FALSE),"")</f>
        <v/>
      </c>
      <c r="H127" t="str">
        <f>IFERROR(VLOOKUP($B127,SalesPeople[#All],4,FALSE),"")</f>
        <v/>
      </c>
      <c r="I127" s="13" t="str">
        <f t="shared" si="1"/>
        <v/>
      </c>
    </row>
    <row r="128" spans="1:9" x14ac:dyDescent="0.35">
      <c r="A128" t="s">
        <v>324</v>
      </c>
      <c r="D128" s="19"/>
      <c r="E128" s="18" t="str">
        <f>IFERROR(VLOOKUP(C128,Table2[#All],2,FALSE),"")</f>
        <v/>
      </c>
      <c r="F128" s="18" t="str">
        <f>IFERROR(VLOOKUP(C128,Table2[#All],3,FALSE),"")</f>
        <v/>
      </c>
      <c r="G128" t="str">
        <f>IFERROR(VLOOKUP($B128,SalesPeople[#All],2,FALSE)&amp;" "&amp;VLOOKUP($B128,SalesPeople[#All],3,FALSE),"")</f>
        <v/>
      </c>
      <c r="H128" t="str">
        <f>IFERROR(VLOOKUP($B128,SalesPeople[#All],4,FALSE),"")</f>
        <v/>
      </c>
      <c r="I128" s="13" t="str">
        <f t="shared" si="1"/>
        <v/>
      </c>
    </row>
    <row r="129" spans="1:9" x14ac:dyDescent="0.35">
      <c r="A129" t="s">
        <v>325</v>
      </c>
      <c r="D129" s="19"/>
      <c r="E129" s="18" t="str">
        <f>IFERROR(VLOOKUP(C129,Table2[#All],2,FALSE),"")</f>
        <v/>
      </c>
      <c r="F129" s="18" t="str">
        <f>IFERROR(VLOOKUP(C129,Table2[#All],3,FALSE),"")</f>
        <v/>
      </c>
      <c r="G129" t="str">
        <f>IFERROR(VLOOKUP($B129,SalesPeople[#All],2,FALSE)&amp;" "&amp;VLOOKUP($B129,SalesPeople[#All],3,FALSE),"")</f>
        <v/>
      </c>
      <c r="H129" t="str">
        <f>IFERROR(VLOOKUP($B129,SalesPeople[#All],4,FALSE),"")</f>
        <v/>
      </c>
      <c r="I129" s="13" t="str">
        <f t="shared" si="1"/>
        <v/>
      </c>
    </row>
    <row r="130" spans="1:9" x14ac:dyDescent="0.35">
      <c r="A130" t="s">
        <v>326</v>
      </c>
      <c r="D130" s="19"/>
      <c r="E130" s="18" t="str">
        <f>IFERROR(VLOOKUP(C130,Table2[#All],2,FALSE),"")</f>
        <v/>
      </c>
      <c r="F130" s="18" t="str">
        <f>IFERROR(VLOOKUP(C130,Table2[#All],3,FALSE),"")</f>
        <v/>
      </c>
      <c r="G130" t="str">
        <f>IFERROR(VLOOKUP($B130,SalesPeople[#All],2,FALSE)&amp;" "&amp;VLOOKUP($B130,SalesPeople[#All],3,FALSE),"")</f>
        <v/>
      </c>
      <c r="H130" t="str">
        <f>IFERROR(VLOOKUP($B130,SalesPeople[#All],4,FALSE),"")</f>
        <v/>
      </c>
      <c r="I130" s="13" t="str">
        <f t="shared" si="1"/>
        <v/>
      </c>
    </row>
    <row r="131" spans="1:9" x14ac:dyDescent="0.35">
      <c r="A131" t="s">
        <v>327</v>
      </c>
      <c r="D131" s="19"/>
      <c r="E131" s="18" t="str">
        <f>IFERROR(VLOOKUP(C131,Table2[#All],2,FALSE),"")</f>
        <v/>
      </c>
      <c r="F131" s="18" t="str">
        <f>IFERROR(VLOOKUP(C131,Table2[#All],3,FALSE),"")</f>
        <v/>
      </c>
      <c r="G131" t="str">
        <f>IFERROR(VLOOKUP($B131,SalesPeople[#All],2,FALSE)&amp;" "&amp;VLOOKUP($B131,SalesPeople[#All],3,FALSE),"")</f>
        <v/>
      </c>
      <c r="H131" t="str">
        <f>IFERROR(VLOOKUP($B131,SalesPeople[#All],4,FALSE),"")</f>
        <v/>
      </c>
      <c r="I131" s="13" t="str">
        <f t="shared" si="1"/>
        <v/>
      </c>
    </row>
    <row r="132" spans="1:9" x14ac:dyDescent="0.35">
      <c r="A132" t="s">
        <v>328</v>
      </c>
      <c r="D132" s="19"/>
      <c r="E132" s="18" t="str">
        <f>IFERROR(VLOOKUP(C132,Table2[#All],2,FALSE),"")</f>
        <v/>
      </c>
      <c r="F132" s="18" t="str">
        <f>IFERROR(VLOOKUP(C132,Table2[#All],3,FALSE),"")</f>
        <v/>
      </c>
      <c r="G132" t="str">
        <f>IFERROR(VLOOKUP($B132,SalesPeople[#All],2,FALSE)&amp;" "&amp;VLOOKUP($B132,SalesPeople[#All],3,FALSE),"")</f>
        <v/>
      </c>
      <c r="H132" t="str">
        <f>IFERROR(VLOOKUP($B132,SalesPeople[#All],4,FALSE),"")</f>
        <v/>
      </c>
      <c r="I132" s="13" t="str">
        <f t="shared" ref="I132:I195" si="2">IFERROR(DATE(LEFT(D132,4),MID(D132,5,2),RIGHT(D132,2)),"")</f>
        <v/>
      </c>
    </row>
    <row r="133" spans="1:9" x14ac:dyDescent="0.35">
      <c r="A133" t="s">
        <v>329</v>
      </c>
      <c r="D133" s="19"/>
      <c r="E133" s="18" t="str">
        <f>IFERROR(VLOOKUP(C133,Table2[#All],2,FALSE),"")</f>
        <v/>
      </c>
      <c r="F133" s="18" t="str">
        <f>IFERROR(VLOOKUP(C133,Table2[#All],3,FALSE),"")</f>
        <v/>
      </c>
      <c r="G133" t="str">
        <f>IFERROR(VLOOKUP($B133,SalesPeople[#All],2,FALSE)&amp;" "&amp;VLOOKUP($B133,SalesPeople[#All],3,FALSE),"")</f>
        <v/>
      </c>
      <c r="H133" t="str">
        <f>IFERROR(VLOOKUP($B133,SalesPeople[#All],4,FALSE),"")</f>
        <v/>
      </c>
      <c r="I133" s="13" t="str">
        <f t="shared" si="2"/>
        <v/>
      </c>
    </row>
    <row r="134" spans="1:9" x14ac:dyDescent="0.35">
      <c r="A134" t="s">
        <v>330</v>
      </c>
      <c r="D134" s="19"/>
      <c r="E134" s="18" t="str">
        <f>IFERROR(VLOOKUP(C134,Table2[#All],2,FALSE),"")</f>
        <v/>
      </c>
      <c r="F134" s="18" t="str">
        <f>IFERROR(VLOOKUP(C134,Table2[#All],3,FALSE),"")</f>
        <v/>
      </c>
      <c r="G134" t="str">
        <f>IFERROR(VLOOKUP($B134,SalesPeople[#All],2,FALSE)&amp;" "&amp;VLOOKUP($B134,SalesPeople[#All],3,FALSE),"")</f>
        <v/>
      </c>
      <c r="H134" t="str">
        <f>IFERROR(VLOOKUP($B134,SalesPeople[#All],4,FALSE),"")</f>
        <v/>
      </c>
      <c r="I134" s="13" t="str">
        <f t="shared" si="2"/>
        <v/>
      </c>
    </row>
    <row r="135" spans="1:9" x14ac:dyDescent="0.35">
      <c r="A135" t="s">
        <v>331</v>
      </c>
      <c r="D135" s="19"/>
      <c r="E135" s="18" t="str">
        <f>IFERROR(VLOOKUP(C135,Table2[#All],2,FALSE),"")</f>
        <v/>
      </c>
      <c r="F135" s="18" t="str">
        <f>IFERROR(VLOOKUP(C135,Table2[#All],3,FALSE),"")</f>
        <v/>
      </c>
      <c r="G135" t="str">
        <f>IFERROR(VLOOKUP($B135,SalesPeople[#All],2,FALSE)&amp;" "&amp;VLOOKUP($B135,SalesPeople[#All],3,FALSE),"")</f>
        <v/>
      </c>
      <c r="H135" t="str">
        <f>IFERROR(VLOOKUP($B135,SalesPeople[#All],4,FALSE),"")</f>
        <v/>
      </c>
      <c r="I135" s="13" t="str">
        <f t="shared" si="2"/>
        <v/>
      </c>
    </row>
    <row r="136" spans="1:9" x14ac:dyDescent="0.35">
      <c r="A136" t="s">
        <v>332</v>
      </c>
      <c r="D136" s="19"/>
      <c r="E136" s="18" t="str">
        <f>IFERROR(VLOOKUP(C136,Table2[#All],2,FALSE),"")</f>
        <v/>
      </c>
      <c r="F136" s="18" t="str">
        <f>IFERROR(VLOOKUP(C136,Table2[#All],3,FALSE),"")</f>
        <v/>
      </c>
      <c r="G136" t="str">
        <f>IFERROR(VLOOKUP($B136,SalesPeople[#All],2,FALSE)&amp;" "&amp;VLOOKUP($B136,SalesPeople[#All],3,FALSE),"")</f>
        <v/>
      </c>
      <c r="H136" t="str">
        <f>IFERROR(VLOOKUP($B136,SalesPeople[#All],4,FALSE),"")</f>
        <v/>
      </c>
      <c r="I136" s="13" t="str">
        <f t="shared" si="2"/>
        <v/>
      </c>
    </row>
    <row r="137" spans="1:9" x14ac:dyDescent="0.35">
      <c r="A137" t="s">
        <v>333</v>
      </c>
      <c r="D137" s="19"/>
      <c r="E137" s="18" t="str">
        <f>IFERROR(VLOOKUP(C137,Table2[#All],2,FALSE),"")</f>
        <v/>
      </c>
      <c r="F137" s="18" t="str">
        <f>IFERROR(VLOOKUP(C137,Table2[#All],3,FALSE),"")</f>
        <v/>
      </c>
      <c r="G137" t="str">
        <f>IFERROR(VLOOKUP($B137,SalesPeople[#All],2,FALSE)&amp;" "&amp;VLOOKUP($B137,SalesPeople[#All],3,FALSE),"")</f>
        <v/>
      </c>
      <c r="H137" t="str">
        <f>IFERROR(VLOOKUP($B137,SalesPeople[#All],4,FALSE),"")</f>
        <v/>
      </c>
      <c r="I137" s="13" t="str">
        <f t="shared" si="2"/>
        <v/>
      </c>
    </row>
    <row r="138" spans="1:9" x14ac:dyDescent="0.35">
      <c r="A138" t="s">
        <v>334</v>
      </c>
      <c r="D138" s="19"/>
      <c r="E138" s="18" t="str">
        <f>IFERROR(VLOOKUP(C138,Table2[#All],2,FALSE),"")</f>
        <v/>
      </c>
      <c r="F138" s="18" t="str">
        <f>IFERROR(VLOOKUP(C138,Table2[#All],3,FALSE),"")</f>
        <v/>
      </c>
      <c r="G138" t="str">
        <f>IFERROR(VLOOKUP($B138,SalesPeople[#All],2,FALSE)&amp;" "&amp;VLOOKUP($B138,SalesPeople[#All],3,FALSE),"")</f>
        <v/>
      </c>
      <c r="H138" t="str">
        <f>IFERROR(VLOOKUP($B138,SalesPeople[#All],4,FALSE),"")</f>
        <v/>
      </c>
      <c r="I138" s="13" t="str">
        <f t="shared" si="2"/>
        <v/>
      </c>
    </row>
    <row r="139" spans="1:9" x14ac:dyDescent="0.35">
      <c r="A139" t="s">
        <v>335</v>
      </c>
      <c r="D139" s="19"/>
      <c r="E139" s="18" t="str">
        <f>IFERROR(VLOOKUP(C139,Table2[#All],2,FALSE),"")</f>
        <v/>
      </c>
      <c r="F139" s="18" t="str">
        <f>IFERROR(VLOOKUP(C139,Table2[#All],3,FALSE),"")</f>
        <v/>
      </c>
      <c r="G139" t="str">
        <f>IFERROR(VLOOKUP($B139,SalesPeople[#All],2,FALSE)&amp;" "&amp;VLOOKUP($B139,SalesPeople[#All],3,FALSE),"")</f>
        <v/>
      </c>
      <c r="H139" t="str">
        <f>IFERROR(VLOOKUP($B139,SalesPeople[#All],4,FALSE),"")</f>
        <v/>
      </c>
      <c r="I139" s="13" t="str">
        <f t="shared" si="2"/>
        <v/>
      </c>
    </row>
    <row r="140" spans="1:9" x14ac:dyDescent="0.35">
      <c r="A140" t="s">
        <v>336</v>
      </c>
      <c r="D140" s="19"/>
      <c r="E140" s="18" t="str">
        <f>IFERROR(VLOOKUP(C140,Table2[#All],2,FALSE),"")</f>
        <v/>
      </c>
      <c r="F140" s="18" t="str">
        <f>IFERROR(VLOOKUP(C140,Table2[#All],3,FALSE),"")</f>
        <v/>
      </c>
      <c r="G140" t="str">
        <f>IFERROR(VLOOKUP($B140,SalesPeople[#All],2,FALSE)&amp;" "&amp;VLOOKUP($B140,SalesPeople[#All],3,FALSE),"")</f>
        <v/>
      </c>
      <c r="H140" t="str">
        <f>IFERROR(VLOOKUP($B140,SalesPeople[#All],4,FALSE),"")</f>
        <v/>
      </c>
      <c r="I140" s="13" t="str">
        <f t="shared" si="2"/>
        <v/>
      </c>
    </row>
    <row r="141" spans="1:9" x14ac:dyDescent="0.35">
      <c r="A141" t="s">
        <v>337</v>
      </c>
      <c r="D141" s="19"/>
      <c r="E141" s="18" t="str">
        <f>IFERROR(VLOOKUP(C141,Table2[#All],2,FALSE),"")</f>
        <v/>
      </c>
      <c r="F141" s="18" t="str">
        <f>IFERROR(VLOOKUP(C141,Table2[#All],3,FALSE),"")</f>
        <v/>
      </c>
      <c r="G141" t="str">
        <f>IFERROR(VLOOKUP($B141,SalesPeople[#All],2,FALSE)&amp;" "&amp;VLOOKUP($B141,SalesPeople[#All],3,FALSE),"")</f>
        <v/>
      </c>
      <c r="H141" t="str">
        <f>IFERROR(VLOOKUP($B141,SalesPeople[#All],4,FALSE),"")</f>
        <v/>
      </c>
      <c r="I141" s="13" t="str">
        <f t="shared" si="2"/>
        <v/>
      </c>
    </row>
    <row r="142" spans="1:9" x14ac:dyDescent="0.35">
      <c r="A142" t="s">
        <v>338</v>
      </c>
      <c r="D142" s="19"/>
      <c r="E142" s="18" t="str">
        <f>IFERROR(VLOOKUP(C142,Table2[#All],2,FALSE),"")</f>
        <v/>
      </c>
      <c r="F142" s="18" t="str">
        <f>IFERROR(VLOOKUP(C142,Table2[#All],3,FALSE),"")</f>
        <v/>
      </c>
      <c r="G142" t="str">
        <f>IFERROR(VLOOKUP($B142,SalesPeople[#All],2,FALSE)&amp;" "&amp;VLOOKUP($B142,SalesPeople[#All],3,FALSE),"")</f>
        <v/>
      </c>
      <c r="H142" t="str">
        <f>IFERROR(VLOOKUP($B142,SalesPeople[#All],4,FALSE),"")</f>
        <v/>
      </c>
      <c r="I142" s="13" t="str">
        <f t="shared" si="2"/>
        <v/>
      </c>
    </row>
    <row r="143" spans="1:9" x14ac:dyDescent="0.35">
      <c r="A143" t="s">
        <v>339</v>
      </c>
      <c r="D143" s="19"/>
      <c r="E143" s="18" t="str">
        <f>IFERROR(VLOOKUP(C143,Table2[#All],2,FALSE),"")</f>
        <v/>
      </c>
      <c r="F143" s="18" t="str">
        <f>IFERROR(VLOOKUP(C143,Table2[#All],3,FALSE),"")</f>
        <v/>
      </c>
      <c r="G143" t="str">
        <f>IFERROR(VLOOKUP($B143,SalesPeople[#All],2,FALSE)&amp;" "&amp;VLOOKUP($B143,SalesPeople[#All],3,FALSE),"")</f>
        <v/>
      </c>
      <c r="H143" t="str">
        <f>IFERROR(VLOOKUP($B143,SalesPeople[#All],4,FALSE),"")</f>
        <v/>
      </c>
      <c r="I143" s="13" t="str">
        <f t="shared" si="2"/>
        <v/>
      </c>
    </row>
    <row r="144" spans="1:9" x14ac:dyDescent="0.35">
      <c r="A144" t="s">
        <v>340</v>
      </c>
      <c r="D144" s="19"/>
      <c r="E144" s="18" t="str">
        <f>IFERROR(VLOOKUP(C144,Table2[#All],2,FALSE),"")</f>
        <v/>
      </c>
      <c r="F144" s="18" t="str">
        <f>IFERROR(VLOOKUP(C144,Table2[#All],3,FALSE),"")</f>
        <v/>
      </c>
      <c r="G144" t="str">
        <f>IFERROR(VLOOKUP($B144,SalesPeople[#All],2,FALSE)&amp;" "&amp;VLOOKUP($B144,SalesPeople[#All],3,FALSE),"")</f>
        <v/>
      </c>
      <c r="H144" t="str">
        <f>IFERROR(VLOOKUP($B144,SalesPeople[#All],4,FALSE),"")</f>
        <v/>
      </c>
      <c r="I144" s="13" t="str">
        <f t="shared" si="2"/>
        <v/>
      </c>
    </row>
    <row r="145" spans="1:9" x14ac:dyDescent="0.35">
      <c r="A145" t="s">
        <v>341</v>
      </c>
      <c r="D145" s="19"/>
      <c r="E145" s="18" t="str">
        <f>IFERROR(VLOOKUP(C145,Table2[#All],2,FALSE),"")</f>
        <v/>
      </c>
      <c r="F145" s="18" t="str">
        <f>IFERROR(VLOOKUP(C145,Table2[#All],3,FALSE),"")</f>
        <v/>
      </c>
      <c r="G145" t="str">
        <f>IFERROR(VLOOKUP($B145,SalesPeople[#All],2,FALSE)&amp;" "&amp;VLOOKUP($B145,SalesPeople[#All],3,FALSE),"")</f>
        <v/>
      </c>
      <c r="H145" t="str">
        <f>IFERROR(VLOOKUP($B145,SalesPeople[#All],4,FALSE),"")</f>
        <v/>
      </c>
      <c r="I145" s="13" t="str">
        <f t="shared" si="2"/>
        <v/>
      </c>
    </row>
    <row r="146" spans="1:9" x14ac:dyDescent="0.35">
      <c r="A146" t="s">
        <v>342</v>
      </c>
      <c r="D146" s="19"/>
      <c r="E146" s="18" t="str">
        <f>IFERROR(VLOOKUP(C146,Table2[#All],2,FALSE),"")</f>
        <v/>
      </c>
      <c r="F146" s="18" t="str">
        <f>IFERROR(VLOOKUP(C146,Table2[#All],3,FALSE),"")</f>
        <v/>
      </c>
      <c r="G146" t="str">
        <f>IFERROR(VLOOKUP($B146,SalesPeople[#All],2,FALSE)&amp;" "&amp;VLOOKUP($B146,SalesPeople[#All],3,FALSE),"")</f>
        <v/>
      </c>
      <c r="H146" t="str">
        <f>IFERROR(VLOOKUP($B146,SalesPeople[#All],4,FALSE),"")</f>
        <v/>
      </c>
      <c r="I146" s="13" t="str">
        <f t="shared" si="2"/>
        <v/>
      </c>
    </row>
    <row r="147" spans="1:9" x14ac:dyDescent="0.35">
      <c r="A147" t="s">
        <v>343</v>
      </c>
      <c r="D147" s="19"/>
      <c r="E147" s="18" t="str">
        <f>IFERROR(VLOOKUP(C147,Table2[#All],2,FALSE),"")</f>
        <v/>
      </c>
      <c r="F147" s="18" t="str">
        <f>IFERROR(VLOOKUP(C147,Table2[#All],3,FALSE),"")</f>
        <v/>
      </c>
      <c r="G147" t="str">
        <f>IFERROR(VLOOKUP($B147,SalesPeople[#All],2,FALSE)&amp;" "&amp;VLOOKUP($B147,SalesPeople[#All],3,FALSE),"")</f>
        <v/>
      </c>
      <c r="H147" t="str">
        <f>IFERROR(VLOOKUP($B147,SalesPeople[#All],4,FALSE),"")</f>
        <v/>
      </c>
      <c r="I147" s="13" t="str">
        <f t="shared" si="2"/>
        <v/>
      </c>
    </row>
    <row r="148" spans="1:9" x14ac:dyDescent="0.35">
      <c r="A148" t="s">
        <v>344</v>
      </c>
      <c r="D148" s="19"/>
      <c r="E148" s="18" t="str">
        <f>IFERROR(VLOOKUP(C148,Table2[#All],2,FALSE),"")</f>
        <v/>
      </c>
      <c r="F148" s="18" t="str">
        <f>IFERROR(VLOOKUP(C148,Table2[#All],3,FALSE),"")</f>
        <v/>
      </c>
      <c r="G148" t="str">
        <f>IFERROR(VLOOKUP($B148,SalesPeople[#All],2,FALSE)&amp;" "&amp;VLOOKUP($B148,SalesPeople[#All],3,FALSE),"")</f>
        <v/>
      </c>
      <c r="H148" t="str">
        <f>IFERROR(VLOOKUP($B148,SalesPeople[#All],4,FALSE),"")</f>
        <v/>
      </c>
      <c r="I148" s="13" t="str">
        <f t="shared" si="2"/>
        <v/>
      </c>
    </row>
    <row r="149" spans="1:9" x14ac:dyDescent="0.35">
      <c r="A149" t="s">
        <v>345</v>
      </c>
      <c r="D149" s="19"/>
      <c r="E149" s="18" t="str">
        <f>IFERROR(VLOOKUP(C149,Table2[#All],2,FALSE),"")</f>
        <v/>
      </c>
      <c r="F149" s="18" t="str">
        <f>IFERROR(VLOOKUP(C149,Table2[#All],3,FALSE),"")</f>
        <v/>
      </c>
      <c r="G149" t="str">
        <f>IFERROR(VLOOKUP($B149,SalesPeople[#All],2,FALSE)&amp;" "&amp;VLOOKUP($B149,SalesPeople[#All],3,FALSE),"")</f>
        <v/>
      </c>
      <c r="H149" t="str">
        <f>IFERROR(VLOOKUP($B149,SalesPeople[#All],4,FALSE),"")</f>
        <v/>
      </c>
      <c r="I149" s="13" t="str">
        <f t="shared" si="2"/>
        <v/>
      </c>
    </row>
    <row r="150" spans="1:9" x14ac:dyDescent="0.35">
      <c r="A150" t="s">
        <v>346</v>
      </c>
      <c r="D150" s="19"/>
      <c r="E150" s="18" t="str">
        <f>IFERROR(VLOOKUP(C150,Table2[#All],2,FALSE),"")</f>
        <v/>
      </c>
      <c r="F150" s="18" t="str">
        <f>IFERROR(VLOOKUP(C150,Table2[#All],3,FALSE),"")</f>
        <v/>
      </c>
      <c r="G150" t="str">
        <f>IFERROR(VLOOKUP($B150,SalesPeople[#All],2,FALSE)&amp;" "&amp;VLOOKUP($B150,SalesPeople[#All],3,FALSE),"")</f>
        <v/>
      </c>
      <c r="H150" t="str">
        <f>IFERROR(VLOOKUP($B150,SalesPeople[#All],4,FALSE),"")</f>
        <v/>
      </c>
      <c r="I150" s="13" t="str">
        <f t="shared" si="2"/>
        <v/>
      </c>
    </row>
    <row r="151" spans="1:9" x14ac:dyDescent="0.35">
      <c r="A151" t="s">
        <v>347</v>
      </c>
      <c r="D151" s="19"/>
      <c r="E151" s="18" t="str">
        <f>IFERROR(VLOOKUP(C151,Table2[#All],2,FALSE),"")</f>
        <v/>
      </c>
      <c r="F151" s="18" t="str">
        <f>IFERROR(VLOOKUP(C151,Table2[#All],3,FALSE),"")</f>
        <v/>
      </c>
      <c r="G151" t="str">
        <f>IFERROR(VLOOKUP($B151,SalesPeople[#All],2,FALSE)&amp;" "&amp;VLOOKUP($B151,SalesPeople[#All],3,FALSE),"")</f>
        <v/>
      </c>
      <c r="H151" t="str">
        <f>IFERROR(VLOOKUP($B151,SalesPeople[#All],4,FALSE),"")</f>
        <v/>
      </c>
      <c r="I151" s="13" t="str">
        <f t="shared" si="2"/>
        <v/>
      </c>
    </row>
    <row r="152" spans="1:9" x14ac:dyDescent="0.35">
      <c r="A152" t="s">
        <v>348</v>
      </c>
      <c r="D152" s="19"/>
      <c r="E152" s="18" t="str">
        <f>IFERROR(VLOOKUP(C152,Table2[#All],2,FALSE),"")</f>
        <v/>
      </c>
      <c r="F152" s="18" t="str">
        <f>IFERROR(VLOOKUP(C152,Table2[#All],3,FALSE),"")</f>
        <v/>
      </c>
      <c r="G152" t="str">
        <f>IFERROR(VLOOKUP($B152,SalesPeople[#All],2,FALSE)&amp;" "&amp;VLOOKUP($B152,SalesPeople[#All],3,FALSE),"")</f>
        <v/>
      </c>
      <c r="H152" t="str">
        <f>IFERROR(VLOOKUP($B152,SalesPeople[#All],4,FALSE),"")</f>
        <v/>
      </c>
      <c r="I152" s="13" t="str">
        <f t="shared" si="2"/>
        <v/>
      </c>
    </row>
    <row r="153" spans="1:9" x14ac:dyDescent="0.35">
      <c r="A153" t="s">
        <v>349</v>
      </c>
      <c r="D153" s="19"/>
      <c r="E153" s="18" t="str">
        <f>IFERROR(VLOOKUP(C153,Table2[#All],2,FALSE),"")</f>
        <v/>
      </c>
      <c r="F153" s="18" t="str">
        <f>IFERROR(VLOOKUP(C153,Table2[#All],3,FALSE),"")</f>
        <v/>
      </c>
      <c r="G153" t="str">
        <f>IFERROR(VLOOKUP($B153,SalesPeople[#All],2,FALSE)&amp;" "&amp;VLOOKUP($B153,SalesPeople[#All],3,FALSE),"")</f>
        <v/>
      </c>
      <c r="H153" t="str">
        <f>IFERROR(VLOOKUP($B153,SalesPeople[#All],4,FALSE),"")</f>
        <v/>
      </c>
      <c r="I153" s="13" t="str">
        <f t="shared" si="2"/>
        <v/>
      </c>
    </row>
    <row r="154" spans="1:9" x14ac:dyDescent="0.35">
      <c r="A154" t="s">
        <v>350</v>
      </c>
      <c r="D154" s="19"/>
      <c r="E154" s="18" t="str">
        <f>IFERROR(VLOOKUP(C154,Table2[#All],2,FALSE),"")</f>
        <v/>
      </c>
      <c r="F154" s="18" t="str">
        <f>IFERROR(VLOOKUP(C154,Table2[#All],3,FALSE),"")</f>
        <v/>
      </c>
      <c r="G154" t="str">
        <f>IFERROR(VLOOKUP($B154,SalesPeople[#All],2,FALSE)&amp;" "&amp;VLOOKUP($B154,SalesPeople[#All],3,FALSE),"")</f>
        <v/>
      </c>
      <c r="H154" t="str">
        <f>IFERROR(VLOOKUP($B154,SalesPeople[#All],4,FALSE),"")</f>
        <v/>
      </c>
      <c r="I154" s="13" t="str">
        <f t="shared" si="2"/>
        <v/>
      </c>
    </row>
    <row r="155" spans="1:9" x14ac:dyDescent="0.35">
      <c r="A155" t="s">
        <v>351</v>
      </c>
      <c r="D155" s="19"/>
      <c r="E155" s="18" t="str">
        <f>IFERROR(VLOOKUP(C155,Table2[#All],2,FALSE),"")</f>
        <v/>
      </c>
      <c r="F155" s="18" t="str">
        <f>IFERROR(VLOOKUP(C155,Table2[#All],3,FALSE),"")</f>
        <v/>
      </c>
      <c r="G155" t="str">
        <f>IFERROR(VLOOKUP($B155,SalesPeople[#All],2,FALSE)&amp;" "&amp;VLOOKUP($B155,SalesPeople[#All],3,FALSE),"")</f>
        <v/>
      </c>
      <c r="H155" t="str">
        <f>IFERROR(VLOOKUP($B155,SalesPeople[#All],4,FALSE),"")</f>
        <v/>
      </c>
      <c r="I155" s="13" t="str">
        <f t="shared" si="2"/>
        <v/>
      </c>
    </row>
    <row r="156" spans="1:9" x14ac:dyDescent="0.35">
      <c r="A156" t="s">
        <v>352</v>
      </c>
      <c r="D156" s="19"/>
      <c r="E156" s="18" t="str">
        <f>IFERROR(VLOOKUP(C156,Table2[#All],2,FALSE),"")</f>
        <v/>
      </c>
      <c r="F156" s="18" t="str">
        <f>IFERROR(VLOOKUP(C156,Table2[#All],3,FALSE),"")</f>
        <v/>
      </c>
      <c r="G156" t="str">
        <f>IFERROR(VLOOKUP($B156,SalesPeople[#All],2,FALSE)&amp;" "&amp;VLOOKUP($B156,SalesPeople[#All],3,FALSE),"")</f>
        <v/>
      </c>
      <c r="H156" t="str">
        <f>IFERROR(VLOOKUP($B156,SalesPeople[#All],4,FALSE),"")</f>
        <v/>
      </c>
      <c r="I156" s="13" t="str">
        <f t="shared" si="2"/>
        <v/>
      </c>
    </row>
    <row r="157" spans="1:9" x14ac:dyDescent="0.35">
      <c r="A157" t="s">
        <v>353</v>
      </c>
      <c r="D157" s="19"/>
      <c r="E157" s="18" t="str">
        <f>IFERROR(VLOOKUP(C157,Table2[#All],2,FALSE),"")</f>
        <v/>
      </c>
      <c r="F157" s="18" t="str">
        <f>IFERROR(VLOOKUP(C157,Table2[#All],3,FALSE),"")</f>
        <v/>
      </c>
      <c r="G157" t="str">
        <f>IFERROR(VLOOKUP($B157,SalesPeople[#All],2,FALSE)&amp;" "&amp;VLOOKUP($B157,SalesPeople[#All],3,FALSE),"")</f>
        <v/>
      </c>
      <c r="H157" t="str">
        <f>IFERROR(VLOOKUP($B157,SalesPeople[#All],4,FALSE),"")</f>
        <v/>
      </c>
      <c r="I157" s="13" t="str">
        <f t="shared" si="2"/>
        <v/>
      </c>
    </row>
    <row r="158" spans="1:9" x14ac:dyDescent="0.35">
      <c r="A158" t="s">
        <v>354</v>
      </c>
      <c r="D158" s="19"/>
      <c r="E158" s="18" t="str">
        <f>IFERROR(VLOOKUP(C158,Table2[#All],2,FALSE),"")</f>
        <v/>
      </c>
      <c r="F158" s="18" t="str">
        <f>IFERROR(VLOOKUP(C158,Table2[#All],3,FALSE),"")</f>
        <v/>
      </c>
      <c r="G158" t="str">
        <f>IFERROR(VLOOKUP($B158,SalesPeople[#All],2,FALSE)&amp;" "&amp;VLOOKUP($B158,SalesPeople[#All],3,FALSE),"")</f>
        <v/>
      </c>
      <c r="H158" t="str">
        <f>IFERROR(VLOOKUP($B158,SalesPeople[#All],4,FALSE),"")</f>
        <v/>
      </c>
      <c r="I158" s="13" t="str">
        <f t="shared" si="2"/>
        <v/>
      </c>
    </row>
    <row r="159" spans="1:9" x14ac:dyDescent="0.35">
      <c r="A159" t="s">
        <v>355</v>
      </c>
      <c r="D159" s="19"/>
      <c r="E159" s="18" t="str">
        <f>IFERROR(VLOOKUP(C159,Table2[#All],2,FALSE),"")</f>
        <v/>
      </c>
      <c r="F159" s="18" t="str">
        <f>IFERROR(VLOOKUP(C159,Table2[#All],3,FALSE),"")</f>
        <v/>
      </c>
      <c r="G159" t="str">
        <f>IFERROR(VLOOKUP($B159,SalesPeople[#All],2,FALSE)&amp;" "&amp;VLOOKUP($B159,SalesPeople[#All],3,FALSE),"")</f>
        <v/>
      </c>
      <c r="H159" t="str">
        <f>IFERROR(VLOOKUP($B159,SalesPeople[#All],4,FALSE),"")</f>
        <v/>
      </c>
      <c r="I159" s="13" t="str">
        <f t="shared" si="2"/>
        <v/>
      </c>
    </row>
    <row r="160" spans="1:9" x14ac:dyDescent="0.35">
      <c r="A160" t="s">
        <v>356</v>
      </c>
      <c r="D160" s="19"/>
      <c r="E160" s="18" t="str">
        <f>IFERROR(VLOOKUP(C160,Table2[#All],2,FALSE),"")</f>
        <v/>
      </c>
      <c r="F160" s="18" t="str">
        <f>IFERROR(VLOOKUP(C160,Table2[#All],3,FALSE),"")</f>
        <v/>
      </c>
      <c r="G160" t="str">
        <f>IFERROR(VLOOKUP($B160,SalesPeople[#All],2,FALSE)&amp;" "&amp;VLOOKUP($B160,SalesPeople[#All],3,FALSE),"")</f>
        <v/>
      </c>
      <c r="H160" t="str">
        <f>IFERROR(VLOOKUP($B160,SalesPeople[#All],4,FALSE),"")</f>
        <v/>
      </c>
      <c r="I160" s="13" t="str">
        <f t="shared" si="2"/>
        <v/>
      </c>
    </row>
    <row r="161" spans="1:9" x14ac:dyDescent="0.35">
      <c r="A161" t="s">
        <v>357</v>
      </c>
      <c r="D161" s="19"/>
      <c r="E161" s="18" t="str">
        <f>IFERROR(VLOOKUP(C161,Table2[#All],2,FALSE),"")</f>
        <v/>
      </c>
      <c r="F161" s="18" t="str">
        <f>IFERROR(VLOOKUP(C161,Table2[#All],3,FALSE),"")</f>
        <v/>
      </c>
      <c r="G161" t="str">
        <f>IFERROR(VLOOKUP($B161,SalesPeople[#All],2,FALSE)&amp;" "&amp;VLOOKUP($B161,SalesPeople[#All],3,FALSE),"")</f>
        <v/>
      </c>
      <c r="H161" t="str">
        <f>IFERROR(VLOOKUP($B161,SalesPeople[#All],4,FALSE),"")</f>
        <v/>
      </c>
      <c r="I161" s="13" t="str">
        <f t="shared" si="2"/>
        <v/>
      </c>
    </row>
    <row r="162" spans="1:9" x14ac:dyDescent="0.35">
      <c r="A162" t="s">
        <v>358</v>
      </c>
      <c r="D162" s="19"/>
      <c r="E162" s="18" t="str">
        <f>IFERROR(VLOOKUP(C162,Table2[#All],2,FALSE),"")</f>
        <v/>
      </c>
      <c r="F162" s="18" t="str">
        <f>IFERROR(VLOOKUP(C162,Table2[#All],3,FALSE),"")</f>
        <v/>
      </c>
      <c r="G162" t="str">
        <f>IFERROR(VLOOKUP($B162,SalesPeople[#All],2,FALSE)&amp;" "&amp;VLOOKUP($B162,SalesPeople[#All],3,FALSE),"")</f>
        <v/>
      </c>
      <c r="H162" t="str">
        <f>IFERROR(VLOOKUP($B162,SalesPeople[#All],4,FALSE),"")</f>
        <v/>
      </c>
      <c r="I162" s="13" t="str">
        <f t="shared" si="2"/>
        <v/>
      </c>
    </row>
    <row r="163" spans="1:9" x14ac:dyDescent="0.35">
      <c r="A163" t="s">
        <v>359</v>
      </c>
      <c r="D163" s="19"/>
      <c r="E163" s="18" t="str">
        <f>IFERROR(VLOOKUP(C163,Table2[#All],2,FALSE),"")</f>
        <v/>
      </c>
      <c r="F163" s="18" t="str">
        <f>IFERROR(VLOOKUP(C163,Table2[#All],3,FALSE),"")</f>
        <v/>
      </c>
      <c r="G163" t="str">
        <f>IFERROR(VLOOKUP($B163,SalesPeople[#All],2,FALSE)&amp;" "&amp;VLOOKUP($B163,SalesPeople[#All],3,FALSE),"")</f>
        <v/>
      </c>
      <c r="H163" t="str">
        <f>IFERROR(VLOOKUP($B163,SalesPeople[#All],4,FALSE),"")</f>
        <v/>
      </c>
      <c r="I163" s="13" t="str">
        <f t="shared" si="2"/>
        <v/>
      </c>
    </row>
    <row r="164" spans="1:9" x14ac:dyDescent="0.35">
      <c r="A164" t="s">
        <v>360</v>
      </c>
      <c r="D164" s="19"/>
      <c r="E164" s="18" t="str">
        <f>IFERROR(VLOOKUP(C164,Table2[#All],2,FALSE),"")</f>
        <v/>
      </c>
      <c r="F164" s="18" t="str">
        <f>IFERROR(VLOOKUP(C164,Table2[#All],3,FALSE),"")</f>
        <v/>
      </c>
      <c r="G164" t="str">
        <f>IFERROR(VLOOKUP($B164,SalesPeople[#All],2,FALSE)&amp;" "&amp;VLOOKUP($B164,SalesPeople[#All],3,FALSE),"")</f>
        <v/>
      </c>
      <c r="H164" t="str">
        <f>IFERROR(VLOOKUP($B164,SalesPeople[#All],4,FALSE),"")</f>
        <v/>
      </c>
      <c r="I164" s="13" t="str">
        <f t="shared" si="2"/>
        <v/>
      </c>
    </row>
    <row r="165" spans="1:9" x14ac:dyDescent="0.35">
      <c r="A165" t="s">
        <v>361</v>
      </c>
      <c r="D165" s="19"/>
      <c r="E165" s="18" t="str">
        <f>IFERROR(VLOOKUP(C165,Table2[#All],2,FALSE),"")</f>
        <v/>
      </c>
      <c r="F165" s="18" t="str">
        <f>IFERROR(VLOOKUP(C165,Table2[#All],3,FALSE),"")</f>
        <v/>
      </c>
      <c r="G165" t="str">
        <f>IFERROR(VLOOKUP($B165,SalesPeople[#All],2,FALSE)&amp;" "&amp;VLOOKUP($B165,SalesPeople[#All],3,FALSE),"")</f>
        <v/>
      </c>
      <c r="H165" t="str">
        <f>IFERROR(VLOOKUP($B165,SalesPeople[#All],4,FALSE),"")</f>
        <v/>
      </c>
      <c r="I165" s="13" t="str">
        <f t="shared" si="2"/>
        <v/>
      </c>
    </row>
    <row r="166" spans="1:9" x14ac:dyDescent="0.35">
      <c r="A166" t="s">
        <v>362</v>
      </c>
      <c r="D166" s="19"/>
      <c r="E166" s="18" t="str">
        <f>IFERROR(VLOOKUP(C166,Table2[#All],2,FALSE),"")</f>
        <v/>
      </c>
      <c r="F166" s="18" t="str">
        <f>IFERROR(VLOOKUP(C166,Table2[#All],3,FALSE),"")</f>
        <v/>
      </c>
      <c r="G166" t="str">
        <f>IFERROR(VLOOKUP($B166,SalesPeople[#All],2,FALSE)&amp;" "&amp;VLOOKUP($B166,SalesPeople[#All],3,FALSE),"")</f>
        <v/>
      </c>
      <c r="H166" t="str">
        <f>IFERROR(VLOOKUP($B166,SalesPeople[#All],4,FALSE),"")</f>
        <v/>
      </c>
      <c r="I166" s="13" t="str">
        <f t="shared" si="2"/>
        <v/>
      </c>
    </row>
    <row r="167" spans="1:9" x14ac:dyDescent="0.35">
      <c r="A167" t="s">
        <v>363</v>
      </c>
      <c r="D167" s="19"/>
      <c r="E167" s="18" t="str">
        <f>IFERROR(VLOOKUP(C167,Table2[#All],2,FALSE),"")</f>
        <v/>
      </c>
      <c r="F167" s="18" t="str">
        <f>IFERROR(VLOOKUP(C167,Table2[#All],3,FALSE),"")</f>
        <v/>
      </c>
      <c r="G167" t="str">
        <f>IFERROR(VLOOKUP($B167,SalesPeople[#All],2,FALSE)&amp;" "&amp;VLOOKUP($B167,SalesPeople[#All],3,FALSE),"")</f>
        <v/>
      </c>
      <c r="H167" t="str">
        <f>IFERROR(VLOOKUP($B167,SalesPeople[#All],4,FALSE),"")</f>
        <v/>
      </c>
      <c r="I167" s="13" t="str">
        <f t="shared" si="2"/>
        <v/>
      </c>
    </row>
    <row r="168" spans="1:9" x14ac:dyDescent="0.35">
      <c r="A168" t="s">
        <v>364</v>
      </c>
      <c r="D168" s="19"/>
      <c r="E168" s="18" t="str">
        <f>IFERROR(VLOOKUP(C168,Table2[#All],2,FALSE),"")</f>
        <v/>
      </c>
      <c r="F168" s="18" t="str">
        <f>IFERROR(VLOOKUP(C168,Table2[#All],3,FALSE),"")</f>
        <v/>
      </c>
      <c r="G168" t="str">
        <f>IFERROR(VLOOKUP($B168,SalesPeople[#All],2,FALSE)&amp;" "&amp;VLOOKUP($B168,SalesPeople[#All],3,FALSE),"")</f>
        <v/>
      </c>
      <c r="H168" t="str">
        <f>IFERROR(VLOOKUP($B168,SalesPeople[#All],4,FALSE),"")</f>
        <v/>
      </c>
      <c r="I168" s="13" t="str">
        <f t="shared" si="2"/>
        <v/>
      </c>
    </row>
    <row r="169" spans="1:9" x14ac:dyDescent="0.35">
      <c r="A169" t="s">
        <v>365</v>
      </c>
      <c r="D169" s="19"/>
      <c r="E169" s="18" t="str">
        <f>IFERROR(VLOOKUP(C169,Table2[#All],2,FALSE),"")</f>
        <v/>
      </c>
      <c r="F169" s="18" t="str">
        <f>IFERROR(VLOOKUP(C169,Table2[#All],3,FALSE),"")</f>
        <v/>
      </c>
      <c r="G169" t="str">
        <f>IFERROR(VLOOKUP($B169,SalesPeople[#All],2,FALSE)&amp;" "&amp;VLOOKUP($B169,SalesPeople[#All],3,FALSE),"")</f>
        <v/>
      </c>
      <c r="H169" t="str">
        <f>IFERROR(VLOOKUP($B169,SalesPeople[#All],4,FALSE),"")</f>
        <v/>
      </c>
      <c r="I169" s="13" t="str">
        <f t="shared" si="2"/>
        <v/>
      </c>
    </row>
    <row r="170" spans="1:9" x14ac:dyDescent="0.35">
      <c r="A170" t="s">
        <v>366</v>
      </c>
      <c r="D170" s="19"/>
      <c r="E170" s="18" t="str">
        <f>IFERROR(VLOOKUP(C170,Table2[#All],2,FALSE),"")</f>
        <v/>
      </c>
      <c r="F170" s="18" t="str">
        <f>IFERROR(VLOOKUP(C170,Table2[#All],3,FALSE),"")</f>
        <v/>
      </c>
      <c r="G170" t="str">
        <f>IFERROR(VLOOKUP($B170,SalesPeople[#All],2,FALSE)&amp;" "&amp;VLOOKUP($B170,SalesPeople[#All],3,FALSE),"")</f>
        <v/>
      </c>
      <c r="H170" t="str">
        <f>IFERROR(VLOOKUP($B170,SalesPeople[#All],4,FALSE),"")</f>
        <v/>
      </c>
      <c r="I170" s="13" t="str">
        <f t="shared" si="2"/>
        <v/>
      </c>
    </row>
    <row r="171" spans="1:9" x14ac:dyDescent="0.35">
      <c r="A171" t="s">
        <v>367</v>
      </c>
      <c r="D171" s="19"/>
      <c r="E171" s="18" t="str">
        <f>IFERROR(VLOOKUP(C171,Table2[#All],2,FALSE),"")</f>
        <v/>
      </c>
      <c r="F171" s="18" t="str">
        <f>IFERROR(VLOOKUP(C171,Table2[#All],3,FALSE),"")</f>
        <v/>
      </c>
      <c r="G171" t="str">
        <f>IFERROR(VLOOKUP($B171,SalesPeople[#All],2,FALSE)&amp;" "&amp;VLOOKUP($B171,SalesPeople[#All],3,FALSE),"")</f>
        <v/>
      </c>
      <c r="H171" t="str">
        <f>IFERROR(VLOOKUP($B171,SalesPeople[#All],4,FALSE),"")</f>
        <v/>
      </c>
      <c r="I171" s="13" t="str">
        <f t="shared" si="2"/>
        <v/>
      </c>
    </row>
    <row r="172" spans="1:9" x14ac:dyDescent="0.35">
      <c r="A172" t="s">
        <v>368</v>
      </c>
      <c r="D172" s="19"/>
      <c r="E172" s="18" t="str">
        <f>IFERROR(VLOOKUP(C172,Table2[#All],2,FALSE),"")</f>
        <v/>
      </c>
      <c r="F172" s="18" t="str">
        <f>IFERROR(VLOOKUP(C172,Table2[#All],3,FALSE),"")</f>
        <v/>
      </c>
      <c r="G172" t="str">
        <f>IFERROR(VLOOKUP($B172,SalesPeople[#All],2,FALSE)&amp;" "&amp;VLOOKUP($B172,SalesPeople[#All],3,FALSE),"")</f>
        <v/>
      </c>
      <c r="H172" t="str">
        <f>IFERROR(VLOOKUP($B172,SalesPeople[#All],4,FALSE),"")</f>
        <v/>
      </c>
      <c r="I172" s="13" t="str">
        <f t="shared" si="2"/>
        <v/>
      </c>
    </row>
    <row r="173" spans="1:9" x14ac:dyDescent="0.35">
      <c r="A173" t="s">
        <v>369</v>
      </c>
      <c r="D173" s="19"/>
      <c r="E173" s="18" t="str">
        <f>IFERROR(VLOOKUP(C173,Table2[#All],2,FALSE),"")</f>
        <v/>
      </c>
      <c r="F173" s="18" t="str">
        <f>IFERROR(VLOOKUP(C173,Table2[#All],3,FALSE),"")</f>
        <v/>
      </c>
      <c r="G173" t="str">
        <f>IFERROR(VLOOKUP($B173,SalesPeople[#All],2,FALSE)&amp;" "&amp;VLOOKUP($B173,SalesPeople[#All],3,FALSE),"")</f>
        <v/>
      </c>
      <c r="H173" t="str">
        <f>IFERROR(VLOOKUP($B173,SalesPeople[#All],4,FALSE),"")</f>
        <v/>
      </c>
      <c r="I173" s="13" t="str">
        <f t="shared" si="2"/>
        <v/>
      </c>
    </row>
    <row r="174" spans="1:9" x14ac:dyDescent="0.35">
      <c r="A174" t="s">
        <v>370</v>
      </c>
      <c r="D174" s="19"/>
      <c r="E174" s="18" t="str">
        <f>IFERROR(VLOOKUP(C174,Table2[#All],2,FALSE),"")</f>
        <v/>
      </c>
      <c r="F174" s="18" t="str">
        <f>IFERROR(VLOOKUP(C174,Table2[#All],3,FALSE),"")</f>
        <v/>
      </c>
      <c r="G174" t="str">
        <f>IFERROR(VLOOKUP($B174,SalesPeople[#All],2,FALSE)&amp;" "&amp;VLOOKUP($B174,SalesPeople[#All],3,FALSE),"")</f>
        <v/>
      </c>
      <c r="H174" t="str">
        <f>IFERROR(VLOOKUP($B174,SalesPeople[#All],4,FALSE),"")</f>
        <v/>
      </c>
      <c r="I174" s="13" t="str">
        <f t="shared" si="2"/>
        <v/>
      </c>
    </row>
    <row r="175" spans="1:9" x14ac:dyDescent="0.35">
      <c r="A175" t="s">
        <v>371</v>
      </c>
      <c r="D175" s="19"/>
      <c r="E175" s="18" t="str">
        <f>IFERROR(VLOOKUP(C175,Table2[#All],2,FALSE),"")</f>
        <v/>
      </c>
      <c r="F175" s="18" t="str">
        <f>IFERROR(VLOOKUP(C175,Table2[#All],3,FALSE),"")</f>
        <v/>
      </c>
      <c r="G175" t="str">
        <f>IFERROR(VLOOKUP($B175,SalesPeople[#All],2,FALSE)&amp;" "&amp;VLOOKUP($B175,SalesPeople[#All],3,FALSE),"")</f>
        <v/>
      </c>
      <c r="H175" t="str">
        <f>IFERROR(VLOOKUP($B175,SalesPeople[#All],4,FALSE),"")</f>
        <v/>
      </c>
      <c r="I175" s="13" t="str">
        <f t="shared" si="2"/>
        <v/>
      </c>
    </row>
    <row r="176" spans="1:9" x14ac:dyDescent="0.35">
      <c r="A176" t="s">
        <v>372</v>
      </c>
      <c r="D176" s="19"/>
      <c r="E176" s="18" t="str">
        <f>IFERROR(VLOOKUP(C176,Table2[#All],2,FALSE),"")</f>
        <v/>
      </c>
      <c r="F176" s="18" t="str">
        <f>IFERROR(VLOOKUP(C176,Table2[#All],3,FALSE),"")</f>
        <v/>
      </c>
      <c r="G176" t="str">
        <f>IFERROR(VLOOKUP($B176,SalesPeople[#All],2,FALSE)&amp;" "&amp;VLOOKUP($B176,SalesPeople[#All],3,FALSE),"")</f>
        <v/>
      </c>
      <c r="H176" t="str">
        <f>IFERROR(VLOOKUP($B176,SalesPeople[#All],4,FALSE),"")</f>
        <v/>
      </c>
      <c r="I176" s="13" t="str">
        <f t="shared" si="2"/>
        <v/>
      </c>
    </row>
    <row r="177" spans="1:9" x14ac:dyDescent="0.35">
      <c r="A177" t="s">
        <v>373</v>
      </c>
      <c r="D177" s="19"/>
      <c r="E177" s="18" t="str">
        <f>IFERROR(VLOOKUP(C177,Table2[#All],2,FALSE),"")</f>
        <v/>
      </c>
      <c r="F177" s="18" t="str">
        <f>IFERROR(VLOOKUP(C177,Table2[#All],3,FALSE),"")</f>
        <v/>
      </c>
      <c r="G177" t="str">
        <f>IFERROR(VLOOKUP($B177,SalesPeople[#All],2,FALSE)&amp;" "&amp;VLOOKUP($B177,SalesPeople[#All],3,FALSE),"")</f>
        <v/>
      </c>
      <c r="H177" t="str">
        <f>IFERROR(VLOOKUP($B177,SalesPeople[#All],4,FALSE),"")</f>
        <v/>
      </c>
      <c r="I177" s="13" t="str">
        <f t="shared" si="2"/>
        <v/>
      </c>
    </row>
    <row r="178" spans="1:9" x14ac:dyDescent="0.35">
      <c r="A178" t="s">
        <v>374</v>
      </c>
      <c r="D178" s="19"/>
      <c r="E178" s="18" t="str">
        <f>IFERROR(VLOOKUP(C178,Table2[#All],2,FALSE),"")</f>
        <v/>
      </c>
      <c r="F178" s="18" t="str">
        <f>IFERROR(VLOOKUP(C178,Table2[#All],3,FALSE),"")</f>
        <v/>
      </c>
      <c r="G178" t="str">
        <f>IFERROR(VLOOKUP($B178,SalesPeople[#All],2,FALSE)&amp;" "&amp;VLOOKUP($B178,SalesPeople[#All],3,FALSE),"")</f>
        <v/>
      </c>
      <c r="H178" t="str">
        <f>IFERROR(VLOOKUP($B178,SalesPeople[#All],4,FALSE),"")</f>
        <v/>
      </c>
      <c r="I178" s="13" t="str">
        <f t="shared" si="2"/>
        <v/>
      </c>
    </row>
    <row r="179" spans="1:9" x14ac:dyDescent="0.35">
      <c r="A179" t="s">
        <v>375</v>
      </c>
      <c r="D179" s="19"/>
      <c r="E179" s="18" t="str">
        <f>IFERROR(VLOOKUP(C179,Table2[#All],2,FALSE),"")</f>
        <v/>
      </c>
      <c r="F179" s="18" t="str">
        <f>IFERROR(VLOOKUP(C179,Table2[#All],3,FALSE),"")</f>
        <v/>
      </c>
      <c r="G179" t="str">
        <f>IFERROR(VLOOKUP($B179,SalesPeople[#All],2,FALSE)&amp;" "&amp;VLOOKUP($B179,SalesPeople[#All],3,FALSE),"")</f>
        <v/>
      </c>
      <c r="H179" t="str">
        <f>IFERROR(VLOOKUP($B179,SalesPeople[#All],4,FALSE),"")</f>
        <v/>
      </c>
      <c r="I179" s="13" t="str">
        <f t="shared" si="2"/>
        <v/>
      </c>
    </row>
    <row r="180" spans="1:9" x14ac:dyDescent="0.35">
      <c r="A180" t="s">
        <v>376</v>
      </c>
      <c r="D180" s="19"/>
      <c r="E180" s="18" t="str">
        <f>IFERROR(VLOOKUP(C180,Table2[#All],2,FALSE),"")</f>
        <v/>
      </c>
      <c r="F180" s="18" t="str">
        <f>IFERROR(VLOOKUP(C180,Table2[#All],3,FALSE),"")</f>
        <v/>
      </c>
      <c r="G180" t="str">
        <f>IFERROR(VLOOKUP($B180,SalesPeople[#All],2,FALSE)&amp;" "&amp;VLOOKUP($B180,SalesPeople[#All],3,FALSE),"")</f>
        <v/>
      </c>
      <c r="H180" t="str">
        <f>IFERROR(VLOOKUP($B180,SalesPeople[#All],4,FALSE),"")</f>
        <v/>
      </c>
      <c r="I180" s="13" t="str">
        <f t="shared" si="2"/>
        <v/>
      </c>
    </row>
    <row r="181" spans="1:9" x14ac:dyDescent="0.35">
      <c r="A181" t="s">
        <v>377</v>
      </c>
      <c r="D181" s="19"/>
      <c r="E181" s="18" t="str">
        <f>IFERROR(VLOOKUP(C181,Table2[#All],2,FALSE),"")</f>
        <v/>
      </c>
      <c r="F181" s="18" t="str">
        <f>IFERROR(VLOOKUP(C181,Table2[#All],3,FALSE),"")</f>
        <v/>
      </c>
      <c r="G181" t="str">
        <f>IFERROR(VLOOKUP($B181,SalesPeople[#All],2,FALSE)&amp;" "&amp;VLOOKUP($B181,SalesPeople[#All],3,FALSE),"")</f>
        <v/>
      </c>
      <c r="H181" t="str">
        <f>IFERROR(VLOOKUP($B181,SalesPeople[#All],4,FALSE),"")</f>
        <v/>
      </c>
      <c r="I181" s="13" t="str">
        <f t="shared" si="2"/>
        <v/>
      </c>
    </row>
    <row r="182" spans="1:9" x14ac:dyDescent="0.35">
      <c r="A182" t="s">
        <v>378</v>
      </c>
      <c r="D182" s="19"/>
      <c r="E182" s="18" t="str">
        <f>IFERROR(VLOOKUP(C182,Table2[#All],2,FALSE),"")</f>
        <v/>
      </c>
      <c r="F182" s="18" t="str">
        <f>IFERROR(VLOOKUP(C182,Table2[#All],3,FALSE),"")</f>
        <v/>
      </c>
      <c r="G182" t="str">
        <f>IFERROR(VLOOKUP($B182,SalesPeople[#All],2,FALSE)&amp;" "&amp;VLOOKUP($B182,SalesPeople[#All],3,FALSE),"")</f>
        <v/>
      </c>
      <c r="H182" t="str">
        <f>IFERROR(VLOOKUP($B182,SalesPeople[#All],4,FALSE),"")</f>
        <v/>
      </c>
      <c r="I182" s="13" t="str">
        <f t="shared" si="2"/>
        <v/>
      </c>
    </row>
    <row r="183" spans="1:9" x14ac:dyDescent="0.35">
      <c r="A183" t="s">
        <v>379</v>
      </c>
      <c r="D183" s="19"/>
      <c r="E183" s="18" t="str">
        <f>IFERROR(VLOOKUP(C183,Table2[#All],2,FALSE),"")</f>
        <v/>
      </c>
      <c r="F183" s="18" t="str">
        <f>IFERROR(VLOOKUP(C183,Table2[#All],3,FALSE),"")</f>
        <v/>
      </c>
      <c r="G183" t="str">
        <f>IFERROR(VLOOKUP($B183,SalesPeople[#All],2,FALSE)&amp;" "&amp;VLOOKUP($B183,SalesPeople[#All],3,FALSE),"")</f>
        <v/>
      </c>
      <c r="H183" t="str">
        <f>IFERROR(VLOOKUP($B183,SalesPeople[#All],4,FALSE),"")</f>
        <v/>
      </c>
      <c r="I183" s="13" t="str">
        <f t="shared" si="2"/>
        <v/>
      </c>
    </row>
    <row r="184" spans="1:9" x14ac:dyDescent="0.35">
      <c r="A184" t="s">
        <v>380</v>
      </c>
      <c r="D184" s="19"/>
      <c r="E184" s="18" t="str">
        <f>IFERROR(VLOOKUP(C184,Table2[#All],2,FALSE),"")</f>
        <v/>
      </c>
      <c r="F184" s="18" t="str">
        <f>IFERROR(VLOOKUP(C184,Table2[#All],3,FALSE),"")</f>
        <v/>
      </c>
      <c r="G184" t="str">
        <f>IFERROR(VLOOKUP($B184,SalesPeople[#All],2,FALSE)&amp;" "&amp;VLOOKUP($B184,SalesPeople[#All],3,FALSE),"")</f>
        <v/>
      </c>
      <c r="H184" t="str">
        <f>IFERROR(VLOOKUP($B184,SalesPeople[#All],4,FALSE),"")</f>
        <v/>
      </c>
      <c r="I184" s="13" t="str">
        <f t="shared" si="2"/>
        <v/>
      </c>
    </row>
    <row r="185" spans="1:9" x14ac:dyDescent="0.35">
      <c r="A185" t="s">
        <v>381</v>
      </c>
      <c r="D185" s="19"/>
      <c r="E185" s="18" t="str">
        <f>IFERROR(VLOOKUP(C185,Table2[#All],2,FALSE),"")</f>
        <v/>
      </c>
      <c r="F185" s="18" t="str">
        <f>IFERROR(VLOOKUP(C185,Table2[#All],3,FALSE),"")</f>
        <v/>
      </c>
      <c r="G185" t="str">
        <f>IFERROR(VLOOKUP($B185,SalesPeople[#All],2,FALSE)&amp;" "&amp;VLOOKUP($B185,SalesPeople[#All],3,FALSE),"")</f>
        <v/>
      </c>
      <c r="H185" t="str">
        <f>IFERROR(VLOOKUP($B185,SalesPeople[#All],4,FALSE),"")</f>
        <v/>
      </c>
      <c r="I185" s="13" t="str">
        <f t="shared" si="2"/>
        <v/>
      </c>
    </row>
    <row r="186" spans="1:9" x14ac:dyDescent="0.35">
      <c r="A186" t="s">
        <v>382</v>
      </c>
      <c r="D186" s="19"/>
      <c r="E186" s="18" t="str">
        <f>IFERROR(VLOOKUP(C186,Table2[#All],2,FALSE),"")</f>
        <v/>
      </c>
      <c r="F186" s="18" t="str">
        <f>IFERROR(VLOOKUP(C186,Table2[#All],3,FALSE),"")</f>
        <v/>
      </c>
      <c r="G186" t="str">
        <f>IFERROR(VLOOKUP($B186,SalesPeople[#All],2,FALSE)&amp;" "&amp;VLOOKUP($B186,SalesPeople[#All],3,FALSE),"")</f>
        <v/>
      </c>
      <c r="H186" t="str">
        <f>IFERROR(VLOOKUP($B186,SalesPeople[#All],4,FALSE),"")</f>
        <v/>
      </c>
      <c r="I186" s="13" t="str">
        <f t="shared" si="2"/>
        <v/>
      </c>
    </row>
    <row r="187" spans="1:9" x14ac:dyDescent="0.35">
      <c r="A187" t="s">
        <v>383</v>
      </c>
      <c r="D187" s="19"/>
      <c r="E187" s="18" t="str">
        <f>IFERROR(VLOOKUP(C187,Table2[#All],2,FALSE),"")</f>
        <v/>
      </c>
      <c r="F187" s="18" t="str">
        <f>IFERROR(VLOOKUP(C187,Table2[#All],3,FALSE),"")</f>
        <v/>
      </c>
      <c r="G187" t="str">
        <f>IFERROR(VLOOKUP($B187,SalesPeople[#All],2,FALSE)&amp;" "&amp;VLOOKUP($B187,SalesPeople[#All],3,FALSE),"")</f>
        <v/>
      </c>
      <c r="H187" t="str">
        <f>IFERROR(VLOOKUP($B187,SalesPeople[#All],4,FALSE),"")</f>
        <v/>
      </c>
      <c r="I187" s="13" t="str">
        <f t="shared" si="2"/>
        <v/>
      </c>
    </row>
    <row r="188" spans="1:9" x14ac:dyDescent="0.35">
      <c r="A188" t="s">
        <v>384</v>
      </c>
      <c r="D188" s="19"/>
      <c r="E188" s="18" t="str">
        <f>IFERROR(VLOOKUP(C188,Table2[#All],2,FALSE),"")</f>
        <v/>
      </c>
      <c r="F188" s="18" t="str">
        <f>IFERROR(VLOOKUP(C188,Table2[#All],3,FALSE),"")</f>
        <v/>
      </c>
      <c r="G188" t="str">
        <f>IFERROR(VLOOKUP($B188,SalesPeople[#All],2,FALSE)&amp;" "&amp;VLOOKUP($B188,SalesPeople[#All],3,FALSE),"")</f>
        <v/>
      </c>
      <c r="H188" t="str">
        <f>IFERROR(VLOOKUP($B188,SalesPeople[#All],4,FALSE),"")</f>
        <v/>
      </c>
      <c r="I188" s="13" t="str">
        <f t="shared" si="2"/>
        <v/>
      </c>
    </row>
    <row r="189" spans="1:9" x14ac:dyDescent="0.35">
      <c r="A189" t="s">
        <v>385</v>
      </c>
      <c r="D189" s="19"/>
      <c r="E189" s="18" t="str">
        <f>IFERROR(VLOOKUP(C189,Table2[#All],2,FALSE),"")</f>
        <v/>
      </c>
      <c r="F189" s="18" t="str">
        <f>IFERROR(VLOOKUP(C189,Table2[#All],3,FALSE),"")</f>
        <v/>
      </c>
      <c r="G189" t="str">
        <f>IFERROR(VLOOKUP($B189,SalesPeople[#All],2,FALSE)&amp;" "&amp;VLOOKUP($B189,SalesPeople[#All],3,FALSE),"")</f>
        <v/>
      </c>
      <c r="H189" t="str">
        <f>IFERROR(VLOOKUP($B189,SalesPeople[#All],4,FALSE),"")</f>
        <v/>
      </c>
      <c r="I189" s="13" t="str">
        <f t="shared" si="2"/>
        <v/>
      </c>
    </row>
    <row r="190" spans="1:9" x14ac:dyDescent="0.35">
      <c r="A190" t="s">
        <v>386</v>
      </c>
      <c r="D190" s="19"/>
      <c r="E190" s="18" t="str">
        <f>IFERROR(VLOOKUP(C190,Table2[#All],2,FALSE),"")</f>
        <v/>
      </c>
      <c r="F190" s="18" t="str">
        <f>IFERROR(VLOOKUP(C190,Table2[#All],3,FALSE),"")</f>
        <v/>
      </c>
      <c r="G190" t="str">
        <f>IFERROR(VLOOKUP($B190,SalesPeople[#All],2,FALSE)&amp;" "&amp;VLOOKUP($B190,SalesPeople[#All],3,FALSE),"")</f>
        <v/>
      </c>
      <c r="H190" t="str">
        <f>IFERROR(VLOOKUP($B190,SalesPeople[#All],4,FALSE),"")</f>
        <v/>
      </c>
      <c r="I190" s="13" t="str">
        <f t="shared" si="2"/>
        <v/>
      </c>
    </row>
    <row r="191" spans="1:9" x14ac:dyDescent="0.35">
      <c r="A191" t="s">
        <v>387</v>
      </c>
      <c r="D191" s="19"/>
      <c r="E191" s="18" t="str">
        <f>IFERROR(VLOOKUP(C191,Table2[#All],2,FALSE),"")</f>
        <v/>
      </c>
      <c r="F191" s="18" t="str">
        <f>IFERROR(VLOOKUP(C191,Table2[#All],3,FALSE),"")</f>
        <v/>
      </c>
      <c r="G191" t="str">
        <f>IFERROR(VLOOKUP($B191,SalesPeople[#All],2,FALSE)&amp;" "&amp;VLOOKUP($B191,SalesPeople[#All],3,FALSE),"")</f>
        <v/>
      </c>
      <c r="H191" t="str">
        <f>IFERROR(VLOOKUP($B191,SalesPeople[#All],4,FALSE),"")</f>
        <v/>
      </c>
      <c r="I191" s="13" t="str">
        <f t="shared" si="2"/>
        <v/>
      </c>
    </row>
    <row r="192" spans="1:9" x14ac:dyDescent="0.35">
      <c r="A192" t="s">
        <v>388</v>
      </c>
      <c r="D192" s="19"/>
      <c r="E192" s="18" t="str">
        <f>IFERROR(VLOOKUP(C192,Table2[#All],2,FALSE),"")</f>
        <v/>
      </c>
      <c r="F192" s="18" t="str">
        <f>IFERROR(VLOOKUP(C192,Table2[#All],3,FALSE),"")</f>
        <v/>
      </c>
      <c r="G192" t="str">
        <f>IFERROR(VLOOKUP($B192,SalesPeople[#All],2,FALSE)&amp;" "&amp;VLOOKUP($B192,SalesPeople[#All],3,FALSE),"")</f>
        <v/>
      </c>
      <c r="H192" t="str">
        <f>IFERROR(VLOOKUP($B192,SalesPeople[#All],4,FALSE),"")</f>
        <v/>
      </c>
      <c r="I192" s="13" t="str">
        <f t="shared" si="2"/>
        <v/>
      </c>
    </row>
    <row r="193" spans="1:9" x14ac:dyDescent="0.35">
      <c r="A193" t="s">
        <v>389</v>
      </c>
      <c r="D193" s="19"/>
      <c r="E193" s="18" t="str">
        <f>IFERROR(VLOOKUP(C193,Table2[#All],2,FALSE),"")</f>
        <v/>
      </c>
      <c r="F193" s="18" t="str">
        <f>IFERROR(VLOOKUP(C193,Table2[#All],3,FALSE),"")</f>
        <v/>
      </c>
      <c r="G193" t="str">
        <f>IFERROR(VLOOKUP($B193,SalesPeople[#All],2,FALSE)&amp;" "&amp;VLOOKUP($B193,SalesPeople[#All],3,FALSE),"")</f>
        <v/>
      </c>
      <c r="H193" t="str">
        <f>IFERROR(VLOOKUP($B193,SalesPeople[#All],4,FALSE),"")</f>
        <v/>
      </c>
      <c r="I193" s="13" t="str">
        <f t="shared" si="2"/>
        <v/>
      </c>
    </row>
    <row r="194" spans="1:9" x14ac:dyDescent="0.35">
      <c r="A194" t="s">
        <v>390</v>
      </c>
      <c r="D194" s="19"/>
      <c r="E194" s="18" t="str">
        <f>IFERROR(VLOOKUP(C194,Table2[#All],2,FALSE),"")</f>
        <v/>
      </c>
      <c r="F194" s="18" t="str">
        <f>IFERROR(VLOOKUP(C194,Table2[#All],3,FALSE),"")</f>
        <v/>
      </c>
      <c r="G194" t="str">
        <f>IFERROR(VLOOKUP($B194,SalesPeople[#All],2,FALSE)&amp;" "&amp;VLOOKUP($B194,SalesPeople[#All],3,FALSE),"")</f>
        <v/>
      </c>
      <c r="H194" t="str">
        <f>IFERROR(VLOOKUP($B194,SalesPeople[#All],4,FALSE),"")</f>
        <v/>
      </c>
      <c r="I194" s="13" t="str">
        <f t="shared" si="2"/>
        <v/>
      </c>
    </row>
    <row r="195" spans="1:9" x14ac:dyDescent="0.35">
      <c r="A195" t="s">
        <v>391</v>
      </c>
      <c r="D195" s="19"/>
      <c r="E195" s="18" t="str">
        <f>IFERROR(VLOOKUP(C195,Table2[#All],2,FALSE),"")</f>
        <v/>
      </c>
      <c r="F195" s="18" t="str">
        <f>IFERROR(VLOOKUP(C195,Table2[#All],3,FALSE),"")</f>
        <v/>
      </c>
      <c r="G195" t="str">
        <f>IFERROR(VLOOKUP($B195,SalesPeople[#All],2,FALSE)&amp;" "&amp;VLOOKUP($B195,SalesPeople[#All],3,FALSE),"")</f>
        <v/>
      </c>
      <c r="H195" t="str">
        <f>IFERROR(VLOOKUP($B195,SalesPeople[#All],4,FALSE),"")</f>
        <v/>
      </c>
      <c r="I195" s="13" t="str">
        <f t="shared" si="2"/>
        <v/>
      </c>
    </row>
    <row r="196" spans="1:9" x14ac:dyDescent="0.35">
      <c r="A196" t="s">
        <v>392</v>
      </c>
      <c r="D196" s="19"/>
      <c r="E196" s="18" t="str">
        <f>IFERROR(VLOOKUP(C196,Table2[#All],2,FALSE),"")</f>
        <v/>
      </c>
      <c r="F196" s="18" t="str">
        <f>IFERROR(VLOOKUP(C196,Table2[#All],3,FALSE),"")</f>
        <v/>
      </c>
      <c r="G196" t="str">
        <f>IFERROR(VLOOKUP($B196,SalesPeople[#All],2,FALSE)&amp;" "&amp;VLOOKUP($B196,SalesPeople[#All],3,FALSE),"")</f>
        <v/>
      </c>
      <c r="H196" t="str">
        <f>IFERROR(VLOOKUP($B196,SalesPeople[#All],4,FALSE),"")</f>
        <v/>
      </c>
      <c r="I196" s="13" t="str">
        <f t="shared" ref="I196:I259" si="3">IFERROR(DATE(LEFT(D196,4),MID(D196,5,2),RIGHT(D196,2)),"")</f>
        <v/>
      </c>
    </row>
    <row r="197" spans="1:9" x14ac:dyDescent="0.35">
      <c r="A197" t="s">
        <v>393</v>
      </c>
      <c r="D197" s="19"/>
      <c r="E197" s="18" t="str">
        <f>IFERROR(VLOOKUP(C197,Table2[#All],2,FALSE),"")</f>
        <v/>
      </c>
      <c r="F197" s="18" t="str">
        <f>IFERROR(VLOOKUP(C197,Table2[#All],3,FALSE),"")</f>
        <v/>
      </c>
      <c r="G197" t="str">
        <f>IFERROR(VLOOKUP($B197,SalesPeople[#All],2,FALSE)&amp;" "&amp;VLOOKUP($B197,SalesPeople[#All],3,FALSE),"")</f>
        <v/>
      </c>
      <c r="H197" t="str">
        <f>IFERROR(VLOOKUP($B197,SalesPeople[#All],4,FALSE),"")</f>
        <v/>
      </c>
      <c r="I197" s="13" t="str">
        <f t="shared" si="3"/>
        <v/>
      </c>
    </row>
    <row r="198" spans="1:9" x14ac:dyDescent="0.35">
      <c r="A198" t="s">
        <v>394</v>
      </c>
      <c r="D198" s="19"/>
      <c r="E198" s="18" t="str">
        <f>IFERROR(VLOOKUP(C198,Table2[#All],2,FALSE),"")</f>
        <v/>
      </c>
      <c r="F198" s="18" t="str">
        <f>IFERROR(VLOOKUP(C198,Table2[#All],3,FALSE),"")</f>
        <v/>
      </c>
      <c r="G198" t="str">
        <f>IFERROR(VLOOKUP($B198,SalesPeople[#All],2,FALSE)&amp;" "&amp;VLOOKUP($B198,SalesPeople[#All],3,FALSE),"")</f>
        <v/>
      </c>
      <c r="H198" t="str">
        <f>IFERROR(VLOOKUP($B198,SalesPeople[#All],4,FALSE),"")</f>
        <v/>
      </c>
      <c r="I198" s="13" t="str">
        <f t="shared" si="3"/>
        <v/>
      </c>
    </row>
    <row r="199" spans="1:9" x14ac:dyDescent="0.35">
      <c r="A199" t="s">
        <v>395</v>
      </c>
      <c r="D199" s="19"/>
      <c r="E199" s="18" t="str">
        <f>IFERROR(VLOOKUP(C199,Table2[#All],2,FALSE),"")</f>
        <v/>
      </c>
      <c r="F199" s="18" t="str">
        <f>IFERROR(VLOOKUP(C199,Table2[#All],3,FALSE),"")</f>
        <v/>
      </c>
      <c r="G199" t="str">
        <f>IFERROR(VLOOKUP($B199,SalesPeople[#All],2,FALSE)&amp;" "&amp;VLOOKUP($B199,SalesPeople[#All],3,FALSE),"")</f>
        <v/>
      </c>
      <c r="H199" t="str">
        <f>IFERROR(VLOOKUP($B199,SalesPeople[#All],4,FALSE),"")</f>
        <v/>
      </c>
      <c r="I199" s="13" t="str">
        <f t="shared" si="3"/>
        <v/>
      </c>
    </row>
    <row r="200" spans="1:9" x14ac:dyDescent="0.35">
      <c r="A200" t="s">
        <v>396</v>
      </c>
      <c r="D200" s="19"/>
      <c r="E200" s="18" t="str">
        <f>IFERROR(VLOOKUP(C200,Table2[#All],2,FALSE),"")</f>
        <v/>
      </c>
      <c r="F200" s="18" t="str">
        <f>IFERROR(VLOOKUP(C200,Table2[#All],3,FALSE),"")</f>
        <v/>
      </c>
      <c r="G200" t="str">
        <f>IFERROR(VLOOKUP($B200,SalesPeople[#All],2,FALSE)&amp;" "&amp;VLOOKUP($B200,SalesPeople[#All],3,FALSE),"")</f>
        <v/>
      </c>
      <c r="H200" t="str">
        <f>IFERROR(VLOOKUP($B200,SalesPeople[#All],4,FALSE),"")</f>
        <v/>
      </c>
      <c r="I200" s="13" t="str">
        <f t="shared" si="3"/>
        <v/>
      </c>
    </row>
    <row r="201" spans="1:9" x14ac:dyDescent="0.35">
      <c r="A201" t="s">
        <v>397</v>
      </c>
      <c r="D201" s="19"/>
      <c r="E201" s="18" t="str">
        <f>IFERROR(VLOOKUP(C201,Table2[#All],2,FALSE),"")</f>
        <v/>
      </c>
      <c r="F201" s="18" t="str">
        <f>IFERROR(VLOOKUP(C201,Table2[#All],3,FALSE),"")</f>
        <v/>
      </c>
      <c r="G201" t="str">
        <f>IFERROR(VLOOKUP($B201,SalesPeople[#All],2,FALSE)&amp;" "&amp;VLOOKUP($B201,SalesPeople[#All],3,FALSE),"")</f>
        <v/>
      </c>
      <c r="H201" t="str">
        <f>IFERROR(VLOOKUP($B201,SalesPeople[#All],4,FALSE),"")</f>
        <v/>
      </c>
      <c r="I201" s="13" t="str">
        <f t="shared" si="3"/>
        <v/>
      </c>
    </row>
    <row r="202" spans="1:9" x14ac:dyDescent="0.35">
      <c r="A202" t="s">
        <v>398</v>
      </c>
      <c r="D202" s="19"/>
      <c r="E202" s="18" t="str">
        <f>IFERROR(VLOOKUP(C202,Table2[#All],2,FALSE),"")</f>
        <v/>
      </c>
      <c r="F202" s="18" t="str">
        <f>IFERROR(VLOOKUP(C202,Table2[#All],3,FALSE),"")</f>
        <v/>
      </c>
      <c r="G202" t="str">
        <f>IFERROR(VLOOKUP($B202,SalesPeople[#All],2,FALSE)&amp;" "&amp;VLOOKUP($B202,SalesPeople[#All],3,FALSE),"")</f>
        <v/>
      </c>
      <c r="H202" t="str">
        <f>IFERROR(VLOOKUP($B202,SalesPeople[#All],4,FALSE),"")</f>
        <v/>
      </c>
      <c r="I202" s="13" t="str">
        <f t="shared" si="3"/>
        <v/>
      </c>
    </row>
    <row r="203" spans="1:9" x14ac:dyDescent="0.35">
      <c r="A203" t="s">
        <v>399</v>
      </c>
      <c r="D203" s="19"/>
      <c r="E203" s="18" t="str">
        <f>IFERROR(VLOOKUP(C203,Table2[#All],2,FALSE),"")</f>
        <v/>
      </c>
      <c r="F203" s="18" t="str">
        <f>IFERROR(VLOOKUP(C203,Table2[#All],3,FALSE),"")</f>
        <v/>
      </c>
      <c r="G203" t="str">
        <f>IFERROR(VLOOKUP($B203,SalesPeople[#All],2,FALSE)&amp;" "&amp;VLOOKUP($B203,SalesPeople[#All],3,FALSE),"")</f>
        <v/>
      </c>
      <c r="H203" t="str">
        <f>IFERROR(VLOOKUP($B203,SalesPeople[#All],4,FALSE),"")</f>
        <v/>
      </c>
      <c r="I203" s="13" t="str">
        <f t="shared" si="3"/>
        <v/>
      </c>
    </row>
    <row r="204" spans="1:9" x14ac:dyDescent="0.35">
      <c r="A204" t="s">
        <v>400</v>
      </c>
      <c r="D204" s="19"/>
      <c r="E204" s="18" t="str">
        <f>IFERROR(VLOOKUP(C204,Table2[#All],2,FALSE),"")</f>
        <v/>
      </c>
      <c r="F204" s="18" t="str">
        <f>IFERROR(VLOOKUP(C204,Table2[#All],3,FALSE),"")</f>
        <v/>
      </c>
      <c r="G204" t="str">
        <f>IFERROR(VLOOKUP($B204,SalesPeople[#All],2,FALSE)&amp;" "&amp;VLOOKUP($B204,SalesPeople[#All],3,FALSE),"")</f>
        <v/>
      </c>
      <c r="H204" t="str">
        <f>IFERROR(VLOOKUP($B204,SalesPeople[#All],4,FALSE),"")</f>
        <v/>
      </c>
      <c r="I204" s="13" t="str">
        <f t="shared" si="3"/>
        <v/>
      </c>
    </row>
    <row r="205" spans="1:9" x14ac:dyDescent="0.35">
      <c r="A205" t="s">
        <v>401</v>
      </c>
      <c r="D205" s="19"/>
      <c r="E205" s="18" t="str">
        <f>IFERROR(VLOOKUP(C205,Table2[#All],2,FALSE),"")</f>
        <v/>
      </c>
      <c r="F205" s="18" t="str">
        <f>IFERROR(VLOOKUP(C205,Table2[#All],3,FALSE),"")</f>
        <v/>
      </c>
      <c r="G205" t="str">
        <f>IFERROR(VLOOKUP($B205,SalesPeople[#All],2,FALSE)&amp;" "&amp;VLOOKUP($B205,SalesPeople[#All],3,FALSE),"")</f>
        <v/>
      </c>
      <c r="H205" t="str">
        <f>IFERROR(VLOOKUP($B205,SalesPeople[#All],4,FALSE),"")</f>
        <v/>
      </c>
      <c r="I205" s="13" t="str">
        <f t="shared" si="3"/>
        <v/>
      </c>
    </row>
    <row r="206" spans="1:9" x14ac:dyDescent="0.35">
      <c r="A206" t="s">
        <v>402</v>
      </c>
      <c r="D206" s="19"/>
      <c r="E206" s="18" t="str">
        <f>IFERROR(VLOOKUP(C206,Table2[#All],2,FALSE),"")</f>
        <v/>
      </c>
      <c r="F206" s="18" t="str">
        <f>IFERROR(VLOOKUP(C206,Table2[#All],3,FALSE),"")</f>
        <v/>
      </c>
      <c r="G206" t="str">
        <f>IFERROR(VLOOKUP($B206,SalesPeople[#All],2,FALSE)&amp;" "&amp;VLOOKUP($B206,SalesPeople[#All],3,FALSE),"")</f>
        <v/>
      </c>
      <c r="H206" t="str">
        <f>IFERROR(VLOOKUP($B206,SalesPeople[#All],4,FALSE),"")</f>
        <v/>
      </c>
      <c r="I206" s="13" t="str">
        <f t="shared" si="3"/>
        <v/>
      </c>
    </row>
    <row r="207" spans="1:9" x14ac:dyDescent="0.35">
      <c r="A207" t="s">
        <v>403</v>
      </c>
      <c r="D207" s="19"/>
      <c r="E207" s="18" t="str">
        <f>IFERROR(VLOOKUP(C207,Table2[#All],2,FALSE),"")</f>
        <v/>
      </c>
      <c r="F207" s="18" t="str">
        <f>IFERROR(VLOOKUP(C207,Table2[#All],3,FALSE),"")</f>
        <v/>
      </c>
      <c r="G207" t="str">
        <f>IFERROR(VLOOKUP($B207,SalesPeople[#All],2,FALSE)&amp;" "&amp;VLOOKUP($B207,SalesPeople[#All],3,FALSE),"")</f>
        <v/>
      </c>
      <c r="H207" t="str">
        <f>IFERROR(VLOOKUP($B207,SalesPeople[#All],4,FALSE),"")</f>
        <v/>
      </c>
      <c r="I207" s="13" t="str">
        <f t="shared" si="3"/>
        <v/>
      </c>
    </row>
    <row r="208" spans="1:9" x14ac:dyDescent="0.35">
      <c r="A208" t="s">
        <v>404</v>
      </c>
      <c r="D208" s="19"/>
      <c r="E208" s="18" t="str">
        <f>IFERROR(VLOOKUP(C208,Table2[#All],2,FALSE),"")</f>
        <v/>
      </c>
      <c r="F208" s="18" t="str">
        <f>IFERROR(VLOOKUP(C208,Table2[#All],3,FALSE),"")</f>
        <v/>
      </c>
      <c r="G208" t="str">
        <f>IFERROR(VLOOKUP($B208,SalesPeople[#All],2,FALSE)&amp;" "&amp;VLOOKUP($B208,SalesPeople[#All],3,FALSE),"")</f>
        <v/>
      </c>
      <c r="H208" t="str">
        <f>IFERROR(VLOOKUP($B208,SalesPeople[#All],4,FALSE),"")</f>
        <v/>
      </c>
      <c r="I208" s="13" t="str">
        <f t="shared" si="3"/>
        <v/>
      </c>
    </row>
    <row r="209" spans="1:9" x14ac:dyDescent="0.35">
      <c r="A209" t="s">
        <v>405</v>
      </c>
      <c r="D209" s="19"/>
      <c r="E209" s="18" t="str">
        <f>IFERROR(VLOOKUP(C209,Table2[#All],2,FALSE),"")</f>
        <v/>
      </c>
      <c r="F209" s="18" t="str">
        <f>IFERROR(VLOOKUP(C209,Table2[#All],3,FALSE),"")</f>
        <v/>
      </c>
      <c r="G209" t="str">
        <f>IFERROR(VLOOKUP($B209,SalesPeople[#All],2,FALSE)&amp;" "&amp;VLOOKUP($B209,SalesPeople[#All],3,FALSE),"")</f>
        <v/>
      </c>
      <c r="H209" t="str">
        <f>IFERROR(VLOOKUP($B209,SalesPeople[#All],4,FALSE),"")</f>
        <v/>
      </c>
      <c r="I209" s="13" t="str">
        <f t="shared" si="3"/>
        <v/>
      </c>
    </row>
    <row r="210" spans="1:9" x14ac:dyDescent="0.35">
      <c r="A210" t="s">
        <v>406</v>
      </c>
      <c r="D210" s="19"/>
      <c r="E210" s="18" t="str">
        <f>IFERROR(VLOOKUP(C210,Table2[#All],2,FALSE),"")</f>
        <v/>
      </c>
      <c r="F210" s="18" t="str">
        <f>IFERROR(VLOOKUP(C210,Table2[#All],3,FALSE),"")</f>
        <v/>
      </c>
      <c r="G210" t="str">
        <f>IFERROR(VLOOKUP($B210,SalesPeople[#All],2,FALSE)&amp;" "&amp;VLOOKUP($B210,SalesPeople[#All],3,FALSE),"")</f>
        <v/>
      </c>
      <c r="H210" t="str">
        <f>IFERROR(VLOOKUP($B210,SalesPeople[#All],4,FALSE),"")</f>
        <v/>
      </c>
      <c r="I210" s="13" t="str">
        <f t="shared" si="3"/>
        <v/>
      </c>
    </row>
    <row r="211" spans="1:9" x14ac:dyDescent="0.35">
      <c r="A211" t="s">
        <v>407</v>
      </c>
      <c r="D211" s="19"/>
      <c r="E211" s="18" t="str">
        <f>IFERROR(VLOOKUP(C211,Table2[#All],2,FALSE),"")</f>
        <v/>
      </c>
      <c r="F211" s="18" t="str">
        <f>IFERROR(VLOOKUP(C211,Table2[#All],3,FALSE),"")</f>
        <v/>
      </c>
      <c r="G211" t="str">
        <f>IFERROR(VLOOKUP($B211,SalesPeople[#All],2,FALSE)&amp;" "&amp;VLOOKUP($B211,SalesPeople[#All],3,FALSE),"")</f>
        <v/>
      </c>
      <c r="H211" t="str">
        <f>IFERROR(VLOOKUP($B211,SalesPeople[#All],4,FALSE),"")</f>
        <v/>
      </c>
      <c r="I211" s="13" t="str">
        <f t="shared" si="3"/>
        <v/>
      </c>
    </row>
    <row r="212" spans="1:9" x14ac:dyDescent="0.35">
      <c r="A212" t="s">
        <v>408</v>
      </c>
      <c r="D212" s="19"/>
      <c r="E212" s="18" t="str">
        <f>IFERROR(VLOOKUP(C212,Table2[#All],2,FALSE),"")</f>
        <v/>
      </c>
      <c r="F212" s="18" t="str">
        <f>IFERROR(VLOOKUP(C212,Table2[#All],3,FALSE),"")</f>
        <v/>
      </c>
      <c r="G212" t="str">
        <f>IFERROR(VLOOKUP($B212,SalesPeople[#All],2,FALSE)&amp;" "&amp;VLOOKUP($B212,SalesPeople[#All],3,FALSE),"")</f>
        <v/>
      </c>
      <c r="H212" t="str">
        <f>IFERROR(VLOOKUP($B212,SalesPeople[#All],4,FALSE),"")</f>
        <v/>
      </c>
      <c r="I212" s="13" t="str">
        <f t="shared" si="3"/>
        <v/>
      </c>
    </row>
    <row r="213" spans="1:9" x14ac:dyDescent="0.35">
      <c r="A213" t="s">
        <v>409</v>
      </c>
      <c r="D213" s="19"/>
      <c r="E213" s="18" t="str">
        <f>IFERROR(VLOOKUP(C213,Table2[#All],2,FALSE),"")</f>
        <v/>
      </c>
      <c r="F213" s="18" t="str">
        <f>IFERROR(VLOOKUP(C213,Table2[#All],3,FALSE),"")</f>
        <v/>
      </c>
      <c r="G213" t="str">
        <f>IFERROR(VLOOKUP($B213,SalesPeople[#All],2,FALSE)&amp;" "&amp;VLOOKUP($B213,SalesPeople[#All],3,FALSE),"")</f>
        <v/>
      </c>
      <c r="H213" t="str">
        <f>IFERROR(VLOOKUP($B213,SalesPeople[#All],4,FALSE),"")</f>
        <v/>
      </c>
      <c r="I213" s="13" t="str">
        <f t="shared" si="3"/>
        <v/>
      </c>
    </row>
    <row r="214" spans="1:9" x14ac:dyDescent="0.35">
      <c r="A214" t="s">
        <v>410</v>
      </c>
      <c r="D214" s="19"/>
      <c r="E214" s="18" t="str">
        <f>IFERROR(VLOOKUP(C214,Table2[#All],2,FALSE),"")</f>
        <v/>
      </c>
      <c r="F214" s="18" t="str">
        <f>IFERROR(VLOOKUP(C214,Table2[#All],3,FALSE),"")</f>
        <v/>
      </c>
      <c r="G214" t="str">
        <f>IFERROR(VLOOKUP($B214,SalesPeople[#All],2,FALSE)&amp;" "&amp;VLOOKUP($B214,SalesPeople[#All],3,FALSE),"")</f>
        <v/>
      </c>
      <c r="H214" t="str">
        <f>IFERROR(VLOOKUP($B214,SalesPeople[#All],4,FALSE),"")</f>
        <v/>
      </c>
      <c r="I214" s="13" t="str">
        <f t="shared" si="3"/>
        <v/>
      </c>
    </row>
    <row r="215" spans="1:9" x14ac:dyDescent="0.35">
      <c r="A215" t="s">
        <v>411</v>
      </c>
      <c r="D215" s="19"/>
      <c r="E215" s="18" t="str">
        <f>IFERROR(VLOOKUP(C215,Table2[#All],2,FALSE),"")</f>
        <v/>
      </c>
      <c r="F215" s="18" t="str">
        <f>IFERROR(VLOOKUP(C215,Table2[#All],3,FALSE),"")</f>
        <v/>
      </c>
      <c r="G215" t="str">
        <f>IFERROR(VLOOKUP($B215,SalesPeople[#All],2,FALSE)&amp;" "&amp;VLOOKUP($B215,SalesPeople[#All],3,FALSE),"")</f>
        <v/>
      </c>
      <c r="H215" t="str">
        <f>IFERROR(VLOOKUP($B215,SalesPeople[#All],4,FALSE),"")</f>
        <v/>
      </c>
      <c r="I215" s="13" t="str">
        <f t="shared" si="3"/>
        <v/>
      </c>
    </row>
    <row r="216" spans="1:9" x14ac:dyDescent="0.35">
      <c r="A216" t="s">
        <v>412</v>
      </c>
      <c r="D216" s="19"/>
      <c r="E216" s="18" t="str">
        <f>IFERROR(VLOOKUP(C216,Table2[#All],2,FALSE),"")</f>
        <v/>
      </c>
      <c r="F216" s="18" t="str">
        <f>IFERROR(VLOOKUP(C216,Table2[#All],3,FALSE),"")</f>
        <v/>
      </c>
      <c r="G216" t="str">
        <f>IFERROR(VLOOKUP($B216,SalesPeople[#All],2,FALSE)&amp;" "&amp;VLOOKUP($B216,SalesPeople[#All],3,FALSE),"")</f>
        <v/>
      </c>
      <c r="H216" t="str">
        <f>IFERROR(VLOOKUP($B216,SalesPeople[#All],4,FALSE),"")</f>
        <v/>
      </c>
      <c r="I216" s="13" t="str">
        <f t="shared" si="3"/>
        <v/>
      </c>
    </row>
    <row r="217" spans="1:9" x14ac:dyDescent="0.35">
      <c r="A217" t="s">
        <v>413</v>
      </c>
      <c r="D217" s="19"/>
      <c r="E217" s="18" t="str">
        <f>IFERROR(VLOOKUP(C217,Table2[#All],2,FALSE),"")</f>
        <v/>
      </c>
      <c r="F217" s="18" t="str">
        <f>IFERROR(VLOOKUP(C217,Table2[#All],3,FALSE),"")</f>
        <v/>
      </c>
      <c r="G217" t="str">
        <f>IFERROR(VLOOKUP($B217,SalesPeople[#All],2,FALSE)&amp;" "&amp;VLOOKUP($B217,SalesPeople[#All],3,FALSE),"")</f>
        <v/>
      </c>
      <c r="H217" t="str">
        <f>IFERROR(VLOOKUP($B217,SalesPeople[#All],4,FALSE),"")</f>
        <v/>
      </c>
      <c r="I217" s="13" t="str">
        <f t="shared" si="3"/>
        <v/>
      </c>
    </row>
    <row r="218" spans="1:9" x14ac:dyDescent="0.35">
      <c r="A218" t="s">
        <v>414</v>
      </c>
      <c r="D218" s="19"/>
      <c r="E218" s="18" t="str">
        <f>IFERROR(VLOOKUP(C218,Table2[#All],2,FALSE),"")</f>
        <v/>
      </c>
      <c r="F218" s="18" t="str">
        <f>IFERROR(VLOOKUP(C218,Table2[#All],3,FALSE),"")</f>
        <v/>
      </c>
      <c r="G218" t="str">
        <f>IFERROR(VLOOKUP($B218,SalesPeople[#All],2,FALSE)&amp;" "&amp;VLOOKUP($B218,SalesPeople[#All],3,FALSE),"")</f>
        <v/>
      </c>
      <c r="H218" t="str">
        <f>IFERROR(VLOOKUP($B218,SalesPeople[#All],4,FALSE),"")</f>
        <v/>
      </c>
      <c r="I218" s="13" t="str">
        <f t="shared" si="3"/>
        <v/>
      </c>
    </row>
    <row r="219" spans="1:9" x14ac:dyDescent="0.35">
      <c r="A219" t="s">
        <v>415</v>
      </c>
      <c r="D219" s="19"/>
      <c r="E219" s="18" t="str">
        <f>IFERROR(VLOOKUP(C219,Table2[#All],2,FALSE),"")</f>
        <v/>
      </c>
      <c r="F219" s="18" t="str">
        <f>IFERROR(VLOOKUP(C219,Table2[#All],3,FALSE),"")</f>
        <v/>
      </c>
      <c r="G219" t="str">
        <f>IFERROR(VLOOKUP($B219,SalesPeople[#All],2,FALSE)&amp;" "&amp;VLOOKUP($B219,SalesPeople[#All],3,FALSE),"")</f>
        <v/>
      </c>
      <c r="H219" t="str">
        <f>IFERROR(VLOOKUP($B219,SalesPeople[#All],4,FALSE),"")</f>
        <v/>
      </c>
      <c r="I219" s="13" t="str">
        <f t="shared" si="3"/>
        <v/>
      </c>
    </row>
    <row r="220" spans="1:9" x14ac:dyDescent="0.35">
      <c r="A220" t="s">
        <v>416</v>
      </c>
      <c r="D220" s="19"/>
      <c r="E220" s="18" t="str">
        <f>IFERROR(VLOOKUP(C220,Table2[#All],2,FALSE),"")</f>
        <v/>
      </c>
      <c r="F220" s="18" t="str">
        <f>IFERROR(VLOOKUP(C220,Table2[#All],3,FALSE),"")</f>
        <v/>
      </c>
      <c r="G220" t="str">
        <f>IFERROR(VLOOKUP($B220,SalesPeople[#All],2,FALSE)&amp;" "&amp;VLOOKUP($B220,SalesPeople[#All],3,FALSE),"")</f>
        <v/>
      </c>
      <c r="H220" t="str">
        <f>IFERROR(VLOOKUP($B220,SalesPeople[#All],4,FALSE),"")</f>
        <v/>
      </c>
      <c r="I220" s="13" t="str">
        <f t="shared" si="3"/>
        <v/>
      </c>
    </row>
    <row r="221" spans="1:9" x14ac:dyDescent="0.35">
      <c r="A221" t="s">
        <v>417</v>
      </c>
      <c r="D221" s="19"/>
      <c r="E221" s="18" t="str">
        <f>IFERROR(VLOOKUP(C221,Table2[#All],2,FALSE),"")</f>
        <v/>
      </c>
      <c r="F221" s="18" t="str">
        <f>IFERROR(VLOOKUP(C221,Table2[#All],3,FALSE),"")</f>
        <v/>
      </c>
      <c r="G221" t="str">
        <f>IFERROR(VLOOKUP($B221,SalesPeople[#All],2,FALSE)&amp;" "&amp;VLOOKUP($B221,SalesPeople[#All],3,FALSE),"")</f>
        <v/>
      </c>
      <c r="H221" t="str">
        <f>IFERROR(VLOOKUP($B221,SalesPeople[#All],4,FALSE),"")</f>
        <v/>
      </c>
      <c r="I221" s="13" t="str">
        <f t="shared" si="3"/>
        <v/>
      </c>
    </row>
    <row r="222" spans="1:9" x14ac:dyDescent="0.35">
      <c r="A222" t="s">
        <v>418</v>
      </c>
      <c r="D222" s="19"/>
      <c r="E222" s="18" t="str">
        <f>IFERROR(VLOOKUP(C222,Table2[#All],2,FALSE),"")</f>
        <v/>
      </c>
      <c r="F222" s="18" t="str">
        <f>IFERROR(VLOOKUP(C222,Table2[#All],3,FALSE),"")</f>
        <v/>
      </c>
      <c r="G222" t="str">
        <f>IFERROR(VLOOKUP($B222,SalesPeople[#All],2,FALSE)&amp;" "&amp;VLOOKUP($B222,SalesPeople[#All],3,FALSE),"")</f>
        <v/>
      </c>
      <c r="H222" t="str">
        <f>IFERROR(VLOOKUP($B222,SalesPeople[#All],4,FALSE),"")</f>
        <v/>
      </c>
      <c r="I222" s="13" t="str">
        <f t="shared" si="3"/>
        <v/>
      </c>
    </row>
    <row r="223" spans="1:9" x14ac:dyDescent="0.35">
      <c r="A223" t="s">
        <v>419</v>
      </c>
      <c r="D223" s="19"/>
      <c r="E223" s="18" t="str">
        <f>IFERROR(VLOOKUP(C223,Table2[#All],2,FALSE),"")</f>
        <v/>
      </c>
      <c r="F223" s="18" t="str">
        <f>IFERROR(VLOOKUP(C223,Table2[#All],3,FALSE),"")</f>
        <v/>
      </c>
      <c r="G223" t="str">
        <f>IFERROR(VLOOKUP($B223,SalesPeople[#All],2,FALSE)&amp;" "&amp;VLOOKUP($B223,SalesPeople[#All],3,FALSE),"")</f>
        <v/>
      </c>
      <c r="H223" t="str">
        <f>IFERROR(VLOOKUP($B223,SalesPeople[#All],4,FALSE),"")</f>
        <v/>
      </c>
      <c r="I223" s="13" t="str">
        <f t="shared" si="3"/>
        <v/>
      </c>
    </row>
    <row r="224" spans="1:9" x14ac:dyDescent="0.35">
      <c r="A224" t="s">
        <v>420</v>
      </c>
      <c r="D224" s="19"/>
      <c r="E224" s="18" t="str">
        <f>IFERROR(VLOOKUP(C224,Table2[#All],2,FALSE),"")</f>
        <v/>
      </c>
      <c r="F224" s="18" t="str">
        <f>IFERROR(VLOOKUP(C224,Table2[#All],3,FALSE),"")</f>
        <v/>
      </c>
      <c r="G224" t="str">
        <f>IFERROR(VLOOKUP($B224,SalesPeople[#All],2,FALSE)&amp;" "&amp;VLOOKUP($B224,SalesPeople[#All],3,FALSE),"")</f>
        <v/>
      </c>
      <c r="H224" t="str">
        <f>IFERROR(VLOOKUP($B224,SalesPeople[#All],4,FALSE),"")</f>
        <v/>
      </c>
      <c r="I224" s="13" t="str">
        <f t="shared" si="3"/>
        <v/>
      </c>
    </row>
    <row r="225" spans="1:9" x14ac:dyDescent="0.35">
      <c r="A225" t="s">
        <v>421</v>
      </c>
      <c r="D225" s="19"/>
      <c r="E225" s="18" t="str">
        <f>IFERROR(VLOOKUP(C225,Table2[#All],2,FALSE),"")</f>
        <v/>
      </c>
      <c r="F225" s="18" t="str">
        <f>IFERROR(VLOOKUP(C225,Table2[#All],3,FALSE),"")</f>
        <v/>
      </c>
      <c r="G225" t="str">
        <f>IFERROR(VLOOKUP($B225,SalesPeople[#All],2,FALSE)&amp;" "&amp;VLOOKUP($B225,SalesPeople[#All],3,FALSE),"")</f>
        <v/>
      </c>
      <c r="H225" t="str">
        <f>IFERROR(VLOOKUP($B225,SalesPeople[#All],4,FALSE),"")</f>
        <v/>
      </c>
      <c r="I225" s="13" t="str">
        <f t="shared" si="3"/>
        <v/>
      </c>
    </row>
    <row r="226" spans="1:9" x14ac:dyDescent="0.35">
      <c r="A226" t="s">
        <v>422</v>
      </c>
      <c r="D226" s="19"/>
      <c r="E226" s="18" t="str">
        <f>IFERROR(VLOOKUP(C226,Table2[#All],2,FALSE),"")</f>
        <v/>
      </c>
      <c r="F226" s="18" t="str">
        <f>IFERROR(VLOOKUP(C226,Table2[#All],3,FALSE),"")</f>
        <v/>
      </c>
      <c r="G226" t="str">
        <f>IFERROR(VLOOKUP($B226,SalesPeople[#All],2,FALSE)&amp;" "&amp;VLOOKUP($B226,SalesPeople[#All],3,FALSE),"")</f>
        <v/>
      </c>
      <c r="H226" t="str">
        <f>IFERROR(VLOOKUP($B226,SalesPeople[#All],4,FALSE),"")</f>
        <v/>
      </c>
      <c r="I226" s="13" t="str">
        <f t="shared" si="3"/>
        <v/>
      </c>
    </row>
    <row r="227" spans="1:9" x14ac:dyDescent="0.35">
      <c r="A227" t="s">
        <v>423</v>
      </c>
      <c r="D227" s="19"/>
      <c r="E227" s="18" t="str">
        <f>IFERROR(VLOOKUP(C227,Table2[#All],2,FALSE),"")</f>
        <v/>
      </c>
      <c r="F227" s="18" t="str">
        <f>IFERROR(VLOOKUP(C227,Table2[#All],3,FALSE),"")</f>
        <v/>
      </c>
      <c r="G227" t="str">
        <f>IFERROR(VLOOKUP($B227,SalesPeople[#All],2,FALSE)&amp;" "&amp;VLOOKUP($B227,SalesPeople[#All],3,FALSE),"")</f>
        <v/>
      </c>
      <c r="H227" t="str">
        <f>IFERROR(VLOOKUP($B227,SalesPeople[#All],4,FALSE),"")</f>
        <v/>
      </c>
      <c r="I227" s="13" t="str">
        <f t="shared" si="3"/>
        <v/>
      </c>
    </row>
    <row r="228" spans="1:9" x14ac:dyDescent="0.35">
      <c r="A228" t="s">
        <v>424</v>
      </c>
      <c r="D228" s="19"/>
      <c r="E228" s="18" t="str">
        <f>IFERROR(VLOOKUP(C228,Table2[#All],2,FALSE),"")</f>
        <v/>
      </c>
      <c r="F228" s="18" t="str">
        <f>IFERROR(VLOOKUP(C228,Table2[#All],3,FALSE),"")</f>
        <v/>
      </c>
      <c r="G228" t="str">
        <f>IFERROR(VLOOKUP($B228,SalesPeople[#All],2,FALSE)&amp;" "&amp;VLOOKUP($B228,SalesPeople[#All],3,FALSE),"")</f>
        <v/>
      </c>
      <c r="H228" t="str">
        <f>IFERROR(VLOOKUP($B228,SalesPeople[#All],4,FALSE),"")</f>
        <v/>
      </c>
      <c r="I228" s="13" t="str">
        <f t="shared" si="3"/>
        <v/>
      </c>
    </row>
    <row r="229" spans="1:9" x14ac:dyDescent="0.35">
      <c r="A229" t="s">
        <v>425</v>
      </c>
      <c r="D229" s="19"/>
      <c r="E229" s="18" t="str">
        <f>IFERROR(VLOOKUP(C229,Table2[#All],2,FALSE),"")</f>
        <v/>
      </c>
      <c r="F229" s="18" t="str">
        <f>IFERROR(VLOOKUP(C229,Table2[#All],3,FALSE),"")</f>
        <v/>
      </c>
      <c r="G229" t="str">
        <f>IFERROR(VLOOKUP($B229,SalesPeople[#All],2,FALSE)&amp;" "&amp;VLOOKUP($B229,SalesPeople[#All],3,FALSE),"")</f>
        <v/>
      </c>
      <c r="H229" t="str">
        <f>IFERROR(VLOOKUP($B229,SalesPeople[#All],4,FALSE),"")</f>
        <v/>
      </c>
      <c r="I229" s="13" t="str">
        <f t="shared" si="3"/>
        <v/>
      </c>
    </row>
    <row r="230" spans="1:9" x14ac:dyDescent="0.35">
      <c r="A230" t="s">
        <v>426</v>
      </c>
      <c r="D230" s="19"/>
      <c r="E230" s="18" t="str">
        <f>IFERROR(VLOOKUP(C230,Table2[#All],2,FALSE),"")</f>
        <v/>
      </c>
      <c r="F230" s="18" t="str">
        <f>IFERROR(VLOOKUP(C230,Table2[#All],3,FALSE),"")</f>
        <v/>
      </c>
      <c r="G230" t="str">
        <f>IFERROR(VLOOKUP($B230,SalesPeople[#All],2,FALSE)&amp;" "&amp;VLOOKUP($B230,SalesPeople[#All],3,FALSE),"")</f>
        <v/>
      </c>
      <c r="H230" t="str">
        <f>IFERROR(VLOOKUP($B230,SalesPeople[#All],4,FALSE),"")</f>
        <v/>
      </c>
      <c r="I230" s="13" t="str">
        <f t="shared" si="3"/>
        <v/>
      </c>
    </row>
    <row r="231" spans="1:9" x14ac:dyDescent="0.35">
      <c r="A231" t="s">
        <v>427</v>
      </c>
      <c r="D231" s="19"/>
      <c r="E231" s="18" t="str">
        <f>IFERROR(VLOOKUP(C231,Table2[#All],2,FALSE),"")</f>
        <v/>
      </c>
      <c r="F231" s="18" t="str">
        <f>IFERROR(VLOOKUP(C231,Table2[#All],3,FALSE),"")</f>
        <v/>
      </c>
      <c r="G231" t="str">
        <f>IFERROR(VLOOKUP($B231,SalesPeople[#All],2,FALSE)&amp;" "&amp;VLOOKUP($B231,SalesPeople[#All],3,FALSE),"")</f>
        <v/>
      </c>
      <c r="H231" t="str">
        <f>IFERROR(VLOOKUP($B231,SalesPeople[#All],4,FALSE),"")</f>
        <v/>
      </c>
      <c r="I231" s="13" t="str">
        <f t="shared" si="3"/>
        <v/>
      </c>
    </row>
    <row r="232" spans="1:9" x14ac:dyDescent="0.35">
      <c r="A232" t="s">
        <v>428</v>
      </c>
      <c r="D232" s="19"/>
      <c r="E232" s="18" t="str">
        <f>IFERROR(VLOOKUP(C232,Table2[#All],2,FALSE),"")</f>
        <v/>
      </c>
      <c r="F232" s="18" t="str">
        <f>IFERROR(VLOOKUP(C232,Table2[#All],3,FALSE),"")</f>
        <v/>
      </c>
      <c r="G232" t="str">
        <f>IFERROR(VLOOKUP($B232,SalesPeople[#All],2,FALSE)&amp;" "&amp;VLOOKUP($B232,SalesPeople[#All],3,FALSE),"")</f>
        <v/>
      </c>
      <c r="H232" t="str">
        <f>IFERROR(VLOOKUP($B232,SalesPeople[#All],4,FALSE),"")</f>
        <v/>
      </c>
      <c r="I232" s="13" t="str">
        <f t="shared" si="3"/>
        <v/>
      </c>
    </row>
    <row r="233" spans="1:9" x14ac:dyDescent="0.35">
      <c r="A233" t="s">
        <v>429</v>
      </c>
      <c r="D233" s="19"/>
      <c r="E233" s="18" t="str">
        <f>IFERROR(VLOOKUP(C233,Table2[#All],2,FALSE),"")</f>
        <v/>
      </c>
      <c r="F233" s="18" t="str">
        <f>IFERROR(VLOOKUP(C233,Table2[#All],3,FALSE),"")</f>
        <v/>
      </c>
      <c r="G233" t="str">
        <f>IFERROR(VLOOKUP($B233,SalesPeople[#All],2,FALSE)&amp;" "&amp;VLOOKUP($B233,SalesPeople[#All],3,FALSE),"")</f>
        <v/>
      </c>
      <c r="H233" t="str">
        <f>IFERROR(VLOOKUP($B233,SalesPeople[#All],4,FALSE),"")</f>
        <v/>
      </c>
      <c r="I233" s="13" t="str">
        <f t="shared" si="3"/>
        <v/>
      </c>
    </row>
    <row r="234" spans="1:9" x14ac:dyDescent="0.35">
      <c r="A234" t="s">
        <v>430</v>
      </c>
      <c r="D234" s="19"/>
      <c r="E234" s="18" t="str">
        <f>IFERROR(VLOOKUP(C234,Table2[#All],2,FALSE),"")</f>
        <v/>
      </c>
      <c r="F234" s="18" t="str">
        <f>IFERROR(VLOOKUP(C234,Table2[#All],3,FALSE),"")</f>
        <v/>
      </c>
      <c r="G234" t="str">
        <f>IFERROR(VLOOKUP($B234,SalesPeople[#All],2,FALSE)&amp;" "&amp;VLOOKUP($B234,SalesPeople[#All],3,FALSE),"")</f>
        <v/>
      </c>
      <c r="H234" t="str">
        <f>IFERROR(VLOOKUP($B234,SalesPeople[#All],4,FALSE),"")</f>
        <v/>
      </c>
      <c r="I234" s="13" t="str">
        <f t="shared" si="3"/>
        <v/>
      </c>
    </row>
    <row r="235" spans="1:9" x14ac:dyDescent="0.35">
      <c r="A235" t="s">
        <v>431</v>
      </c>
      <c r="D235" s="19"/>
      <c r="E235" s="18" t="str">
        <f>IFERROR(VLOOKUP(C235,Table2[#All],2,FALSE),"")</f>
        <v/>
      </c>
      <c r="F235" s="18" t="str">
        <f>IFERROR(VLOOKUP(C235,Table2[#All],3,FALSE),"")</f>
        <v/>
      </c>
      <c r="G235" t="str">
        <f>IFERROR(VLOOKUP($B235,SalesPeople[#All],2,FALSE)&amp;" "&amp;VLOOKUP($B235,SalesPeople[#All],3,FALSE),"")</f>
        <v/>
      </c>
      <c r="H235" t="str">
        <f>IFERROR(VLOOKUP($B235,SalesPeople[#All],4,FALSE),"")</f>
        <v/>
      </c>
      <c r="I235" s="13" t="str">
        <f t="shared" si="3"/>
        <v/>
      </c>
    </row>
    <row r="236" spans="1:9" x14ac:dyDescent="0.35">
      <c r="A236" t="s">
        <v>432</v>
      </c>
      <c r="D236" s="19"/>
      <c r="E236" s="18" t="str">
        <f>IFERROR(VLOOKUP(C236,Table2[#All],2,FALSE),"")</f>
        <v/>
      </c>
      <c r="F236" s="18" t="str">
        <f>IFERROR(VLOOKUP(C236,Table2[#All],3,FALSE),"")</f>
        <v/>
      </c>
      <c r="G236" t="str">
        <f>IFERROR(VLOOKUP($B236,SalesPeople[#All],2,FALSE)&amp;" "&amp;VLOOKUP($B236,SalesPeople[#All],3,FALSE),"")</f>
        <v/>
      </c>
      <c r="H236" t="str">
        <f>IFERROR(VLOOKUP($B236,SalesPeople[#All],4,FALSE),"")</f>
        <v/>
      </c>
      <c r="I236" s="13" t="str">
        <f t="shared" si="3"/>
        <v/>
      </c>
    </row>
    <row r="237" spans="1:9" x14ac:dyDescent="0.35">
      <c r="A237" t="s">
        <v>433</v>
      </c>
      <c r="D237" s="19"/>
      <c r="E237" s="18" t="str">
        <f>IFERROR(VLOOKUP(C237,Table2[#All],2,FALSE),"")</f>
        <v/>
      </c>
      <c r="F237" s="18" t="str">
        <f>IFERROR(VLOOKUP(C237,Table2[#All],3,FALSE),"")</f>
        <v/>
      </c>
      <c r="G237" t="str">
        <f>IFERROR(VLOOKUP($B237,SalesPeople[#All],2,FALSE)&amp;" "&amp;VLOOKUP($B237,SalesPeople[#All],3,FALSE),"")</f>
        <v/>
      </c>
      <c r="H237" t="str">
        <f>IFERROR(VLOOKUP($B237,SalesPeople[#All],4,FALSE),"")</f>
        <v/>
      </c>
      <c r="I237" s="13" t="str">
        <f t="shared" si="3"/>
        <v/>
      </c>
    </row>
    <row r="238" spans="1:9" x14ac:dyDescent="0.35">
      <c r="A238" t="s">
        <v>434</v>
      </c>
      <c r="D238" s="19"/>
      <c r="E238" s="18" t="str">
        <f>IFERROR(VLOOKUP(C238,Table2[#All],2,FALSE),"")</f>
        <v/>
      </c>
      <c r="F238" s="18" t="str">
        <f>IFERROR(VLOOKUP(C238,Table2[#All],3,FALSE),"")</f>
        <v/>
      </c>
      <c r="G238" t="str">
        <f>IFERROR(VLOOKUP($B238,SalesPeople[#All],2,FALSE)&amp;" "&amp;VLOOKUP($B238,SalesPeople[#All],3,FALSE),"")</f>
        <v/>
      </c>
      <c r="H238" t="str">
        <f>IFERROR(VLOOKUP($B238,SalesPeople[#All],4,FALSE),"")</f>
        <v/>
      </c>
      <c r="I238" s="13" t="str">
        <f t="shared" si="3"/>
        <v/>
      </c>
    </row>
    <row r="239" spans="1:9" x14ac:dyDescent="0.35">
      <c r="A239" t="s">
        <v>435</v>
      </c>
      <c r="D239" s="19"/>
      <c r="E239" s="18" t="str">
        <f>IFERROR(VLOOKUP(C239,Table2[#All],2,FALSE),"")</f>
        <v/>
      </c>
      <c r="F239" s="18" t="str">
        <f>IFERROR(VLOOKUP(C239,Table2[#All],3,FALSE),"")</f>
        <v/>
      </c>
      <c r="G239" t="str">
        <f>IFERROR(VLOOKUP($B239,SalesPeople[#All],2,FALSE)&amp;" "&amp;VLOOKUP($B239,SalesPeople[#All],3,FALSE),"")</f>
        <v/>
      </c>
      <c r="H239" t="str">
        <f>IFERROR(VLOOKUP($B239,SalesPeople[#All],4,FALSE),"")</f>
        <v/>
      </c>
      <c r="I239" s="13" t="str">
        <f t="shared" si="3"/>
        <v/>
      </c>
    </row>
    <row r="240" spans="1:9" x14ac:dyDescent="0.35">
      <c r="A240" t="s">
        <v>436</v>
      </c>
      <c r="D240" s="19"/>
      <c r="E240" s="18" t="str">
        <f>IFERROR(VLOOKUP(C240,Table2[#All],2,FALSE),"")</f>
        <v/>
      </c>
      <c r="F240" s="18" t="str">
        <f>IFERROR(VLOOKUP(C240,Table2[#All],3,FALSE),"")</f>
        <v/>
      </c>
      <c r="G240" t="str">
        <f>IFERROR(VLOOKUP($B240,SalesPeople[#All],2,FALSE)&amp;" "&amp;VLOOKUP($B240,SalesPeople[#All],3,FALSE),"")</f>
        <v/>
      </c>
      <c r="H240" t="str">
        <f>IFERROR(VLOOKUP($B240,SalesPeople[#All],4,FALSE),"")</f>
        <v/>
      </c>
      <c r="I240" s="13" t="str">
        <f t="shared" si="3"/>
        <v/>
      </c>
    </row>
    <row r="241" spans="1:9" x14ac:dyDescent="0.35">
      <c r="A241" t="s">
        <v>437</v>
      </c>
      <c r="D241" s="19"/>
      <c r="E241" s="18" t="str">
        <f>IFERROR(VLOOKUP(C241,Table2[#All],2,FALSE),"")</f>
        <v/>
      </c>
      <c r="F241" s="18" t="str">
        <f>IFERROR(VLOOKUP(C241,Table2[#All],3,FALSE),"")</f>
        <v/>
      </c>
      <c r="G241" t="str">
        <f>IFERROR(VLOOKUP($B241,SalesPeople[#All],2,FALSE)&amp;" "&amp;VLOOKUP($B241,SalesPeople[#All],3,FALSE),"")</f>
        <v/>
      </c>
      <c r="H241" t="str">
        <f>IFERROR(VLOOKUP($B241,SalesPeople[#All],4,FALSE),"")</f>
        <v/>
      </c>
      <c r="I241" s="13" t="str">
        <f t="shared" si="3"/>
        <v/>
      </c>
    </row>
    <row r="242" spans="1:9" x14ac:dyDescent="0.35">
      <c r="A242" t="s">
        <v>438</v>
      </c>
      <c r="D242" s="19"/>
      <c r="E242" s="18" t="str">
        <f>IFERROR(VLOOKUP(C242,Table2[#All],2,FALSE),"")</f>
        <v/>
      </c>
      <c r="F242" s="18" t="str">
        <f>IFERROR(VLOOKUP(C242,Table2[#All],3,FALSE),"")</f>
        <v/>
      </c>
      <c r="G242" t="str">
        <f>IFERROR(VLOOKUP($B242,SalesPeople[#All],2,FALSE)&amp;" "&amp;VLOOKUP($B242,SalesPeople[#All],3,FALSE),"")</f>
        <v/>
      </c>
      <c r="H242" t="str">
        <f>IFERROR(VLOOKUP($B242,SalesPeople[#All],4,FALSE),"")</f>
        <v/>
      </c>
      <c r="I242" s="13" t="str">
        <f t="shared" si="3"/>
        <v/>
      </c>
    </row>
    <row r="243" spans="1:9" x14ac:dyDescent="0.35">
      <c r="A243" t="s">
        <v>439</v>
      </c>
      <c r="D243" s="19"/>
      <c r="E243" s="18" t="str">
        <f>IFERROR(VLOOKUP(C243,Table2[#All],2,FALSE),"")</f>
        <v/>
      </c>
      <c r="F243" s="18" t="str">
        <f>IFERROR(VLOOKUP(C243,Table2[#All],3,FALSE),"")</f>
        <v/>
      </c>
      <c r="G243" t="str">
        <f>IFERROR(VLOOKUP($B243,SalesPeople[#All],2,FALSE)&amp;" "&amp;VLOOKUP($B243,SalesPeople[#All],3,FALSE),"")</f>
        <v/>
      </c>
      <c r="H243" t="str">
        <f>IFERROR(VLOOKUP($B243,SalesPeople[#All],4,FALSE),"")</f>
        <v/>
      </c>
      <c r="I243" s="13" t="str">
        <f t="shared" si="3"/>
        <v/>
      </c>
    </row>
    <row r="244" spans="1:9" x14ac:dyDescent="0.35">
      <c r="A244" t="s">
        <v>440</v>
      </c>
      <c r="D244" s="19"/>
      <c r="E244" s="18" t="str">
        <f>IFERROR(VLOOKUP(C244,Table2[#All],2,FALSE),"")</f>
        <v/>
      </c>
      <c r="F244" s="18" t="str">
        <f>IFERROR(VLOOKUP(C244,Table2[#All],3,FALSE),"")</f>
        <v/>
      </c>
      <c r="G244" t="str">
        <f>IFERROR(VLOOKUP($B244,SalesPeople[#All],2,FALSE)&amp;" "&amp;VLOOKUP($B244,SalesPeople[#All],3,FALSE),"")</f>
        <v/>
      </c>
      <c r="H244" t="str">
        <f>IFERROR(VLOOKUP($B244,SalesPeople[#All],4,FALSE),"")</f>
        <v/>
      </c>
      <c r="I244" s="13" t="str">
        <f t="shared" si="3"/>
        <v/>
      </c>
    </row>
    <row r="245" spans="1:9" x14ac:dyDescent="0.35">
      <c r="A245" t="s">
        <v>441</v>
      </c>
      <c r="D245" s="19"/>
      <c r="E245" s="18" t="str">
        <f>IFERROR(VLOOKUP(C245,Table2[#All],2,FALSE),"")</f>
        <v/>
      </c>
      <c r="F245" s="18" t="str">
        <f>IFERROR(VLOOKUP(C245,Table2[#All],3,FALSE),"")</f>
        <v/>
      </c>
      <c r="G245" t="str">
        <f>IFERROR(VLOOKUP($B245,SalesPeople[#All],2,FALSE)&amp;" "&amp;VLOOKUP($B245,SalesPeople[#All],3,FALSE),"")</f>
        <v/>
      </c>
      <c r="H245" t="str">
        <f>IFERROR(VLOOKUP($B245,SalesPeople[#All],4,FALSE),"")</f>
        <v/>
      </c>
      <c r="I245" s="13" t="str">
        <f t="shared" si="3"/>
        <v/>
      </c>
    </row>
    <row r="246" spans="1:9" x14ac:dyDescent="0.35">
      <c r="A246" t="s">
        <v>442</v>
      </c>
      <c r="D246" s="19"/>
      <c r="E246" s="18" t="str">
        <f>IFERROR(VLOOKUP(C246,Table2[#All],2,FALSE),"")</f>
        <v/>
      </c>
      <c r="F246" s="18" t="str">
        <f>IFERROR(VLOOKUP(C246,Table2[#All],3,FALSE),"")</f>
        <v/>
      </c>
      <c r="G246" t="str">
        <f>IFERROR(VLOOKUP($B246,SalesPeople[#All],2,FALSE)&amp;" "&amp;VLOOKUP($B246,SalesPeople[#All],3,FALSE),"")</f>
        <v/>
      </c>
      <c r="H246" t="str">
        <f>IFERROR(VLOOKUP($B246,SalesPeople[#All],4,FALSE),"")</f>
        <v/>
      </c>
      <c r="I246" s="13" t="str">
        <f t="shared" si="3"/>
        <v/>
      </c>
    </row>
    <row r="247" spans="1:9" x14ac:dyDescent="0.35">
      <c r="A247" t="s">
        <v>443</v>
      </c>
      <c r="D247" s="19"/>
      <c r="E247" s="18" t="str">
        <f>IFERROR(VLOOKUP(C247,Table2[#All],2,FALSE),"")</f>
        <v/>
      </c>
      <c r="F247" s="18" t="str">
        <f>IFERROR(VLOOKUP(C247,Table2[#All],3,FALSE),"")</f>
        <v/>
      </c>
      <c r="G247" t="str">
        <f>IFERROR(VLOOKUP($B247,SalesPeople[#All],2,FALSE)&amp;" "&amp;VLOOKUP($B247,SalesPeople[#All],3,FALSE),"")</f>
        <v/>
      </c>
      <c r="H247" t="str">
        <f>IFERROR(VLOOKUP($B247,SalesPeople[#All],4,FALSE),"")</f>
        <v/>
      </c>
      <c r="I247" s="13" t="str">
        <f t="shared" si="3"/>
        <v/>
      </c>
    </row>
    <row r="248" spans="1:9" x14ac:dyDescent="0.35">
      <c r="A248" t="s">
        <v>444</v>
      </c>
      <c r="D248" s="19"/>
      <c r="E248" s="18" t="str">
        <f>IFERROR(VLOOKUP(C248,Table2[#All],2,FALSE),"")</f>
        <v/>
      </c>
      <c r="F248" s="18" t="str">
        <f>IFERROR(VLOOKUP(C248,Table2[#All],3,FALSE),"")</f>
        <v/>
      </c>
      <c r="G248" t="str">
        <f>IFERROR(VLOOKUP($B248,SalesPeople[#All],2,FALSE)&amp;" "&amp;VLOOKUP($B248,SalesPeople[#All],3,FALSE),"")</f>
        <v/>
      </c>
      <c r="H248" t="str">
        <f>IFERROR(VLOOKUP($B248,SalesPeople[#All],4,FALSE),"")</f>
        <v/>
      </c>
      <c r="I248" s="13" t="str">
        <f t="shared" si="3"/>
        <v/>
      </c>
    </row>
    <row r="249" spans="1:9" x14ac:dyDescent="0.35">
      <c r="A249" t="s">
        <v>445</v>
      </c>
      <c r="D249" s="19"/>
      <c r="E249" s="18" t="str">
        <f>IFERROR(VLOOKUP(C249,Table2[#All],2,FALSE),"")</f>
        <v/>
      </c>
      <c r="F249" s="18" t="str">
        <f>IFERROR(VLOOKUP(C249,Table2[#All],3,FALSE),"")</f>
        <v/>
      </c>
      <c r="G249" t="str">
        <f>IFERROR(VLOOKUP($B249,SalesPeople[#All],2,FALSE)&amp;" "&amp;VLOOKUP($B249,SalesPeople[#All],3,FALSE),"")</f>
        <v/>
      </c>
      <c r="H249" t="str">
        <f>IFERROR(VLOOKUP($B249,SalesPeople[#All],4,FALSE),"")</f>
        <v/>
      </c>
      <c r="I249" s="13" t="str">
        <f t="shared" si="3"/>
        <v/>
      </c>
    </row>
    <row r="250" spans="1:9" x14ac:dyDescent="0.35">
      <c r="A250" t="s">
        <v>446</v>
      </c>
      <c r="D250" s="19"/>
      <c r="E250" s="18" t="str">
        <f>IFERROR(VLOOKUP(C250,Table2[#All],2,FALSE),"")</f>
        <v/>
      </c>
      <c r="F250" s="18" t="str">
        <f>IFERROR(VLOOKUP(C250,Table2[#All],3,FALSE),"")</f>
        <v/>
      </c>
      <c r="G250" t="str">
        <f>IFERROR(VLOOKUP($B250,SalesPeople[#All],2,FALSE)&amp;" "&amp;VLOOKUP($B250,SalesPeople[#All],3,FALSE),"")</f>
        <v/>
      </c>
      <c r="H250" t="str">
        <f>IFERROR(VLOOKUP($B250,SalesPeople[#All],4,FALSE),"")</f>
        <v/>
      </c>
      <c r="I250" s="13" t="str">
        <f t="shared" si="3"/>
        <v/>
      </c>
    </row>
    <row r="251" spans="1:9" x14ac:dyDescent="0.35">
      <c r="A251" t="s">
        <v>447</v>
      </c>
      <c r="D251" s="19"/>
      <c r="E251" s="18" t="str">
        <f>IFERROR(VLOOKUP(C251,Table2[#All],2,FALSE),"")</f>
        <v/>
      </c>
      <c r="F251" s="18" t="str">
        <f>IFERROR(VLOOKUP(C251,Table2[#All],3,FALSE),"")</f>
        <v/>
      </c>
      <c r="G251" t="str">
        <f>IFERROR(VLOOKUP($B251,SalesPeople[#All],2,FALSE)&amp;" "&amp;VLOOKUP($B251,SalesPeople[#All],3,FALSE),"")</f>
        <v/>
      </c>
      <c r="H251" t="str">
        <f>IFERROR(VLOOKUP($B251,SalesPeople[#All],4,FALSE),"")</f>
        <v/>
      </c>
      <c r="I251" s="13" t="str">
        <f t="shared" si="3"/>
        <v/>
      </c>
    </row>
    <row r="252" spans="1:9" x14ac:dyDescent="0.35">
      <c r="A252" t="s">
        <v>448</v>
      </c>
      <c r="D252" s="19"/>
      <c r="E252" s="18" t="str">
        <f>IFERROR(VLOOKUP(C252,Table2[#All],2,FALSE),"")</f>
        <v/>
      </c>
      <c r="F252" s="18" t="str">
        <f>IFERROR(VLOOKUP(C252,Table2[#All],3,FALSE),"")</f>
        <v/>
      </c>
      <c r="G252" t="str">
        <f>IFERROR(VLOOKUP($B252,SalesPeople[#All],2,FALSE)&amp;" "&amp;VLOOKUP($B252,SalesPeople[#All],3,FALSE),"")</f>
        <v/>
      </c>
      <c r="H252" t="str">
        <f>IFERROR(VLOOKUP($B252,SalesPeople[#All],4,FALSE),"")</f>
        <v/>
      </c>
      <c r="I252" s="13" t="str">
        <f t="shared" si="3"/>
        <v/>
      </c>
    </row>
    <row r="253" spans="1:9" x14ac:dyDescent="0.35">
      <c r="A253" t="s">
        <v>449</v>
      </c>
      <c r="D253" s="19"/>
      <c r="E253" s="18" t="str">
        <f>IFERROR(VLOOKUP(C253,Table2[#All],2,FALSE),"")</f>
        <v/>
      </c>
      <c r="F253" s="18" t="str">
        <f>IFERROR(VLOOKUP(C253,Table2[#All],3,FALSE),"")</f>
        <v/>
      </c>
      <c r="G253" t="str">
        <f>IFERROR(VLOOKUP($B253,SalesPeople[#All],2,FALSE)&amp;" "&amp;VLOOKUP($B253,SalesPeople[#All],3,FALSE),"")</f>
        <v/>
      </c>
      <c r="H253" t="str">
        <f>IFERROR(VLOOKUP($B253,SalesPeople[#All],4,FALSE),"")</f>
        <v/>
      </c>
      <c r="I253" s="13" t="str">
        <f t="shared" si="3"/>
        <v/>
      </c>
    </row>
    <row r="254" spans="1:9" x14ac:dyDescent="0.35">
      <c r="A254" t="s">
        <v>450</v>
      </c>
      <c r="D254" s="19"/>
      <c r="E254" s="18" t="str">
        <f>IFERROR(VLOOKUP(C254,Table2[#All],2,FALSE),"")</f>
        <v/>
      </c>
      <c r="F254" s="18" t="str">
        <f>IFERROR(VLOOKUP(C254,Table2[#All],3,FALSE),"")</f>
        <v/>
      </c>
      <c r="G254" t="str">
        <f>IFERROR(VLOOKUP($B254,SalesPeople[#All],2,FALSE)&amp;" "&amp;VLOOKUP($B254,SalesPeople[#All],3,FALSE),"")</f>
        <v/>
      </c>
      <c r="H254" t="str">
        <f>IFERROR(VLOOKUP($B254,SalesPeople[#All],4,FALSE),"")</f>
        <v/>
      </c>
      <c r="I254" s="13" t="str">
        <f t="shared" si="3"/>
        <v/>
      </c>
    </row>
    <row r="255" spans="1:9" x14ac:dyDescent="0.35">
      <c r="A255" t="s">
        <v>451</v>
      </c>
      <c r="D255" s="19"/>
      <c r="E255" s="18" t="str">
        <f>IFERROR(VLOOKUP(C255,Table2[#All],2,FALSE),"")</f>
        <v/>
      </c>
      <c r="F255" s="18" t="str">
        <f>IFERROR(VLOOKUP(C255,Table2[#All],3,FALSE),"")</f>
        <v/>
      </c>
      <c r="G255" t="str">
        <f>IFERROR(VLOOKUP($B255,SalesPeople[#All],2,FALSE)&amp;" "&amp;VLOOKUP($B255,SalesPeople[#All],3,FALSE),"")</f>
        <v/>
      </c>
      <c r="H255" t="str">
        <f>IFERROR(VLOOKUP($B255,SalesPeople[#All],4,FALSE),"")</f>
        <v/>
      </c>
      <c r="I255" s="13" t="str">
        <f t="shared" si="3"/>
        <v/>
      </c>
    </row>
    <row r="256" spans="1:9" x14ac:dyDescent="0.35">
      <c r="A256" t="s">
        <v>452</v>
      </c>
      <c r="D256" s="19"/>
      <c r="E256" s="18" t="str">
        <f>IFERROR(VLOOKUP(C256,Table2[#All],2,FALSE),"")</f>
        <v/>
      </c>
      <c r="F256" s="18" t="str">
        <f>IFERROR(VLOOKUP(C256,Table2[#All],3,FALSE),"")</f>
        <v/>
      </c>
      <c r="G256" t="str">
        <f>IFERROR(VLOOKUP($B256,SalesPeople[#All],2,FALSE)&amp;" "&amp;VLOOKUP($B256,SalesPeople[#All],3,FALSE),"")</f>
        <v/>
      </c>
      <c r="H256" t="str">
        <f>IFERROR(VLOOKUP($B256,SalesPeople[#All],4,FALSE),"")</f>
        <v/>
      </c>
      <c r="I256" s="13" t="str">
        <f t="shared" si="3"/>
        <v/>
      </c>
    </row>
    <row r="257" spans="1:9" x14ac:dyDescent="0.35">
      <c r="A257" t="s">
        <v>453</v>
      </c>
      <c r="D257" s="19"/>
      <c r="E257" s="18" t="str">
        <f>IFERROR(VLOOKUP(C257,Table2[#All],2,FALSE),"")</f>
        <v/>
      </c>
      <c r="F257" s="18" t="str">
        <f>IFERROR(VLOOKUP(C257,Table2[#All],3,FALSE),"")</f>
        <v/>
      </c>
      <c r="G257" t="str">
        <f>IFERROR(VLOOKUP($B257,SalesPeople[#All],2,FALSE)&amp;" "&amp;VLOOKUP($B257,SalesPeople[#All],3,FALSE),"")</f>
        <v/>
      </c>
      <c r="H257" t="str">
        <f>IFERROR(VLOOKUP($B257,SalesPeople[#All],4,FALSE),"")</f>
        <v/>
      </c>
      <c r="I257" s="13" t="str">
        <f t="shared" si="3"/>
        <v/>
      </c>
    </row>
    <row r="258" spans="1:9" x14ac:dyDescent="0.35">
      <c r="A258" t="s">
        <v>454</v>
      </c>
      <c r="D258" s="19"/>
      <c r="E258" s="18" t="str">
        <f>IFERROR(VLOOKUP(C258,Table2[#All],2,FALSE),"")</f>
        <v/>
      </c>
      <c r="F258" s="18" t="str">
        <f>IFERROR(VLOOKUP(C258,Table2[#All],3,FALSE),"")</f>
        <v/>
      </c>
      <c r="G258" t="str">
        <f>IFERROR(VLOOKUP($B258,SalesPeople[#All],2,FALSE)&amp;" "&amp;VLOOKUP($B258,SalesPeople[#All],3,FALSE),"")</f>
        <v/>
      </c>
      <c r="H258" t="str">
        <f>IFERROR(VLOOKUP($B258,SalesPeople[#All],4,FALSE),"")</f>
        <v/>
      </c>
      <c r="I258" s="13" t="str">
        <f t="shared" si="3"/>
        <v/>
      </c>
    </row>
    <row r="259" spans="1:9" x14ac:dyDescent="0.35">
      <c r="A259" t="s">
        <v>455</v>
      </c>
      <c r="D259" s="19"/>
      <c r="E259" s="18" t="str">
        <f>IFERROR(VLOOKUP(C259,Table2[#All],2,FALSE),"")</f>
        <v/>
      </c>
      <c r="F259" s="18" t="str">
        <f>IFERROR(VLOOKUP(C259,Table2[#All],3,FALSE),"")</f>
        <v/>
      </c>
      <c r="G259" t="str">
        <f>IFERROR(VLOOKUP($B259,SalesPeople[#All],2,FALSE)&amp;" "&amp;VLOOKUP($B259,SalesPeople[#All],3,FALSE),"")</f>
        <v/>
      </c>
      <c r="H259" t="str">
        <f>IFERROR(VLOOKUP($B259,SalesPeople[#All],4,FALSE),"")</f>
        <v/>
      </c>
      <c r="I259" s="13" t="str">
        <f t="shared" si="3"/>
        <v/>
      </c>
    </row>
    <row r="260" spans="1:9" x14ac:dyDescent="0.35">
      <c r="A260" t="s">
        <v>456</v>
      </c>
      <c r="D260" s="19"/>
      <c r="E260" s="18" t="str">
        <f>IFERROR(VLOOKUP(C260,Table2[#All],2,FALSE),"")</f>
        <v/>
      </c>
      <c r="F260" s="18" t="str">
        <f>IFERROR(VLOOKUP(C260,Table2[#All],3,FALSE),"")</f>
        <v/>
      </c>
      <c r="G260" t="str">
        <f>IFERROR(VLOOKUP($B260,SalesPeople[#All],2,FALSE)&amp;" "&amp;VLOOKUP($B260,SalesPeople[#All],3,FALSE),"")</f>
        <v/>
      </c>
      <c r="H260" t="str">
        <f>IFERROR(VLOOKUP($B260,SalesPeople[#All],4,FALSE),"")</f>
        <v/>
      </c>
      <c r="I260" s="13" t="str">
        <f t="shared" ref="I260:I323" si="4">IFERROR(DATE(LEFT(D260,4),MID(D260,5,2),RIGHT(D260,2)),"")</f>
        <v/>
      </c>
    </row>
    <row r="261" spans="1:9" x14ac:dyDescent="0.35">
      <c r="A261" t="s">
        <v>457</v>
      </c>
      <c r="D261" s="19"/>
      <c r="E261" s="18" t="str">
        <f>IFERROR(VLOOKUP(C261,Table2[#All],2,FALSE),"")</f>
        <v/>
      </c>
      <c r="F261" s="18" t="str">
        <f>IFERROR(VLOOKUP(C261,Table2[#All],3,FALSE),"")</f>
        <v/>
      </c>
      <c r="G261" t="str">
        <f>IFERROR(VLOOKUP($B261,SalesPeople[#All],2,FALSE)&amp;" "&amp;VLOOKUP($B261,SalesPeople[#All],3,FALSE),"")</f>
        <v/>
      </c>
      <c r="H261" t="str">
        <f>IFERROR(VLOOKUP($B261,SalesPeople[#All],4,FALSE),"")</f>
        <v/>
      </c>
      <c r="I261" s="13" t="str">
        <f t="shared" si="4"/>
        <v/>
      </c>
    </row>
    <row r="262" spans="1:9" x14ac:dyDescent="0.35">
      <c r="A262" t="s">
        <v>458</v>
      </c>
      <c r="D262" s="19"/>
      <c r="E262" s="18" t="str">
        <f>IFERROR(VLOOKUP(C262,Table2[#All],2,FALSE),"")</f>
        <v/>
      </c>
      <c r="F262" s="18" t="str">
        <f>IFERROR(VLOOKUP(C262,Table2[#All],3,FALSE),"")</f>
        <v/>
      </c>
      <c r="G262" t="str">
        <f>IFERROR(VLOOKUP($B262,SalesPeople[#All],2,FALSE)&amp;" "&amp;VLOOKUP($B262,SalesPeople[#All],3,FALSE),"")</f>
        <v/>
      </c>
      <c r="H262" t="str">
        <f>IFERROR(VLOOKUP($B262,SalesPeople[#All],4,FALSE),"")</f>
        <v/>
      </c>
      <c r="I262" s="13" t="str">
        <f t="shared" si="4"/>
        <v/>
      </c>
    </row>
    <row r="263" spans="1:9" x14ac:dyDescent="0.35">
      <c r="A263" t="s">
        <v>459</v>
      </c>
      <c r="D263" s="19"/>
      <c r="E263" s="18" t="str">
        <f>IFERROR(VLOOKUP(C263,Table2[#All],2,FALSE),"")</f>
        <v/>
      </c>
      <c r="F263" s="18" t="str">
        <f>IFERROR(VLOOKUP(C263,Table2[#All],3,FALSE),"")</f>
        <v/>
      </c>
      <c r="G263" t="str">
        <f>IFERROR(VLOOKUP($B263,SalesPeople[#All],2,FALSE)&amp;" "&amp;VLOOKUP($B263,SalesPeople[#All],3,FALSE),"")</f>
        <v/>
      </c>
      <c r="H263" t="str">
        <f>IFERROR(VLOOKUP($B263,SalesPeople[#All],4,FALSE),"")</f>
        <v/>
      </c>
      <c r="I263" s="13" t="str">
        <f t="shared" si="4"/>
        <v/>
      </c>
    </row>
    <row r="264" spans="1:9" x14ac:dyDescent="0.35">
      <c r="A264" t="s">
        <v>460</v>
      </c>
      <c r="D264" s="19"/>
      <c r="E264" s="18" t="str">
        <f>IFERROR(VLOOKUP(C264,Table2[#All],2,FALSE),"")</f>
        <v/>
      </c>
      <c r="F264" s="18" t="str">
        <f>IFERROR(VLOOKUP(C264,Table2[#All],3,FALSE),"")</f>
        <v/>
      </c>
      <c r="G264" t="str">
        <f>IFERROR(VLOOKUP($B264,SalesPeople[#All],2,FALSE)&amp;" "&amp;VLOOKUP($B264,SalesPeople[#All],3,FALSE),"")</f>
        <v/>
      </c>
      <c r="H264" t="str">
        <f>IFERROR(VLOOKUP($B264,SalesPeople[#All],4,FALSE),"")</f>
        <v/>
      </c>
      <c r="I264" s="13" t="str">
        <f t="shared" si="4"/>
        <v/>
      </c>
    </row>
    <row r="265" spans="1:9" x14ac:dyDescent="0.35">
      <c r="A265" t="s">
        <v>461</v>
      </c>
      <c r="D265" s="19"/>
      <c r="E265" s="18" t="str">
        <f>IFERROR(VLOOKUP(C265,Table2[#All],2,FALSE),"")</f>
        <v/>
      </c>
      <c r="F265" s="18" t="str">
        <f>IFERROR(VLOOKUP(C265,Table2[#All],3,FALSE),"")</f>
        <v/>
      </c>
      <c r="G265" t="str">
        <f>IFERROR(VLOOKUP($B265,SalesPeople[#All],2,FALSE)&amp;" "&amp;VLOOKUP($B265,SalesPeople[#All],3,FALSE),"")</f>
        <v/>
      </c>
      <c r="H265" t="str">
        <f>IFERROR(VLOOKUP($B265,SalesPeople[#All],4,FALSE),"")</f>
        <v/>
      </c>
      <c r="I265" s="13" t="str">
        <f t="shared" si="4"/>
        <v/>
      </c>
    </row>
    <row r="266" spans="1:9" x14ac:dyDescent="0.35">
      <c r="A266" t="s">
        <v>462</v>
      </c>
      <c r="D266" s="19"/>
      <c r="E266" s="18" t="str">
        <f>IFERROR(VLOOKUP(C266,Table2[#All],2,FALSE),"")</f>
        <v/>
      </c>
      <c r="F266" s="18" t="str">
        <f>IFERROR(VLOOKUP(C266,Table2[#All],3,FALSE),"")</f>
        <v/>
      </c>
      <c r="G266" t="str">
        <f>IFERROR(VLOOKUP($B266,SalesPeople[#All],2,FALSE)&amp;" "&amp;VLOOKUP($B266,SalesPeople[#All],3,FALSE),"")</f>
        <v/>
      </c>
      <c r="H266" t="str">
        <f>IFERROR(VLOOKUP($B266,SalesPeople[#All],4,FALSE),"")</f>
        <v/>
      </c>
      <c r="I266" s="13" t="str">
        <f t="shared" si="4"/>
        <v/>
      </c>
    </row>
    <row r="267" spans="1:9" x14ac:dyDescent="0.35">
      <c r="A267" t="s">
        <v>463</v>
      </c>
      <c r="D267" s="19"/>
      <c r="E267" s="18" t="str">
        <f>IFERROR(VLOOKUP(C267,Table2[#All],2,FALSE),"")</f>
        <v/>
      </c>
      <c r="F267" s="18" t="str">
        <f>IFERROR(VLOOKUP(C267,Table2[#All],3,FALSE),"")</f>
        <v/>
      </c>
      <c r="G267" t="str">
        <f>IFERROR(VLOOKUP($B267,SalesPeople[#All],2,FALSE)&amp;" "&amp;VLOOKUP($B267,SalesPeople[#All],3,FALSE),"")</f>
        <v/>
      </c>
      <c r="H267" t="str">
        <f>IFERROR(VLOOKUP($B267,SalesPeople[#All],4,FALSE),"")</f>
        <v/>
      </c>
      <c r="I267" s="13" t="str">
        <f t="shared" si="4"/>
        <v/>
      </c>
    </row>
    <row r="268" spans="1:9" x14ac:dyDescent="0.35">
      <c r="A268" t="s">
        <v>464</v>
      </c>
      <c r="D268" s="19"/>
      <c r="E268" s="18" t="str">
        <f>IFERROR(VLOOKUP(C268,Table2[#All],2,FALSE),"")</f>
        <v/>
      </c>
      <c r="F268" s="18" t="str">
        <f>IFERROR(VLOOKUP(C268,Table2[#All],3,FALSE),"")</f>
        <v/>
      </c>
      <c r="G268" t="str">
        <f>IFERROR(VLOOKUP($B268,SalesPeople[#All],2,FALSE)&amp;" "&amp;VLOOKUP($B268,SalesPeople[#All],3,FALSE),"")</f>
        <v/>
      </c>
      <c r="H268" t="str">
        <f>IFERROR(VLOOKUP($B268,SalesPeople[#All],4,FALSE),"")</f>
        <v/>
      </c>
      <c r="I268" s="13" t="str">
        <f t="shared" si="4"/>
        <v/>
      </c>
    </row>
    <row r="269" spans="1:9" x14ac:dyDescent="0.35">
      <c r="A269" t="s">
        <v>465</v>
      </c>
      <c r="D269" s="19"/>
      <c r="E269" s="18" t="str">
        <f>IFERROR(VLOOKUP(C269,Table2[#All],2,FALSE),"")</f>
        <v/>
      </c>
      <c r="F269" s="18" t="str">
        <f>IFERROR(VLOOKUP(C269,Table2[#All],3,FALSE),"")</f>
        <v/>
      </c>
      <c r="G269" t="str">
        <f>IFERROR(VLOOKUP($B269,SalesPeople[#All],2,FALSE)&amp;" "&amp;VLOOKUP($B269,SalesPeople[#All],3,FALSE),"")</f>
        <v/>
      </c>
      <c r="H269" t="str">
        <f>IFERROR(VLOOKUP($B269,SalesPeople[#All],4,FALSE),"")</f>
        <v/>
      </c>
      <c r="I269" s="13" t="str">
        <f t="shared" si="4"/>
        <v/>
      </c>
    </row>
    <row r="270" spans="1:9" x14ac:dyDescent="0.35">
      <c r="A270" t="s">
        <v>466</v>
      </c>
      <c r="D270" s="19"/>
      <c r="E270" s="18" t="str">
        <f>IFERROR(VLOOKUP(C270,Table2[#All],2,FALSE),"")</f>
        <v/>
      </c>
      <c r="F270" s="18" t="str">
        <f>IFERROR(VLOOKUP(C270,Table2[#All],3,FALSE),"")</f>
        <v/>
      </c>
      <c r="G270" t="str">
        <f>IFERROR(VLOOKUP($B270,SalesPeople[#All],2,FALSE)&amp;" "&amp;VLOOKUP($B270,SalesPeople[#All],3,FALSE),"")</f>
        <v/>
      </c>
      <c r="H270" t="str">
        <f>IFERROR(VLOOKUP($B270,SalesPeople[#All],4,FALSE),"")</f>
        <v/>
      </c>
      <c r="I270" s="13" t="str">
        <f t="shared" si="4"/>
        <v/>
      </c>
    </row>
    <row r="271" spans="1:9" x14ac:dyDescent="0.35">
      <c r="A271" t="s">
        <v>467</v>
      </c>
      <c r="D271" s="19"/>
      <c r="E271" s="18" t="str">
        <f>IFERROR(VLOOKUP(C271,Table2[#All],2,FALSE),"")</f>
        <v/>
      </c>
      <c r="F271" s="18" t="str">
        <f>IFERROR(VLOOKUP(C271,Table2[#All],3,FALSE),"")</f>
        <v/>
      </c>
      <c r="G271" t="str">
        <f>IFERROR(VLOOKUP($B271,SalesPeople[#All],2,FALSE)&amp;" "&amp;VLOOKUP($B271,SalesPeople[#All],3,FALSE),"")</f>
        <v/>
      </c>
      <c r="H271" t="str">
        <f>IFERROR(VLOOKUP($B271,SalesPeople[#All],4,FALSE),"")</f>
        <v/>
      </c>
      <c r="I271" s="13" t="str">
        <f t="shared" si="4"/>
        <v/>
      </c>
    </row>
    <row r="272" spans="1:9" x14ac:dyDescent="0.35">
      <c r="A272" t="s">
        <v>468</v>
      </c>
      <c r="D272" s="19"/>
      <c r="E272" s="18" t="str">
        <f>IFERROR(VLOOKUP(C272,Table2[#All],2,FALSE),"")</f>
        <v/>
      </c>
      <c r="F272" s="18" t="str">
        <f>IFERROR(VLOOKUP(C272,Table2[#All],3,FALSE),"")</f>
        <v/>
      </c>
      <c r="G272" t="str">
        <f>IFERROR(VLOOKUP($B272,SalesPeople[#All],2,FALSE)&amp;" "&amp;VLOOKUP($B272,SalesPeople[#All],3,FALSE),"")</f>
        <v/>
      </c>
      <c r="H272" t="str">
        <f>IFERROR(VLOOKUP($B272,SalesPeople[#All],4,FALSE),"")</f>
        <v/>
      </c>
      <c r="I272" s="13" t="str">
        <f t="shared" si="4"/>
        <v/>
      </c>
    </row>
    <row r="273" spans="1:9" x14ac:dyDescent="0.35">
      <c r="A273" t="s">
        <v>469</v>
      </c>
      <c r="D273" s="19"/>
      <c r="E273" s="18" t="str">
        <f>IFERROR(VLOOKUP(C273,Table2[#All],2,FALSE),"")</f>
        <v/>
      </c>
      <c r="F273" s="18" t="str">
        <f>IFERROR(VLOOKUP(C273,Table2[#All],3,FALSE),"")</f>
        <v/>
      </c>
      <c r="G273" t="str">
        <f>IFERROR(VLOOKUP($B273,SalesPeople[#All],2,FALSE)&amp;" "&amp;VLOOKUP($B273,SalesPeople[#All],3,FALSE),"")</f>
        <v/>
      </c>
      <c r="H273" t="str">
        <f>IFERROR(VLOOKUP($B273,SalesPeople[#All],4,FALSE),"")</f>
        <v/>
      </c>
      <c r="I273" s="13" t="str">
        <f t="shared" si="4"/>
        <v/>
      </c>
    </row>
    <row r="274" spans="1:9" x14ac:dyDescent="0.35">
      <c r="A274" t="s">
        <v>470</v>
      </c>
      <c r="D274" s="19"/>
      <c r="E274" s="18" t="str">
        <f>IFERROR(VLOOKUP(C274,Table2[#All],2,FALSE),"")</f>
        <v/>
      </c>
      <c r="F274" s="18" t="str">
        <f>IFERROR(VLOOKUP(C274,Table2[#All],3,FALSE),"")</f>
        <v/>
      </c>
      <c r="G274" t="str">
        <f>IFERROR(VLOOKUP($B274,SalesPeople[#All],2,FALSE)&amp;" "&amp;VLOOKUP($B274,SalesPeople[#All],3,FALSE),"")</f>
        <v/>
      </c>
      <c r="H274" t="str">
        <f>IFERROR(VLOOKUP($B274,SalesPeople[#All],4,FALSE),"")</f>
        <v/>
      </c>
      <c r="I274" s="13" t="str">
        <f t="shared" si="4"/>
        <v/>
      </c>
    </row>
    <row r="275" spans="1:9" x14ac:dyDescent="0.35">
      <c r="A275" t="s">
        <v>471</v>
      </c>
      <c r="D275" s="19"/>
      <c r="E275" s="18" t="str">
        <f>IFERROR(VLOOKUP(C275,Table2[#All],2,FALSE),"")</f>
        <v/>
      </c>
      <c r="F275" s="18" t="str">
        <f>IFERROR(VLOOKUP(C275,Table2[#All],3,FALSE),"")</f>
        <v/>
      </c>
      <c r="G275" t="str">
        <f>IFERROR(VLOOKUP($B275,SalesPeople[#All],2,FALSE)&amp;" "&amp;VLOOKUP($B275,SalesPeople[#All],3,FALSE),"")</f>
        <v/>
      </c>
      <c r="H275" t="str">
        <f>IFERROR(VLOOKUP($B275,SalesPeople[#All],4,FALSE),"")</f>
        <v/>
      </c>
      <c r="I275" s="13" t="str">
        <f t="shared" si="4"/>
        <v/>
      </c>
    </row>
    <row r="276" spans="1:9" x14ac:dyDescent="0.35">
      <c r="A276" t="s">
        <v>472</v>
      </c>
      <c r="D276" s="19"/>
      <c r="E276" s="18" t="str">
        <f>IFERROR(VLOOKUP(C276,Table2[#All],2,FALSE),"")</f>
        <v/>
      </c>
      <c r="F276" s="18" t="str">
        <f>IFERROR(VLOOKUP(C276,Table2[#All],3,FALSE),"")</f>
        <v/>
      </c>
      <c r="G276" t="str">
        <f>IFERROR(VLOOKUP($B276,SalesPeople[#All],2,FALSE)&amp;" "&amp;VLOOKUP($B276,SalesPeople[#All],3,FALSE),"")</f>
        <v/>
      </c>
      <c r="H276" t="str">
        <f>IFERROR(VLOOKUP($B276,SalesPeople[#All],4,FALSE),"")</f>
        <v/>
      </c>
      <c r="I276" s="13" t="str">
        <f t="shared" si="4"/>
        <v/>
      </c>
    </row>
    <row r="277" spans="1:9" x14ac:dyDescent="0.35">
      <c r="A277" t="s">
        <v>473</v>
      </c>
      <c r="D277" s="19"/>
      <c r="E277" s="18" t="str">
        <f>IFERROR(VLOOKUP(C277,Table2[#All],2,FALSE),"")</f>
        <v/>
      </c>
      <c r="F277" s="18" t="str">
        <f>IFERROR(VLOOKUP(C277,Table2[#All],3,FALSE),"")</f>
        <v/>
      </c>
      <c r="G277" t="str">
        <f>IFERROR(VLOOKUP($B277,SalesPeople[#All],2,FALSE)&amp;" "&amp;VLOOKUP($B277,SalesPeople[#All],3,FALSE),"")</f>
        <v/>
      </c>
      <c r="H277" t="str">
        <f>IFERROR(VLOOKUP($B277,SalesPeople[#All],4,FALSE),"")</f>
        <v/>
      </c>
      <c r="I277" s="13" t="str">
        <f t="shared" si="4"/>
        <v/>
      </c>
    </row>
    <row r="278" spans="1:9" x14ac:dyDescent="0.35">
      <c r="A278" t="s">
        <v>474</v>
      </c>
      <c r="D278" s="19"/>
      <c r="E278" s="18" t="str">
        <f>IFERROR(VLOOKUP(C278,Table2[#All],2,FALSE),"")</f>
        <v/>
      </c>
      <c r="F278" s="18" t="str">
        <f>IFERROR(VLOOKUP(C278,Table2[#All],3,FALSE),"")</f>
        <v/>
      </c>
      <c r="G278" t="str">
        <f>IFERROR(VLOOKUP($B278,SalesPeople[#All],2,FALSE)&amp;" "&amp;VLOOKUP($B278,SalesPeople[#All],3,FALSE),"")</f>
        <v/>
      </c>
      <c r="H278" t="str">
        <f>IFERROR(VLOOKUP($B278,SalesPeople[#All],4,FALSE),"")</f>
        <v/>
      </c>
      <c r="I278" s="13" t="str">
        <f t="shared" si="4"/>
        <v/>
      </c>
    </row>
    <row r="279" spans="1:9" x14ac:dyDescent="0.35">
      <c r="A279" t="s">
        <v>475</v>
      </c>
      <c r="D279" s="19"/>
      <c r="E279" s="18" t="str">
        <f>IFERROR(VLOOKUP(C279,Table2[#All],2,FALSE),"")</f>
        <v/>
      </c>
      <c r="F279" s="18" t="str">
        <f>IFERROR(VLOOKUP(C279,Table2[#All],3,FALSE),"")</f>
        <v/>
      </c>
      <c r="G279" t="str">
        <f>IFERROR(VLOOKUP($B279,SalesPeople[#All],2,FALSE)&amp;" "&amp;VLOOKUP($B279,SalesPeople[#All],3,FALSE),"")</f>
        <v/>
      </c>
      <c r="H279" t="str">
        <f>IFERROR(VLOOKUP($B279,SalesPeople[#All],4,FALSE),"")</f>
        <v/>
      </c>
      <c r="I279" s="13" t="str">
        <f t="shared" si="4"/>
        <v/>
      </c>
    </row>
    <row r="280" spans="1:9" x14ac:dyDescent="0.35">
      <c r="A280" t="s">
        <v>476</v>
      </c>
      <c r="D280" s="19"/>
      <c r="E280" s="18" t="str">
        <f>IFERROR(VLOOKUP(C280,Table2[#All],2,FALSE),"")</f>
        <v/>
      </c>
      <c r="F280" s="18" t="str">
        <f>IFERROR(VLOOKUP(C280,Table2[#All],3,FALSE),"")</f>
        <v/>
      </c>
      <c r="G280" t="str">
        <f>IFERROR(VLOOKUP($B280,SalesPeople[#All],2,FALSE)&amp;" "&amp;VLOOKUP($B280,SalesPeople[#All],3,FALSE),"")</f>
        <v/>
      </c>
      <c r="H280" t="str">
        <f>IFERROR(VLOOKUP($B280,SalesPeople[#All],4,FALSE),"")</f>
        <v/>
      </c>
      <c r="I280" s="13" t="str">
        <f t="shared" si="4"/>
        <v/>
      </c>
    </row>
    <row r="281" spans="1:9" x14ac:dyDescent="0.35">
      <c r="A281" t="s">
        <v>477</v>
      </c>
      <c r="D281" s="19"/>
      <c r="E281" s="18" t="str">
        <f>IFERROR(VLOOKUP(C281,Table2[#All],2,FALSE),"")</f>
        <v/>
      </c>
      <c r="F281" s="18" t="str">
        <f>IFERROR(VLOOKUP(C281,Table2[#All],3,FALSE),"")</f>
        <v/>
      </c>
      <c r="G281" t="str">
        <f>IFERROR(VLOOKUP($B281,SalesPeople[#All],2,FALSE)&amp;" "&amp;VLOOKUP($B281,SalesPeople[#All],3,FALSE),"")</f>
        <v/>
      </c>
      <c r="H281" t="str">
        <f>IFERROR(VLOOKUP($B281,SalesPeople[#All],4,FALSE),"")</f>
        <v/>
      </c>
      <c r="I281" s="13" t="str">
        <f t="shared" si="4"/>
        <v/>
      </c>
    </row>
    <row r="282" spans="1:9" x14ac:dyDescent="0.35">
      <c r="A282" t="s">
        <v>478</v>
      </c>
      <c r="D282" s="19"/>
      <c r="E282" s="18" t="str">
        <f>IFERROR(VLOOKUP(C282,Table2[#All],2,FALSE),"")</f>
        <v/>
      </c>
      <c r="F282" s="18" t="str">
        <f>IFERROR(VLOOKUP(C282,Table2[#All],3,FALSE),"")</f>
        <v/>
      </c>
      <c r="G282" t="str">
        <f>IFERROR(VLOOKUP($B282,SalesPeople[#All],2,FALSE)&amp;" "&amp;VLOOKUP($B282,SalesPeople[#All],3,FALSE),"")</f>
        <v/>
      </c>
      <c r="H282" t="str">
        <f>IFERROR(VLOOKUP($B282,SalesPeople[#All],4,FALSE),"")</f>
        <v/>
      </c>
      <c r="I282" s="13" t="str">
        <f t="shared" si="4"/>
        <v/>
      </c>
    </row>
    <row r="283" spans="1:9" x14ac:dyDescent="0.35">
      <c r="A283" t="s">
        <v>479</v>
      </c>
      <c r="D283" s="19"/>
      <c r="E283" s="18" t="str">
        <f>IFERROR(VLOOKUP(C283,Table2[#All],2,FALSE),"")</f>
        <v/>
      </c>
      <c r="F283" s="18" t="str">
        <f>IFERROR(VLOOKUP(C283,Table2[#All],3,FALSE),"")</f>
        <v/>
      </c>
      <c r="G283" t="str">
        <f>IFERROR(VLOOKUP($B283,SalesPeople[#All],2,FALSE)&amp;" "&amp;VLOOKUP($B283,SalesPeople[#All],3,FALSE),"")</f>
        <v/>
      </c>
      <c r="H283" t="str">
        <f>IFERROR(VLOOKUP($B283,SalesPeople[#All],4,FALSE),"")</f>
        <v/>
      </c>
      <c r="I283" s="13" t="str">
        <f t="shared" si="4"/>
        <v/>
      </c>
    </row>
    <row r="284" spans="1:9" x14ac:dyDescent="0.35">
      <c r="A284" t="s">
        <v>480</v>
      </c>
      <c r="D284" s="19"/>
      <c r="E284" s="18" t="str">
        <f>IFERROR(VLOOKUP(C284,Table2[#All],2,FALSE),"")</f>
        <v/>
      </c>
      <c r="F284" s="18" t="str">
        <f>IFERROR(VLOOKUP(C284,Table2[#All],3,FALSE),"")</f>
        <v/>
      </c>
      <c r="G284" t="str">
        <f>IFERROR(VLOOKUP($B284,SalesPeople[#All],2,FALSE)&amp;" "&amp;VLOOKUP($B284,SalesPeople[#All],3,FALSE),"")</f>
        <v/>
      </c>
      <c r="H284" t="str">
        <f>IFERROR(VLOOKUP($B284,SalesPeople[#All],4,FALSE),"")</f>
        <v/>
      </c>
      <c r="I284" s="13" t="str">
        <f t="shared" si="4"/>
        <v/>
      </c>
    </row>
    <row r="285" spans="1:9" x14ac:dyDescent="0.35">
      <c r="A285" t="s">
        <v>481</v>
      </c>
      <c r="D285" s="19"/>
      <c r="E285" s="18" t="str">
        <f>IFERROR(VLOOKUP(C285,Table2[#All],2,FALSE),"")</f>
        <v/>
      </c>
      <c r="F285" s="18" t="str">
        <f>IFERROR(VLOOKUP(C285,Table2[#All],3,FALSE),"")</f>
        <v/>
      </c>
      <c r="G285" t="str">
        <f>IFERROR(VLOOKUP($B285,SalesPeople[#All],2,FALSE)&amp;" "&amp;VLOOKUP($B285,SalesPeople[#All],3,FALSE),"")</f>
        <v/>
      </c>
      <c r="H285" t="str">
        <f>IFERROR(VLOOKUP($B285,SalesPeople[#All],4,FALSE),"")</f>
        <v/>
      </c>
      <c r="I285" s="13" t="str">
        <f t="shared" si="4"/>
        <v/>
      </c>
    </row>
    <row r="286" spans="1:9" x14ac:dyDescent="0.35">
      <c r="A286" t="s">
        <v>482</v>
      </c>
      <c r="D286" s="19"/>
      <c r="E286" s="18" t="str">
        <f>IFERROR(VLOOKUP(C286,Table2[#All],2,FALSE),"")</f>
        <v/>
      </c>
      <c r="F286" s="18" t="str">
        <f>IFERROR(VLOOKUP(C286,Table2[#All],3,FALSE),"")</f>
        <v/>
      </c>
      <c r="G286" t="str">
        <f>IFERROR(VLOOKUP($B286,SalesPeople[#All],2,FALSE)&amp;" "&amp;VLOOKUP($B286,SalesPeople[#All],3,FALSE),"")</f>
        <v/>
      </c>
      <c r="H286" t="str">
        <f>IFERROR(VLOOKUP($B286,SalesPeople[#All],4,FALSE),"")</f>
        <v/>
      </c>
      <c r="I286" s="13" t="str">
        <f t="shared" si="4"/>
        <v/>
      </c>
    </row>
    <row r="287" spans="1:9" x14ac:dyDescent="0.35">
      <c r="A287" t="s">
        <v>483</v>
      </c>
      <c r="D287" s="19"/>
      <c r="E287" s="18" t="str">
        <f>IFERROR(VLOOKUP(C287,Table2[#All],2,FALSE),"")</f>
        <v/>
      </c>
      <c r="F287" s="18" t="str">
        <f>IFERROR(VLOOKUP(C287,Table2[#All],3,FALSE),"")</f>
        <v/>
      </c>
      <c r="G287" t="str">
        <f>IFERROR(VLOOKUP($B287,SalesPeople[#All],2,FALSE)&amp;" "&amp;VLOOKUP($B287,SalesPeople[#All],3,FALSE),"")</f>
        <v/>
      </c>
      <c r="H287" t="str">
        <f>IFERROR(VLOOKUP($B287,SalesPeople[#All],4,FALSE),"")</f>
        <v/>
      </c>
      <c r="I287" s="13" t="str">
        <f t="shared" si="4"/>
        <v/>
      </c>
    </row>
    <row r="288" spans="1:9" x14ac:dyDescent="0.35">
      <c r="A288" t="s">
        <v>484</v>
      </c>
      <c r="D288" s="19"/>
      <c r="E288" s="18" t="str">
        <f>IFERROR(VLOOKUP(C288,Table2[#All],2,FALSE),"")</f>
        <v/>
      </c>
      <c r="F288" s="18" t="str">
        <f>IFERROR(VLOOKUP(C288,Table2[#All],3,FALSE),"")</f>
        <v/>
      </c>
      <c r="G288" t="str">
        <f>IFERROR(VLOOKUP($B288,SalesPeople[#All],2,FALSE)&amp;" "&amp;VLOOKUP($B288,SalesPeople[#All],3,FALSE),"")</f>
        <v/>
      </c>
      <c r="H288" t="str">
        <f>IFERROR(VLOOKUP($B288,SalesPeople[#All],4,FALSE),"")</f>
        <v/>
      </c>
      <c r="I288" s="13" t="str">
        <f t="shared" si="4"/>
        <v/>
      </c>
    </row>
    <row r="289" spans="1:9" x14ac:dyDescent="0.35">
      <c r="A289" t="s">
        <v>485</v>
      </c>
      <c r="D289" s="19"/>
      <c r="E289" s="18" t="str">
        <f>IFERROR(VLOOKUP(C289,Table2[#All],2,FALSE),"")</f>
        <v/>
      </c>
      <c r="F289" s="18" t="str">
        <f>IFERROR(VLOOKUP(C289,Table2[#All],3,FALSE),"")</f>
        <v/>
      </c>
      <c r="G289" t="str">
        <f>IFERROR(VLOOKUP($B289,SalesPeople[#All],2,FALSE)&amp;" "&amp;VLOOKUP($B289,SalesPeople[#All],3,FALSE),"")</f>
        <v/>
      </c>
      <c r="H289" t="str">
        <f>IFERROR(VLOOKUP($B289,SalesPeople[#All],4,FALSE),"")</f>
        <v/>
      </c>
      <c r="I289" s="13" t="str">
        <f t="shared" si="4"/>
        <v/>
      </c>
    </row>
    <row r="290" spans="1:9" x14ac:dyDescent="0.35">
      <c r="A290" t="s">
        <v>486</v>
      </c>
      <c r="D290" s="19"/>
      <c r="E290" s="18" t="str">
        <f>IFERROR(VLOOKUP(C290,Table2[#All],2,FALSE),"")</f>
        <v/>
      </c>
      <c r="F290" s="18" t="str">
        <f>IFERROR(VLOOKUP(C290,Table2[#All],3,FALSE),"")</f>
        <v/>
      </c>
      <c r="G290" t="str">
        <f>IFERROR(VLOOKUP($B290,SalesPeople[#All],2,FALSE)&amp;" "&amp;VLOOKUP($B290,SalesPeople[#All],3,FALSE),"")</f>
        <v/>
      </c>
      <c r="H290" t="str">
        <f>IFERROR(VLOOKUP($B290,SalesPeople[#All],4,FALSE),"")</f>
        <v/>
      </c>
      <c r="I290" s="13" t="str">
        <f t="shared" si="4"/>
        <v/>
      </c>
    </row>
    <row r="291" spans="1:9" x14ac:dyDescent="0.35">
      <c r="A291" t="s">
        <v>487</v>
      </c>
      <c r="D291" s="19"/>
      <c r="E291" s="18" t="str">
        <f>IFERROR(VLOOKUP(C291,Table2[#All],2,FALSE),"")</f>
        <v/>
      </c>
      <c r="F291" s="18" t="str">
        <f>IFERROR(VLOOKUP(C291,Table2[#All],3,FALSE),"")</f>
        <v/>
      </c>
      <c r="G291" t="str">
        <f>IFERROR(VLOOKUP($B291,SalesPeople[#All],2,FALSE)&amp;" "&amp;VLOOKUP($B291,SalesPeople[#All],3,FALSE),"")</f>
        <v/>
      </c>
      <c r="H291" t="str">
        <f>IFERROR(VLOOKUP($B291,SalesPeople[#All],4,FALSE),"")</f>
        <v/>
      </c>
      <c r="I291" s="13" t="str">
        <f t="shared" si="4"/>
        <v/>
      </c>
    </row>
    <row r="292" spans="1:9" x14ac:dyDescent="0.35">
      <c r="A292" t="s">
        <v>488</v>
      </c>
      <c r="D292" s="19"/>
      <c r="E292" s="18" t="str">
        <f>IFERROR(VLOOKUP(C292,Table2[#All],2,FALSE),"")</f>
        <v/>
      </c>
      <c r="F292" s="18" t="str">
        <f>IFERROR(VLOOKUP(C292,Table2[#All],3,FALSE),"")</f>
        <v/>
      </c>
      <c r="G292" t="str">
        <f>IFERROR(VLOOKUP($B292,SalesPeople[#All],2,FALSE)&amp;" "&amp;VLOOKUP($B292,SalesPeople[#All],3,FALSE),"")</f>
        <v/>
      </c>
      <c r="H292" t="str">
        <f>IFERROR(VLOOKUP($B292,SalesPeople[#All],4,FALSE),"")</f>
        <v/>
      </c>
      <c r="I292" s="13" t="str">
        <f t="shared" si="4"/>
        <v/>
      </c>
    </row>
    <row r="293" spans="1:9" x14ac:dyDescent="0.35">
      <c r="A293" t="s">
        <v>489</v>
      </c>
      <c r="D293" s="19"/>
      <c r="E293" s="18" t="str">
        <f>IFERROR(VLOOKUP(C293,Table2[#All],2,FALSE),"")</f>
        <v/>
      </c>
      <c r="F293" s="18" t="str">
        <f>IFERROR(VLOOKUP(C293,Table2[#All],3,FALSE),"")</f>
        <v/>
      </c>
      <c r="G293" t="str">
        <f>IFERROR(VLOOKUP($B293,SalesPeople[#All],2,FALSE)&amp;" "&amp;VLOOKUP($B293,SalesPeople[#All],3,FALSE),"")</f>
        <v/>
      </c>
      <c r="H293" t="str">
        <f>IFERROR(VLOOKUP($B293,SalesPeople[#All],4,FALSE),"")</f>
        <v/>
      </c>
      <c r="I293" s="13" t="str">
        <f t="shared" si="4"/>
        <v/>
      </c>
    </row>
    <row r="294" spans="1:9" x14ac:dyDescent="0.35">
      <c r="A294" t="s">
        <v>490</v>
      </c>
      <c r="D294" s="19"/>
      <c r="E294" s="18" t="str">
        <f>IFERROR(VLOOKUP(C294,Table2[#All],2,FALSE),"")</f>
        <v/>
      </c>
      <c r="F294" s="18" t="str">
        <f>IFERROR(VLOOKUP(C294,Table2[#All],3,FALSE),"")</f>
        <v/>
      </c>
      <c r="G294" t="str">
        <f>IFERROR(VLOOKUP($B294,SalesPeople[#All],2,FALSE)&amp;" "&amp;VLOOKUP($B294,SalesPeople[#All],3,FALSE),"")</f>
        <v/>
      </c>
      <c r="H294" t="str">
        <f>IFERROR(VLOOKUP($B294,SalesPeople[#All],4,FALSE),"")</f>
        <v/>
      </c>
      <c r="I294" s="13" t="str">
        <f t="shared" si="4"/>
        <v/>
      </c>
    </row>
    <row r="295" spans="1:9" x14ac:dyDescent="0.35">
      <c r="A295" t="s">
        <v>491</v>
      </c>
      <c r="D295" s="19"/>
      <c r="E295" s="18" t="str">
        <f>IFERROR(VLOOKUP(C295,Table2[#All],2,FALSE),"")</f>
        <v/>
      </c>
      <c r="F295" s="18" t="str">
        <f>IFERROR(VLOOKUP(C295,Table2[#All],3,FALSE),"")</f>
        <v/>
      </c>
      <c r="G295" t="str">
        <f>IFERROR(VLOOKUP($B295,SalesPeople[#All],2,FALSE)&amp;" "&amp;VLOOKUP($B295,SalesPeople[#All],3,FALSE),"")</f>
        <v/>
      </c>
      <c r="H295" t="str">
        <f>IFERROR(VLOOKUP($B295,SalesPeople[#All],4,FALSE),"")</f>
        <v/>
      </c>
      <c r="I295" s="13" t="str">
        <f t="shared" si="4"/>
        <v/>
      </c>
    </row>
    <row r="296" spans="1:9" x14ac:dyDescent="0.35">
      <c r="A296" t="s">
        <v>492</v>
      </c>
      <c r="D296" s="19"/>
      <c r="E296" s="18" t="str">
        <f>IFERROR(VLOOKUP(C296,Table2[#All],2,FALSE),"")</f>
        <v/>
      </c>
      <c r="F296" s="18" t="str">
        <f>IFERROR(VLOOKUP(C296,Table2[#All],3,FALSE),"")</f>
        <v/>
      </c>
      <c r="G296" t="str">
        <f>IFERROR(VLOOKUP($B296,SalesPeople[#All],2,FALSE)&amp;" "&amp;VLOOKUP($B296,SalesPeople[#All],3,FALSE),"")</f>
        <v/>
      </c>
      <c r="H296" t="str">
        <f>IFERROR(VLOOKUP($B296,SalesPeople[#All],4,FALSE),"")</f>
        <v/>
      </c>
      <c r="I296" s="13" t="str">
        <f t="shared" si="4"/>
        <v/>
      </c>
    </row>
    <row r="297" spans="1:9" x14ac:dyDescent="0.35">
      <c r="A297" t="s">
        <v>493</v>
      </c>
      <c r="D297" s="19"/>
      <c r="E297" s="18" t="str">
        <f>IFERROR(VLOOKUP(C297,Table2[#All],2,FALSE),"")</f>
        <v/>
      </c>
      <c r="F297" s="18" t="str">
        <f>IFERROR(VLOOKUP(C297,Table2[#All],3,FALSE),"")</f>
        <v/>
      </c>
      <c r="G297" t="str">
        <f>IFERROR(VLOOKUP($B297,SalesPeople[#All],2,FALSE)&amp;" "&amp;VLOOKUP($B297,SalesPeople[#All],3,FALSE),"")</f>
        <v/>
      </c>
      <c r="H297" t="str">
        <f>IFERROR(VLOOKUP($B297,SalesPeople[#All],4,FALSE),"")</f>
        <v/>
      </c>
      <c r="I297" s="13" t="str">
        <f t="shared" si="4"/>
        <v/>
      </c>
    </row>
    <row r="298" spans="1:9" x14ac:dyDescent="0.35">
      <c r="A298" t="s">
        <v>494</v>
      </c>
      <c r="D298" s="19"/>
      <c r="E298" s="18" t="str">
        <f>IFERROR(VLOOKUP(C298,Table2[#All],2,FALSE),"")</f>
        <v/>
      </c>
      <c r="F298" s="18" t="str">
        <f>IFERROR(VLOOKUP(C298,Table2[#All],3,FALSE),"")</f>
        <v/>
      </c>
      <c r="G298" t="str">
        <f>IFERROR(VLOOKUP($B298,SalesPeople[#All],2,FALSE)&amp;" "&amp;VLOOKUP($B298,SalesPeople[#All],3,FALSE),"")</f>
        <v/>
      </c>
      <c r="H298" t="str">
        <f>IFERROR(VLOOKUP($B298,SalesPeople[#All],4,FALSE),"")</f>
        <v/>
      </c>
      <c r="I298" s="13" t="str">
        <f t="shared" si="4"/>
        <v/>
      </c>
    </row>
    <row r="299" spans="1:9" x14ac:dyDescent="0.35">
      <c r="A299" t="s">
        <v>495</v>
      </c>
      <c r="D299" s="19"/>
      <c r="E299" s="18" t="str">
        <f>IFERROR(VLOOKUP(C299,Table2[#All],2,FALSE),"")</f>
        <v/>
      </c>
      <c r="F299" s="18" t="str">
        <f>IFERROR(VLOOKUP(C299,Table2[#All],3,FALSE),"")</f>
        <v/>
      </c>
      <c r="G299" t="str">
        <f>IFERROR(VLOOKUP($B299,SalesPeople[#All],2,FALSE)&amp;" "&amp;VLOOKUP($B299,SalesPeople[#All],3,FALSE),"")</f>
        <v/>
      </c>
      <c r="H299" t="str">
        <f>IFERROR(VLOOKUP($B299,SalesPeople[#All],4,FALSE),"")</f>
        <v/>
      </c>
      <c r="I299" s="13" t="str">
        <f t="shared" si="4"/>
        <v/>
      </c>
    </row>
    <row r="300" spans="1:9" x14ac:dyDescent="0.35">
      <c r="A300" t="s">
        <v>496</v>
      </c>
      <c r="D300" s="19"/>
      <c r="E300" s="18" t="str">
        <f>IFERROR(VLOOKUP(C300,Table2[#All],2,FALSE),"")</f>
        <v/>
      </c>
      <c r="F300" s="18" t="str">
        <f>IFERROR(VLOOKUP(C300,Table2[#All],3,FALSE),"")</f>
        <v/>
      </c>
      <c r="G300" t="str">
        <f>IFERROR(VLOOKUP($B300,SalesPeople[#All],2,FALSE)&amp;" "&amp;VLOOKUP($B300,SalesPeople[#All],3,FALSE),"")</f>
        <v/>
      </c>
      <c r="H300" t="str">
        <f>IFERROR(VLOOKUP($B300,SalesPeople[#All],4,FALSE),"")</f>
        <v/>
      </c>
      <c r="I300" s="13" t="str">
        <f t="shared" si="4"/>
        <v/>
      </c>
    </row>
    <row r="301" spans="1:9" x14ac:dyDescent="0.35">
      <c r="A301" t="s">
        <v>497</v>
      </c>
      <c r="D301" s="19"/>
      <c r="E301" s="18" t="str">
        <f>IFERROR(VLOOKUP(C301,Table2[#All],2,FALSE),"")</f>
        <v/>
      </c>
      <c r="F301" s="18" t="str">
        <f>IFERROR(VLOOKUP(C301,Table2[#All],3,FALSE),"")</f>
        <v/>
      </c>
      <c r="G301" t="str">
        <f>IFERROR(VLOOKUP($B301,SalesPeople[#All],2,FALSE)&amp;" "&amp;VLOOKUP($B301,SalesPeople[#All],3,FALSE),"")</f>
        <v/>
      </c>
      <c r="H301" t="str">
        <f>IFERROR(VLOOKUP($B301,SalesPeople[#All],4,FALSE),"")</f>
        <v/>
      </c>
      <c r="I301" s="13" t="str">
        <f t="shared" si="4"/>
        <v/>
      </c>
    </row>
    <row r="302" spans="1:9" x14ac:dyDescent="0.35">
      <c r="A302" t="s">
        <v>498</v>
      </c>
      <c r="D302" s="19"/>
      <c r="E302" s="18" t="str">
        <f>IFERROR(VLOOKUP(C302,Table2[#All],2,FALSE),"")</f>
        <v/>
      </c>
      <c r="F302" s="18" t="str">
        <f>IFERROR(VLOOKUP(C302,Table2[#All],3,FALSE),"")</f>
        <v/>
      </c>
      <c r="G302" t="str">
        <f>IFERROR(VLOOKUP($B302,SalesPeople[#All],2,FALSE)&amp;" "&amp;VLOOKUP($B302,SalesPeople[#All],3,FALSE),"")</f>
        <v/>
      </c>
      <c r="H302" t="str">
        <f>IFERROR(VLOOKUP($B302,SalesPeople[#All],4,FALSE),"")</f>
        <v/>
      </c>
      <c r="I302" s="13" t="str">
        <f t="shared" si="4"/>
        <v/>
      </c>
    </row>
    <row r="303" spans="1:9" x14ac:dyDescent="0.35">
      <c r="A303" t="s">
        <v>499</v>
      </c>
      <c r="D303" s="19"/>
      <c r="E303" s="18" t="str">
        <f>IFERROR(VLOOKUP(C303,Table2[#All],2,FALSE),"")</f>
        <v/>
      </c>
      <c r="F303" s="18" t="str">
        <f>IFERROR(VLOOKUP(C303,Table2[#All],3,FALSE),"")</f>
        <v/>
      </c>
      <c r="G303" t="str">
        <f>IFERROR(VLOOKUP($B303,SalesPeople[#All],2,FALSE)&amp;" "&amp;VLOOKUP($B303,SalesPeople[#All],3,FALSE),"")</f>
        <v/>
      </c>
      <c r="H303" t="str">
        <f>IFERROR(VLOOKUP($B303,SalesPeople[#All],4,FALSE),"")</f>
        <v/>
      </c>
      <c r="I303" s="13" t="str">
        <f t="shared" si="4"/>
        <v/>
      </c>
    </row>
    <row r="304" spans="1:9" x14ac:dyDescent="0.35">
      <c r="A304" t="s">
        <v>500</v>
      </c>
      <c r="D304" s="19"/>
      <c r="E304" s="18" t="str">
        <f>IFERROR(VLOOKUP(C304,Table2[#All],2,FALSE),"")</f>
        <v/>
      </c>
      <c r="F304" s="18" t="str">
        <f>IFERROR(VLOOKUP(C304,Table2[#All],3,FALSE),"")</f>
        <v/>
      </c>
      <c r="G304" t="str">
        <f>IFERROR(VLOOKUP($B304,SalesPeople[#All],2,FALSE)&amp;" "&amp;VLOOKUP($B304,SalesPeople[#All],3,FALSE),"")</f>
        <v/>
      </c>
      <c r="H304" t="str">
        <f>IFERROR(VLOOKUP($B304,SalesPeople[#All],4,FALSE),"")</f>
        <v/>
      </c>
      <c r="I304" s="13" t="str">
        <f t="shared" si="4"/>
        <v/>
      </c>
    </row>
    <row r="305" spans="1:9" x14ac:dyDescent="0.35">
      <c r="A305" t="s">
        <v>501</v>
      </c>
      <c r="D305" s="19"/>
      <c r="E305" s="18" t="str">
        <f>IFERROR(VLOOKUP(C305,Table2[#All],2,FALSE),"")</f>
        <v/>
      </c>
      <c r="F305" s="18" t="str">
        <f>IFERROR(VLOOKUP(C305,Table2[#All],3,FALSE),"")</f>
        <v/>
      </c>
      <c r="G305" t="str">
        <f>IFERROR(VLOOKUP($B305,SalesPeople[#All],2,FALSE)&amp;" "&amp;VLOOKUP($B305,SalesPeople[#All],3,FALSE),"")</f>
        <v/>
      </c>
      <c r="H305" t="str">
        <f>IFERROR(VLOOKUP($B305,SalesPeople[#All],4,FALSE),"")</f>
        <v/>
      </c>
      <c r="I305" s="13" t="str">
        <f t="shared" si="4"/>
        <v/>
      </c>
    </row>
    <row r="306" spans="1:9" x14ac:dyDescent="0.35">
      <c r="A306" t="s">
        <v>502</v>
      </c>
      <c r="D306" s="19"/>
      <c r="E306" s="18" t="str">
        <f>IFERROR(VLOOKUP(C306,Table2[#All],2,FALSE),"")</f>
        <v/>
      </c>
      <c r="F306" s="18" t="str">
        <f>IFERROR(VLOOKUP(C306,Table2[#All],3,FALSE),"")</f>
        <v/>
      </c>
      <c r="G306" t="str">
        <f>IFERROR(VLOOKUP($B306,SalesPeople[#All],2,FALSE)&amp;" "&amp;VLOOKUP($B306,SalesPeople[#All],3,FALSE),"")</f>
        <v/>
      </c>
      <c r="H306" t="str">
        <f>IFERROR(VLOOKUP($B306,SalesPeople[#All],4,FALSE),"")</f>
        <v/>
      </c>
      <c r="I306" s="13" t="str">
        <f t="shared" si="4"/>
        <v/>
      </c>
    </row>
    <row r="307" spans="1:9" x14ac:dyDescent="0.35">
      <c r="A307" t="s">
        <v>503</v>
      </c>
      <c r="D307" s="19"/>
      <c r="E307" s="18" t="str">
        <f>IFERROR(VLOOKUP(C307,Table2[#All],2,FALSE),"")</f>
        <v/>
      </c>
      <c r="F307" s="18" t="str">
        <f>IFERROR(VLOOKUP(C307,Table2[#All],3,FALSE),"")</f>
        <v/>
      </c>
      <c r="G307" t="str">
        <f>IFERROR(VLOOKUP($B307,SalesPeople[#All],2,FALSE)&amp;" "&amp;VLOOKUP($B307,SalesPeople[#All],3,FALSE),"")</f>
        <v/>
      </c>
      <c r="H307" t="str">
        <f>IFERROR(VLOOKUP($B307,SalesPeople[#All],4,FALSE),"")</f>
        <v/>
      </c>
      <c r="I307" s="13" t="str">
        <f t="shared" si="4"/>
        <v/>
      </c>
    </row>
    <row r="308" spans="1:9" x14ac:dyDescent="0.35">
      <c r="A308" t="s">
        <v>504</v>
      </c>
      <c r="D308" s="19"/>
      <c r="E308" s="18" t="str">
        <f>IFERROR(VLOOKUP(C308,Table2[#All],2,FALSE),"")</f>
        <v/>
      </c>
      <c r="F308" s="18" t="str">
        <f>IFERROR(VLOOKUP(C308,Table2[#All],3,FALSE),"")</f>
        <v/>
      </c>
      <c r="G308" t="str">
        <f>IFERROR(VLOOKUP($B308,SalesPeople[#All],2,FALSE)&amp;" "&amp;VLOOKUP($B308,SalesPeople[#All],3,FALSE),"")</f>
        <v/>
      </c>
      <c r="H308" t="str">
        <f>IFERROR(VLOOKUP($B308,SalesPeople[#All],4,FALSE),"")</f>
        <v/>
      </c>
      <c r="I308" s="13" t="str">
        <f t="shared" si="4"/>
        <v/>
      </c>
    </row>
    <row r="309" spans="1:9" x14ac:dyDescent="0.35">
      <c r="A309" t="s">
        <v>505</v>
      </c>
      <c r="D309" s="19"/>
      <c r="E309" s="18" t="str">
        <f>IFERROR(VLOOKUP(C309,Table2[#All],2,FALSE),"")</f>
        <v/>
      </c>
      <c r="F309" s="18" t="str">
        <f>IFERROR(VLOOKUP(C309,Table2[#All],3,FALSE),"")</f>
        <v/>
      </c>
      <c r="G309" t="str">
        <f>IFERROR(VLOOKUP($B309,SalesPeople[#All],2,FALSE)&amp;" "&amp;VLOOKUP($B309,SalesPeople[#All],3,FALSE),"")</f>
        <v/>
      </c>
      <c r="H309" t="str">
        <f>IFERROR(VLOOKUP($B309,SalesPeople[#All],4,FALSE),"")</f>
        <v/>
      </c>
      <c r="I309" s="13" t="str">
        <f t="shared" si="4"/>
        <v/>
      </c>
    </row>
    <row r="310" spans="1:9" x14ac:dyDescent="0.35">
      <c r="A310" t="s">
        <v>506</v>
      </c>
      <c r="D310" s="19"/>
      <c r="E310" s="18" t="str">
        <f>IFERROR(VLOOKUP(C310,Table2[#All],2,FALSE),"")</f>
        <v/>
      </c>
      <c r="F310" s="18" t="str">
        <f>IFERROR(VLOOKUP(C310,Table2[#All],3,FALSE),"")</f>
        <v/>
      </c>
      <c r="G310" t="str">
        <f>IFERROR(VLOOKUP($B310,SalesPeople[#All],2,FALSE)&amp;" "&amp;VLOOKUP($B310,SalesPeople[#All],3,FALSE),"")</f>
        <v/>
      </c>
      <c r="H310" t="str">
        <f>IFERROR(VLOOKUP($B310,SalesPeople[#All],4,FALSE),"")</f>
        <v/>
      </c>
      <c r="I310" s="13" t="str">
        <f t="shared" si="4"/>
        <v/>
      </c>
    </row>
    <row r="311" spans="1:9" x14ac:dyDescent="0.35">
      <c r="A311" t="s">
        <v>507</v>
      </c>
      <c r="D311" s="19"/>
      <c r="E311" s="18" t="str">
        <f>IFERROR(VLOOKUP(C311,Table2[#All],2,FALSE),"")</f>
        <v/>
      </c>
      <c r="F311" s="18" t="str">
        <f>IFERROR(VLOOKUP(C311,Table2[#All],3,FALSE),"")</f>
        <v/>
      </c>
      <c r="G311" t="str">
        <f>IFERROR(VLOOKUP($B311,SalesPeople[#All],2,FALSE)&amp;" "&amp;VLOOKUP($B311,SalesPeople[#All],3,FALSE),"")</f>
        <v/>
      </c>
      <c r="H311" t="str">
        <f>IFERROR(VLOOKUP($B311,SalesPeople[#All],4,FALSE),"")</f>
        <v/>
      </c>
      <c r="I311" s="13" t="str">
        <f t="shared" si="4"/>
        <v/>
      </c>
    </row>
    <row r="312" spans="1:9" x14ac:dyDescent="0.35">
      <c r="A312" t="s">
        <v>508</v>
      </c>
      <c r="D312" s="19"/>
      <c r="E312" s="18" t="str">
        <f>IFERROR(VLOOKUP(C312,Table2[#All],2,FALSE),"")</f>
        <v/>
      </c>
      <c r="F312" s="18" t="str">
        <f>IFERROR(VLOOKUP(C312,Table2[#All],3,FALSE),"")</f>
        <v/>
      </c>
      <c r="G312" t="str">
        <f>IFERROR(VLOOKUP($B312,SalesPeople[#All],2,FALSE)&amp;" "&amp;VLOOKUP($B312,SalesPeople[#All],3,FALSE),"")</f>
        <v/>
      </c>
      <c r="H312" t="str">
        <f>IFERROR(VLOOKUP($B312,SalesPeople[#All],4,FALSE),"")</f>
        <v/>
      </c>
      <c r="I312" s="13" t="str">
        <f t="shared" si="4"/>
        <v/>
      </c>
    </row>
    <row r="313" spans="1:9" x14ac:dyDescent="0.35">
      <c r="A313" t="s">
        <v>509</v>
      </c>
      <c r="D313" s="19"/>
      <c r="E313" s="18" t="str">
        <f>IFERROR(VLOOKUP(C313,Table2[#All],2,FALSE),"")</f>
        <v/>
      </c>
      <c r="F313" s="18" t="str">
        <f>IFERROR(VLOOKUP(C313,Table2[#All],3,FALSE),"")</f>
        <v/>
      </c>
      <c r="G313" t="str">
        <f>IFERROR(VLOOKUP($B313,SalesPeople[#All],2,FALSE)&amp;" "&amp;VLOOKUP($B313,SalesPeople[#All],3,FALSE),"")</f>
        <v/>
      </c>
      <c r="H313" t="str">
        <f>IFERROR(VLOOKUP($B313,SalesPeople[#All],4,FALSE),"")</f>
        <v/>
      </c>
      <c r="I313" s="13" t="str">
        <f t="shared" si="4"/>
        <v/>
      </c>
    </row>
    <row r="314" spans="1:9" x14ac:dyDescent="0.35">
      <c r="A314" t="s">
        <v>510</v>
      </c>
      <c r="D314" s="19"/>
      <c r="E314" s="18" t="str">
        <f>IFERROR(VLOOKUP(C314,Table2[#All],2,FALSE),"")</f>
        <v/>
      </c>
      <c r="F314" s="18" t="str">
        <f>IFERROR(VLOOKUP(C314,Table2[#All],3,FALSE),"")</f>
        <v/>
      </c>
      <c r="G314" t="str">
        <f>IFERROR(VLOOKUP($B314,SalesPeople[#All],2,FALSE)&amp;" "&amp;VLOOKUP($B314,SalesPeople[#All],3,FALSE),"")</f>
        <v/>
      </c>
      <c r="H314" t="str">
        <f>IFERROR(VLOOKUP($B314,SalesPeople[#All],4,FALSE),"")</f>
        <v/>
      </c>
      <c r="I314" s="13" t="str">
        <f t="shared" si="4"/>
        <v/>
      </c>
    </row>
    <row r="315" spans="1:9" x14ac:dyDescent="0.35">
      <c r="A315" t="s">
        <v>511</v>
      </c>
      <c r="D315" s="19"/>
      <c r="E315" s="18" t="str">
        <f>IFERROR(VLOOKUP(C315,Table2[#All],2,FALSE),"")</f>
        <v/>
      </c>
      <c r="F315" s="18" t="str">
        <f>IFERROR(VLOOKUP(C315,Table2[#All],3,FALSE),"")</f>
        <v/>
      </c>
      <c r="G315" t="str">
        <f>IFERROR(VLOOKUP($B315,SalesPeople[#All],2,FALSE)&amp;" "&amp;VLOOKUP($B315,SalesPeople[#All],3,FALSE),"")</f>
        <v/>
      </c>
      <c r="H315" t="str">
        <f>IFERROR(VLOOKUP($B315,SalesPeople[#All],4,FALSE),"")</f>
        <v/>
      </c>
      <c r="I315" s="13" t="str">
        <f t="shared" si="4"/>
        <v/>
      </c>
    </row>
    <row r="316" spans="1:9" x14ac:dyDescent="0.35">
      <c r="A316" t="s">
        <v>512</v>
      </c>
      <c r="D316" s="19"/>
      <c r="E316" s="18" t="str">
        <f>IFERROR(VLOOKUP(C316,Table2[#All],2,FALSE),"")</f>
        <v/>
      </c>
      <c r="F316" s="18" t="str">
        <f>IFERROR(VLOOKUP(C316,Table2[#All],3,FALSE),"")</f>
        <v/>
      </c>
      <c r="G316" t="str">
        <f>IFERROR(VLOOKUP($B316,SalesPeople[#All],2,FALSE)&amp;" "&amp;VLOOKUP($B316,SalesPeople[#All],3,FALSE),"")</f>
        <v/>
      </c>
      <c r="H316" t="str">
        <f>IFERROR(VLOOKUP($B316,SalesPeople[#All],4,FALSE),"")</f>
        <v/>
      </c>
      <c r="I316" s="13" t="str">
        <f t="shared" si="4"/>
        <v/>
      </c>
    </row>
    <row r="317" spans="1:9" x14ac:dyDescent="0.35">
      <c r="A317" t="s">
        <v>513</v>
      </c>
      <c r="D317" s="19"/>
      <c r="E317" s="18" t="str">
        <f>IFERROR(VLOOKUP(C317,Table2[#All],2,FALSE),"")</f>
        <v/>
      </c>
      <c r="F317" s="18" t="str">
        <f>IFERROR(VLOOKUP(C317,Table2[#All],3,FALSE),"")</f>
        <v/>
      </c>
      <c r="G317" t="str">
        <f>IFERROR(VLOOKUP($B317,SalesPeople[#All],2,FALSE)&amp;" "&amp;VLOOKUP($B317,SalesPeople[#All],3,FALSE),"")</f>
        <v/>
      </c>
      <c r="H317" t="str">
        <f>IFERROR(VLOOKUP($B317,SalesPeople[#All],4,FALSE),"")</f>
        <v/>
      </c>
      <c r="I317" s="13" t="str">
        <f t="shared" si="4"/>
        <v/>
      </c>
    </row>
    <row r="318" spans="1:9" x14ac:dyDescent="0.35">
      <c r="A318" t="s">
        <v>514</v>
      </c>
      <c r="D318" s="19"/>
      <c r="E318" s="18" t="str">
        <f>IFERROR(VLOOKUP(C318,Table2[#All],2,FALSE),"")</f>
        <v/>
      </c>
      <c r="F318" s="18" t="str">
        <f>IFERROR(VLOOKUP(C318,Table2[#All],3,FALSE),"")</f>
        <v/>
      </c>
      <c r="G318" t="str">
        <f>IFERROR(VLOOKUP($B318,SalesPeople[#All],2,FALSE)&amp;" "&amp;VLOOKUP($B318,SalesPeople[#All],3,FALSE),"")</f>
        <v/>
      </c>
      <c r="H318" t="str">
        <f>IFERROR(VLOOKUP($B318,SalesPeople[#All],4,FALSE),"")</f>
        <v/>
      </c>
      <c r="I318" s="13" t="str">
        <f t="shared" si="4"/>
        <v/>
      </c>
    </row>
    <row r="319" spans="1:9" x14ac:dyDescent="0.35">
      <c r="A319" t="s">
        <v>515</v>
      </c>
      <c r="D319" s="19"/>
      <c r="E319" s="18" t="str">
        <f>IFERROR(VLOOKUP(C319,Table2[#All],2,FALSE),"")</f>
        <v/>
      </c>
      <c r="F319" s="18" t="str">
        <f>IFERROR(VLOOKUP(C319,Table2[#All],3,FALSE),"")</f>
        <v/>
      </c>
      <c r="G319" t="str">
        <f>IFERROR(VLOOKUP($B319,SalesPeople[#All],2,FALSE)&amp;" "&amp;VLOOKUP($B319,SalesPeople[#All],3,FALSE),"")</f>
        <v/>
      </c>
      <c r="H319" t="str">
        <f>IFERROR(VLOOKUP($B319,SalesPeople[#All],4,FALSE),"")</f>
        <v/>
      </c>
      <c r="I319" s="13" t="str">
        <f t="shared" si="4"/>
        <v/>
      </c>
    </row>
    <row r="320" spans="1:9" x14ac:dyDescent="0.35">
      <c r="A320" t="s">
        <v>516</v>
      </c>
      <c r="D320" s="19"/>
      <c r="E320" s="18" t="str">
        <f>IFERROR(VLOOKUP(C320,Table2[#All],2,FALSE),"")</f>
        <v/>
      </c>
      <c r="F320" s="18" t="str">
        <f>IFERROR(VLOOKUP(C320,Table2[#All],3,FALSE),"")</f>
        <v/>
      </c>
      <c r="G320" t="str">
        <f>IFERROR(VLOOKUP($B320,SalesPeople[#All],2,FALSE)&amp;" "&amp;VLOOKUP($B320,SalesPeople[#All],3,FALSE),"")</f>
        <v/>
      </c>
      <c r="H320" t="str">
        <f>IFERROR(VLOOKUP($B320,SalesPeople[#All],4,FALSE),"")</f>
        <v/>
      </c>
      <c r="I320" s="13" t="str">
        <f t="shared" si="4"/>
        <v/>
      </c>
    </row>
    <row r="321" spans="1:9" x14ac:dyDescent="0.35">
      <c r="A321" t="s">
        <v>517</v>
      </c>
      <c r="D321" s="19"/>
      <c r="E321" s="18" t="str">
        <f>IFERROR(VLOOKUP(C321,Table2[#All],2,FALSE),"")</f>
        <v/>
      </c>
      <c r="F321" s="18" t="str">
        <f>IFERROR(VLOOKUP(C321,Table2[#All],3,FALSE),"")</f>
        <v/>
      </c>
      <c r="G321" t="str">
        <f>IFERROR(VLOOKUP($B321,SalesPeople[#All],2,FALSE)&amp;" "&amp;VLOOKUP($B321,SalesPeople[#All],3,FALSE),"")</f>
        <v/>
      </c>
      <c r="H321" t="str">
        <f>IFERROR(VLOOKUP($B321,SalesPeople[#All],4,FALSE),"")</f>
        <v/>
      </c>
      <c r="I321" s="13" t="str">
        <f t="shared" si="4"/>
        <v/>
      </c>
    </row>
    <row r="322" spans="1:9" x14ac:dyDescent="0.35">
      <c r="A322" t="s">
        <v>518</v>
      </c>
      <c r="D322" s="19"/>
      <c r="E322" s="18" t="str">
        <f>IFERROR(VLOOKUP(C322,Table2[#All],2,FALSE),"")</f>
        <v/>
      </c>
      <c r="F322" s="18" t="str">
        <f>IFERROR(VLOOKUP(C322,Table2[#All],3,FALSE),"")</f>
        <v/>
      </c>
      <c r="G322" t="str">
        <f>IFERROR(VLOOKUP($B322,SalesPeople[#All],2,FALSE)&amp;" "&amp;VLOOKUP($B322,SalesPeople[#All],3,FALSE),"")</f>
        <v/>
      </c>
      <c r="H322" t="str">
        <f>IFERROR(VLOOKUP($B322,SalesPeople[#All],4,FALSE),"")</f>
        <v/>
      </c>
      <c r="I322" s="13" t="str">
        <f t="shared" si="4"/>
        <v/>
      </c>
    </row>
    <row r="323" spans="1:9" x14ac:dyDescent="0.35">
      <c r="A323" t="s">
        <v>519</v>
      </c>
      <c r="D323" s="19"/>
      <c r="E323" s="18" t="str">
        <f>IFERROR(VLOOKUP(C323,Table2[#All],2,FALSE),"")</f>
        <v/>
      </c>
      <c r="F323" s="18" t="str">
        <f>IFERROR(VLOOKUP(C323,Table2[#All],3,FALSE),"")</f>
        <v/>
      </c>
      <c r="G323" t="str">
        <f>IFERROR(VLOOKUP($B323,SalesPeople[#All],2,FALSE)&amp;" "&amp;VLOOKUP($B323,SalesPeople[#All],3,FALSE),"")</f>
        <v/>
      </c>
      <c r="H323" t="str">
        <f>IFERROR(VLOOKUP($B323,SalesPeople[#All],4,FALSE),"")</f>
        <v/>
      </c>
      <c r="I323" s="13" t="str">
        <f t="shared" si="4"/>
        <v/>
      </c>
    </row>
    <row r="324" spans="1:9" x14ac:dyDescent="0.35">
      <c r="A324" t="s">
        <v>520</v>
      </c>
      <c r="D324" s="19"/>
      <c r="E324" s="18" t="str">
        <f>IFERROR(VLOOKUP(C324,Table2[#All],2,FALSE),"")</f>
        <v/>
      </c>
      <c r="F324" s="18" t="str">
        <f>IFERROR(VLOOKUP(C324,Table2[#All],3,FALSE),"")</f>
        <v/>
      </c>
      <c r="G324" t="str">
        <f>IFERROR(VLOOKUP($B324,SalesPeople[#All],2,FALSE)&amp;" "&amp;VLOOKUP($B324,SalesPeople[#All],3,FALSE),"")</f>
        <v/>
      </c>
      <c r="H324" t="str">
        <f>IFERROR(VLOOKUP($B324,SalesPeople[#All],4,FALSE),"")</f>
        <v/>
      </c>
      <c r="I324" s="13" t="str">
        <f t="shared" ref="I324:I387" si="5">IFERROR(DATE(LEFT(D324,4),MID(D324,5,2),RIGHT(D324,2)),"")</f>
        <v/>
      </c>
    </row>
    <row r="325" spans="1:9" x14ac:dyDescent="0.35">
      <c r="A325" t="s">
        <v>521</v>
      </c>
      <c r="D325" s="19"/>
      <c r="E325" s="18" t="str">
        <f>IFERROR(VLOOKUP(C325,Table2[#All],2,FALSE),"")</f>
        <v/>
      </c>
      <c r="F325" s="18" t="str">
        <f>IFERROR(VLOOKUP(C325,Table2[#All],3,FALSE),"")</f>
        <v/>
      </c>
      <c r="G325" t="str">
        <f>IFERROR(VLOOKUP($B325,SalesPeople[#All],2,FALSE)&amp;" "&amp;VLOOKUP($B325,SalesPeople[#All],3,FALSE),"")</f>
        <v/>
      </c>
      <c r="H325" t="str">
        <f>IFERROR(VLOOKUP($B325,SalesPeople[#All],4,FALSE),"")</f>
        <v/>
      </c>
      <c r="I325" s="13" t="str">
        <f t="shared" si="5"/>
        <v/>
      </c>
    </row>
    <row r="326" spans="1:9" x14ac:dyDescent="0.35">
      <c r="A326" t="s">
        <v>522</v>
      </c>
      <c r="D326" s="19"/>
      <c r="E326" s="18" t="str">
        <f>IFERROR(VLOOKUP(C326,Table2[#All],2,FALSE),"")</f>
        <v/>
      </c>
      <c r="F326" s="18" t="str">
        <f>IFERROR(VLOOKUP(C326,Table2[#All],3,FALSE),"")</f>
        <v/>
      </c>
      <c r="G326" t="str">
        <f>IFERROR(VLOOKUP($B326,SalesPeople[#All],2,FALSE)&amp;" "&amp;VLOOKUP($B326,SalesPeople[#All],3,FALSE),"")</f>
        <v/>
      </c>
      <c r="H326" t="str">
        <f>IFERROR(VLOOKUP($B326,SalesPeople[#All],4,FALSE),"")</f>
        <v/>
      </c>
      <c r="I326" s="13" t="str">
        <f t="shared" si="5"/>
        <v/>
      </c>
    </row>
    <row r="327" spans="1:9" x14ac:dyDescent="0.35">
      <c r="A327" t="s">
        <v>523</v>
      </c>
      <c r="D327" s="19"/>
      <c r="E327" s="18" t="str">
        <f>IFERROR(VLOOKUP(C327,Table2[#All],2,FALSE),"")</f>
        <v/>
      </c>
      <c r="F327" s="18" t="str">
        <f>IFERROR(VLOOKUP(C327,Table2[#All],3,FALSE),"")</f>
        <v/>
      </c>
      <c r="G327" t="str">
        <f>IFERROR(VLOOKUP($B327,SalesPeople[#All],2,FALSE)&amp;" "&amp;VLOOKUP($B327,SalesPeople[#All],3,FALSE),"")</f>
        <v/>
      </c>
      <c r="H327" t="str">
        <f>IFERROR(VLOOKUP($B327,SalesPeople[#All],4,FALSE),"")</f>
        <v/>
      </c>
      <c r="I327" s="13" t="str">
        <f t="shared" si="5"/>
        <v/>
      </c>
    </row>
    <row r="328" spans="1:9" x14ac:dyDescent="0.35">
      <c r="A328" t="s">
        <v>524</v>
      </c>
      <c r="D328" s="19"/>
      <c r="E328" s="18" t="str">
        <f>IFERROR(VLOOKUP(C328,Table2[#All],2,FALSE),"")</f>
        <v/>
      </c>
      <c r="F328" s="18" t="str">
        <f>IFERROR(VLOOKUP(C328,Table2[#All],3,FALSE),"")</f>
        <v/>
      </c>
      <c r="G328" t="str">
        <f>IFERROR(VLOOKUP($B328,SalesPeople[#All],2,FALSE)&amp;" "&amp;VLOOKUP($B328,SalesPeople[#All],3,FALSE),"")</f>
        <v/>
      </c>
      <c r="H328" t="str">
        <f>IFERROR(VLOOKUP($B328,SalesPeople[#All],4,FALSE),"")</f>
        <v/>
      </c>
      <c r="I328" s="13" t="str">
        <f t="shared" si="5"/>
        <v/>
      </c>
    </row>
    <row r="329" spans="1:9" x14ac:dyDescent="0.35">
      <c r="A329" t="s">
        <v>525</v>
      </c>
      <c r="D329" s="19"/>
      <c r="E329" s="18" t="str">
        <f>IFERROR(VLOOKUP(C329,Table2[#All],2,FALSE),"")</f>
        <v/>
      </c>
      <c r="F329" s="18" t="str">
        <f>IFERROR(VLOOKUP(C329,Table2[#All],3,FALSE),"")</f>
        <v/>
      </c>
      <c r="G329" t="str">
        <f>IFERROR(VLOOKUP($B329,SalesPeople[#All],2,FALSE)&amp;" "&amp;VLOOKUP($B329,SalesPeople[#All],3,FALSE),"")</f>
        <v/>
      </c>
      <c r="H329" t="str">
        <f>IFERROR(VLOOKUP($B329,SalesPeople[#All],4,FALSE),"")</f>
        <v/>
      </c>
      <c r="I329" s="13" t="str">
        <f t="shared" si="5"/>
        <v/>
      </c>
    </row>
    <row r="330" spans="1:9" x14ac:dyDescent="0.35">
      <c r="A330" t="s">
        <v>526</v>
      </c>
      <c r="D330" s="19"/>
      <c r="E330" s="18" t="str">
        <f>IFERROR(VLOOKUP(C330,Table2[#All],2,FALSE),"")</f>
        <v/>
      </c>
      <c r="F330" s="18" t="str">
        <f>IFERROR(VLOOKUP(C330,Table2[#All],3,FALSE),"")</f>
        <v/>
      </c>
      <c r="G330" t="str">
        <f>IFERROR(VLOOKUP($B330,SalesPeople[#All],2,FALSE)&amp;" "&amp;VLOOKUP($B330,SalesPeople[#All],3,FALSE),"")</f>
        <v/>
      </c>
      <c r="H330" t="str">
        <f>IFERROR(VLOOKUP($B330,SalesPeople[#All],4,FALSE),"")</f>
        <v/>
      </c>
      <c r="I330" s="13" t="str">
        <f t="shared" si="5"/>
        <v/>
      </c>
    </row>
    <row r="331" spans="1:9" x14ac:dyDescent="0.35">
      <c r="A331" t="s">
        <v>527</v>
      </c>
      <c r="D331" s="19"/>
      <c r="E331" s="18" t="str">
        <f>IFERROR(VLOOKUP(C331,Table2[#All],2,FALSE),"")</f>
        <v/>
      </c>
      <c r="F331" s="18" t="str">
        <f>IFERROR(VLOOKUP(C331,Table2[#All],3,FALSE),"")</f>
        <v/>
      </c>
      <c r="G331" t="str">
        <f>IFERROR(VLOOKUP($B331,SalesPeople[#All],2,FALSE)&amp;" "&amp;VLOOKUP($B331,SalesPeople[#All],3,FALSE),"")</f>
        <v/>
      </c>
      <c r="H331" t="str">
        <f>IFERROR(VLOOKUP($B331,SalesPeople[#All],4,FALSE),"")</f>
        <v/>
      </c>
      <c r="I331" s="13" t="str">
        <f t="shared" si="5"/>
        <v/>
      </c>
    </row>
    <row r="332" spans="1:9" x14ac:dyDescent="0.35">
      <c r="A332" t="s">
        <v>528</v>
      </c>
      <c r="D332" s="19"/>
      <c r="E332" s="18" t="str">
        <f>IFERROR(VLOOKUP(C332,Table2[#All],2,FALSE),"")</f>
        <v/>
      </c>
      <c r="F332" s="18" t="str">
        <f>IFERROR(VLOOKUP(C332,Table2[#All],3,FALSE),"")</f>
        <v/>
      </c>
      <c r="G332" t="str">
        <f>IFERROR(VLOOKUP($B332,SalesPeople[#All],2,FALSE)&amp;" "&amp;VLOOKUP($B332,SalesPeople[#All],3,FALSE),"")</f>
        <v/>
      </c>
      <c r="H332" t="str">
        <f>IFERROR(VLOOKUP($B332,SalesPeople[#All],4,FALSE),"")</f>
        <v/>
      </c>
      <c r="I332" s="13" t="str">
        <f t="shared" si="5"/>
        <v/>
      </c>
    </row>
    <row r="333" spans="1:9" x14ac:dyDescent="0.35">
      <c r="A333" t="s">
        <v>529</v>
      </c>
      <c r="D333" s="19"/>
      <c r="E333" s="18" t="str">
        <f>IFERROR(VLOOKUP(C333,Table2[#All],2,FALSE),"")</f>
        <v/>
      </c>
      <c r="F333" s="18" t="str">
        <f>IFERROR(VLOOKUP(C333,Table2[#All],3,FALSE),"")</f>
        <v/>
      </c>
      <c r="G333" t="str">
        <f>IFERROR(VLOOKUP($B333,SalesPeople[#All],2,FALSE)&amp;" "&amp;VLOOKUP($B333,SalesPeople[#All],3,FALSE),"")</f>
        <v/>
      </c>
      <c r="H333" t="str">
        <f>IFERROR(VLOOKUP($B333,SalesPeople[#All],4,FALSE),"")</f>
        <v/>
      </c>
      <c r="I333" s="13" t="str">
        <f t="shared" si="5"/>
        <v/>
      </c>
    </row>
    <row r="334" spans="1:9" x14ac:dyDescent="0.35">
      <c r="A334" t="s">
        <v>530</v>
      </c>
      <c r="D334" s="19"/>
      <c r="E334" s="18" t="str">
        <f>IFERROR(VLOOKUP(C334,Table2[#All],2,FALSE),"")</f>
        <v/>
      </c>
      <c r="F334" s="18" t="str">
        <f>IFERROR(VLOOKUP(C334,Table2[#All],3,FALSE),"")</f>
        <v/>
      </c>
      <c r="G334" t="str">
        <f>IFERROR(VLOOKUP($B334,SalesPeople[#All],2,FALSE)&amp;" "&amp;VLOOKUP($B334,SalesPeople[#All],3,FALSE),"")</f>
        <v/>
      </c>
      <c r="H334" t="str">
        <f>IFERROR(VLOOKUP($B334,SalesPeople[#All],4,FALSE),"")</f>
        <v/>
      </c>
      <c r="I334" s="13" t="str">
        <f t="shared" si="5"/>
        <v/>
      </c>
    </row>
    <row r="335" spans="1:9" x14ac:dyDescent="0.35">
      <c r="A335" t="s">
        <v>531</v>
      </c>
      <c r="D335" s="19"/>
      <c r="E335" s="18" t="str">
        <f>IFERROR(VLOOKUP(C335,Table2[#All],2,FALSE),"")</f>
        <v/>
      </c>
      <c r="F335" s="18" t="str">
        <f>IFERROR(VLOOKUP(C335,Table2[#All],3,FALSE),"")</f>
        <v/>
      </c>
      <c r="G335" t="str">
        <f>IFERROR(VLOOKUP($B335,SalesPeople[#All],2,FALSE)&amp;" "&amp;VLOOKUP($B335,SalesPeople[#All],3,FALSE),"")</f>
        <v/>
      </c>
      <c r="H335" t="str">
        <f>IFERROR(VLOOKUP($B335,SalesPeople[#All],4,FALSE),"")</f>
        <v/>
      </c>
      <c r="I335" s="13" t="str">
        <f t="shared" si="5"/>
        <v/>
      </c>
    </row>
    <row r="336" spans="1:9" x14ac:dyDescent="0.35">
      <c r="A336" t="s">
        <v>532</v>
      </c>
      <c r="D336" s="19"/>
      <c r="E336" s="18" t="str">
        <f>IFERROR(VLOOKUP(C336,Table2[#All],2,FALSE),"")</f>
        <v/>
      </c>
      <c r="F336" s="18" t="str">
        <f>IFERROR(VLOOKUP(C336,Table2[#All],3,FALSE),"")</f>
        <v/>
      </c>
      <c r="G336" t="str">
        <f>IFERROR(VLOOKUP($B336,SalesPeople[#All],2,FALSE)&amp;" "&amp;VLOOKUP($B336,SalesPeople[#All],3,FALSE),"")</f>
        <v/>
      </c>
      <c r="H336" t="str">
        <f>IFERROR(VLOOKUP($B336,SalesPeople[#All],4,FALSE),"")</f>
        <v/>
      </c>
      <c r="I336" s="13" t="str">
        <f t="shared" si="5"/>
        <v/>
      </c>
    </row>
    <row r="337" spans="1:9" x14ac:dyDescent="0.35">
      <c r="A337" t="s">
        <v>533</v>
      </c>
      <c r="D337" s="19"/>
      <c r="E337" s="18" t="str">
        <f>IFERROR(VLOOKUP(C337,Table2[#All],2,FALSE),"")</f>
        <v/>
      </c>
      <c r="F337" s="18" t="str">
        <f>IFERROR(VLOOKUP(C337,Table2[#All],3,FALSE),"")</f>
        <v/>
      </c>
      <c r="G337" t="str">
        <f>IFERROR(VLOOKUP($B337,SalesPeople[#All],2,FALSE)&amp;" "&amp;VLOOKUP($B337,SalesPeople[#All],3,FALSE),"")</f>
        <v/>
      </c>
      <c r="H337" t="str">
        <f>IFERROR(VLOOKUP($B337,SalesPeople[#All],4,FALSE),"")</f>
        <v/>
      </c>
      <c r="I337" s="13" t="str">
        <f t="shared" si="5"/>
        <v/>
      </c>
    </row>
    <row r="338" spans="1:9" x14ac:dyDescent="0.35">
      <c r="A338" t="s">
        <v>534</v>
      </c>
      <c r="D338" s="19"/>
      <c r="E338" s="18" t="str">
        <f>IFERROR(VLOOKUP(C338,Table2[#All],2,FALSE),"")</f>
        <v/>
      </c>
      <c r="F338" s="18" t="str">
        <f>IFERROR(VLOOKUP(C338,Table2[#All],3,FALSE),"")</f>
        <v/>
      </c>
      <c r="G338" t="str">
        <f>IFERROR(VLOOKUP($B338,SalesPeople[#All],2,FALSE)&amp;" "&amp;VLOOKUP($B338,SalesPeople[#All],3,FALSE),"")</f>
        <v/>
      </c>
      <c r="H338" t="str">
        <f>IFERROR(VLOOKUP($B338,SalesPeople[#All],4,FALSE),"")</f>
        <v/>
      </c>
      <c r="I338" s="13" t="str">
        <f t="shared" si="5"/>
        <v/>
      </c>
    </row>
    <row r="339" spans="1:9" x14ac:dyDescent="0.35">
      <c r="A339" t="s">
        <v>535</v>
      </c>
      <c r="D339" s="19"/>
      <c r="E339" s="18" t="str">
        <f>IFERROR(VLOOKUP(C339,Table2[#All],2,FALSE),"")</f>
        <v/>
      </c>
      <c r="F339" s="18" t="str">
        <f>IFERROR(VLOOKUP(C339,Table2[#All],3,FALSE),"")</f>
        <v/>
      </c>
      <c r="G339" t="str">
        <f>IFERROR(VLOOKUP($B339,SalesPeople[#All],2,FALSE)&amp;" "&amp;VLOOKUP($B339,SalesPeople[#All],3,FALSE),"")</f>
        <v/>
      </c>
      <c r="H339" t="str">
        <f>IFERROR(VLOOKUP($B339,SalesPeople[#All],4,FALSE),"")</f>
        <v/>
      </c>
      <c r="I339" s="13" t="str">
        <f t="shared" si="5"/>
        <v/>
      </c>
    </row>
    <row r="340" spans="1:9" x14ac:dyDescent="0.35">
      <c r="A340" t="s">
        <v>536</v>
      </c>
      <c r="D340" s="19"/>
      <c r="E340" s="18" t="str">
        <f>IFERROR(VLOOKUP(C340,Table2[#All],2,FALSE),"")</f>
        <v/>
      </c>
      <c r="F340" s="18" t="str">
        <f>IFERROR(VLOOKUP(C340,Table2[#All],3,FALSE),"")</f>
        <v/>
      </c>
      <c r="G340" t="str">
        <f>IFERROR(VLOOKUP($B340,SalesPeople[#All],2,FALSE)&amp;" "&amp;VLOOKUP($B340,SalesPeople[#All],3,FALSE),"")</f>
        <v/>
      </c>
      <c r="H340" t="str">
        <f>IFERROR(VLOOKUP($B340,SalesPeople[#All],4,FALSE),"")</f>
        <v/>
      </c>
      <c r="I340" s="13" t="str">
        <f t="shared" si="5"/>
        <v/>
      </c>
    </row>
    <row r="341" spans="1:9" x14ac:dyDescent="0.35">
      <c r="A341" t="s">
        <v>537</v>
      </c>
      <c r="D341" s="19"/>
      <c r="E341" s="18" t="str">
        <f>IFERROR(VLOOKUP(C341,Table2[#All],2,FALSE),"")</f>
        <v/>
      </c>
      <c r="F341" s="18" t="str">
        <f>IFERROR(VLOOKUP(C341,Table2[#All],3,FALSE),"")</f>
        <v/>
      </c>
      <c r="G341" t="str">
        <f>IFERROR(VLOOKUP($B341,SalesPeople[#All],2,FALSE)&amp;" "&amp;VLOOKUP($B341,SalesPeople[#All],3,FALSE),"")</f>
        <v/>
      </c>
      <c r="H341" t="str">
        <f>IFERROR(VLOOKUP($B341,SalesPeople[#All],4,FALSE),"")</f>
        <v/>
      </c>
      <c r="I341" s="13" t="str">
        <f t="shared" si="5"/>
        <v/>
      </c>
    </row>
    <row r="342" spans="1:9" x14ac:dyDescent="0.35">
      <c r="A342" t="s">
        <v>538</v>
      </c>
      <c r="D342" s="19"/>
      <c r="E342" s="18" t="str">
        <f>IFERROR(VLOOKUP(C342,Table2[#All],2,FALSE),"")</f>
        <v/>
      </c>
      <c r="F342" s="18" t="str">
        <f>IFERROR(VLOOKUP(C342,Table2[#All],3,FALSE),"")</f>
        <v/>
      </c>
      <c r="G342" t="str">
        <f>IFERROR(VLOOKUP($B342,SalesPeople[#All],2,FALSE)&amp;" "&amp;VLOOKUP($B342,SalesPeople[#All],3,FALSE),"")</f>
        <v/>
      </c>
      <c r="H342" t="str">
        <f>IFERROR(VLOOKUP($B342,SalesPeople[#All],4,FALSE),"")</f>
        <v/>
      </c>
      <c r="I342" s="13" t="str">
        <f t="shared" si="5"/>
        <v/>
      </c>
    </row>
    <row r="343" spans="1:9" x14ac:dyDescent="0.35">
      <c r="A343" t="s">
        <v>539</v>
      </c>
      <c r="D343" s="19"/>
      <c r="E343" s="18" t="str">
        <f>IFERROR(VLOOKUP(C343,Table2[#All],2,FALSE),"")</f>
        <v/>
      </c>
      <c r="F343" s="18" t="str">
        <f>IFERROR(VLOOKUP(C343,Table2[#All],3,FALSE),"")</f>
        <v/>
      </c>
      <c r="G343" t="str">
        <f>IFERROR(VLOOKUP($B343,SalesPeople[#All],2,FALSE)&amp;" "&amp;VLOOKUP($B343,SalesPeople[#All],3,FALSE),"")</f>
        <v/>
      </c>
      <c r="H343" t="str">
        <f>IFERROR(VLOOKUP($B343,SalesPeople[#All],4,FALSE),"")</f>
        <v/>
      </c>
      <c r="I343" s="13" t="str">
        <f t="shared" si="5"/>
        <v/>
      </c>
    </row>
    <row r="344" spans="1:9" x14ac:dyDescent="0.35">
      <c r="A344" t="s">
        <v>540</v>
      </c>
      <c r="D344" s="19"/>
      <c r="E344" s="18" t="str">
        <f>IFERROR(VLOOKUP(C344,Table2[#All],2,FALSE),"")</f>
        <v/>
      </c>
      <c r="F344" s="18" t="str">
        <f>IFERROR(VLOOKUP(C344,Table2[#All],3,FALSE),"")</f>
        <v/>
      </c>
      <c r="G344" t="str">
        <f>IFERROR(VLOOKUP($B344,SalesPeople[#All],2,FALSE)&amp;" "&amp;VLOOKUP($B344,SalesPeople[#All],3,FALSE),"")</f>
        <v/>
      </c>
      <c r="H344" t="str">
        <f>IFERROR(VLOOKUP($B344,SalesPeople[#All],4,FALSE),"")</f>
        <v/>
      </c>
      <c r="I344" s="13" t="str">
        <f t="shared" si="5"/>
        <v/>
      </c>
    </row>
    <row r="345" spans="1:9" x14ac:dyDescent="0.35">
      <c r="A345" t="s">
        <v>541</v>
      </c>
      <c r="D345" s="19"/>
      <c r="E345" s="18" t="str">
        <f>IFERROR(VLOOKUP(C345,Table2[#All],2,FALSE),"")</f>
        <v/>
      </c>
      <c r="F345" s="18" t="str">
        <f>IFERROR(VLOOKUP(C345,Table2[#All],3,FALSE),"")</f>
        <v/>
      </c>
      <c r="G345" t="str">
        <f>IFERROR(VLOOKUP($B345,SalesPeople[#All],2,FALSE)&amp;" "&amp;VLOOKUP($B345,SalesPeople[#All],3,FALSE),"")</f>
        <v/>
      </c>
      <c r="H345" t="str">
        <f>IFERROR(VLOOKUP($B345,SalesPeople[#All],4,FALSE),"")</f>
        <v/>
      </c>
      <c r="I345" s="13" t="str">
        <f t="shared" si="5"/>
        <v/>
      </c>
    </row>
    <row r="346" spans="1:9" x14ac:dyDescent="0.35">
      <c r="A346" t="s">
        <v>542</v>
      </c>
      <c r="D346" s="19"/>
      <c r="E346" s="18" t="str">
        <f>IFERROR(VLOOKUP(C346,Table2[#All],2,FALSE),"")</f>
        <v/>
      </c>
      <c r="F346" s="18" t="str">
        <f>IFERROR(VLOOKUP(C346,Table2[#All],3,FALSE),"")</f>
        <v/>
      </c>
      <c r="G346" t="str">
        <f>IFERROR(VLOOKUP($B346,SalesPeople[#All],2,FALSE)&amp;" "&amp;VLOOKUP($B346,SalesPeople[#All],3,FALSE),"")</f>
        <v/>
      </c>
      <c r="H346" t="str">
        <f>IFERROR(VLOOKUP($B346,SalesPeople[#All],4,FALSE),"")</f>
        <v/>
      </c>
      <c r="I346" s="13" t="str">
        <f t="shared" si="5"/>
        <v/>
      </c>
    </row>
    <row r="347" spans="1:9" x14ac:dyDescent="0.35">
      <c r="A347" t="s">
        <v>543</v>
      </c>
      <c r="D347" s="19"/>
      <c r="E347" s="18" t="str">
        <f>IFERROR(VLOOKUP(C347,Table2[#All],2,FALSE),"")</f>
        <v/>
      </c>
      <c r="F347" s="18" t="str">
        <f>IFERROR(VLOOKUP(C347,Table2[#All],3,FALSE),"")</f>
        <v/>
      </c>
      <c r="G347" t="str">
        <f>IFERROR(VLOOKUP($B347,SalesPeople[#All],2,FALSE)&amp;" "&amp;VLOOKUP($B347,SalesPeople[#All],3,FALSE),"")</f>
        <v/>
      </c>
      <c r="H347" t="str">
        <f>IFERROR(VLOOKUP($B347,SalesPeople[#All],4,FALSE),"")</f>
        <v/>
      </c>
      <c r="I347" s="13" t="str">
        <f t="shared" si="5"/>
        <v/>
      </c>
    </row>
    <row r="348" spans="1:9" x14ac:dyDescent="0.35">
      <c r="A348" t="s">
        <v>544</v>
      </c>
      <c r="D348" s="19"/>
      <c r="E348" s="18" t="str">
        <f>IFERROR(VLOOKUP(C348,Table2[#All],2,FALSE),"")</f>
        <v/>
      </c>
      <c r="F348" s="18" t="str">
        <f>IFERROR(VLOOKUP(C348,Table2[#All],3,FALSE),"")</f>
        <v/>
      </c>
      <c r="G348" t="str">
        <f>IFERROR(VLOOKUP($B348,SalesPeople[#All],2,FALSE)&amp;" "&amp;VLOOKUP($B348,SalesPeople[#All],3,FALSE),"")</f>
        <v/>
      </c>
      <c r="H348" t="str">
        <f>IFERROR(VLOOKUP($B348,SalesPeople[#All],4,FALSE),"")</f>
        <v/>
      </c>
      <c r="I348" s="13" t="str">
        <f t="shared" si="5"/>
        <v/>
      </c>
    </row>
    <row r="349" spans="1:9" x14ac:dyDescent="0.35">
      <c r="A349" t="s">
        <v>545</v>
      </c>
      <c r="D349" s="19"/>
      <c r="E349" s="18" t="str">
        <f>IFERROR(VLOOKUP(C349,Table2[#All],2,FALSE),"")</f>
        <v/>
      </c>
      <c r="F349" s="18" t="str">
        <f>IFERROR(VLOOKUP(C349,Table2[#All],3,FALSE),"")</f>
        <v/>
      </c>
      <c r="G349" t="str">
        <f>IFERROR(VLOOKUP($B349,SalesPeople[#All],2,FALSE)&amp;" "&amp;VLOOKUP($B349,SalesPeople[#All],3,FALSE),"")</f>
        <v/>
      </c>
      <c r="H349" t="str">
        <f>IFERROR(VLOOKUP($B349,SalesPeople[#All],4,FALSE),"")</f>
        <v/>
      </c>
      <c r="I349" s="13" t="str">
        <f t="shared" si="5"/>
        <v/>
      </c>
    </row>
    <row r="350" spans="1:9" x14ac:dyDescent="0.35">
      <c r="A350" t="s">
        <v>546</v>
      </c>
      <c r="D350" s="19"/>
      <c r="E350" s="18" t="str">
        <f>IFERROR(VLOOKUP(C350,Table2[#All],2,FALSE),"")</f>
        <v/>
      </c>
      <c r="F350" s="18" t="str">
        <f>IFERROR(VLOOKUP(C350,Table2[#All],3,FALSE),"")</f>
        <v/>
      </c>
      <c r="G350" t="str">
        <f>IFERROR(VLOOKUP($B350,SalesPeople[#All],2,FALSE)&amp;" "&amp;VLOOKUP($B350,SalesPeople[#All],3,FALSE),"")</f>
        <v/>
      </c>
      <c r="H350" t="str">
        <f>IFERROR(VLOOKUP($B350,SalesPeople[#All],4,FALSE),"")</f>
        <v/>
      </c>
      <c r="I350" s="13" t="str">
        <f t="shared" si="5"/>
        <v/>
      </c>
    </row>
    <row r="351" spans="1:9" x14ac:dyDescent="0.35">
      <c r="A351" t="s">
        <v>547</v>
      </c>
      <c r="D351" s="19"/>
      <c r="E351" s="18" t="str">
        <f>IFERROR(VLOOKUP(C351,Table2[#All],2,FALSE),"")</f>
        <v/>
      </c>
      <c r="F351" s="18" t="str">
        <f>IFERROR(VLOOKUP(C351,Table2[#All],3,FALSE),"")</f>
        <v/>
      </c>
      <c r="G351" t="str">
        <f>IFERROR(VLOOKUP($B351,SalesPeople[#All],2,FALSE)&amp;" "&amp;VLOOKUP($B351,SalesPeople[#All],3,FALSE),"")</f>
        <v/>
      </c>
      <c r="H351" t="str">
        <f>IFERROR(VLOOKUP($B351,SalesPeople[#All],4,FALSE),"")</f>
        <v/>
      </c>
      <c r="I351" s="13" t="str">
        <f t="shared" si="5"/>
        <v/>
      </c>
    </row>
    <row r="352" spans="1:9" x14ac:dyDescent="0.35">
      <c r="A352" t="s">
        <v>548</v>
      </c>
      <c r="D352" s="19"/>
      <c r="E352" s="18" t="str">
        <f>IFERROR(VLOOKUP(C352,Table2[#All],2,FALSE),"")</f>
        <v/>
      </c>
      <c r="F352" s="18" t="str">
        <f>IFERROR(VLOOKUP(C352,Table2[#All],3,FALSE),"")</f>
        <v/>
      </c>
      <c r="G352" t="str">
        <f>IFERROR(VLOOKUP($B352,SalesPeople[#All],2,FALSE)&amp;" "&amp;VLOOKUP($B352,SalesPeople[#All],3,FALSE),"")</f>
        <v/>
      </c>
      <c r="H352" t="str">
        <f>IFERROR(VLOOKUP($B352,SalesPeople[#All],4,FALSE),"")</f>
        <v/>
      </c>
      <c r="I352" s="13" t="str">
        <f t="shared" si="5"/>
        <v/>
      </c>
    </row>
    <row r="353" spans="1:9" x14ac:dyDescent="0.35">
      <c r="A353" t="s">
        <v>549</v>
      </c>
      <c r="D353" s="19"/>
      <c r="E353" s="18" t="str">
        <f>IFERROR(VLOOKUP(C353,Table2[#All],2,FALSE),"")</f>
        <v/>
      </c>
      <c r="F353" s="18" t="str">
        <f>IFERROR(VLOOKUP(C353,Table2[#All],3,FALSE),"")</f>
        <v/>
      </c>
      <c r="G353" t="str">
        <f>IFERROR(VLOOKUP($B353,SalesPeople[#All],2,FALSE)&amp;" "&amp;VLOOKUP($B353,SalesPeople[#All],3,FALSE),"")</f>
        <v/>
      </c>
      <c r="H353" t="str">
        <f>IFERROR(VLOOKUP($B353,SalesPeople[#All],4,FALSE),"")</f>
        <v/>
      </c>
      <c r="I353" s="13" t="str">
        <f t="shared" si="5"/>
        <v/>
      </c>
    </row>
    <row r="354" spans="1:9" x14ac:dyDescent="0.35">
      <c r="A354" t="s">
        <v>550</v>
      </c>
      <c r="D354" s="19"/>
      <c r="E354" s="18" t="str">
        <f>IFERROR(VLOOKUP(C354,Table2[#All],2,FALSE),"")</f>
        <v/>
      </c>
      <c r="F354" s="18" t="str">
        <f>IFERROR(VLOOKUP(C354,Table2[#All],3,FALSE),"")</f>
        <v/>
      </c>
      <c r="G354" t="str">
        <f>IFERROR(VLOOKUP($B354,SalesPeople[#All],2,FALSE)&amp;" "&amp;VLOOKUP($B354,SalesPeople[#All],3,FALSE),"")</f>
        <v/>
      </c>
      <c r="H354" t="str">
        <f>IFERROR(VLOOKUP($B354,SalesPeople[#All],4,FALSE),"")</f>
        <v/>
      </c>
      <c r="I354" s="13" t="str">
        <f t="shared" si="5"/>
        <v/>
      </c>
    </row>
    <row r="355" spans="1:9" x14ac:dyDescent="0.35">
      <c r="A355" t="s">
        <v>551</v>
      </c>
      <c r="D355" s="19"/>
      <c r="E355" s="18" t="str">
        <f>IFERROR(VLOOKUP(C355,Table2[#All],2,FALSE),"")</f>
        <v/>
      </c>
      <c r="F355" s="18" t="str">
        <f>IFERROR(VLOOKUP(C355,Table2[#All],3,FALSE),"")</f>
        <v/>
      </c>
      <c r="G355" t="str">
        <f>IFERROR(VLOOKUP($B355,SalesPeople[#All],2,FALSE)&amp;" "&amp;VLOOKUP($B355,SalesPeople[#All],3,FALSE),"")</f>
        <v/>
      </c>
      <c r="H355" t="str">
        <f>IFERROR(VLOOKUP($B355,SalesPeople[#All],4,FALSE),"")</f>
        <v/>
      </c>
      <c r="I355" s="13" t="str">
        <f t="shared" si="5"/>
        <v/>
      </c>
    </row>
    <row r="356" spans="1:9" x14ac:dyDescent="0.35">
      <c r="A356" t="s">
        <v>552</v>
      </c>
      <c r="D356" s="19"/>
      <c r="E356" s="18" t="str">
        <f>IFERROR(VLOOKUP(C356,Table2[#All],2,FALSE),"")</f>
        <v/>
      </c>
      <c r="F356" s="18" t="str">
        <f>IFERROR(VLOOKUP(C356,Table2[#All],3,FALSE),"")</f>
        <v/>
      </c>
      <c r="G356" t="str">
        <f>IFERROR(VLOOKUP($B356,SalesPeople[#All],2,FALSE)&amp;" "&amp;VLOOKUP($B356,SalesPeople[#All],3,FALSE),"")</f>
        <v/>
      </c>
      <c r="H356" t="str">
        <f>IFERROR(VLOOKUP($B356,SalesPeople[#All],4,FALSE),"")</f>
        <v/>
      </c>
      <c r="I356" s="13" t="str">
        <f t="shared" si="5"/>
        <v/>
      </c>
    </row>
    <row r="357" spans="1:9" x14ac:dyDescent="0.35">
      <c r="A357" t="s">
        <v>553</v>
      </c>
      <c r="D357" s="19"/>
      <c r="E357" s="18" t="str">
        <f>IFERROR(VLOOKUP(C357,Table2[#All],2,FALSE),"")</f>
        <v/>
      </c>
      <c r="F357" s="18" t="str">
        <f>IFERROR(VLOOKUP(C357,Table2[#All],3,FALSE),"")</f>
        <v/>
      </c>
      <c r="G357" t="str">
        <f>IFERROR(VLOOKUP($B357,SalesPeople[#All],2,FALSE)&amp;" "&amp;VLOOKUP($B357,SalesPeople[#All],3,FALSE),"")</f>
        <v/>
      </c>
      <c r="H357" t="str">
        <f>IFERROR(VLOOKUP($B357,SalesPeople[#All],4,FALSE),"")</f>
        <v/>
      </c>
      <c r="I357" s="13" t="str">
        <f t="shared" si="5"/>
        <v/>
      </c>
    </row>
    <row r="358" spans="1:9" x14ac:dyDescent="0.35">
      <c r="A358" t="s">
        <v>554</v>
      </c>
      <c r="D358" s="19"/>
      <c r="E358" s="18" t="str">
        <f>IFERROR(VLOOKUP(C358,Table2[#All],2,FALSE),"")</f>
        <v/>
      </c>
      <c r="F358" s="18" t="str">
        <f>IFERROR(VLOOKUP(C358,Table2[#All],3,FALSE),"")</f>
        <v/>
      </c>
      <c r="G358" t="str">
        <f>IFERROR(VLOOKUP($B358,SalesPeople[#All],2,FALSE)&amp;" "&amp;VLOOKUP($B358,SalesPeople[#All],3,FALSE),"")</f>
        <v/>
      </c>
      <c r="H358" t="str">
        <f>IFERROR(VLOOKUP($B358,SalesPeople[#All],4,FALSE),"")</f>
        <v/>
      </c>
      <c r="I358" s="13" t="str">
        <f t="shared" si="5"/>
        <v/>
      </c>
    </row>
    <row r="359" spans="1:9" x14ac:dyDescent="0.35">
      <c r="A359" t="s">
        <v>555</v>
      </c>
      <c r="D359" s="19"/>
      <c r="E359" s="18" t="str">
        <f>IFERROR(VLOOKUP(C359,Table2[#All],2,FALSE),"")</f>
        <v/>
      </c>
      <c r="F359" s="18" t="str">
        <f>IFERROR(VLOOKUP(C359,Table2[#All],3,FALSE),"")</f>
        <v/>
      </c>
      <c r="G359" t="str">
        <f>IFERROR(VLOOKUP($B359,SalesPeople[#All],2,FALSE)&amp;" "&amp;VLOOKUP($B359,SalesPeople[#All],3,FALSE),"")</f>
        <v/>
      </c>
      <c r="H359" t="str">
        <f>IFERROR(VLOOKUP($B359,SalesPeople[#All],4,FALSE),"")</f>
        <v/>
      </c>
      <c r="I359" s="13" t="str">
        <f t="shared" si="5"/>
        <v/>
      </c>
    </row>
    <row r="360" spans="1:9" x14ac:dyDescent="0.35">
      <c r="A360" t="s">
        <v>556</v>
      </c>
      <c r="D360" s="19"/>
      <c r="E360" s="18" t="str">
        <f>IFERROR(VLOOKUP(C360,Table2[#All],2,FALSE),"")</f>
        <v/>
      </c>
      <c r="F360" s="18" t="str">
        <f>IFERROR(VLOOKUP(C360,Table2[#All],3,FALSE),"")</f>
        <v/>
      </c>
      <c r="G360" t="str">
        <f>IFERROR(VLOOKUP($B360,SalesPeople[#All],2,FALSE)&amp;" "&amp;VLOOKUP($B360,SalesPeople[#All],3,FALSE),"")</f>
        <v/>
      </c>
      <c r="H360" t="str">
        <f>IFERROR(VLOOKUP($B360,SalesPeople[#All],4,FALSE),"")</f>
        <v/>
      </c>
      <c r="I360" s="13" t="str">
        <f t="shared" si="5"/>
        <v/>
      </c>
    </row>
    <row r="361" spans="1:9" x14ac:dyDescent="0.35">
      <c r="A361" t="s">
        <v>557</v>
      </c>
      <c r="D361" s="19"/>
      <c r="E361" s="18" t="str">
        <f>IFERROR(VLOOKUP(C361,Table2[#All],2,FALSE),"")</f>
        <v/>
      </c>
      <c r="F361" s="18" t="str">
        <f>IFERROR(VLOOKUP(C361,Table2[#All],3,FALSE),"")</f>
        <v/>
      </c>
      <c r="G361" t="str">
        <f>IFERROR(VLOOKUP($B361,SalesPeople[#All],2,FALSE)&amp;" "&amp;VLOOKUP($B361,SalesPeople[#All],3,FALSE),"")</f>
        <v/>
      </c>
      <c r="H361" t="str">
        <f>IFERROR(VLOOKUP($B361,SalesPeople[#All],4,FALSE),"")</f>
        <v/>
      </c>
      <c r="I361" s="13" t="str">
        <f t="shared" si="5"/>
        <v/>
      </c>
    </row>
    <row r="362" spans="1:9" x14ac:dyDescent="0.35">
      <c r="A362" t="s">
        <v>558</v>
      </c>
      <c r="D362" s="19"/>
      <c r="E362" s="18" t="str">
        <f>IFERROR(VLOOKUP(C362,Table2[#All],2,FALSE),"")</f>
        <v/>
      </c>
      <c r="F362" s="18" t="str">
        <f>IFERROR(VLOOKUP(C362,Table2[#All],3,FALSE),"")</f>
        <v/>
      </c>
      <c r="G362" t="str">
        <f>IFERROR(VLOOKUP($B362,SalesPeople[#All],2,FALSE)&amp;" "&amp;VLOOKUP($B362,SalesPeople[#All],3,FALSE),"")</f>
        <v/>
      </c>
      <c r="H362" t="str">
        <f>IFERROR(VLOOKUP($B362,SalesPeople[#All],4,FALSE),"")</f>
        <v/>
      </c>
      <c r="I362" s="13" t="str">
        <f t="shared" si="5"/>
        <v/>
      </c>
    </row>
    <row r="363" spans="1:9" x14ac:dyDescent="0.35">
      <c r="A363" t="s">
        <v>559</v>
      </c>
      <c r="D363" s="19"/>
      <c r="E363" s="18" t="str">
        <f>IFERROR(VLOOKUP(C363,Table2[#All],2,FALSE),"")</f>
        <v/>
      </c>
      <c r="F363" s="18" t="str">
        <f>IFERROR(VLOOKUP(C363,Table2[#All],3,FALSE),"")</f>
        <v/>
      </c>
      <c r="G363" t="str">
        <f>IFERROR(VLOOKUP($B363,SalesPeople[#All],2,FALSE)&amp;" "&amp;VLOOKUP($B363,SalesPeople[#All],3,FALSE),"")</f>
        <v/>
      </c>
      <c r="H363" t="str">
        <f>IFERROR(VLOOKUP($B363,SalesPeople[#All],4,FALSE),"")</f>
        <v/>
      </c>
      <c r="I363" s="13" t="str">
        <f t="shared" si="5"/>
        <v/>
      </c>
    </row>
    <row r="364" spans="1:9" x14ac:dyDescent="0.35">
      <c r="A364" t="s">
        <v>560</v>
      </c>
      <c r="D364" s="19"/>
      <c r="E364" s="18" t="str">
        <f>IFERROR(VLOOKUP(C364,Table2[#All],2,FALSE),"")</f>
        <v/>
      </c>
      <c r="F364" s="18" t="str">
        <f>IFERROR(VLOOKUP(C364,Table2[#All],3,FALSE),"")</f>
        <v/>
      </c>
      <c r="G364" t="str">
        <f>IFERROR(VLOOKUP($B364,SalesPeople[#All],2,FALSE)&amp;" "&amp;VLOOKUP($B364,SalesPeople[#All],3,FALSE),"")</f>
        <v/>
      </c>
      <c r="H364" t="str">
        <f>IFERROR(VLOOKUP($B364,SalesPeople[#All],4,FALSE),"")</f>
        <v/>
      </c>
      <c r="I364" s="13" t="str">
        <f t="shared" si="5"/>
        <v/>
      </c>
    </row>
    <row r="365" spans="1:9" x14ac:dyDescent="0.35">
      <c r="A365" t="s">
        <v>561</v>
      </c>
      <c r="D365" s="19"/>
      <c r="E365" s="18" t="str">
        <f>IFERROR(VLOOKUP(C365,Table2[#All],2,FALSE),"")</f>
        <v/>
      </c>
      <c r="F365" s="18" t="str">
        <f>IFERROR(VLOOKUP(C365,Table2[#All],3,FALSE),"")</f>
        <v/>
      </c>
      <c r="G365" t="str">
        <f>IFERROR(VLOOKUP($B365,SalesPeople[#All],2,FALSE)&amp;" "&amp;VLOOKUP($B365,SalesPeople[#All],3,FALSE),"")</f>
        <v/>
      </c>
      <c r="H365" t="str">
        <f>IFERROR(VLOOKUP($B365,SalesPeople[#All],4,FALSE),"")</f>
        <v/>
      </c>
      <c r="I365" s="13" t="str">
        <f t="shared" si="5"/>
        <v/>
      </c>
    </row>
    <row r="366" spans="1:9" x14ac:dyDescent="0.35">
      <c r="A366" t="s">
        <v>562</v>
      </c>
      <c r="D366" s="19"/>
      <c r="E366" s="18" t="str">
        <f>IFERROR(VLOOKUP(C366,Table2[#All],2,FALSE),"")</f>
        <v/>
      </c>
      <c r="F366" s="18" t="str">
        <f>IFERROR(VLOOKUP(C366,Table2[#All],3,FALSE),"")</f>
        <v/>
      </c>
      <c r="G366" t="str">
        <f>IFERROR(VLOOKUP($B366,SalesPeople[#All],2,FALSE)&amp;" "&amp;VLOOKUP($B366,SalesPeople[#All],3,FALSE),"")</f>
        <v/>
      </c>
      <c r="H366" t="str">
        <f>IFERROR(VLOOKUP($B366,SalesPeople[#All],4,FALSE),"")</f>
        <v/>
      </c>
      <c r="I366" s="13" t="str">
        <f t="shared" si="5"/>
        <v/>
      </c>
    </row>
    <row r="367" spans="1:9" x14ac:dyDescent="0.35">
      <c r="A367" t="s">
        <v>563</v>
      </c>
      <c r="D367" s="19"/>
      <c r="E367" s="18" t="str">
        <f>IFERROR(VLOOKUP(C367,Table2[#All],2,FALSE),"")</f>
        <v/>
      </c>
      <c r="F367" s="18" t="str">
        <f>IFERROR(VLOOKUP(C367,Table2[#All],3,FALSE),"")</f>
        <v/>
      </c>
      <c r="G367" t="str">
        <f>IFERROR(VLOOKUP($B367,SalesPeople[#All],2,FALSE)&amp;" "&amp;VLOOKUP($B367,SalesPeople[#All],3,FALSE),"")</f>
        <v/>
      </c>
      <c r="H367" t="str">
        <f>IFERROR(VLOOKUP($B367,SalesPeople[#All],4,FALSE),"")</f>
        <v/>
      </c>
      <c r="I367" s="13" t="str">
        <f t="shared" si="5"/>
        <v/>
      </c>
    </row>
    <row r="368" spans="1:9" x14ac:dyDescent="0.35">
      <c r="A368" t="s">
        <v>564</v>
      </c>
      <c r="D368" s="19"/>
      <c r="E368" s="18" t="str">
        <f>IFERROR(VLOOKUP(C368,Table2[#All],2,FALSE),"")</f>
        <v/>
      </c>
      <c r="F368" s="18" t="str">
        <f>IFERROR(VLOOKUP(C368,Table2[#All],3,FALSE),"")</f>
        <v/>
      </c>
      <c r="G368" t="str">
        <f>IFERROR(VLOOKUP($B368,SalesPeople[#All],2,FALSE)&amp;" "&amp;VLOOKUP($B368,SalesPeople[#All],3,FALSE),"")</f>
        <v/>
      </c>
      <c r="H368" t="str">
        <f>IFERROR(VLOOKUP($B368,SalesPeople[#All],4,FALSE),"")</f>
        <v/>
      </c>
      <c r="I368" s="13" t="str">
        <f t="shared" si="5"/>
        <v/>
      </c>
    </row>
    <row r="369" spans="1:9" x14ac:dyDescent="0.35">
      <c r="A369" t="s">
        <v>565</v>
      </c>
      <c r="D369" s="19"/>
      <c r="E369" s="18" t="str">
        <f>IFERROR(VLOOKUP(C369,Table2[#All],2,FALSE),"")</f>
        <v/>
      </c>
      <c r="F369" s="18" t="str">
        <f>IFERROR(VLOOKUP(C369,Table2[#All],3,FALSE),"")</f>
        <v/>
      </c>
      <c r="G369" t="str">
        <f>IFERROR(VLOOKUP($B369,SalesPeople[#All],2,FALSE)&amp;" "&amp;VLOOKUP($B369,SalesPeople[#All],3,FALSE),"")</f>
        <v/>
      </c>
      <c r="H369" t="str">
        <f>IFERROR(VLOOKUP($B369,SalesPeople[#All],4,FALSE),"")</f>
        <v/>
      </c>
      <c r="I369" s="13" t="str">
        <f t="shared" si="5"/>
        <v/>
      </c>
    </row>
    <row r="370" spans="1:9" x14ac:dyDescent="0.35">
      <c r="A370" t="s">
        <v>566</v>
      </c>
      <c r="D370" s="19"/>
      <c r="E370" s="18" t="str">
        <f>IFERROR(VLOOKUP(C370,Table2[#All],2,FALSE),"")</f>
        <v/>
      </c>
      <c r="F370" s="18" t="str">
        <f>IFERROR(VLOOKUP(C370,Table2[#All],3,FALSE),"")</f>
        <v/>
      </c>
      <c r="G370" t="str">
        <f>IFERROR(VLOOKUP($B370,SalesPeople[#All],2,FALSE)&amp;" "&amp;VLOOKUP($B370,SalesPeople[#All],3,FALSE),"")</f>
        <v/>
      </c>
      <c r="H370" t="str">
        <f>IFERROR(VLOOKUP($B370,SalesPeople[#All],4,FALSE),"")</f>
        <v/>
      </c>
      <c r="I370" s="13" t="str">
        <f t="shared" si="5"/>
        <v/>
      </c>
    </row>
    <row r="371" spans="1:9" x14ac:dyDescent="0.35">
      <c r="A371" t="s">
        <v>567</v>
      </c>
      <c r="D371" s="19"/>
      <c r="E371" s="18" t="str">
        <f>IFERROR(VLOOKUP(C371,Table2[#All],2,FALSE),"")</f>
        <v/>
      </c>
      <c r="F371" s="18" t="str">
        <f>IFERROR(VLOOKUP(C371,Table2[#All],3,FALSE),"")</f>
        <v/>
      </c>
      <c r="G371" t="str">
        <f>IFERROR(VLOOKUP($B371,SalesPeople[#All],2,FALSE)&amp;" "&amp;VLOOKUP($B371,SalesPeople[#All],3,FALSE),"")</f>
        <v/>
      </c>
      <c r="H371" t="str">
        <f>IFERROR(VLOOKUP($B371,SalesPeople[#All],4,FALSE),"")</f>
        <v/>
      </c>
      <c r="I371" s="13" t="str">
        <f t="shared" si="5"/>
        <v/>
      </c>
    </row>
    <row r="372" spans="1:9" x14ac:dyDescent="0.35">
      <c r="A372" t="s">
        <v>568</v>
      </c>
      <c r="D372" s="19"/>
      <c r="E372" s="18" t="str">
        <f>IFERROR(VLOOKUP(C372,Table2[#All],2,FALSE),"")</f>
        <v/>
      </c>
      <c r="F372" s="18" t="str">
        <f>IFERROR(VLOOKUP(C372,Table2[#All],3,FALSE),"")</f>
        <v/>
      </c>
      <c r="G372" t="str">
        <f>IFERROR(VLOOKUP($B372,SalesPeople[#All],2,FALSE)&amp;" "&amp;VLOOKUP($B372,SalesPeople[#All],3,FALSE),"")</f>
        <v/>
      </c>
      <c r="H372" t="str">
        <f>IFERROR(VLOOKUP($B372,SalesPeople[#All],4,FALSE),"")</f>
        <v/>
      </c>
      <c r="I372" s="13" t="str">
        <f t="shared" si="5"/>
        <v/>
      </c>
    </row>
    <row r="373" spans="1:9" x14ac:dyDescent="0.35">
      <c r="A373" t="s">
        <v>569</v>
      </c>
      <c r="D373" s="19"/>
      <c r="E373" s="18" t="str">
        <f>IFERROR(VLOOKUP(C373,Table2[#All],2,FALSE),"")</f>
        <v/>
      </c>
      <c r="F373" s="18" t="str">
        <f>IFERROR(VLOOKUP(C373,Table2[#All],3,FALSE),"")</f>
        <v/>
      </c>
      <c r="G373" t="str">
        <f>IFERROR(VLOOKUP($B373,SalesPeople[#All],2,FALSE)&amp;" "&amp;VLOOKUP($B373,SalesPeople[#All],3,FALSE),"")</f>
        <v/>
      </c>
      <c r="H373" t="str">
        <f>IFERROR(VLOOKUP($B373,SalesPeople[#All],4,FALSE),"")</f>
        <v/>
      </c>
      <c r="I373" s="13" t="str">
        <f t="shared" si="5"/>
        <v/>
      </c>
    </row>
    <row r="374" spans="1:9" x14ac:dyDescent="0.35">
      <c r="A374" t="s">
        <v>570</v>
      </c>
      <c r="D374" s="19"/>
      <c r="E374" s="18" t="str">
        <f>IFERROR(VLOOKUP(C374,Table2[#All],2,FALSE),"")</f>
        <v/>
      </c>
      <c r="F374" s="18" t="str">
        <f>IFERROR(VLOOKUP(C374,Table2[#All],3,FALSE),"")</f>
        <v/>
      </c>
      <c r="G374" t="str">
        <f>IFERROR(VLOOKUP($B374,SalesPeople[#All],2,FALSE)&amp;" "&amp;VLOOKUP($B374,SalesPeople[#All],3,FALSE),"")</f>
        <v/>
      </c>
      <c r="H374" t="str">
        <f>IFERROR(VLOOKUP($B374,SalesPeople[#All],4,FALSE),"")</f>
        <v/>
      </c>
      <c r="I374" s="13" t="str">
        <f t="shared" si="5"/>
        <v/>
      </c>
    </row>
    <row r="375" spans="1:9" x14ac:dyDescent="0.35">
      <c r="A375" t="s">
        <v>571</v>
      </c>
      <c r="D375" s="19"/>
      <c r="E375" s="18" t="str">
        <f>IFERROR(VLOOKUP(C375,Table2[#All],2,FALSE),"")</f>
        <v/>
      </c>
      <c r="F375" s="18" t="str">
        <f>IFERROR(VLOOKUP(C375,Table2[#All],3,FALSE),"")</f>
        <v/>
      </c>
      <c r="G375" t="str">
        <f>IFERROR(VLOOKUP($B375,SalesPeople[#All],2,FALSE)&amp;" "&amp;VLOOKUP($B375,SalesPeople[#All],3,FALSE),"")</f>
        <v/>
      </c>
      <c r="H375" t="str">
        <f>IFERROR(VLOOKUP($B375,SalesPeople[#All],4,FALSE),"")</f>
        <v/>
      </c>
      <c r="I375" s="13" t="str">
        <f t="shared" si="5"/>
        <v/>
      </c>
    </row>
    <row r="376" spans="1:9" x14ac:dyDescent="0.35">
      <c r="A376" t="s">
        <v>572</v>
      </c>
      <c r="D376" s="19"/>
      <c r="E376" s="18" t="str">
        <f>IFERROR(VLOOKUP(C376,Table2[#All],2,FALSE),"")</f>
        <v/>
      </c>
      <c r="F376" s="18" t="str">
        <f>IFERROR(VLOOKUP(C376,Table2[#All],3,FALSE),"")</f>
        <v/>
      </c>
      <c r="G376" t="str">
        <f>IFERROR(VLOOKUP($B376,SalesPeople[#All],2,FALSE)&amp;" "&amp;VLOOKUP($B376,SalesPeople[#All],3,FALSE),"")</f>
        <v/>
      </c>
      <c r="H376" t="str">
        <f>IFERROR(VLOOKUP($B376,SalesPeople[#All],4,FALSE),"")</f>
        <v/>
      </c>
      <c r="I376" s="13" t="str">
        <f t="shared" si="5"/>
        <v/>
      </c>
    </row>
    <row r="377" spans="1:9" x14ac:dyDescent="0.35">
      <c r="A377" t="s">
        <v>573</v>
      </c>
      <c r="D377" s="19"/>
      <c r="E377" s="18" t="str">
        <f>IFERROR(VLOOKUP(C377,Table2[#All],2,FALSE),"")</f>
        <v/>
      </c>
      <c r="F377" s="18" t="str">
        <f>IFERROR(VLOOKUP(C377,Table2[#All],3,FALSE),"")</f>
        <v/>
      </c>
      <c r="G377" t="str">
        <f>IFERROR(VLOOKUP($B377,SalesPeople[#All],2,FALSE)&amp;" "&amp;VLOOKUP($B377,SalesPeople[#All],3,FALSE),"")</f>
        <v/>
      </c>
      <c r="H377" t="str">
        <f>IFERROR(VLOOKUP($B377,SalesPeople[#All],4,FALSE),"")</f>
        <v/>
      </c>
      <c r="I377" s="13" t="str">
        <f t="shared" si="5"/>
        <v/>
      </c>
    </row>
    <row r="378" spans="1:9" x14ac:dyDescent="0.35">
      <c r="A378" t="s">
        <v>574</v>
      </c>
      <c r="D378" s="19"/>
      <c r="E378" s="18" t="str">
        <f>IFERROR(VLOOKUP(C378,Table2[#All],2,FALSE),"")</f>
        <v/>
      </c>
      <c r="F378" s="18" t="str">
        <f>IFERROR(VLOOKUP(C378,Table2[#All],3,FALSE),"")</f>
        <v/>
      </c>
      <c r="G378" t="str">
        <f>IFERROR(VLOOKUP($B378,SalesPeople[#All],2,FALSE)&amp;" "&amp;VLOOKUP($B378,SalesPeople[#All],3,FALSE),"")</f>
        <v/>
      </c>
      <c r="H378" t="str">
        <f>IFERROR(VLOOKUP($B378,SalesPeople[#All],4,FALSE),"")</f>
        <v/>
      </c>
      <c r="I378" s="13" t="str">
        <f t="shared" si="5"/>
        <v/>
      </c>
    </row>
    <row r="379" spans="1:9" x14ac:dyDescent="0.35">
      <c r="A379" t="s">
        <v>575</v>
      </c>
      <c r="D379" s="19"/>
      <c r="E379" s="18" t="str">
        <f>IFERROR(VLOOKUP(C379,Table2[#All],2,FALSE),"")</f>
        <v/>
      </c>
      <c r="F379" s="18" t="str">
        <f>IFERROR(VLOOKUP(C379,Table2[#All],3,FALSE),"")</f>
        <v/>
      </c>
      <c r="G379" t="str">
        <f>IFERROR(VLOOKUP($B379,SalesPeople[#All],2,FALSE)&amp;" "&amp;VLOOKUP($B379,SalesPeople[#All],3,FALSE),"")</f>
        <v/>
      </c>
      <c r="H379" t="str">
        <f>IFERROR(VLOOKUP($B379,SalesPeople[#All],4,FALSE),"")</f>
        <v/>
      </c>
      <c r="I379" s="13" t="str">
        <f t="shared" si="5"/>
        <v/>
      </c>
    </row>
    <row r="380" spans="1:9" x14ac:dyDescent="0.35">
      <c r="A380" t="s">
        <v>576</v>
      </c>
      <c r="D380" s="19"/>
      <c r="E380" s="18" t="str">
        <f>IFERROR(VLOOKUP(C380,Table2[#All],2,FALSE),"")</f>
        <v/>
      </c>
      <c r="F380" s="18" t="str">
        <f>IFERROR(VLOOKUP(C380,Table2[#All],3,FALSE),"")</f>
        <v/>
      </c>
      <c r="G380" t="str">
        <f>IFERROR(VLOOKUP($B380,SalesPeople[#All],2,FALSE)&amp;" "&amp;VLOOKUP($B380,SalesPeople[#All],3,FALSE),"")</f>
        <v/>
      </c>
      <c r="H380" t="str">
        <f>IFERROR(VLOOKUP($B380,SalesPeople[#All],4,FALSE),"")</f>
        <v/>
      </c>
      <c r="I380" s="13" t="str">
        <f t="shared" si="5"/>
        <v/>
      </c>
    </row>
    <row r="381" spans="1:9" x14ac:dyDescent="0.35">
      <c r="A381" t="s">
        <v>577</v>
      </c>
      <c r="D381" s="19"/>
      <c r="E381" s="18" t="str">
        <f>IFERROR(VLOOKUP(C381,Table2[#All],2,FALSE),"")</f>
        <v/>
      </c>
      <c r="F381" s="18" t="str">
        <f>IFERROR(VLOOKUP(C381,Table2[#All],3,FALSE),"")</f>
        <v/>
      </c>
      <c r="G381" t="str">
        <f>IFERROR(VLOOKUP($B381,SalesPeople[#All],2,FALSE)&amp;" "&amp;VLOOKUP($B381,SalesPeople[#All],3,FALSE),"")</f>
        <v/>
      </c>
      <c r="H381" t="str">
        <f>IFERROR(VLOOKUP($B381,SalesPeople[#All],4,FALSE),"")</f>
        <v/>
      </c>
      <c r="I381" s="13" t="str">
        <f t="shared" si="5"/>
        <v/>
      </c>
    </row>
    <row r="382" spans="1:9" x14ac:dyDescent="0.35">
      <c r="A382" t="s">
        <v>578</v>
      </c>
      <c r="D382" s="19"/>
      <c r="E382" s="18" t="str">
        <f>IFERROR(VLOOKUP(C382,Table2[#All],2,FALSE),"")</f>
        <v/>
      </c>
      <c r="F382" s="18" t="str">
        <f>IFERROR(VLOOKUP(C382,Table2[#All],3,FALSE),"")</f>
        <v/>
      </c>
      <c r="G382" t="str">
        <f>IFERROR(VLOOKUP($B382,SalesPeople[#All],2,FALSE)&amp;" "&amp;VLOOKUP($B382,SalesPeople[#All],3,FALSE),"")</f>
        <v/>
      </c>
      <c r="H382" t="str">
        <f>IFERROR(VLOOKUP($B382,SalesPeople[#All],4,FALSE),"")</f>
        <v/>
      </c>
      <c r="I382" s="13" t="str">
        <f t="shared" si="5"/>
        <v/>
      </c>
    </row>
    <row r="383" spans="1:9" x14ac:dyDescent="0.35">
      <c r="A383" t="s">
        <v>579</v>
      </c>
      <c r="D383" s="19"/>
      <c r="E383" s="18" t="str">
        <f>IFERROR(VLOOKUP(C383,Table2[#All],2,FALSE),"")</f>
        <v/>
      </c>
      <c r="F383" s="18" t="str">
        <f>IFERROR(VLOOKUP(C383,Table2[#All],3,FALSE),"")</f>
        <v/>
      </c>
      <c r="G383" t="str">
        <f>IFERROR(VLOOKUP($B383,SalesPeople[#All],2,FALSE)&amp;" "&amp;VLOOKUP($B383,SalesPeople[#All],3,FALSE),"")</f>
        <v/>
      </c>
      <c r="H383" t="str">
        <f>IFERROR(VLOOKUP($B383,SalesPeople[#All],4,FALSE),"")</f>
        <v/>
      </c>
      <c r="I383" s="13" t="str">
        <f t="shared" si="5"/>
        <v/>
      </c>
    </row>
    <row r="384" spans="1:9" x14ac:dyDescent="0.35">
      <c r="A384" t="s">
        <v>580</v>
      </c>
      <c r="D384" s="19"/>
      <c r="E384" s="18" t="str">
        <f>IFERROR(VLOOKUP(C384,Table2[#All],2,FALSE),"")</f>
        <v/>
      </c>
      <c r="F384" s="18" t="str">
        <f>IFERROR(VLOOKUP(C384,Table2[#All],3,FALSE),"")</f>
        <v/>
      </c>
      <c r="G384" t="str">
        <f>IFERROR(VLOOKUP($B384,SalesPeople[#All],2,FALSE)&amp;" "&amp;VLOOKUP($B384,SalesPeople[#All],3,FALSE),"")</f>
        <v/>
      </c>
      <c r="H384" t="str">
        <f>IFERROR(VLOOKUP($B384,SalesPeople[#All],4,FALSE),"")</f>
        <v/>
      </c>
      <c r="I384" s="13" t="str">
        <f t="shared" si="5"/>
        <v/>
      </c>
    </row>
    <row r="385" spans="1:9" x14ac:dyDescent="0.35">
      <c r="A385" t="s">
        <v>581</v>
      </c>
      <c r="D385" s="19"/>
      <c r="E385" s="18" t="str">
        <f>IFERROR(VLOOKUP(C385,Table2[#All],2,FALSE),"")</f>
        <v/>
      </c>
      <c r="F385" s="18" t="str">
        <f>IFERROR(VLOOKUP(C385,Table2[#All],3,FALSE),"")</f>
        <v/>
      </c>
      <c r="G385" t="str">
        <f>IFERROR(VLOOKUP($B385,SalesPeople[#All],2,FALSE)&amp;" "&amp;VLOOKUP($B385,SalesPeople[#All],3,FALSE),"")</f>
        <v/>
      </c>
      <c r="H385" t="str">
        <f>IFERROR(VLOOKUP($B385,SalesPeople[#All],4,FALSE),"")</f>
        <v/>
      </c>
      <c r="I385" s="13" t="str">
        <f t="shared" si="5"/>
        <v/>
      </c>
    </row>
    <row r="386" spans="1:9" x14ac:dyDescent="0.35">
      <c r="A386" t="s">
        <v>582</v>
      </c>
      <c r="D386" s="19"/>
      <c r="E386" s="18" t="str">
        <f>IFERROR(VLOOKUP(C386,Table2[#All],2,FALSE),"")</f>
        <v/>
      </c>
      <c r="F386" s="18" t="str">
        <f>IFERROR(VLOOKUP(C386,Table2[#All],3,FALSE),"")</f>
        <v/>
      </c>
      <c r="G386" t="str">
        <f>IFERROR(VLOOKUP($B386,SalesPeople[#All],2,FALSE)&amp;" "&amp;VLOOKUP($B386,SalesPeople[#All],3,FALSE),"")</f>
        <v/>
      </c>
      <c r="H386" t="str">
        <f>IFERROR(VLOOKUP($B386,SalesPeople[#All],4,FALSE),"")</f>
        <v/>
      </c>
      <c r="I386" s="13" t="str">
        <f t="shared" si="5"/>
        <v/>
      </c>
    </row>
    <row r="387" spans="1:9" x14ac:dyDescent="0.35">
      <c r="A387" t="s">
        <v>583</v>
      </c>
      <c r="D387" s="19"/>
      <c r="E387" s="18" t="str">
        <f>IFERROR(VLOOKUP(C387,Table2[#All],2,FALSE),"")</f>
        <v/>
      </c>
      <c r="F387" s="18" t="str">
        <f>IFERROR(VLOOKUP(C387,Table2[#All],3,FALSE),"")</f>
        <v/>
      </c>
      <c r="G387" t="str">
        <f>IFERROR(VLOOKUP($B387,SalesPeople[#All],2,FALSE)&amp;" "&amp;VLOOKUP($B387,SalesPeople[#All],3,FALSE),"")</f>
        <v/>
      </c>
      <c r="H387" t="str">
        <f>IFERROR(VLOOKUP($B387,SalesPeople[#All],4,FALSE),"")</f>
        <v/>
      </c>
      <c r="I387" s="13" t="str">
        <f t="shared" si="5"/>
        <v/>
      </c>
    </row>
    <row r="388" spans="1:9" x14ac:dyDescent="0.35">
      <c r="A388" t="s">
        <v>584</v>
      </c>
      <c r="D388" s="19"/>
      <c r="E388" s="18" t="str">
        <f>IFERROR(VLOOKUP(C388,Table2[#All],2,FALSE),"")</f>
        <v/>
      </c>
      <c r="F388" s="18" t="str">
        <f>IFERROR(VLOOKUP(C388,Table2[#All],3,FALSE),"")</f>
        <v/>
      </c>
      <c r="G388" t="str">
        <f>IFERROR(VLOOKUP($B388,SalesPeople[#All],2,FALSE)&amp;" "&amp;VLOOKUP($B388,SalesPeople[#All],3,FALSE),"")</f>
        <v/>
      </c>
      <c r="H388" t="str">
        <f>IFERROR(VLOOKUP($B388,SalesPeople[#All],4,FALSE),"")</f>
        <v/>
      </c>
      <c r="I388" s="13" t="str">
        <f t="shared" ref="I388:I451" si="6">IFERROR(DATE(LEFT(D388,4),MID(D388,5,2),RIGHT(D388,2)),"")</f>
        <v/>
      </c>
    </row>
    <row r="389" spans="1:9" x14ac:dyDescent="0.35">
      <c r="A389" t="s">
        <v>585</v>
      </c>
      <c r="D389" s="19"/>
      <c r="E389" s="18" t="str">
        <f>IFERROR(VLOOKUP(C389,Table2[#All],2,FALSE),"")</f>
        <v/>
      </c>
      <c r="F389" s="18" t="str">
        <f>IFERROR(VLOOKUP(C389,Table2[#All],3,FALSE),"")</f>
        <v/>
      </c>
      <c r="G389" t="str">
        <f>IFERROR(VLOOKUP($B389,SalesPeople[#All],2,FALSE)&amp;" "&amp;VLOOKUP($B389,SalesPeople[#All],3,FALSE),"")</f>
        <v/>
      </c>
      <c r="H389" t="str">
        <f>IFERROR(VLOOKUP($B389,SalesPeople[#All],4,FALSE),"")</f>
        <v/>
      </c>
      <c r="I389" s="13" t="str">
        <f t="shared" si="6"/>
        <v/>
      </c>
    </row>
    <row r="390" spans="1:9" x14ac:dyDescent="0.35">
      <c r="A390" t="s">
        <v>586</v>
      </c>
      <c r="D390" s="19"/>
      <c r="E390" s="18" t="str">
        <f>IFERROR(VLOOKUP(C390,Table2[#All],2,FALSE),"")</f>
        <v/>
      </c>
      <c r="F390" s="18" t="str">
        <f>IFERROR(VLOOKUP(C390,Table2[#All],3,FALSE),"")</f>
        <v/>
      </c>
      <c r="G390" t="str">
        <f>IFERROR(VLOOKUP($B390,SalesPeople[#All],2,FALSE)&amp;" "&amp;VLOOKUP($B390,SalesPeople[#All],3,FALSE),"")</f>
        <v/>
      </c>
      <c r="H390" t="str">
        <f>IFERROR(VLOOKUP($B390,SalesPeople[#All],4,FALSE),"")</f>
        <v/>
      </c>
      <c r="I390" s="13" t="str">
        <f t="shared" si="6"/>
        <v/>
      </c>
    </row>
    <row r="391" spans="1:9" x14ac:dyDescent="0.35">
      <c r="A391" t="s">
        <v>587</v>
      </c>
      <c r="D391" s="19"/>
      <c r="E391" s="18" t="str">
        <f>IFERROR(VLOOKUP(C391,Table2[#All],2,FALSE),"")</f>
        <v/>
      </c>
      <c r="F391" s="18" t="str">
        <f>IFERROR(VLOOKUP(C391,Table2[#All],3,FALSE),"")</f>
        <v/>
      </c>
      <c r="G391" t="str">
        <f>IFERROR(VLOOKUP($B391,SalesPeople[#All],2,FALSE)&amp;" "&amp;VLOOKUP($B391,SalesPeople[#All],3,FALSE),"")</f>
        <v/>
      </c>
      <c r="H391" t="str">
        <f>IFERROR(VLOOKUP($B391,SalesPeople[#All],4,FALSE),"")</f>
        <v/>
      </c>
      <c r="I391" s="13" t="str">
        <f t="shared" si="6"/>
        <v/>
      </c>
    </row>
    <row r="392" spans="1:9" x14ac:dyDescent="0.35">
      <c r="A392" t="s">
        <v>588</v>
      </c>
      <c r="D392" s="19"/>
      <c r="E392" s="18" t="str">
        <f>IFERROR(VLOOKUP(C392,Table2[#All],2,FALSE),"")</f>
        <v/>
      </c>
      <c r="F392" s="18" t="str">
        <f>IFERROR(VLOOKUP(C392,Table2[#All],3,FALSE),"")</f>
        <v/>
      </c>
      <c r="G392" t="str">
        <f>IFERROR(VLOOKUP($B392,SalesPeople[#All],2,FALSE)&amp;" "&amp;VLOOKUP($B392,SalesPeople[#All],3,FALSE),"")</f>
        <v/>
      </c>
      <c r="H392" t="str">
        <f>IFERROR(VLOOKUP($B392,SalesPeople[#All],4,FALSE),"")</f>
        <v/>
      </c>
      <c r="I392" s="13" t="str">
        <f t="shared" si="6"/>
        <v/>
      </c>
    </row>
    <row r="393" spans="1:9" x14ac:dyDescent="0.35">
      <c r="A393" t="s">
        <v>589</v>
      </c>
      <c r="D393" s="19"/>
      <c r="E393" s="18" t="str">
        <f>IFERROR(VLOOKUP(C393,Table2[#All],2,FALSE),"")</f>
        <v/>
      </c>
      <c r="F393" s="18" t="str">
        <f>IFERROR(VLOOKUP(C393,Table2[#All],3,FALSE),"")</f>
        <v/>
      </c>
      <c r="G393" t="str">
        <f>IFERROR(VLOOKUP($B393,SalesPeople[#All],2,FALSE)&amp;" "&amp;VLOOKUP($B393,SalesPeople[#All],3,FALSE),"")</f>
        <v/>
      </c>
      <c r="H393" t="str">
        <f>IFERROR(VLOOKUP($B393,SalesPeople[#All],4,FALSE),"")</f>
        <v/>
      </c>
      <c r="I393" s="13" t="str">
        <f t="shared" si="6"/>
        <v/>
      </c>
    </row>
    <row r="394" spans="1:9" x14ac:dyDescent="0.35">
      <c r="A394" t="s">
        <v>590</v>
      </c>
      <c r="D394" s="19"/>
      <c r="E394" s="18" t="str">
        <f>IFERROR(VLOOKUP(C394,Table2[#All],2,FALSE),"")</f>
        <v/>
      </c>
      <c r="F394" s="18" t="str">
        <f>IFERROR(VLOOKUP(C394,Table2[#All],3,FALSE),"")</f>
        <v/>
      </c>
      <c r="G394" t="str">
        <f>IFERROR(VLOOKUP($B394,SalesPeople[#All],2,FALSE)&amp;" "&amp;VLOOKUP($B394,SalesPeople[#All],3,FALSE),"")</f>
        <v/>
      </c>
      <c r="H394" t="str">
        <f>IFERROR(VLOOKUP($B394,SalesPeople[#All],4,FALSE),"")</f>
        <v/>
      </c>
      <c r="I394" s="13" t="str">
        <f t="shared" si="6"/>
        <v/>
      </c>
    </row>
    <row r="395" spans="1:9" x14ac:dyDescent="0.35">
      <c r="A395" t="s">
        <v>591</v>
      </c>
      <c r="D395" s="19"/>
      <c r="E395" s="18" t="str">
        <f>IFERROR(VLOOKUP(C395,Table2[#All],2,FALSE),"")</f>
        <v/>
      </c>
      <c r="F395" s="18" t="str">
        <f>IFERROR(VLOOKUP(C395,Table2[#All],3,FALSE),"")</f>
        <v/>
      </c>
      <c r="G395" t="str">
        <f>IFERROR(VLOOKUP($B395,SalesPeople[#All],2,FALSE)&amp;" "&amp;VLOOKUP($B395,SalesPeople[#All],3,FALSE),"")</f>
        <v/>
      </c>
      <c r="H395" t="str">
        <f>IFERROR(VLOOKUP($B395,SalesPeople[#All],4,FALSE),"")</f>
        <v/>
      </c>
      <c r="I395" s="13" t="str">
        <f t="shared" si="6"/>
        <v/>
      </c>
    </row>
    <row r="396" spans="1:9" x14ac:dyDescent="0.35">
      <c r="A396" t="s">
        <v>592</v>
      </c>
      <c r="D396" s="19"/>
      <c r="E396" s="18" t="str">
        <f>IFERROR(VLOOKUP(C396,Table2[#All],2,FALSE),"")</f>
        <v/>
      </c>
      <c r="F396" s="18" t="str">
        <f>IFERROR(VLOOKUP(C396,Table2[#All],3,FALSE),"")</f>
        <v/>
      </c>
      <c r="G396" t="str">
        <f>IFERROR(VLOOKUP($B396,SalesPeople[#All],2,FALSE)&amp;" "&amp;VLOOKUP($B396,SalesPeople[#All],3,FALSE),"")</f>
        <v/>
      </c>
      <c r="H396" t="str">
        <f>IFERROR(VLOOKUP($B396,SalesPeople[#All],4,FALSE),"")</f>
        <v/>
      </c>
      <c r="I396" s="13" t="str">
        <f t="shared" si="6"/>
        <v/>
      </c>
    </row>
    <row r="397" spans="1:9" x14ac:dyDescent="0.35">
      <c r="A397" t="s">
        <v>593</v>
      </c>
      <c r="D397" s="19"/>
      <c r="E397" s="18" t="str">
        <f>IFERROR(VLOOKUP(C397,Table2[#All],2,FALSE),"")</f>
        <v/>
      </c>
      <c r="F397" s="18" t="str">
        <f>IFERROR(VLOOKUP(C397,Table2[#All],3,FALSE),"")</f>
        <v/>
      </c>
      <c r="G397" t="str">
        <f>IFERROR(VLOOKUP($B397,SalesPeople[#All],2,FALSE)&amp;" "&amp;VLOOKUP($B397,SalesPeople[#All],3,FALSE),"")</f>
        <v/>
      </c>
      <c r="H397" t="str">
        <f>IFERROR(VLOOKUP($B397,SalesPeople[#All],4,FALSE),"")</f>
        <v/>
      </c>
      <c r="I397" s="13" t="str">
        <f t="shared" si="6"/>
        <v/>
      </c>
    </row>
    <row r="398" spans="1:9" x14ac:dyDescent="0.35">
      <c r="A398" t="s">
        <v>594</v>
      </c>
      <c r="D398" s="19"/>
      <c r="E398" s="18" t="str">
        <f>IFERROR(VLOOKUP(C398,Table2[#All],2,FALSE),"")</f>
        <v/>
      </c>
      <c r="F398" s="18" t="str">
        <f>IFERROR(VLOOKUP(C398,Table2[#All],3,FALSE),"")</f>
        <v/>
      </c>
      <c r="G398" t="str">
        <f>IFERROR(VLOOKUP($B398,SalesPeople[#All],2,FALSE)&amp;" "&amp;VLOOKUP($B398,SalesPeople[#All],3,FALSE),"")</f>
        <v/>
      </c>
      <c r="H398" t="str">
        <f>IFERROR(VLOOKUP($B398,SalesPeople[#All],4,FALSE),"")</f>
        <v/>
      </c>
      <c r="I398" s="13" t="str">
        <f t="shared" si="6"/>
        <v/>
      </c>
    </row>
    <row r="399" spans="1:9" x14ac:dyDescent="0.35">
      <c r="A399" t="s">
        <v>595</v>
      </c>
      <c r="D399" s="19"/>
      <c r="E399" s="18" t="str">
        <f>IFERROR(VLOOKUP(C399,Table2[#All],2,FALSE),"")</f>
        <v/>
      </c>
      <c r="F399" s="18" t="str">
        <f>IFERROR(VLOOKUP(C399,Table2[#All],3,FALSE),"")</f>
        <v/>
      </c>
      <c r="G399" t="str">
        <f>IFERROR(VLOOKUP($B399,SalesPeople[#All],2,FALSE)&amp;" "&amp;VLOOKUP($B399,SalesPeople[#All],3,FALSE),"")</f>
        <v/>
      </c>
      <c r="H399" t="str">
        <f>IFERROR(VLOOKUP($B399,SalesPeople[#All],4,FALSE),"")</f>
        <v/>
      </c>
      <c r="I399" s="13" t="str">
        <f t="shared" si="6"/>
        <v/>
      </c>
    </row>
    <row r="400" spans="1:9" x14ac:dyDescent="0.35">
      <c r="A400" t="s">
        <v>596</v>
      </c>
      <c r="D400" s="19"/>
      <c r="E400" s="18" t="str">
        <f>IFERROR(VLOOKUP(C400,Table2[#All],2,FALSE),"")</f>
        <v/>
      </c>
      <c r="F400" s="18" t="str">
        <f>IFERROR(VLOOKUP(C400,Table2[#All],3,FALSE),"")</f>
        <v/>
      </c>
      <c r="G400" t="str">
        <f>IFERROR(VLOOKUP($B400,SalesPeople[#All],2,FALSE)&amp;" "&amp;VLOOKUP($B400,SalesPeople[#All],3,FALSE),"")</f>
        <v/>
      </c>
      <c r="H400" t="str">
        <f>IFERROR(VLOOKUP($B400,SalesPeople[#All],4,FALSE),"")</f>
        <v/>
      </c>
      <c r="I400" s="13" t="str">
        <f t="shared" si="6"/>
        <v/>
      </c>
    </row>
    <row r="401" spans="1:9" x14ac:dyDescent="0.35">
      <c r="A401" t="s">
        <v>597</v>
      </c>
      <c r="D401" s="19"/>
      <c r="E401" s="18" t="str">
        <f>IFERROR(VLOOKUP(C401,Table2[#All],2,FALSE),"")</f>
        <v/>
      </c>
      <c r="F401" s="18" t="str">
        <f>IFERROR(VLOOKUP(C401,Table2[#All],3,FALSE),"")</f>
        <v/>
      </c>
      <c r="G401" t="str">
        <f>IFERROR(VLOOKUP($B401,SalesPeople[#All],2,FALSE)&amp;" "&amp;VLOOKUP($B401,SalesPeople[#All],3,FALSE),"")</f>
        <v/>
      </c>
      <c r="H401" t="str">
        <f>IFERROR(VLOOKUP($B401,SalesPeople[#All],4,FALSE),"")</f>
        <v/>
      </c>
      <c r="I401" s="13" t="str">
        <f t="shared" si="6"/>
        <v/>
      </c>
    </row>
    <row r="402" spans="1:9" x14ac:dyDescent="0.35">
      <c r="A402" t="s">
        <v>598</v>
      </c>
      <c r="D402" s="19"/>
      <c r="E402" s="18" t="str">
        <f>IFERROR(VLOOKUP(C402,Table2[#All],2,FALSE),"")</f>
        <v/>
      </c>
      <c r="F402" s="18" t="str">
        <f>IFERROR(VLOOKUP(C402,Table2[#All],3,FALSE),"")</f>
        <v/>
      </c>
      <c r="G402" t="str">
        <f>IFERROR(VLOOKUP($B402,SalesPeople[#All],2,FALSE)&amp;" "&amp;VLOOKUP($B402,SalesPeople[#All],3,FALSE),"")</f>
        <v/>
      </c>
      <c r="H402" t="str">
        <f>IFERROR(VLOOKUP($B402,SalesPeople[#All],4,FALSE),"")</f>
        <v/>
      </c>
      <c r="I402" s="13" t="str">
        <f t="shared" si="6"/>
        <v/>
      </c>
    </row>
    <row r="403" spans="1:9" x14ac:dyDescent="0.35">
      <c r="A403" t="s">
        <v>599</v>
      </c>
      <c r="D403" s="19"/>
      <c r="E403" s="18" t="str">
        <f>IFERROR(VLOOKUP(C403,Table2[#All],2,FALSE),"")</f>
        <v/>
      </c>
      <c r="F403" s="18" t="str">
        <f>IFERROR(VLOOKUP(C403,Table2[#All],3,FALSE),"")</f>
        <v/>
      </c>
      <c r="G403" t="str">
        <f>IFERROR(VLOOKUP($B403,SalesPeople[#All],2,FALSE)&amp;" "&amp;VLOOKUP($B403,SalesPeople[#All],3,FALSE),"")</f>
        <v/>
      </c>
      <c r="H403" t="str">
        <f>IFERROR(VLOOKUP($B403,SalesPeople[#All],4,FALSE),"")</f>
        <v/>
      </c>
      <c r="I403" s="13" t="str">
        <f t="shared" si="6"/>
        <v/>
      </c>
    </row>
    <row r="404" spans="1:9" x14ac:dyDescent="0.35">
      <c r="A404" t="s">
        <v>600</v>
      </c>
      <c r="D404" s="19"/>
      <c r="E404" s="18" t="str">
        <f>IFERROR(VLOOKUP(C404,Table2[#All],2,FALSE),"")</f>
        <v/>
      </c>
      <c r="F404" s="18" t="str">
        <f>IFERROR(VLOOKUP(C404,Table2[#All],3,FALSE),"")</f>
        <v/>
      </c>
      <c r="G404" t="str">
        <f>IFERROR(VLOOKUP($B404,SalesPeople[#All],2,FALSE)&amp;" "&amp;VLOOKUP($B404,SalesPeople[#All],3,FALSE),"")</f>
        <v/>
      </c>
      <c r="H404" t="str">
        <f>IFERROR(VLOOKUP($B404,SalesPeople[#All],4,FALSE),"")</f>
        <v/>
      </c>
      <c r="I404" s="13" t="str">
        <f t="shared" si="6"/>
        <v/>
      </c>
    </row>
    <row r="405" spans="1:9" x14ac:dyDescent="0.35">
      <c r="A405" t="s">
        <v>601</v>
      </c>
      <c r="D405" s="19"/>
      <c r="E405" s="18" t="str">
        <f>IFERROR(VLOOKUP(C405,Table2[#All],2,FALSE),"")</f>
        <v/>
      </c>
      <c r="F405" s="18" t="str">
        <f>IFERROR(VLOOKUP(C405,Table2[#All],3,FALSE),"")</f>
        <v/>
      </c>
      <c r="G405" t="str">
        <f>IFERROR(VLOOKUP($B405,SalesPeople[#All],2,FALSE)&amp;" "&amp;VLOOKUP($B405,SalesPeople[#All],3,FALSE),"")</f>
        <v/>
      </c>
      <c r="H405" t="str">
        <f>IFERROR(VLOOKUP($B405,SalesPeople[#All],4,FALSE),"")</f>
        <v/>
      </c>
      <c r="I405" s="13" t="str">
        <f t="shared" si="6"/>
        <v/>
      </c>
    </row>
    <row r="406" spans="1:9" x14ac:dyDescent="0.35">
      <c r="A406" t="s">
        <v>602</v>
      </c>
      <c r="D406" s="19"/>
      <c r="E406" s="18" t="str">
        <f>IFERROR(VLOOKUP(C406,Table2[#All],2,FALSE),"")</f>
        <v/>
      </c>
      <c r="F406" s="18" t="str">
        <f>IFERROR(VLOOKUP(C406,Table2[#All],3,FALSE),"")</f>
        <v/>
      </c>
      <c r="G406" t="str">
        <f>IFERROR(VLOOKUP($B406,SalesPeople[#All],2,FALSE)&amp;" "&amp;VLOOKUP($B406,SalesPeople[#All],3,FALSE),"")</f>
        <v/>
      </c>
      <c r="H406" t="str">
        <f>IFERROR(VLOOKUP($B406,SalesPeople[#All],4,FALSE),"")</f>
        <v/>
      </c>
      <c r="I406" s="13" t="str">
        <f t="shared" si="6"/>
        <v/>
      </c>
    </row>
    <row r="407" spans="1:9" x14ac:dyDescent="0.35">
      <c r="A407" t="s">
        <v>603</v>
      </c>
      <c r="D407" s="19"/>
      <c r="E407" s="18" t="str">
        <f>IFERROR(VLOOKUP(C407,Table2[#All],2,FALSE),"")</f>
        <v/>
      </c>
      <c r="F407" s="18" t="str">
        <f>IFERROR(VLOOKUP(C407,Table2[#All],3,FALSE),"")</f>
        <v/>
      </c>
      <c r="G407" t="str">
        <f>IFERROR(VLOOKUP($B407,SalesPeople[#All],2,FALSE)&amp;" "&amp;VLOOKUP($B407,SalesPeople[#All],3,FALSE),"")</f>
        <v/>
      </c>
      <c r="H407" t="str">
        <f>IFERROR(VLOOKUP($B407,SalesPeople[#All],4,FALSE),"")</f>
        <v/>
      </c>
      <c r="I407" s="13" t="str">
        <f t="shared" si="6"/>
        <v/>
      </c>
    </row>
    <row r="408" spans="1:9" x14ac:dyDescent="0.35">
      <c r="A408" t="s">
        <v>604</v>
      </c>
      <c r="D408" s="19"/>
      <c r="E408" s="18" t="str">
        <f>IFERROR(VLOOKUP(C408,Table2[#All],2,FALSE),"")</f>
        <v/>
      </c>
      <c r="F408" s="18" t="str">
        <f>IFERROR(VLOOKUP(C408,Table2[#All],3,FALSE),"")</f>
        <v/>
      </c>
      <c r="G408" t="str">
        <f>IFERROR(VLOOKUP($B408,SalesPeople[#All],2,FALSE)&amp;" "&amp;VLOOKUP($B408,SalesPeople[#All],3,FALSE),"")</f>
        <v/>
      </c>
      <c r="H408" t="str">
        <f>IFERROR(VLOOKUP($B408,SalesPeople[#All],4,FALSE),"")</f>
        <v/>
      </c>
      <c r="I408" s="13" t="str">
        <f t="shared" si="6"/>
        <v/>
      </c>
    </row>
    <row r="409" spans="1:9" x14ac:dyDescent="0.35">
      <c r="A409" t="s">
        <v>605</v>
      </c>
      <c r="D409" s="19"/>
      <c r="E409" s="18" t="str">
        <f>IFERROR(VLOOKUP(C409,Table2[#All],2,FALSE),"")</f>
        <v/>
      </c>
      <c r="F409" s="18" t="str">
        <f>IFERROR(VLOOKUP(C409,Table2[#All],3,FALSE),"")</f>
        <v/>
      </c>
      <c r="G409" t="str">
        <f>IFERROR(VLOOKUP($B409,SalesPeople[#All],2,FALSE)&amp;" "&amp;VLOOKUP($B409,SalesPeople[#All],3,FALSE),"")</f>
        <v/>
      </c>
      <c r="H409" t="str">
        <f>IFERROR(VLOOKUP($B409,SalesPeople[#All],4,FALSE),"")</f>
        <v/>
      </c>
      <c r="I409" s="13" t="str">
        <f t="shared" si="6"/>
        <v/>
      </c>
    </row>
    <row r="410" spans="1:9" x14ac:dyDescent="0.35">
      <c r="A410" t="s">
        <v>606</v>
      </c>
      <c r="D410" s="19"/>
      <c r="E410" s="18" t="str">
        <f>IFERROR(VLOOKUP(C410,Table2[#All],2,FALSE),"")</f>
        <v/>
      </c>
      <c r="F410" s="18" t="str">
        <f>IFERROR(VLOOKUP(C410,Table2[#All],3,FALSE),"")</f>
        <v/>
      </c>
      <c r="G410" t="str">
        <f>IFERROR(VLOOKUP($B410,SalesPeople[#All],2,FALSE)&amp;" "&amp;VLOOKUP($B410,SalesPeople[#All],3,FALSE),"")</f>
        <v/>
      </c>
      <c r="H410" t="str">
        <f>IFERROR(VLOOKUP($B410,SalesPeople[#All],4,FALSE),"")</f>
        <v/>
      </c>
      <c r="I410" s="13" t="str">
        <f t="shared" si="6"/>
        <v/>
      </c>
    </row>
    <row r="411" spans="1:9" x14ac:dyDescent="0.35">
      <c r="A411" t="s">
        <v>607</v>
      </c>
      <c r="D411" s="19"/>
      <c r="E411" s="18" t="str">
        <f>IFERROR(VLOOKUP(C411,Table2[#All],2,FALSE),"")</f>
        <v/>
      </c>
      <c r="F411" s="18" t="str">
        <f>IFERROR(VLOOKUP(C411,Table2[#All],3,FALSE),"")</f>
        <v/>
      </c>
      <c r="G411" t="str">
        <f>IFERROR(VLOOKUP($B411,SalesPeople[#All],2,FALSE)&amp;" "&amp;VLOOKUP($B411,SalesPeople[#All],3,FALSE),"")</f>
        <v/>
      </c>
      <c r="H411" t="str">
        <f>IFERROR(VLOOKUP($B411,SalesPeople[#All],4,FALSE),"")</f>
        <v/>
      </c>
      <c r="I411" s="13" t="str">
        <f t="shared" si="6"/>
        <v/>
      </c>
    </row>
    <row r="412" spans="1:9" x14ac:dyDescent="0.35">
      <c r="A412" t="s">
        <v>608</v>
      </c>
      <c r="D412" s="19"/>
      <c r="E412" s="18" t="str">
        <f>IFERROR(VLOOKUP(C412,Table2[#All],2,FALSE),"")</f>
        <v/>
      </c>
      <c r="F412" s="18" t="str">
        <f>IFERROR(VLOOKUP(C412,Table2[#All],3,FALSE),"")</f>
        <v/>
      </c>
      <c r="G412" t="str">
        <f>IFERROR(VLOOKUP($B412,SalesPeople[#All],2,FALSE)&amp;" "&amp;VLOOKUP($B412,SalesPeople[#All],3,FALSE),"")</f>
        <v/>
      </c>
      <c r="H412" t="str">
        <f>IFERROR(VLOOKUP($B412,SalesPeople[#All],4,FALSE),"")</f>
        <v/>
      </c>
      <c r="I412" s="13" t="str">
        <f t="shared" si="6"/>
        <v/>
      </c>
    </row>
    <row r="413" spans="1:9" x14ac:dyDescent="0.35">
      <c r="A413" t="s">
        <v>609</v>
      </c>
      <c r="D413" s="19"/>
      <c r="E413" s="18" t="str">
        <f>IFERROR(VLOOKUP(C413,Table2[#All],2,FALSE),"")</f>
        <v/>
      </c>
      <c r="F413" s="18" t="str">
        <f>IFERROR(VLOOKUP(C413,Table2[#All],3,FALSE),"")</f>
        <v/>
      </c>
      <c r="G413" t="str">
        <f>IFERROR(VLOOKUP($B413,SalesPeople[#All],2,FALSE)&amp;" "&amp;VLOOKUP($B413,SalesPeople[#All],3,FALSE),"")</f>
        <v/>
      </c>
      <c r="H413" t="str">
        <f>IFERROR(VLOOKUP($B413,SalesPeople[#All],4,FALSE),"")</f>
        <v/>
      </c>
      <c r="I413" s="13" t="str">
        <f t="shared" si="6"/>
        <v/>
      </c>
    </row>
    <row r="414" spans="1:9" x14ac:dyDescent="0.35">
      <c r="A414" t="s">
        <v>610</v>
      </c>
      <c r="D414" s="19"/>
      <c r="E414" s="18" t="str">
        <f>IFERROR(VLOOKUP(C414,Table2[#All],2,FALSE),"")</f>
        <v/>
      </c>
      <c r="F414" s="18" t="str">
        <f>IFERROR(VLOOKUP(C414,Table2[#All],3,FALSE),"")</f>
        <v/>
      </c>
      <c r="G414" t="str">
        <f>IFERROR(VLOOKUP($B414,SalesPeople[#All],2,FALSE)&amp;" "&amp;VLOOKUP($B414,SalesPeople[#All],3,FALSE),"")</f>
        <v/>
      </c>
      <c r="H414" t="str">
        <f>IFERROR(VLOOKUP($B414,SalesPeople[#All],4,FALSE),"")</f>
        <v/>
      </c>
      <c r="I414" s="13" t="str">
        <f t="shared" si="6"/>
        <v/>
      </c>
    </row>
    <row r="415" spans="1:9" x14ac:dyDescent="0.35">
      <c r="A415" t="s">
        <v>611</v>
      </c>
      <c r="D415" s="19"/>
      <c r="E415" s="18" t="str">
        <f>IFERROR(VLOOKUP(C415,Table2[#All],2,FALSE),"")</f>
        <v/>
      </c>
      <c r="F415" s="18" t="str">
        <f>IFERROR(VLOOKUP(C415,Table2[#All],3,FALSE),"")</f>
        <v/>
      </c>
      <c r="G415" t="str">
        <f>IFERROR(VLOOKUP($B415,SalesPeople[#All],2,FALSE)&amp;" "&amp;VLOOKUP($B415,SalesPeople[#All],3,FALSE),"")</f>
        <v/>
      </c>
      <c r="H415" t="str">
        <f>IFERROR(VLOOKUP($B415,SalesPeople[#All],4,FALSE),"")</f>
        <v/>
      </c>
      <c r="I415" s="13" t="str">
        <f t="shared" si="6"/>
        <v/>
      </c>
    </row>
    <row r="416" spans="1:9" x14ac:dyDescent="0.35">
      <c r="A416" t="s">
        <v>612</v>
      </c>
      <c r="D416" s="19"/>
      <c r="E416" s="18" t="str">
        <f>IFERROR(VLOOKUP(C416,Table2[#All],2,FALSE),"")</f>
        <v/>
      </c>
      <c r="F416" s="18" t="str">
        <f>IFERROR(VLOOKUP(C416,Table2[#All],3,FALSE),"")</f>
        <v/>
      </c>
      <c r="G416" t="str">
        <f>IFERROR(VLOOKUP($B416,SalesPeople[#All],2,FALSE)&amp;" "&amp;VLOOKUP($B416,SalesPeople[#All],3,FALSE),"")</f>
        <v/>
      </c>
      <c r="H416" t="str">
        <f>IFERROR(VLOOKUP($B416,SalesPeople[#All],4,FALSE),"")</f>
        <v/>
      </c>
      <c r="I416" s="13" t="str">
        <f t="shared" si="6"/>
        <v/>
      </c>
    </row>
    <row r="417" spans="1:9" x14ac:dyDescent="0.35">
      <c r="A417" t="s">
        <v>613</v>
      </c>
      <c r="D417" s="19"/>
      <c r="E417" s="18" t="str">
        <f>IFERROR(VLOOKUP(C417,Table2[#All],2,FALSE),"")</f>
        <v/>
      </c>
      <c r="F417" s="18" t="str">
        <f>IFERROR(VLOOKUP(C417,Table2[#All],3,FALSE),"")</f>
        <v/>
      </c>
      <c r="G417" t="str">
        <f>IFERROR(VLOOKUP($B417,SalesPeople[#All],2,FALSE)&amp;" "&amp;VLOOKUP($B417,SalesPeople[#All],3,FALSE),"")</f>
        <v/>
      </c>
      <c r="H417" t="str">
        <f>IFERROR(VLOOKUP($B417,SalesPeople[#All],4,FALSE),"")</f>
        <v/>
      </c>
      <c r="I417" s="13" t="str">
        <f t="shared" si="6"/>
        <v/>
      </c>
    </row>
    <row r="418" spans="1:9" x14ac:dyDescent="0.35">
      <c r="A418" t="s">
        <v>614</v>
      </c>
      <c r="D418" s="19"/>
      <c r="E418" s="18" t="str">
        <f>IFERROR(VLOOKUP(C418,Table2[#All],2,FALSE),"")</f>
        <v/>
      </c>
      <c r="F418" s="18" t="str">
        <f>IFERROR(VLOOKUP(C418,Table2[#All],3,FALSE),"")</f>
        <v/>
      </c>
      <c r="G418" t="str">
        <f>IFERROR(VLOOKUP($B418,SalesPeople[#All],2,FALSE)&amp;" "&amp;VLOOKUP($B418,SalesPeople[#All],3,FALSE),"")</f>
        <v/>
      </c>
      <c r="H418" t="str">
        <f>IFERROR(VLOOKUP($B418,SalesPeople[#All],4,FALSE),"")</f>
        <v/>
      </c>
      <c r="I418" s="13" t="str">
        <f t="shared" si="6"/>
        <v/>
      </c>
    </row>
    <row r="419" spans="1:9" x14ac:dyDescent="0.35">
      <c r="A419" t="s">
        <v>615</v>
      </c>
      <c r="D419" s="19"/>
      <c r="E419" s="18" t="str">
        <f>IFERROR(VLOOKUP(C419,Table2[#All],2,FALSE),"")</f>
        <v/>
      </c>
      <c r="F419" s="18" t="str">
        <f>IFERROR(VLOOKUP(C419,Table2[#All],3,FALSE),"")</f>
        <v/>
      </c>
      <c r="G419" t="str">
        <f>IFERROR(VLOOKUP($B419,SalesPeople[#All],2,FALSE)&amp;" "&amp;VLOOKUP($B419,SalesPeople[#All],3,FALSE),"")</f>
        <v/>
      </c>
      <c r="H419" t="str">
        <f>IFERROR(VLOOKUP($B419,SalesPeople[#All],4,FALSE),"")</f>
        <v/>
      </c>
      <c r="I419" s="13" t="str">
        <f t="shared" si="6"/>
        <v/>
      </c>
    </row>
    <row r="420" spans="1:9" x14ac:dyDescent="0.35">
      <c r="A420" t="s">
        <v>616</v>
      </c>
      <c r="D420" s="19"/>
      <c r="E420" s="18" t="str">
        <f>IFERROR(VLOOKUP(C420,Table2[#All],2,FALSE),"")</f>
        <v/>
      </c>
      <c r="F420" s="18" t="str">
        <f>IFERROR(VLOOKUP(C420,Table2[#All],3,FALSE),"")</f>
        <v/>
      </c>
      <c r="G420" t="str">
        <f>IFERROR(VLOOKUP($B420,SalesPeople[#All],2,FALSE)&amp;" "&amp;VLOOKUP($B420,SalesPeople[#All],3,FALSE),"")</f>
        <v/>
      </c>
      <c r="H420" t="str">
        <f>IFERROR(VLOOKUP($B420,SalesPeople[#All],4,FALSE),"")</f>
        <v/>
      </c>
      <c r="I420" s="13" t="str">
        <f t="shared" si="6"/>
        <v/>
      </c>
    </row>
    <row r="421" spans="1:9" x14ac:dyDescent="0.35">
      <c r="A421" t="s">
        <v>617</v>
      </c>
      <c r="D421" s="19"/>
      <c r="E421" s="18" t="str">
        <f>IFERROR(VLOOKUP(C421,Table2[#All],2,FALSE),"")</f>
        <v/>
      </c>
      <c r="F421" s="18" t="str">
        <f>IFERROR(VLOOKUP(C421,Table2[#All],3,FALSE),"")</f>
        <v/>
      </c>
      <c r="G421" t="str">
        <f>IFERROR(VLOOKUP($B421,SalesPeople[#All],2,FALSE)&amp;" "&amp;VLOOKUP($B421,SalesPeople[#All],3,FALSE),"")</f>
        <v/>
      </c>
      <c r="H421" t="str">
        <f>IFERROR(VLOOKUP($B421,SalesPeople[#All],4,FALSE),"")</f>
        <v/>
      </c>
      <c r="I421" s="13" t="str">
        <f t="shared" si="6"/>
        <v/>
      </c>
    </row>
    <row r="422" spans="1:9" x14ac:dyDescent="0.35">
      <c r="A422" t="s">
        <v>618</v>
      </c>
      <c r="D422" s="19"/>
      <c r="E422" s="18" t="str">
        <f>IFERROR(VLOOKUP(C422,Table2[#All],2,FALSE),"")</f>
        <v/>
      </c>
      <c r="F422" s="18" t="str">
        <f>IFERROR(VLOOKUP(C422,Table2[#All],3,FALSE),"")</f>
        <v/>
      </c>
      <c r="G422" t="str">
        <f>IFERROR(VLOOKUP($B422,SalesPeople[#All],2,FALSE)&amp;" "&amp;VLOOKUP($B422,SalesPeople[#All],3,FALSE),"")</f>
        <v/>
      </c>
      <c r="H422" t="str">
        <f>IFERROR(VLOOKUP($B422,SalesPeople[#All],4,FALSE),"")</f>
        <v/>
      </c>
      <c r="I422" s="13" t="str">
        <f t="shared" si="6"/>
        <v/>
      </c>
    </row>
    <row r="423" spans="1:9" x14ac:dyDescent="0.35">
      <c r="A423" t="s">
        <v>619</v>
      </c>
      <c r="D423" s="19"/>
      <c r="E423" s="18" t="str">
        <f>IFERROR(VLOOKUP(C423,Table2[#All],2,FALSE),"")</f>
        <v/>
      </c>
      <c r="F423" s="18" t="str">
        <f>IFERROR(VLOOKUP(C423,Table2[#All],3,FALSE),"")</f>
        <v/>
      </c>
      <c r="G423" t="str">
        <f>IFERROR(VLOOKUP($B423,SalesPeople[#All],2,FALSE)&amp;" "&amp;VLOOKUP($B423,SalesPeople[#All],3,FALSE),"")</f>
        <v/>
      </c>
      <c r="H423" t="str">
        <f>IFERROR(VLOOKUP($B423,SalesPeople[#All],4,FALSE),"")</f>
        <v/>
      </c>
      <c r="I423" s="13" t="str">
        <f t="shared" si="6"/>
        <v/>
      </c>
    </row>
    <row r="424" spans="1:9" x14ac:dyDescent="0.35">
      <c r="A424" t="s">
        <v>620</v>
      </c>
      <c r="D424" s="19"/>
      <c r="E424" s="18" t="str">
        <f>IFERROR(VLOOKUP(C424,Table2[#All],2,FALSE),"")</f>
        <v/>
      </c>
      <c r="F424" s="18" t="str">
        <f>IFERROR(VLOOKUP(C424,Table2[#All],3,FALSE),"")</f>
        <v/>
      </c>
      <c r="G424" t="str">
        <f>IFERROR(VLOOKUP($B424,SalesPeople[#All],2,FALSE)&amp;" "&amp;VLOOKUP($B424,SalesPeople[#All],3,FALSE),"")</f>
        <v/>
      </c>
      <c r="H424" t="str">
        <f>IFERROR(VLOOKUP($B424,SalesPeople[#All],4,FALSE),"")</f>
        <v/>
      </c>
      <c r="I424" s="13" t="str">
        <f t="shared" si="6"/>
        <v/>
      </c>
    </row>
    <row r="425" spans="1:9" x14ac:dyDescent="0.35">
      <c r="A425" t="s">
        <v>621</v>
      </c>
      <c r="D425" s="19"/>
      <c r="E425" s="18" t="str">
        <f>IFERROR(VLOOKUP(C425,Table2[#All],2,FALSE),"")</f>
        <v/>
      </c>
      <c r="F425" s="18" t="str">
        <f>IFERROR(VLOOKUP(C425,Table2[#All],3,FALSE),"")</f>
        <v/>
      </c>
      <c r="G425" t="str">
        <f>IFERROR(VLOOKUP($B425,SalesPeople[#All],2,FALSE)&amp;" "&amp;VLOOKUP($B425,SalesPeople[#All],3,FALSE),"")</f>
        <v/>
      </c>
      <c r="H425" t="str">
        <f>IFERROR(VLOOKUP($B425,SalesPeople[#All],4,FALSE),"")</f>
        <v/>
      </c>
      <c r="I425" s="13" t="str">
        <f t="shared" si="6"/>
        <v/>
      </c>
    </row>
    <row r="426" spans="1:9" x14ac:dyDescent="0.35">
      <c r="A426" t="s">
        <v>622</v>
      </c>
      <c r="D426" s="19"/>
      <c r="E426" s="18" t="str">
        <f>IFERROR(VLOOKUP(C426,Table2[#All],2,FALSE),"")</f>
        <v/>
      </c>
      <c r="F426" s="18" t="str">
        <f>IFERROR(VLOOKUP(C426,Table2[#All],3,FALSE),"")</f>
        <v/>
      </c>
      <c r="G426" t="str">
        <f>IFERROR(VLOOKUP($B426,SalesPeople[#All],2,FALSE)&amp;" "&amp;VLOOKUP($B426,SalesPeople[#All],3,FALSE),"")</f>
        <v/>
      </c>
      <c r="H426" t="str">
        <f>IFERROR(VLOOKUP($B426,SalesPeople[#All],4,FALSE),"")</f>
        <v/>
      </c>
      <c r="I426" s="13" t="str">
        <f t="shared" si="6"/>
        <v/>
      </c>
    </row>
    <row r="427" spans="1:9" x14ac:dyDescent="0.35">
      <c r="A427" t="s">
        <v>623</v>
      </c>
      <c r="D427" s="19"/>
      <c r="E427" s="18" t="str">
        <f>IFERROR(VLOOKUP(C427,Table2[#All],2,FALSE),"")</f>
        <v/>
      </c>
      <c r="F427" s="18" t="str">
        <f>IFERROR(VLOOKUP(C427,Table2[#All],3,FALSE),"")</f>
        <v/>
      </c>
      <c r="G427" t="str">
        <f>IFERROR(VLOOKUP($B427,SalesPeople[#All],2,FALSE)&amp;" "&amp;VLOOKUP($B427,SalesPeople[#All],3,FALSE),"")</f>
        <v/>
      </c>
      <c r="H427" t="str">
        <f>IFERROR(VLOOKUP($B427,SalesPeople[#All],4,FALSE),"")</f>
        <v/>
      </c>
      <c r="I427" s="13" t="str">
        <f t="shared" si="6"/>
        <v/>
      </c>
    </row>
    <row r="428" spans="1:9" x14ac:dyDescent="0.35">
      <c r="A428" t="s">
        <v>624</v>
      </c>
      <c r="D428" s="19"/>
      <c r="E428" s="18" t="str">
        <f>IFERROR(VLOOKUP(C428,Table2[#All],2,FALSE),"")</f>
        <v/>
      </c>
      <c r="F428" s="18" t="str">
        <f>IFERROR(VLOOKUP(C428,Table2[#All],3,FALSE),"")</f>
        <v/>
      </c>
      <c r="G428" t="str">
        <f>IFERROR(VLOOKUP($B428,SalesPeople[#All],2,FALSE)&amp;" "&amp;VLOOKUP($B428,SalesPeople[#All],3,FALSE),"")</f>
        <v/>
      </c>
      <c r="H428" t="str">
        <f>IFERROR(VLOOKUP($B428,SalesPeople[#All],4,FALSE),"")</f>
        <v/>
      </c>
      <c r="I428" s="13" t="str">
        <f t="shared" si="6"/>
        <v/>
      </c>
    </row>
    <row r="429" spans="1:9" x14ac:dyDescent="0.35">
      <c r="A429" t="s">
        <v>625</v>
      </c>
      <c r="D429" s="19"/>
      <c r="E429" s="18" t="str">
        <f>IFERROR(VLOOKUP(C429,Table2[#All],2,FALSE),"")</f>
        <v/>
      </c>
      <c r="F429" s="18" t="str">
        <f>IFERROR(VLOOKUP(C429,Table2[#All],3,FALSE),"")</f>
        <v/>
      </c>
      <c r="G429" t="str">
        <f>IFERROR(VLOOKUP($B429,SalesPeople[#All],2,FALSE)&amp;" "&amp;VLOOKUP($B429,SalesPeople[#All],3,FALSE),"")</f>
        <v/>
      </c>
      <c r="H429" t="str">
        <f>IFERROR(VLOOKUP($B429,SalesPeople[#All],4,FALSE),"")</f>
        <v/>
      </c>
      <c r="I429" s="13" t="str">
        <f t="shared" si="6"/>
        <v/>
      </c>
    </row>
    <row r="430" spans="1:9" x14ac:dyDescent="0.35">
      <c r="A430" t="s">
        <v>626</v>
      </c>
      <c r="D430" s="19"/>
      <c r="E430" s="18" t="str">
        <f>IFERROR(VLOOKUP(C430,Table2[#All],2,FALSE),"")</f>
        <v/>
      </c>
      <c r="F430" s="18" t="str">
        <f>IFERROR(VLOOKUP(C430,Table2[#All],3,FALSE),"")</f>
        <v/>
      </c>
      <c r="G430" t="str">
        <f>IFERROR(VLOOKUP($B430,SalesPeople[#All],2,FALSE)&amp;" "&amp;VLOOKUP($B430,SalesPeople[#All],3,FALSE),"")</f>
        <v/>
      </c>
      <c r="H430" t="str">
        <f>IFERROR(VLOOKUP($B430,SalesPeople[#All],4,FALSE),"")</f>
        <v/>
      </c>
      <c r="I430" s="13" t="str">
        <f t="shared" si="6"/>
        <v/>
      </c>
    </row>
    <row r="431" spans="1:9" x14ac:dyDescent="0.35">
      <c r="A431" t="s">
        <v>627</v>
      </c>
      <c r="D431" s="19"/>
      <c r="E431" s="18" t="str">
        <f>IFERROR(VLOOKUP(C431,Table2[#All],2,FALSE),"")</f>
        <v/>
      </c>
      <c r="F431" s="18" t="str">
        <f>IFERROR(VLOOKUP(C431,Table2[#All],3,FALSE),"")</f>
        <v/>
      </c>
      <c r="G431" t="str">
        <f>IFERROR(VLOOKUP($B431,SalesPeople[#All],2,FALSE)&amp;" "&amp;VLOOKUP($B431,SalesPeople[#All],3,FALSE),"")</f>
        <v/>
      </c>
      <c r="H431" t="str">
        <f>IFERROR(VLOOKUP($B431,SalesPeople[#All],4,FALSE),"")</f>
        <v/>
      </c>
      <c r="I431" s="13" t="str">
        <f t="shared" si="6"/>
        <v/>
      </c>
    </row>
    <row r="432" spans="1:9" x14ac:dyDescent="0.35">
      <c r="A432" t="s">
        <v>628</v>
      </c>
      <c r="D432" s="19"/>
      <c r="E432" s="18" t="str">
        <f>IFERROR(VLOOKUP(C432,Table2[#All],2,FALSE),"")</f>
        <v/>
      </c>
      <c r="F432" s="18" t="str">
        <f>IFERROR(VLOOKUP(C432,Table2[#All],3,FALSE),"")</f>
        <v/>
      </c>
      <c r="G432" t="str">
        <f>IFERROR(VLOOKUP($B432,SalesPeople[#All],2,FALSE)&amp;" "&amp;VLOOKUP($B432,SalesPeople[#All],3,FALSE),"")</f>
        <v/>
      </c>
      <c r="H432" t="str">
        <f>IFERROR(VLOOKUP($B432,SalesPeople[#All],4,FALSE),"")</f>
        <v/>
      </c>
      <c r="I432" s="13" t="str">
        <f t="shared" si="6"/>
        <v/>
      </c>
    </row>
    <row r="433" spans="1:9" x14ac:dyDescent="0.35">
      <c r="A433" t="s">
        <v>629</v>
      </c>
      <c r="D433" s="19"/>
      <c r="E433" s="18" t="str">
        <f>IFERROR(VLOOKUP(C433,Table2[#All],2,FALSE),"")</f>
        <v/>
      </c>
      <c r="F433" s="18" t="str">
        <f>IFERROR(VLOOKUP(C433,Table2[#All],3,FALSE),"")</f>
        <v/>
      </c>
      <c r="G433" t="str">
        <f>IFERROR(VLOOKUP($B433,SalesPeople[#All],2,FALSE)&amp;" "&amp;VLOOKUP($B433,SalesPeople[#All],3,FALSE),"")</f>
        <v/>
      </c>
      <c r="H433" t="str">
        <f>IFERROR(VLOOKUP($B433,SalesPeople[#All],4,FALSE),"")</f>
        <v/>
      </c>
      <c r="I433" s="13" t="str">
        <f t="shared" si="6"/>
        <v/>
      </c>
    </row>
    <row r="434" spans="1:9" x14ac:dyDescent="0.35">
      <c r="A434" t="s">
        <v>630</v>
      </c>
      <c r="D434" s="19"/>
      <c r="E434" s="18" t="str">
        <f>IFERROR(VLOOKUP(C434,Table2[#All],2,FALSE),"")</f>
        <v/>
      </c>
      <c r="F434" s="18" t="str">
        <f>IFERROR(VLOOKUP(C434,Table2[#All],3,FALSE),"")</f>
        <v/>
      </c>
      <c r="G434" t="str">
        <f>IFERROR(VLOOKUP($B434,SalesPeople[#All],2,FALSE)&amp;" "&amp;VLOOKUP($B434,SalesPeople[#All],3,FALSE),"")</f>
        <v/>
      </c>
      <c r="H434" t="str">
        <f>IFERROR(VLOOKUP($B434,SalesPeople[#All],4,FALSE),"")</f>
        <v/>
      </c>
      <c r="I434" s="13" t="str">
        <f t="shared" si="6"/>
        <v/>
      </c>
    </row>
    <row r="435" spans="1:9" x14ac:dyDescent="0.35">
      <c r="A435" t="s">
        <v>631</v>
      </c>
      <c r="D435" s="19"/>
      <c r="E435" s="18" t="str">
        <f>IFERROR(VLOOKUP(C435,Table2[#All],2,FALSE),"")</f>
        <v/>
      </c>
      <c r="F435" s="18" t="str">
        <f>IFERROR(VLOOKUP(C435,Table2[#All],3,FALSE),"")</f>
        <v/>
      </c>
      <c r="G435" t="str">
        <f>IFERROR(VLOOKUP($B435,SalesPeople[#All],2,FALSE)&amp;" "&amp;VLOOKUP($B435,SalesPeople[#All],3,FALSE),"")</f>
        <v/>
      </c>
      <c r="H435" t="str">
        <f>IFERROR(VLOOKUP($B435,SalesPeople[#All],4,FALSE),"")</f>
        <v/>
      </c>
      <c r="I435" s="13" t="str">
        <f t="shared" si="6"/>
        <v/>
      </c>
    </row>
    <row r="436" spans="1:9" x14ac:dyDescent="0.35">
      <c r="A436" t="s">
        <v>632</v>
      </c>
      <c r="D436" s="19"/>
      <c r="E436" s="18" t="str">
        <f>IFERROR(VLOOKUP(C436,Table2[#All],2,FALSE),"")</f>
        <v/>
      </c>
      <c r="F436" s="18" t="str">
        <f>IFERROR(VLOOKUP(C436,Table2[#All],3,FALSE),"")</f>
        <v/>
      </c>
      <c r="G436" t="str">
        <f>IFERROR(VLOOKUP($B436,SalesPeople[#All],2,FALSE)&amp;" "&amp;VLOOKUP($B436,SalesPeople[#All],3,FALSE),"")</f>
        <v/>
      </c>
      <c r="H436" t="str">
        <f>IFERROR(VLOOKUP($B436,SalesPeople[#All],4,FALSE),"")</f>
        <v/>
      </c>
      <c r="I436" s="13" t="str">
        <f t="shared" si="6"/>
        <v/>
      </c>
    </row>
    <row r="437" spans="1:9" x14ac:dyDescent="0.35">
      <c r="A437" t="s">
        <v>633</v>
      </c>
      <c r="D437" s="19"/>
      <c r="E437" s="18" t="str">
        <f>IFERROR(VLOOKUP(C437,Table2[#All],2,FALSE),"")</f>
        <v/>
      </c>
      <c r="F437" s="18" t="str">
        <f>IFERROR(VLOOKUP(C437,Table2[#All],3,FALSE),"")</f>
        <v/>
      </c>
      <c r="G437" t="str">
        <f>IFERROR(VLOOKUP($B437,SalesPeople[#All],2,FALSE)&amp;" "&amp;VLOOKUP($B437,SalesPeople[#All],3,FALSE),"")</f>
        <v/>
      </c>
      <c r="H437" t="str">
        <f>IFERROR(VLOOKUP($B437,SalesPeople[#All],4,FALSE),"")</f>
        <v/>
      </c>
      <c r="I437" s="13" t="str">
        <f t="shared" si="6"/>
        <v/>
      </c>
    </row>
    <row r="438" spans="1:9" x14ac:dyDescent="0.35">
      <c r="A438" t="s">
        <v>634</v>
      </c>
      <c r="D438" s="19"/>
      <c r="E438" s="18" t="str">
        <f>IFERROR(VLOOKUP(C438,Table2[#All],2,FALSE),"")</f>
        <v/>
      </c>
      <c r="F438" s="18" t="str">
        <f>IFERROR(VLOOKUP(C438,Table2[#All],3,FALSE),"")</f>
        <v/>
      </c>
      <c r="G438" t="str">
        <f>IFERROR(VLOOKUP($B438,SalesPeople[#All],2,FALSE)&amp;" "&amp;VLOOKUP($B438,SalesPeople[#All],3,FALSE),"")</f>
        <v/>
      </c>
      <c r="H438" t="str">
        <f>IFERROR(VLOOKUP($B438,SalesPeople[#All],4,FALSE),"")</f>
        <v/>
      </c>
      <c r="I438" s="13" t="str">
        <f t="shared" si="6"/>
        <v/>
      </c>
    </row>
    <row r="439" spans="1:9" x14ac:dyDescent="0.35">
      <c r="A439" t="s">
        <v>635</v>
      </c>
      <c r="D439" s="19"/>
      <c r="E439" s="18" t="str">
        <f>IFERROR(VLOOKUP(C439,Table2[#All],2,FALSE),"")</f>
        <v/>
      </c>
      <c r="F439" s="18" t="str">
        <f>IFERROR(VLOOKUP(C439,Table2[#All],3,FALSE),"")</f>
        <v/>
      </c>
      <c r="G439" t="str">
        <f>IFERROR(VLOOKUP($B439,SalesPeople[#All],2,FALSE)&amp;" "&amp;VLOOKUP($B439,SalesPeople[#All],3,FALSE),"")</f>
        <v/>
      </c>
      <c r="H439" t="str">
        <f>IFERROR(VLOOKUP($B439,SalesPeople[#All],4,FALSE),"")</f>
        <v/>
      </c>
      <c r="I439" s="13" t="str">
        <f t="shared" si="6"/>
        <v/>
      </c>
    </row>
    <row r="440" spans="1:9" x14ac:dyDescent="0.35">
      <c r="A440" t="s">
        <v>636</v>
      </c>
      <c r="D440" s="19"/>
      <c r="E440" s="18" t="str">
        <f>IFERROR(VLOOKUP(C440,Table2[#All],2,FALSE),"")</f>
        <v/>
      </c>
      <c r="F440" s="18" t="str">
        <f>IFERROR(VLOOKUP(C440,Table2[#All],3,FALSE),"")</f>
        <v/>
      </c>
      <c r="G440" t="str">
        <f>IFERROR(VLOOKUP($B440,SalesPeople[#All],2,FALSE)&amp;" "&amp;VLOOKUP($B440,SalesPeople[#All],3,FALSE),"")</f>
        <v/>
      </c>
      <c r="H440" t="str">
        <f>IFERROR(VLOOKUP($B440,SalesPeople[#All],4,FALSE),"")</f>
        <v/>
      </c>
      <c r="I440" s="13" t="str">
        <f t="shared" si="6"/>
        <v/>
      </c>
    </row>
    <row r="441" spans="1:9" x14ac:dyDescent="0.35">
      <c r="A441" t="s">
        <v>637</v>
      </c>
      <c r="D441" s="19"/>
      <c r="E441" s="18" t="str">
        <f>IFERROR(VLOOKUP(C441,Table2[#All],2,FALSE),"")</f>
        <v/>
      </c>
      <c r="F441" s="18" t="str">
        <f>IFERROR(VLOOKUP(C441,Table2[#All],3,FALSE),"")</f>
        <v/>
      </c>
      <c r="G441" t="str">
        <f>IFERROR(VLOOKUP($B441,SalesPeople[#All],2,FALSE)&amp;" "&amp;VLOOKUP($B441,SalesPeople[#All],3,FALSE),"")</f>
        <v/>
      </c>
      <c r="H441" t="str">
        <f>IFERROR(VLOOKUP($B441,SalesPeople[#All],4,FALSE),"")</f>
        <v/>
      </c>
      <c r="I441" s="13" t="str">
        <f t="shared" si="6"/>
        <v/>
      </c>
    </row>
    <row r="442" spans="1:9" x14ac:dyDescent="0.35">
      <c r="A442" t="s">
        <v>638</v>
      </c>
      <c r="D442" s="19"/>
      <c r="E442" s="18" t="str">
        <f>IFERROR(VLOOKUP(C442,Table2[#All],2,FALSE),"")</f>
        <v/>
      </c>
      <c r="F442" s="18" t="str">
        <f>IFERROR(VLOOKUP(C442,Table2[#All],3,FALSE),"")</f>
        <v/>
      </c>
      <c r="G442" t="str">
        <f>IFERROR(VLOOKUP($B442,SalesPeople[#All],2,FALSE)&amp;" "&amp;VLOOKUP($B442,SalesPeople[#All],3,FALSE),"")</f>
        <v/>
      </c>
      <c r="H442" t="str">
        <f>IFERROR(VLOOKUP($B442,SalesPeople[#All],4,FALSE),"")</f>
        <v/>
      </c>
      <c r="I442" s="13" t="str">
        <f t="shared" si="6"/>
        <v/>
      </c>
    </row>
    <row r="443" spans="1:9" x14ac:dyDescent="0.35">
      <c r="A443" t="s">
        <v>639</v>
      </c>
      <c r="D443" s="19"/>
      <c r="E443" s="18" t="str">
        <f>IFERROR(VLOOKUP(C443,Table2[#All],2,FALSE),"")</f>
        <v/>
      </c>
      <c r="F443" s="18" t="str">
        <f>IFERROR(VLOOKUP(C443,Table2[#All],3,FALSE),"")</f>
        <v/>
      </c>
      <c r="G443" t="str">
        <f>IFERROR(VLOOKUP($B443,SalesPeople[#All],2,FALSE)&amp;" "&amp;VLOOKUP($B443,SalesPeople[#All],3,FALSE),"")</f>
        <v/>
      </c>
      <c r="H443" t="str">
        <f>IFERROR(VLOOKUP($B443,SalesPeople[#All],4,FALSE),"")</f>
        <v/>
      </c>
      <c r="I443" s="13" t="str">
        <f t="shared" si="6"/>
        <v/>
      </c>
    </row>
    <row r="444" spans="1:9" x14ac:dyDescent="0.35">
      <c r="A444" t="s">
        <v>640</v>
      </c>
      <c r="D444" s="19"/>
      <c r="E444" s="18" t="str">
        <f>IFERROR(VLOOKUP(C444,Table2[#All],2,FALSE),"")</f>
        <v/>
      </c>
      <c r="F444" s="18" t="str">
        <f>IFERROR(VLOOKUP(C444,Table2[#All],3,FALSE),"")</f>
        <v/>
      </c>
      <c r="G444" t="str">
        <f>IFERROR(VLOOKUP($B444,SalesPeople[#All],2,FALSE)&amp;" "&amp;VLOOKUP($B444,SalesPeople[#All],3,FALSE),"")</f>
        <v/>
      </c>
      <c r="H444" t="str">
        <f>IFERROR(VLOOKUP($B444,SalesPeople[#All],4,FALSE),"")</f>
        <v/>
      </c>
      <c r="I444" s="13" t="str">
        <f t="shared" si="6"/>
        <v/>
      </c>
    </row>
    <row r="445" spans="1:9" x14ac:dyDescent="0.35">
      <c r="A445" t="s">
        <v>641</v>
      </c>
      <c r="D445" s="19"/>
      <c r="E445" s="18" t="str">
        <f>IFERROR(VLOOKUP(C445,Table2[#All],2,FALSE),"")</f>
        <v/>
      </c>
      <c r="F445" s="18" t="str">
        <f>IFERROR(VLOOKUP(C445,Table2[#All],3,FALSE),"")</f>
        <v/>
      </c>
      <c r="G445" t="str">
        <f>IFERROR(VLOOKUP($B445,SalesPeople[#All],2,FALSE)&amp;" "&amp;VLOOKUP($B445,SalesPeople[#All],3,FALSE),"")</f>
        <v/>
      </c>
      <c r="H445" t="str">
        <f>IFERROR(VLOOKUP($B445,SalesPeople[#All],4,FALSE),"")</f>
        <v/>
      </c>
      <c r="I445" s="13" t="str">
        <f t="shared" si="6"/>
        <v/>
      </c>
    </row>
    <row r="446" spans="1:9" x14ac:dyDescent="0.35">
      <c r="A446" t="s">
        <v>642</v>
      </c>
      <c r="D446" s="19"/>
      <c r="E446" s="18" t="str">
        <f>IFERROR(VLOOKUP(C446,Table2[#All],2,FALSE),"")</f>
        <v/>
      </c>
      <c r="F446" s="18" t="str">
        <f>IFERROR(VLOOKUP(C446,Table2[#All],3,FALSE),"")</f>
        <v/>
      </c>
      <c r="G446" t="str">
        <f>IFERROR(VLOOKUP($B446,SalesPeople[#All],2,FALSE)&amp;" "&amp;VLOOKUP($B446,SalesPeople[#All],3,FALSE),"")</f>
        <v/>
      </c>
      <c r="H446" t="str">
        <f>IFERROR(VLOOKUP($B446,SalesPeople[#All],4,FALSE),"")</f>
        <v/>
      </c>
      <c r="I446" s="13" t="str">
        <f t="shared" si="6"/>
        <v/>
      </c>
    </row>
    <row r="447" spans="1:9" x14ac:dyDescent="0.35">
      <c r="A447" t="s">
        <v>643</v>
      </c>
      <c r="D447" s="19"/>
      <c r="E447" s="18" t="str">
        <f>IFERROR(VLOOKUP(C447,Table2[#All],2,FALSE),"")</f>
        <v/>
      </c>
      <c r="F447" s="18" t="str">
        <f>IFERROR(VLOOKUP(C447,Table2[#All],3,FALSE),"")</f>
        <v/>
      </c>
      <c r="G447" t="str">
        <f>IFERROR(VLOOKUP($B447,SalesPeople[#All],2,FALSE)&amp;" "&amp;VLOOKUP($B447,SalesPeople[#All],3,FALSE),"")</f>
        <v/>
      </c>
      <c r="H447" t="str">
        <f>IFERROR(VLOOKUP($B447,SalesPeople[#All],4,FALSE),"")</f>
        <v/>
      </c>
      <c r="I447" s="13" t="str">
        <f t="shared" si="6"/>
        <v/>
      </c>
    </row>
    <row r="448" spans="1:9" x14ac:dyDescent="0.35">
      <c r="A448" t="s">
        <v>644</v>
      </c>
      <c r="D448" s="19"/>
      <c r="E448" s="18" t="str">
        <f>IFERROR(VLOOKUP(C448,Table2[#All],2,FALSE),"")</f>
        <v/>
      </c>
      <c r="F448" s="18" t="str">
        <f>IFERROR(VLOOKUP(C448,Table2[#All],3,FALSE),"")</f>
        <v/>
      </c>
      <c r="G448" t="str">
        <f>IFERROR(VLOOKUP($B448,SalesPeople[#All],2,FALSE)&amp;" "&amp;VLOOKUP($B448,SalesPeople[#All],3,FALSE),"")</f>
        <v/>
      </c>
      <c r="H448" t="str">
        <f>IFERROR(VLOOKUP($B448,SalesPeople[#All],4,FALSE),"")</f>
        <v/>
      </c>
      <c r="I448" s="13" t="str">
        <f t="shared" si="6"/>
        <v/>
      </c>
    </row>
    <row r="449" spans="1:9" x14ac:dyDescent="0.35">
      <c r="A449" t="s">
        <v>645</v>
      </c>
      <c r="D449" s="19"/>
      <c r="E449" s="18" t="str">
        <f>IFERROR(VLOOKUP(C449,Table2[#All],2,FALSE),"")</f>
        <v/>
      </c>
      <c r="F449" s="18" t="str">
        <f>IFERROR(VLOOKUP(C449,Table2[#All],3,FALSE),"")</f>
        <v/>
      </c>
      <c r="G449" t="str">
        <f>IFERROR(VLOOKUP($B449,SalesPeople[#All],2,FALSE)&amp;" "&amp;VLOOKUP($B449,SalesPeople[#All],3,FALSE),"")</f>
        <v/>
      </c>
      <c r="H449" t="str">
        <f>IFERROR(VLOOKUP($B449,SalesPeople[#All],4,FALSE),"")</f>
        <v/>
      </c>
      <c r="I449" s="13" t="str">
        <f t="shared" si="6"/>
        <v/>
      </c>
    </row>
    <row r="450" spans="1:9" x14ac:dyDescent="0.35">
      <c r="A450" t="s">
        <v>259</v>
      </c>
      <c r="D450" s="19"/>
      <c r="E450" s="18" t="str">
        <f>IFERROR(VLOOKUP(C450,Table2[#All],2,FALSE),"")</f>
        <v/>
      </c>
      <c r="F450" s="18" t="str">
        <f>IFERROR(VLOOKUP(C450,Table2[#All],3,FALSE),"")</f>
        <v/>
      </c>
      <c r="G450" t="str">
        <f>IFERROR(VLOOKUP($B450,SalesPeople[#All],2,FALSE)&amp;" "&amp;VLOOKUP($B450,SalesPeople[#All],3,FALSE),"")</f>
        <v/>
      </c>
      <c r="H450" t="str">
        <f>IFERROR(VLOOKUP($B450,SalesPeople[#All],4,FALSE),"")</f>
        <v/>
      </c>
      <c r="I450" s="13" t="str">
        <f t="shared" si="6"/>
        <v/>
      </c>
    </row>
    <row r="451" spans="1:9" x14ac:dyDescent="0.35">
      <c r="A451" t="s">
        <v>646</v>
      </c>
      <c r="D451" s="19"/>
      <c r="E451" s="18" t="str">
        <f>IFERROR(VLOOKUP(C451,Table2[#All],2,FALSE),"")</f>
        <v/>
      </c>
      <c r="F451" s="18" t="str">
        <f>IFERROR(VLOOKUP(C451,Table2[#All],3,FALSE),"")</f>
        <v/>
      </c>
      <c r="G451" t="str">
        <f>IFERROR(VLOOKUP($B451,SalesPeople[#All],2,FALSE)&amp;" "&amp;VLOOKUP($B451,SalesPeople[#All],3,FALSE),"")</f>
        <v/>
      </c>
      <c r="H451" t="str">
        <f>IFERROR(VLOOKUP($B451,SalesPeople[#All],4,FALSE),"")</f>
        <v/>
      </c>
      <c r="I451" s="13" t="str">
        <f t="shared" si="6"/>
        <v/>
      </c>
    </row>
    <row r="452" spans="1:9" x14ac:dyDescent="0.35">
      <c r="A452" t="s">
        <v>647</v>
      </c>
      <c r="D452" s="19"/>
      <c r="E452" s="18" t="str">
        <f>IFERROR(VLOOKUP(C452,Table2[#All],2,FALSE),"")</f>
        <v/>
      </c>
      <c r="F452" s="18" t="str">
        <f>IFERROR(VLOOKUP(C452,Table2[#All],3,FALSE),"")</f>
        <v/>
      </c>
      <c r="G452" t="str">
        <f>IFERROR(VLOOKUP($B452,SalesPeople[#All],2,FALSE)&amp;" "&amp;VLOOKUP($B452,SalesPeople[#All],3,FALSE),"")</f>
        <v/>
      </c>
      <c r="H452" t="str">
        <f>IFERROR(VLOOKUP($B452,SalesPeople[#All],4,FALSE),"")</f>
        <v/>
      </c>
      <c r="I452" s="13" t="str">
        <f t="shared" ref="I452:I492" si="7">IFERROR(DATE(LEFT(D452,4),MID(D452,5,2),RIGHT(D452,2)),"")</f>
        <v/>
      </c>
    </row>
    <row r="453" spans="1:9" x14ac:dyDescent="0.35">
      <c r="A453" t="s">
        <v>648</v>
      </c>
      <c r="D453" s="19"/>
      <c r="E453" s="18" t="str">
        <f>IFERROR(VLOOKUP(C453,Table2[#All],2,FALSE),"")</f>
        <v/>
      </c>
      <c r="F453" s="18" t="str">
        <f>IFERROR(VLOOKUP(C453,Table2[#All],3,FALSE),"")</f>
        <v/>
      </c>
      <c r="G453" t="str">
        <f>IFERROR(VLOOKUP($B453,SalesPeople[#All],2,FALSE)&amp;" "&amp;VLOOKUP($B453,SalesPeople[#All],3,FALSE),"")</f>
        <v/>
      </c>
      <c r="H453" t="str">
        <f>IFERROR(VLOOKUP($B453,SalesPeople[#All],4,FALSE),"")</f>
        <v/>
      </c>
      <c r="I453" s="13" t="str">
        <f t="shared" si="7"/>
        <v/>
      </c>
    </row>
    <row r="454" spans="1:9" x14ac:dyDescent="0.35">
      <c r="A454" t="s">
        <v>649</v>
      </c>
      <c r="D454" s="19"/>
      <c r="E454" s="18" t="str">
        <f>IFERROR(VLOOKUP(C454,Table2[#All],2,FALSE),"")</f>
        <v/>
      </c>
      <c r="F454" s="18" t="str">
        <f>IFERROR(VLOOKUP(C454,Table2[#All],3,FALSE),"")</f>
        <v/>
      </c>
      <c r="G454" t="str">
        <f>IFERROR(VLOOKUP($B454,SalesPeople[#All],2,FALSE)&amp;" "&amp;VLOOKUP($B454,SalesPeople[#All],3,FALSE),"")</f>
        <v/>
      </c>
      <c r="H454" t="str">
        <f>IFERROR(VLOOKUP($B454,SalesPeople[#All],4,FALSE),"")</f>
        <v/>
      </c>
      <c r="I454" s="13" t="str">
        <f t="shared" si="7"/>
        <v/>
      </c>
    </row>
    <row r="455" spans="1:9" x14ac:dyDescent="0.35">
      <c r="A455" t="s">
        <v>650</v>
      </c>
      <c r="D455" s="19"/>
      <c r="E455" s="18" t="str">
        <f>IFERROR(VLOOKUP(C455,Table2[#All],2,FALSE),"")</f>
        <v/>
      </c>
      <c r="F455" s="18" t="str">
        <f>IFERROR(VLOOKUP(C455,Table2[#All],3,FALSE),"")</f>
        <v/>
      </c>
      <c r="G455" t="str">
        <f>IFERROR(VLOOKUP($B455,SalesPeople[#All],2,FALSE)&amp;" "&amp;VLOOKUP($B455,SalesPeople[#All],3,FALSE),"")</f>
        <v/>
      </c>
      <c r="H455" t="str">
        <f>IFERROR(VLOOKUP($B455,SalesPeople[#All],4,FALSE),"")</f>
        <v/>
      </c>
      <c r="I455" s="13" t="str">
        <f t="shared" si="7"/>
        <v/>
      </c>
    </row>
    <row r="456" spans="1:9" x14ac:dyDescent="0.35">
      <c r="A456" t="s">
        <v>651</v>
      </c>
      <c r="D456" s="19"/>
      <c r="E456" s="18" t="str">
        <f>IFERROR(VLOOKUP(C456,Table2[#All],2,FALSE),"")</f>
        <v/>
      </c>
      <c r="F456" s="18" t="str">
        <f>IFERROR(VLOOKUP(C456,Table2[#All],3,FALSE),"")</f>
        <v/>
      </c>
      <c r="G456" t="str">
        <f>IFERROR(VLOOKUP($B456,SalesPeople[#All],2,FALSE)&amp;" "&amp;VLOOKUP($B456,SalesPeople[#All],3,FALSE),"")</f>
        <v/>
      </c>
      <c r="H456" t="str">
        <f>IFERROR(VLOOKUP($B456,SalesPeople[#All],4,FALSE),"")</f>
        <v/>
      </c>
      <c r="I456" s="13" t="str">
        <f t="shared" si="7"/>
        <v/>
      </c>
    </row>
    <row r="457" spans="1:9" x14ac:dyDescent="0.35">
      <c r="A457" t="s">
        <v>652</v>
      </c>
      <c r="D457" s="19"/>
      <c r="E457" s="18" t="str">
        <f>IFERROR(VLOOKUP(C457,Table2[#All],2,FALSE),"")</f>
        <v/>
      </c>
      <c r="F457" s="18" t="str">
        <f>IFERROR(VLOOKUP(C457,Table2[#All],3,FALSE),"")</f>
        <v/>
      </c>
      <c r="G457" t="str">
        <f>IFERROR(VLOOKUP($B457,SalesPeople[#All],2,FALSE)&amp;" "&amp;VLOOKUP($B457,SalesPeople[#All],3,FALSE),"")</f>
        <v/>
      </c>
      <c r="H457" t="str">
        <f>IFERROR(VLOOKUP($B457,SalesPeople[#All],4,FALSE),"")</f>
        <v/>
      </c>
      <c r="I457" s="13" t="str">
        <f t="shared" si="7"/>
        <v/>
      </c>
    </row>
    <row r="458" spans="1:9" x14ac:dyDescent="0.35">
      <c r="A458" t="s">
        <v>653</v>
      </c>
      <c r="D458" s="19"/>
      <c r="E458" s="18" t="str">
        <f>IFERROR(VLOOKUP(C458,Table2[#All],2,FALSE),"")</f>
        <v/>
      </c>
      <c r="F458" s="18" t="str">
        <f>IFERROR(VLOOKUP(C458,Table2[#All],3,FALSE),"")</f>
        <v/>
      </c>
      <c r="G458" t="str">
        <f>IFERROR(VLOOKUP($B458,SalesPeople[#All],2,FALSE)&amp;" "&amp;VLOOKUP($B458,SalesPeople[#All],3,FALSE),"")</f>
        <v/>
      </c>
      <c r="H458" t="str">
        <f>IFERROR(VLOOKUP($B458,SalesPeople[#All],4,FALSE),"")</f>
        <v/>
      </c>
      <c r="I458" s="13" t="str">
        <f t="shared" si="7"/>
        <v/>
      </c>
    </row>
    <row r="459" spans="1:9" x14ac:dyDescent="0.35">
      <c r="A459" t="s">
        <v>654</v>
      </c>
      <c r="D459" s="19"/>
      <c r="E459" s="18" t="str">
        <f>IFERROR(VLOOKUP(C459,Table2[#All],2,FALSE),"")</f>
        <v/>
      </c>
      <c r="F459" s="18" t="str">
        <f>IFERROR(VLOOKUP(C459,Table2[#All],3,FALSE),"")</f>
        <v/>
      </c>
      <c r="G459" t="str">
        <f>IFERROR(VLOOKUP($B459,SalesPeople[#All],2,FALSE)&amp;" "&amp;VLOOKUP($B459,SalesPeople[#All],3,FALSE),"")</f>
        <v/>
      </c>
      <c r="H459" t="str">
        <f>IFERROR(VLOOKUP($B459,SalesPeople[#All],4,FALSE),"")</f>
        <v/>
      </c>
      <c r="I459" s="13" t="str">
        <f t="shared" si="7"/>
        <v/>
      </c>
    </row>
    <row r="460" spans="1:9" x14ac:dyDescent="0.35">
      <c r="A460" t="s">
        <v>655</v>
      </c>
      <c r="D460" s="19"/>
      <c r="E460" s="18" t="str">
        <f>IFERROR(VLOOKUP(C460,Table2[#All],2,FALSE),"")</f>
        <v/>
      </c>
      <c r="F460" s="18" t="str">
        <f>IFERROR(VLOOKUP(C460,Table2[#All],3,FALSE),"")</f>
        <v/>
      </c>
      <c r="G460" t="str">
        <f>IFERROR(VLOOKUP($B460,SalesPeople[#All],2,FALSE)&amp;" "&amp;VLOOKUP($B460,SalesPeople[#All],3,FALSE),"")</f>
        <v/>
      </c>
      <c r="H460" t="str">
        <f>IFERROR(VLOOKUP($B460,SalesPeople[#All],4,FALSE),"")</f>
        <v/>
      </c>
      <c r="I460" s="13" t="str">
        <f t="shared" si="7"/>
        <v/>
      </c>
    </row>
    <row r="461" spans="1:9" x14ac:dyDescent="0.35">
      <c r="A461" t="s">
        <v>656</v>
      </c>
      <c r="D461" s="19"/>
      <c r="E461" s="18" t="str">
        <f>IFERROR(VLOOKUP(C461,Table2[#All],2,FALSE),"")</f>
        <v/>
      </c>
      <c r="F461" s="18" t="str">
        <f>IFERROR(VLOOKUP(C461,Table2[#All],3,FALSE),"")</f>
        <v/>
      </c>
      <c r="G461" t="str">
        <f>IFERROR(VLOOKUP($B461,SalesPeople[#All],2,FALSE)&amp;" "&amp;VLOOKUP($B461,SalesPeople[#All],3,FALSE),"")</f>
        <v/>
      </c>
      <c r="H461" t="str">
        <f>IFERROR(VLOOKUP($B461,SalesPeople[#All],4,FALSE),"")</f>
        <v/>
      </c>
      <c r="I461" s="13" t="str">
        <f t="shared" si="7"/>
        <v/>
      </c>
    </row>
    <row r="462" spans="1:9" x14ac:dyDescent="0.35">
      <c r="A462" t="s">
        <v>657</v>
      </c>
      <c r="D462" s="19"/>
      <c r="E462" s="18" t="str">
        <f>IFERROR(VLOOKUP(C462,Table2[#All],2,FALSE),"")</f>
        <v/>
      </c>
      <c r="F462" s="18" t="str">
        <f>IFERROR(VLOOKUP(C462,Table2[#All],3,FALSE),"")</f>
        <v/>
      </c>
      <c r="G462" t="str">
        <f>IFERROR(VLOOKUP($B462,SalesPeople[#All],2,FALSE)&amp;" "&amp;VLOOKUP($B462,SalesPeople[#All],3,FALSE),"")</f>
        <v/>
      </c>
      <c r="H462" t="str">
        <f>IFERROR(VLOOKUP($B462,SalesPeople[#All],4,FALSE),"")</f>
        <v/>
      </c>
      <c r="I462" s="13" t="str">
        <f t="shared" si="7"/>
        <v/>
      </c>
    </row>
    <row r="463" spans="1:9" x14ac:dyDescent="0.35">
      <c r="A463" t="s">
        <v>658</v>
      </c>
      <c r="D463" s="19"/>
      <c r="E463" s="18" t="str">
        <f>IFERROR(VLOOKUP(C463,Table2[#All],2,FALSE),"")</f>
        <v/>
      </c>
      <c r="F463" s="18" t="str">
        <f>IFERROR(VLOOKUP(C463,Table2[#All],3,FALSE),"")</f>
        <v/>
      </c>
      <c r="G463" t="str">
        <f>IFERROR(VLOOKUP($B463,SalesPeople[#All],2,FALSE)&amp;" "&amp;VLOOKUP($B463,SalesPeople[#All],3,FALSE),"")</f>
        <v/>
      </c>
      <c r="H463" t="str">
        <f>IFERROR(VLOOKUP($B463,SalesPeople[#All],4,FALSE),"")</f>
        <v/>
      </c>
      <c r="I463" s="13" t="str">
        <f t="shared" si="7"/>
        <v/>
      </c>
    </row>
    <row r="464" spans="1:9" x14ac:dyDescent="0.35">
      <c r="A464" t="s">
        <v>659</v>
      </c>
      <c r="D464" s="19"/>
      <c r="E464" s="18" t="str">
        <f>IFERROR(VLOOKUP(C464,Table2[#All],2,FALSE),"")</f>
        <v/>
      </c>
      <c r="F464" s="18" t="str">
        <f>IFERROR(VLOOKUP(C464,Table2[#All],3,FALSE),"")</f>
        <v/>
      </c>
      <c r="G464" t="str">
        <f>IFERROR(VLOOKUP($B464,SalesPeople[#All],2,FALSE)&amp;" "&amp;VLOOKUP($B464,SalesPeople[#All],3,FALSE),"")</f>
        <v/>
      </c>
      <c r="H464" t="str">
        <f>IFERROR(VLOOKUP($B464,SalesPeople[#All],4,FALSE),"")</f>
        <v/>
      </c>
      <c r="I464" s="13" t="str">
        <f t="shared" si="7"/>
        <v/>
      </c>
    </row>
    <row r="465" spans="1:9" x14ac:dyDescent="0.35">
      <c r="A465" t="s">
        <v>660</v>
      </c>
      <c r="D465" s="19"/>
      <c r="E465" s="18" t="str">
        <f>IFERROR(VLOOKUP(C465,Table2[#All],2,FALSE),"")</f>
        <v/>
      </c>
      <c r="F465" s="18" t="str">
        <f>IFERROR(VLOOKUP(C465,Table2[#All],3,FALSE),"")</f>
        <v/>
      </c>
      <c r="G465" t="str">
        <f>IFERROR(VLOOKUP($B465,SalesPeople[#All],2,FALSE)&amp;" "&amp;VLOOKUP($B465,SalesPeople[#All],3,FALSE),"")</f>
        <v/>
      </c>
      <c r="H465" t="str">
        <f>IFERROR(VLOOKUP($B465,SalesPeople[#All],4,FALSE),"")</f>
        <v/>
      </c>
      <c r="I465" s="13" t="str">
        <f t="shared" si="7"/>
        <v/>
      </c>
    </row>
    <row r="466" spans="1:9" x14ac:dyDescent="0.35">
      <c r="A466" t="s">
        <v>661</v>
      </c>
      <c r="D466" s="19"/>
      <c r="E466" s="18" t="str">
        <f>IFERROR(VLOOKUP(C466,Table2[#All],2,FALSE),"")</f>
        <v/>
      </c>
      <c r="F466" s="18" t="str">
        <f>IFERROR(VLOOKUP(C466,Table2[#All],3,FALSE),"")</f>
        <v/>
      </c>
      <c r="G466" t="str">
        <f>IFERROR(VLOOKUP($B466,SalesPeople[#All],2,FALSE)&amp;" "&amp;VLOOKUP($B466,SalesPeople[#All],3,FALSE),"")</f>
        <v/>
      </c>
      <c r="H466" t="str">
        <f>IFERROR(VLOOKUP($B466,SalesPeople[#All],4,FALSE),"")</f>
        <v/>
      </c>
      <c r="I466" s="13" t="str">
        <f t="shared" si="7"/>
        <v/>
      </c>
    </row>
    <row r="467" spans="1:9" x14ac:dyDescent="0.35">
      <c r="A467" t="s">
        <v>662</v>
      </c>
      <c r="D467" s="19"/>
      <c r="E467" s="18" t="str">
        <f>IFERROR(VLOOKUP(C467,Table2[#All],2,FALSE),"")</f>
        <v/>
      </c>
      <c r="F467" s="18" t="str">
        <f>IFERROR(VLOOKUP(C467,Table2[#All],3,FALSE),"")</f>
        <v/>
      </c>
      <c r="G467" t="str">
        <f>IFERROR(VLOOKUP($B467,SalesPeople[#All],2,FALSE)&amp;" "&amp;VLOOKUP($B467,SalesPeople[#All],3,FALSE),"")</f>
        <v/>
      </c>
      <c r="H467" t="str">
        <f>IFERROR(VLOOKUP($B467,SalesPeople[#All],4,FALSE),"")</f>
        <v/>
      </c>
      <c r="I467" s="13" t="str">
        <f t="shared" si="7"/>
        <v/>
      </c>
    </row>
    <row r="468" spans="1:9" x14ac:dyDescent="0.35">
      <c r="A468" t="s">
        <v>663</v>
      </c>
      <c r="D468" s="19"/>
      <c r="E468" s="18" t="str">
        <f>IFERROR(VLOOKUP(C468,Table2[#All],2,FALSE),"")</f>
        <v/>
      </c>
      <c r="F468" s="18" t="str">
        <f>IFERROR(VLOOKUP(C468,Table2[#All],3,FALSE),"")</f>
        <v/>
      </c>
      <c r="G468" t="str">
        <f>IFERROR(VLOOKUP($B468,SalesPeople[#All],2,FALSE)&amp;" "&amp;VLOOKUP($B468,SalesPeople[#All],3,FALSE),"")</f>
        <v/>
      </c>
      <c r="H468" t="str">
        <f>IFERROR(VLOOKUP($B468,SalesPeople[#All],4,FALSE),"")</f>
        <v/>
      </c>
      <c r="I468" s="13" t="str">
        <f t="shared" si="7"/>
        <v/>
      </c>
    </row>
    <row r="469" spans="1:9" x14ac:dyDescent="0.35">
      <c r="A469" t="s">
        <v>664</v>
      </c>
      <c r="D469" s="19"/>
      <c r="E469" s="18" t="str">
        <f>IFERROR(VLOOKUP(C469,Table2[#All],2,FALSE),"")</f>
        <v/>
      </c>
      <c r="F469" s="18" t="str">
        <f>IFERROR(VLOOKUP(C469,Table2[#All],3,FALSE),"")</f>
        <v/>
      </c>
      <c r="G469" t="str">
        <f>IFERROR(VLOOKUP($B469,SalesPeople[#All],2,FALSE)&amp;" "&amp;VLOOKUP($B469,SalesPeople[#All],3,FALSE),"")</f>
        <v/>
      </c>
      <c r="H469" t="str">
        <f>IFERROR(VLOOKUP($B469,SalesPeople[#All],4,FALSE),"")</f>
        <v/>
      </c>
      <c r="I469" s="13" t="str">
        <f t="shared" si="7"/>
        <v/>
      </c>
    </row>
    <row r="470" spans="1:9" x14ac:dyDescent="0.35">
      <c r="A470" t="s">
        <v>665</v>
      </c>
      <c r="D470" s="19"/>
      <c r="E470" s="18" t="str">
        <f>IFERROR(VLOOKUP(C470,Table2[#All],2,FALSE),"")</f>
        <v/>
      </c>
      <c r="F470" s="18" t="str">
        <f>IFERROR(VLOOKUP(C470,Table2[#All],3,FALSE),"")</f>
        <v/>
      </c>
      <c r="G470" t="str">
        <f>IFERROR(VLOOKUP($B470,SalesPeople[#All],2,FALSE)&amp;" "&amp;VLOOKUP($B470,SalesPeople[#All],3,FALSE),"")</f>
        <v/>
      </c>
      <c r="H470" t="str">
        <f>IFERROR(VLOOKUP($B470,SalesPeople[#All],4,FALSE),"")</f>
        <v/>
      </c>
      <c r="I470" s="13" t="str">
        <f t="shared" si="7"/>
        <v/>
      </c>
    </row>
    <row r="471" spans="1:9" x14ac:dyDescent="0.35">
      <c r="A471" t="s">
        <v>666</v>
      </c>
      <c r="D471" s="19"/>
      <c r="E471" s="18" t="str">
        <f>IFERROR(VLOOKUP(C471,Table2[#All],2,FALSE),"")</f>
        <v/>
      </c>
      <c r="F471" s="18" t="str">
        <f>IFERROR(VLOOKUP(C471,Table2[#All],3,FALSE),"")</f>
        <v/>
      </c>
      <c r="G471" t="str">
        <f>IFERROR(VLOOKUP($B471,SalesPeople[#All],2,FALSE)&amp;" "&amp;VLOOKUP($B471,SalesPeople[#All],3,FALSE),"")</f>
        <v/>
      </c>
      <c r="H471" t="str">
        <f>IFERROR(VLOOKUP($B471,SalesPeople[#All],4,FALSE),"")</f>
        <v/>
      </c>
      <c r="I471" s="13" t="str">
        <f t="shared" si="7"/>
        <v/>
      </c>
    </row>
    <row r="472" spans="1:9" x14ac:dyDescent="0.35">
      <c r="A472" t="s">
        <v>667</v>
      </c>
      <c r="D472" s="19"/>
      <c r="E472" s="18" t="str">
        <f>IFERROR(VLOOKUP(C472,Table2[#All],2,FALSE),"")</f>
        <v/>
      </c>
      <c r="F472" s="18" t="str">
        <f>IFERROR(VLOOKUP(C472,Table2[#All],3,FALSE),"")</f>
        <v/>
      </c>
      <c r="G472" t="str">
        <f>IFERROR(VLOOKUP($B472,SalesPeople[#All],2,FALSE)&amp;" "&amp;VLOOKUP($B472,SalesPeople[#All],3,FALSE),"")</f>
        <v/>
      </c>
      <c r="H472" t="str">
        <f>IFERROR(VLOOKUP($B472,SalesPeople[#All],4,FALSE),"")</f>
        <v/>
      </c>
      <c r="I472" s="13" t="str">
        <f t="shared" si="7"/>
        <v/>
      </c>
    </row>
    <row r="473" spans="1:9" x14ac:dyDescent="0.35">
      <c r="A473" t="s">
        <v>668</v>
      </c>
      <c r="D473" s="19"/>
      <c r="E473" s="18" t="str">
        <f>IFERROR(VLOOKUP(C473,Table2[#All],2,FALSE),"")</f>
        <v/>
      </c>
      <c r="F473" s="18" t="str">
        <f>IFERROR(VLOOKUP(C473,Table2[#All],3,FALSE),"")</f>
        <v/>
      </c>
      <c r="G473" t="str">
        <f>IFERROR(VLOOKUP($B473,SalesPeople[#All],2,FALSE)&amp;" "&amp;VLOOKUP($B473,SalesPeople[#All],3,FALSE),"")</f>
        <v/>
      </c>
      <c r="H473" t="str">
        <f>IFERROR(VLOOKUP($B473,SalesPeople[#All],4,FALSE),"")</f>
        <v/>
      </c>
      <c r="I473" s="13" t="str">
        <f t="shared" si="7"/>
        <v/>
      </c>
    </row>
    <row r="474" spans="1:9" x14ac:dyDescent="0.35">
      <c r="A474" t="s">
        <v>669</v>
      </c>
      <c r="D474" s="19"/>
      <c r="E474" s="18" t="str">
        <f>IFERROR(VLOOKUP(C474,Table2[#All],2,FALSE),"")</f>
        <v/>
      </c>
      <c r="F474" s="18" t="str">
        <f>IFERROR(VLOOKUP(C474,Table2[#All],3,FALSE),"")</f>
        <v/>
      </c>
      <c r="G474" t="str">
        <f>IFERROR(VLOOKUP($B474,SalesPeople[#All],2,FALSE)&amp;" "&amp;VLOOKUP($B474,SalesPeople[#All],3,FALSE),"")</f>
        <v/>
      </c>
      <c r="H474" t="str">
        <f>IFERROR(VLOOKUP($B474,SalesPeople[#All],4,FALSE),"")</f>
        <v/>
      </c>
      <c r="I474" s="13" t="str">
        <f t="shared" si="7"/>
        <v/>
      </c>
    </row>
    <row r="475" spans="1:9" x14ac:dyDescent="0.35">
      <c r="A475" t="s">
        <v>465</v>
      </c>
      <c r="D475" s="19"/>
      <c r="E475" s="18" t="str">
        <f>IFERROR(VLOOKUP(C475,Table2[#All],2,FALSE),"")</f>
        <v/>
      </c>
      <c r="F475" s="18" t="str">
        <f>IFERROR(VLOOKUP(C475,Table2[#All],3,FALSE),"")</f>
        <v/>
      </c>
      <c r="G475" t="str">
        <f>IFERROR(VLOOKUP($B475,SalesPeople[#All],2,FALSE)&amp;" "&amp;VLOOKUP($B475,SalesPeople[#All],3,FALSE),"")</f>
        <v/>
      </c>
      <c r="H475" t="str">
        <f>IFERROR(VLOOKUP($B475,SalesPeople[#All],4,FALSE),"")</f>
        <v/>
      </c>
      <c r="I475" s="13" t="str">
        <f t="shared" si="7"/>
        <v/>
      </c>
    </row>
    <row r="476" spans="1:9" x14ac:dyDescent="0.35">
      <c r="A476" t="s">
        <v>670</v>
      </c>
      <c r="D476" s="19"/>
      <c r="E476" s="18" t="str">
        <f>IFERROR(VLOOKUP(C476,Table2[#All],2,FALSE),"")</f>
        <v/>
      </c>
      <c r="F476" s="18" t="str">
        <f>IFERROR(VLOOKUP(C476,Table2[#All],3,FALSE),"")</f>
        <v/>
      </c>
      <c r="G476" t="str">
        <f>IFERROR(VLOOKUP($B476,SalesPeople[#All],2,FALSE)&amp;" "&amp;VLOOKUP($B476,SalesPeople[#All],3,FALSE),"")</f>
        <v/>
      </c>
      <c r="H476" t="str">
        <f>IFERROR(VLOOKUP($B476,SalesPeople[#All],4,FALSE),"")</f>
        <v/>
      </c>
      <c r="I476" s="13" t="str">
        <f t="shared" si="7"/>
        <v/>
      </c>
    </row>
    <row r="477" spans="1:9" x14ac:dyDescent="0.35">
      <c r="A477" t="s">
        <v>671</v>
      </c>
      <c r="D477" s="19"/>
      <c r="E477" s="18" t="str">
        <f>IFERROR(VLOOKUP(C477,Table2[#All],2,FALSE),"")</f>
        <v/>
      </c>
      <c r="F477" s="18" t="str">
        <f>IFERROR(VLOOKUP(C477,Table2[#All],3,FALSE),"")</f>
        <v/>
      </c>
      <c r="G477" t="str">
        <f>IFERROR(VLOOKUP($B477,SalesPeople[#All],2,FALSE)&amp;" "&amp;VLOOKUP($B477,SalesPeople[#All],3,FALSE),"")</f>
        <v/>
      </c>
      <c r="H477" t="str">
        <f>IFERROR(VLOOKUP($B477,SalesPeople[#All],4,FALSE),"")</f>
        <v/>
      </c>
      <c r="I477" s="13" t="str">
        <f t="shared" si="7"/>
        <v/>
      </c>
    </row>
    <row r="478" spans="1:9" x14ac:dyDescent="0.35">
      <c r="A478" t="s">
        <v>672</v>
      </c>
      <c r="D478" s="19"/>
      <c r="E478" s="18" t="str">
        <f>IFERROR(VLOOKUP(C478,Table2[#All],2,FALSE),"")</f>
        <v/>
      </c>
      <c r="F478" s="18" t="str">
        <f>IFERROR(VLOOKUP(C478,Table2[#All],3,FALSE),"")</f>
        <v/>
      </c>
      <c r="G478" t="str">
        <f>IFERROR(VLOOKUP($B478,SalesPeople[#All],2,FALSE)&amp;" "&amp;VLOOKUP($B478,SalesPeople[#All],3,FALSE),"")</f>
        <v/>
      </c>
      <c r="H478" t="str">
        <f>IFERROR(VLOOKUP($B478,SalesPeople[#All],4,FALSE),"")</f>
        <v/>
      </c>
      <c r="I478" s="13" t="str">
        <f t="shared" si="7"/>
        <v/>
      </c>
    </row>
    <row r="479" spans="1:9" x14ac:dyDescent="0.35">
      <c r="A479" t="s">
        <v>673</v>
      </c>
      <c r="D479" s="19"/>
      <c r="E479" s="18" t="str">
        <f>IFERROR(VLOOKUP(C479,Table2[#All],2,FALSE),"")</f>
        <v/>
      </c>
      <c r="F479" s="18" t="str">
        <f>IFERROR(VLOOKUP(C479,Table2[#All],3,FALSE),"")</f>
        <v/>
      </c>
      <c r="G479" t="str">
        <f>IFERROR(VLOOKUP($B479,SalesPeople[#All],2,FALSE)&amp;" "&amp;VLOOKUP($B479,SalesPeople[#All],3,FALSE),"")</f>
        <v/>
      </c>
      <c r="H479" t="str">
        <f>IFERROR(VLOOKUP($B479,SalesPeople[#All],4,FALSE),"")</f>
        <v/>
      </c>
      <c r="I479" s="13" t="str">
        <f t="shared" si="7"/>
        <v/>
      </c>
    </row>
    <row r="480" spans="1:9" x14ac:dyDescent="0.35">
      <c r="A480" t="s">
        <v>674</v>
      </c>
      <c r="D480" s="19"/>
      <c r="E480" s="18" t="str">
        <f>IFERROR(VLOOKUP(C480,Table2[#All],2,FALSE),"")</f>
        <v/>
      </c>
      <c r="F480" s="18" t="str">
        <f>IFERROR(VLOOKUP(C480,Table2[#All],3,FALSE),"")</f>
        <v/>
      </c>
      <c r="G480" t="str">
        <f>IFERROR(VLOOKUP($B480,SalesPeople[#All],2,FALSE)&amp;" "&amp;VLOOKUP($B480,SalesPeople[#All],3,FALSE),"")</f>
        <v/>
      </c>
      <c r="H480" t="str">
        <f>IFERROR(VLOOKUP($B480,SalesPeople[#All],4,FALSE),"")</f>
        <v/>
      </c>
      <c r="I480" s="13" t="str">
        <f t="shared" si="7"/>
        <v/>
      </c>
    </row>
    <row r="481" spans="1:9" x14ac:dyDescent="0.35">
      <c r="A481" t="s">
        <v>675</v>
      </c>
      <c r="D481" s="19"/>
      <c r="E481" s="18" t="str">
        <f>IFERROR(VLOOKUP(C481,Table2[#All],2,FALSE),"")</f>
        <v/>
      </c>
      <c r="F481" s="18" t="str">
        <f>IFERROR(VLOOKUP(C481,Table2[#All],3,FALSE),"")</f>
        <v/>
      </c>
      <c r="G481" t="str">
        <f>IFERROR(VLOOKUP($B481,SalesPeople[#All],2,FALSE)&amp;" "&amp;VLOOKUP($B481,SalesPeople[#All],3,FALSE),"")</f>
        <v/>
      </c>
      <c r="H481" t="str">
        <f>IFERROR(VLOOKUP($B481,SalesPeople[#All],4,FALSE),"")</f>
        <v/>
      </c>
      <c r="I481" s="13" t="str">
        <f t="shared" si="7"/>
        <v/>
      </c>
    </row>
    <row r="482" spans="1:9" x14ac:dyDescent="0.35">
      <c r="A482" t="s">
        <v>676</v>
      </c>
      <c r="D482" s="19"/>
      <c r="E482" s="18" t="str">
        <f>IFERROR(VLOOKUP(C482,Table2[#All],2,FALSE),"")</f>
        <v/>
      </c>
      <c r="F482" s="18" t="str">
        <f>IFERROR(VLOOKUP(C482,Table2[#All],3,FALSE),"")</f>
        <v/>
      </c>
      <c r="G482" t="str">
        <f>IFERROR(VLOOKUP($B482,SalesPeople[#All],2,FALSE)&amp;" "&amp;VLOOKUP($B482,SalesPeople[#All],3,FALSE),"")</f>
        <v/>
      </c>
      <c r="H482" t="str">
        <f>IFERROR(VLOOKUP($B482,SalesPeople[#All],4,FALSE),"")</f>
        <v/>
      </c>
      <c r="I482" s="13" t="str">
        <f t="shared" si="7"/>
        <v/>
      </c>
    </row>
    <row r="483" spans="1:9" x14ac:dyDescent="0.35">
      <c r="A483" t="s">
        <v>677</v>
      </c>
      <c r="D483" s="19"/>
      <c r="E483" s="18" t="str">
        <f>IFERROR(VLOOKUP(C483,Table2[#All],2,FALSE),"")</f>
        <v/>
      </c>
      <c r="F483" s="18" t="str">
        <f>IFERROR(VLOOKUP(C483,Table2[#All],3,FALSE),"")</f>
        <v/>
      </c>
      <c r="G483" t="str">
        <f>IFERROR(VLOOKUP($B483,SalesPeople[#All],2,FALSE)&amp;" "&amp;VLOOKUP($B483,SalesPeople[#All],3,FALSE),"")</f>
        <v/>
      </c>
      <c r="H483" t="str">
        <f>IFERROR(VLOOKUP($B483,SalesPeople[#All],4,FALSE),"")</f>
        <v/>
      </c>
      <c r="I483" s="13" t="str">
        <f t="shared" si="7"/>
        <v/>
      </c>
    </row>
    <row r="484" spans="1:9" x14ac:dyDescent="0.35">
      <c r="A484" t="s">
        <v>678</v>
      </c>
      <c r="D484" s="19"/>
      <c r="E484" s="18" t="str">
        <f>IFERROR(VLOOKUP(C484,Table2[#All],2,FALSE),"")</f>
        <v/>
      </c>
      <c r="F484" s="18" t="str">
        <f>IFERROR(VLOOKUP(C484,Table2[#All],3,FALSE),"")</f>
        <v/>
      </c>
      <c r="G484" t="str">
        <f>IFERROR(VLOOKUP($B484,SalesPeople[#All],2,FALSE)&amp;" "&amp;VLOOKUP($B484,SalesPeople[#All],3,FALSE),"")</f>
        <v/>
      </c>
      <c r="H484" t="str">
        <f>IFERROR(VLOOKUP($B484,SalesPeople[#All],4,FALSE),"")</f>
        <v/>
      </c>
      <c r="I484" s="13" t="str">
        <f t="shared" si="7"/>
        <v/>
      </c>
    </row>
    <row r="485" spans="1:9" x14ac:dyDescent="0.35">
      <c r="A485" t="s">
        <v>679</v>
      </c>
      <c r="D485" s="19"/>
      <c r="E485" s="18" t="str">
        <f>IFERROR(VLOOKUP(C485,Table2[#All],2,FALSE),"")</f>
        <v/>
      </c>
      <c r="F485" s="18" t="str">
        <f>IFERROR(VLOOKUP(C485,Table2[#All],3,FALSE),"")</f>
        <v/>
      </c>
      <c r="G485" t="str">
        <f>IFERROR(VLOOKUP($B485,SalesPeople[#All],2,FALSE)&amp;" "&amp;VLOOKUP($B485,SalesPeople[#All],3,FALSE),"")</f>
        <v/>
      </c>
      <c r="H485" t="str">
        <f>IFERROR(VLOOKUP($B485,SalesPeople[#All],4,FALSE),"")</f>
        <v/>
      </c>
      <c r="I485" s="13" t="str">
        <f t="shared" si="7"/>
        <v/>
      </c>
    </row>
    <row r="486" spans="1:9" x14ac:dyDescent="0.35">
      <c r="A486" t="s">
        <v>680</v>
      </c>
      <c r="D486" s="19"/>
      <c r="E486" s="18" t="str">
        <f>IFERROR(VLOOKUP(C486,Table2[#All],2,FALSE),"")</f>
        <v/>
      </c>
      <c r="F486" s="18" t="str">
        <f>IFERROR(VLOOKUP(C486,Table2[#All],3,FALSE),"")</f>
        <v/>
      </c>
      <c r="G486" t="str">
        <f>IFERROR(VLOOKUP($B486,SalesPeople[#All],2,FALSE)&amp;" "&amp;VLOOKUP($B486,SalesPeople[#All],3,FALSE),"")</f>
        <v/>
      </c>
      <c r="H486" t="str">
        <f>IFERROR(VLOOKUP($B486,SalesPeople[#All],4,FALSE),"")</f>
        <v/>
      </c>
      <c r="I486" s="13" t="str">
        <f t="shared" si="7"/>
        <v/>
      </c>
    </row>
    <row r="487" spans="1:9" x14ac:dyDescent="0.35">
      <c r="A487" t="s">
        <v>681</v>
      </c>
      <c r="D487" s="19"/>
      <c r="E487" s="18" t="str">
        <f>IFERROR(VLOOKUP(C487,Table2[#All],2,FALSE),"")</f>
        <v/>
      </c>
      <c r="F487" s="18" t="str">
        <f>IFERROR(VLOOKUP(C487,Table2[#All],3,FALSE),"")</f>
        <v/>
      </c>
      <c r="G487" t="str">
        <f>IFERROR(VLOOKUP($B487,SalesPeople[#All],2,FALSE)&amp;" "&amp;VLOOKUP($B487,SalesPeople[#All],3,FALSE),"")</f>
        <v/>
      </c>
      <c r="H487" t="str">
        <f>IFERROR(VLOOKUP($B487,SalesPeople[#All],4,FALSE),"")</f>
        <v/>
      </c>
      <c r="I487" s="13" t="str">
        <f t="shared" si="7"/>
        <v/>
      </c>
    </row>
    <row r="488" spans="1:9" x14ac:dyDescent="0.35">
      <c r="A488" t="s">
        <v>682</v>
      </c>
      <c r="D488" s="19"/>
      <c r="E488" s="18" t="str">
        <f>IFERROR(VLOOKUP(C488,Table2[#All],2,FALSE),"")</f>
        <v/>
      </c>
      <c r="F488" s="18" t="str">
        <f>IFERROR(VLOOKUP(C488,Table2[#All],3,FALSE),"")</f>
        <v/>
      </c>
      <c r="G488" t="str">
        <f>IFERROR(VLOOKUP($B488,SalesPeople[#All],2,FALSE)&amp;" "&amp;VLOOKUP($B488,SalesPeople[#All],3,FALSE),"")</f>
        <v/>
      </c>
      <c r="H488" t="str">
        <f>IFERROR(VLOOKUP($B488,SalesPeople[#All],4,FALSE),"")</f>
        <v/>
      </c>
      <c r="I488" s="13" t="str">
        <f t="shared" si="7"/>
        <v/>
      </c>
    </row>
    <row r="489" spans="1:9" x14ac:dyDescent="0.35">
      <c r="A489" t="s">
        <v>683</v>
      </c>
      <c r="D489" s="19"/>
      <c r="E489" s="18" t="str">
        <f>IFERROR(VLOOKUP(C489,Table2[#All],2,FALSE),"")</f>
        <v/>
      </c>
      <c r="F489" s="18" t="str">
        <f>IFERROR(VLOOKUP(C489,Table2[#All],3,FALSE),"")</f>
        <v/>
      </c>
      <c r="G489" t="str">
        <f>IFERROR(VLOOKUP($B489,SalesPeople[#All],2,FALSE)&amp;" "&amp;VLOOKUP($B489,SalesPeople[#All],3,FALSE),"")</f>
        <v/>
      </c>
      <c r="H489" t="str">
        <f>IFERROR(VLOOKUP($B489,SalesPeople[#All],4,FALSE),"")</f>
        <v/>
      </c>
      <c r="I489" s="13" t="str">
        <f t="shared" si="7"/>
        <v/>
      </c>
    </row>
    <row r="490" spans="1:9" x14ac:dyDescent="0.35">
      <c r="A490" t="s">
        <v>684</v>
      </c>
      <c r="D490" s="19"/>
      <c r="E490" s="18" t="str">
        <f>IFERROR(VLOOKUP(C490,Table2[#All],2,FALSE),"")</f>
        <v/>
      </c>
      <c r="F490" s="18" t="str">
        <f>IFERROR(VLOOKUP(C490,Table2[#All],3,FALSE),"")</f>
        <v/>
      </c>
      <c r="G490" t="str">
        <f>IFERROR(VLOOKUP($B490,SalesPeople[#All],2,FALSE)&amp;" "&amp;VLOOKUP($B490,SalesPeople[#All],3,FALSE),"")</f>
        <v/>
      </c>
      <c r="H490" t="str">
        <f>IFERROR(VLOOKUP($B490,SalesPeople[#All],4,FALSE),"")</f>
        <v/>
      </c>
      <c r="I490" s="13" t="str">
        <f t="shared" si="7"/>
        <v/>
      </c>
    </row>
    <row r="491" spans="1:9" x14ac:dyDescent="0.35">
      <c r="A491" t="s">
        <v>685</v>
      </c>
      <c r="D491" s="19"/>
      <c r="E491" s="18" t="str">
        <f>IFERROR(VLOOKUP(C491,Table2[#All],2,FALSE),"")</f>
        <v/>
      </c>
      <c r="F491" s="18" t="str">
        <f>IFERROR(VLOOKUP(C491,Table2[#All],3,FALSE),"")</f>
        <v/>
      </c>
      <c r="G491" t="str">
        <f>IFERROR(VLOOKUP($B491,SalesPeople[#All],2,FALSE)&amp;" "&amp;VLOOKUP($B491,SalesPeople[#All],3,FALSE),"")</f>
        <v/>
      </c>
      <c r="H491" t="str">
        <f>IFERROR(VLOOKUP($B491,SalesPeople[#All],4,FALSE),"")</f>
        <v/>
      </c>
      <c r="I491" s="13" t="str">
        <f t="shared" si="7"/>
        <v/>
      </c>
    </row>
    <row r="492" spans="1:9" x14ac:dyDescent="0.35">
      <c r="A492" t="s">
        <v>686</v>
      </c>
      <c r="D492" s="19"/>
      <c r="E492" s="18" t="str">
        <f>IFERROR(VLOOKUP(C492,Table2[#All],2,FALSE),"")</f>
        <v/>
      </c>
      <c r="F492" s="18" t="str">
        <f>IFERROR(VLOOKUP(C492,Table2[#All],3,FALSE),"")</f>
        <v/>
      </c>
      <c r="G492" t="str">
        <f>IFERROR(VLOOKUP($B492,SalesPeople[#All],2,FALSE)&amp;" "&amp;VLOOKUP($B492,SalesPeople[#All],3,FALSE),"")</f>
        <v/>
      </c>
      <c r="H492" t="str">
        <f>IFERROR(VLOOKUP($B492,SalesPeople[#All],4,FALSE),"")</f>
        <v/>
      </c>
      <c r="I492" s="13" t="str">
        <f t="shared" si="7"/>
        <v/>
      </c>
    </row>
  </sheetData>
  <pageMargins left="0.7" right="0.7" top="0.75" bottom="0.75" header="0.3" footer="0.3"/>
  <pageSetup orientation="portrait" horizontalDpi="1200" verticalDpi="120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zoomScale="130" zoomScaleNormal="130" workbookViewId="0">
      <selection activeCell="B3" sqref="B3"/>
    </sheetView>
  </sheetViews>
  <sheetFormatPr defaultRowHeight="14.5" x14ac:dyDescent="0.35"/>
  <cols>
    <col min="1" max="1" width="29" bestFit="1" customWidth="1"/>
    <col min="2" max="3" width="14.1796875" customWidth="1"/>
    <col min="5" max="5" width="15.26953125" customWidth="1"/>
  </cols>
  <sheetData>
    <row r="2" spans="1:8" x14ac:dyDescent="0.35">
      <c r="A2" s="21" t="s">
        <v>687</v>
      </c>
      <c r="B2" s="22" t="s">
        <v>688</v>
      </c>
      <c r="C2" s="21" t="s">
        <v>689</v>
      </c>
      <c r="E2" s="21" t="s">
        <v>726</v>
      </c>
      <c r="F2" s="21" t="s">
        <v>727</v>
      </c>
    </row>
    <row r="3" spans="1:8" x14ac:dyDescent="0.35">
      <c r="A3" t="s">
        <v>699</v>
      </c>
      <c r="E3" t="s">
        <v>728</v>
      </c>
      <c r="H3" s="20"/>
    </row>
    <row r="4" spans="1:8" x14ac:dyDescent="0.35">
      <c r="A4" t="s">
        <v>700</v>
      </c>
      <c r="E4" t="s">
        <v>729</v>
      </c>
      <c r="H4" s="20"/>
    </row>
    <row r="5" spans="1:8" x14ac:dyDescent="0.35">
      <c r="A5" t="s">
        <v>701</v>
      </c>
      <c r="E5" t="s">
        <v>730</v>
      </c>
      <c r="H5" s="20"/>
    </row>
    <row r="6" spans="1:8" x14ac:dyDescent="0.35">
      <c r="A6" t="s">
        <v>702</v>
      </c>
      <c r="E6" t="s">
        <v>731</v>
      </c>
    </row>
    <row r="7" spans="1:8" x14ac:dyDescent="0.35">
      <c r="A7" t="s">
        <v>703</v>
      </c>
      <c r="E7" t="s">
        <v>732</v>
      </c>
    </row>
    <row r="8" spans="1:8" x14ac:dyDescent="0.35">
      <c r="A8" t="s">
        <v>704</v>
      </c>
      <c r="E8" t="s">
        <v>733</v>
      </c>
    </row>
    <row r="9" spans="1:8" x14ac:dyDescent="0.35">
      <c r="A9" t="s">
        <v>705</v>
      </c>
      <c r="E9" t="s">
        <v>734</v>
      </c>
    </row>
    <row r="10" spans="1:8" x14ac:dyDescent="0.35">
      <c r="A10" t="s">
        <v>706</v>
      </c>
      <c r="E10" t="s">
        <v>735</v>
      </c>
    </row>
    <row r="11" spans="1:8" x14ac:dyDescent="0.35">
      <c r="A11" t="s">
        <v>707</v>
      </c>
      <c r="E11" t="s">
        <v>736</v>
      </c>
    </row>
    <row r="12" spans="1:8" x14ac:dyDescent="0.35">
      <c r="A12" t="s">
        <v>708</v>
      </c>
      <c r="E12" t="s">
        <v>737</v>
      </c>
    </row>
    <row r="13" spans="1:8" x14ac:dyDescent="0.35">
      <c r="A13" t="s">
        <v>709</v>
      </c>
      <c r="E13" t="s">
        <v>738</v>
      </c>
    </row>
    <row r="14" spans="1:8" x14ac:dyDescent="0.35">
      <c r="A14" t="s">
        <v>710</v>
      </c>
      <c r="E14" t="s">
        <v>739</v>
      </c>
    </row>
    <row r="15" spans="1:8" x14ac:dyDescent="0.35">
      <c r="A15" t="s">
        <v>711</v>
      </c>
      <c r="E15" t="s">
        <v>740</v>
      </c>
    </row>
    <row r="16" spans="1:8" x14ac:dyDescent="0.35">
      <c r="A16" t="s">
        <v>712</v>
      </c>
      <c r="E16" t="s">
        <v>741</v>
      </c>
    </row>
    <row r="17" spans="1:5" x14ac:dyDescent="0.35">
      <c r="A17" t="s">
        <v>713</v>
      </c>
      <c r="E17" t="s">
        <v>742</v>
      </c>
    </row>
    <row r="18" spans="1:5" x14ac:dyDescent="0.35">
      <c r="A18" t="s">
        <v>714</v>
      </c>
      <c r="E18" t="s">
        <v>743</v>
      </c>
    </row>
    <row r="19" spans="1:5" x14ac:dyDescent="0.35">
      <c r="A19" t="s">
        <v>715</v>
      </c>
      <c r="E19" t="s">
        <v>744</v>
      </c>
    </row>
    <row r="20" spans="1:5" x14ac:dyDescent="0.35">
      <c r="A20" t="s">
        <v>716</v>
      </c>
      <c r="E20" t="s">
        <v>745</v>
      </c>
    </row>
    <row r="21" spans="1:5" x14ac:dyDescent="0.35">
      <c r="A21" t="s">
        <v>717</v>
      </c>
    </row>
    <row r="22" spans="1:5" x14ac:dyDescent="0.35">
      <c r="A22" t="s">
        <v>718</v>
      </c>
    </row>
    <row r="23" spans="1:5" x14ac:dyDescent="0.35">
      <c r="A23" t="s">
        <v>719</v>
      </c>
    </row>
    <row r="24" spans="1:5" x14ac:dyDescent="0.35">
      <c r="A24" t="s">
        <v>720</v>
      </c>
    </row>
    <row r="25" spans="1:5" x14ac:dyDescent="0.35">
      <c r="A25" t="s">
        <v>721</v>
      </c>
    </row>
    <row r="26" spans="1:5" x14ac:dyDescent="0.35">
      <c r="A26" t="s">
        <v>722</v>
      </c>
    </row>
    <row r="27" spans="1:5" x14ac:dyDescent="0.35">
      <c r="A27" t="s">
        <v>723</v>
      </c>
    </row>
    <row r="28" spans="1:5" x14ac:dyDescent="0.35">
      <c r="A28" t="s">
        <v>724</v>
      </c>
    </row>
    <row r="29" spans="1:5" x14ac:dyDescent="0.35">
      <c r="A29" t="s">
        <v>725</v>
      </c>
    </row>
  </sheetData>
  <sortState ref="A3:A29">
    <sortCondition ref="A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30" zoomScaleNormal="130" workbookViewId="0">
      <selection activeCell="C2" sqref="C2"/>
    </sheetView>
  </sheetViews>
  <sheetFormatPr defaultRowHeight="14.5" x14ac:dyDescent="0.35"/>
  <cols>
    <col min="1" max="1" width="12.36328125" customWidth="1"/>
    <col min="2" max="2" width="13.26953125" customWidth="1"/>
    <col min="3" max="3" width="22.6328125" customWidth="1"/>
    <col min="7" max="7" width="19.81640625" bestFit="1" customWidth="1"/>
    <col min="8" max="8" width="11.453125" bestFit="1" customWidth="1"/>
    <col min="9" max="9" width="11.08984375" bestFit="1" customWidth="1"/>
    <col min="11" max="11" width="44.36328125" bestFit="1" customWidth="1"/>
  </cols>
  <sheetData>
    <row r="1" spans="1:11" x14ac:dyDescent="0.35">
      <c r="A1" s="14" t="s">
        <v>789</v>
      </c>
      <c r="B1" s="14" t="s">
        <v>790</v>
      </c>
      <c r="C1" s="14" t="s">
        <v>791</v>
      </c>
      <c r="G1" s="14" t="s">
        <v>812</v>
      </c>
      <c r="H1" s="14" t="s">
        <v>813</v>
      </c>
      <c r="I1" s="14" t="s">
        <v>814</v>
      </c>
      <c r="J1" s="14" t="s">
        <v>815</v>
      </c>
      <c r="K1" s="14" t="s">
        <v>816</v>
      </c>
    </row>
    <row r="2" spans="1:11" x14ac:dyDescent="0.35">
      <c r="A2" t="s">
        <v>690</v>
      </c>
      <c r="B2" t="s">
        <v>746</v>
      </c>
      <c r="G2" t="s">
        <v>792</v>
      </c>
      <c r="H2" t="s">
        <v>817</v>
      </c>
      <c r="I2" t="s">
        <v>837</v>
      </c>
      <c r="J2" s="23">
        <v>35201</v>
      </c>
    </row>
    <row r="3" spans="1:11" x14ac:dyDescent="0.35">
      <c r="A3" t="s">
        <v>747</v>
      </c>
      <c r="B3" t="s">
        <v>748</v>
      </c>
      <c r="G3" t="s">
        <v>793</v>
      </c>
      <c r="H3" t="s">
        <v>818</v>
      </c>
      <c r="I3" t="s">
        <v>838</v>
      </c>
      <c r="J3" s="23">
        <v>99501</v>
      </c>
    </row>
    <row r="4" spans="1:11" x14ac:dyDescent="0.35">
      <c r="A4" t="s">
        <v>749</v>
      </c>
      <c r="B4" t="s">
        <v>750</v>
      </c>
      <c r="G4" t="s">
        <v>794</v>
      </c>
      <c r="H4" t="s">
        <v>819</v>
      </c>
      <c r="I4" t="s">
        <v>839</v>
      </c>
      <c r="J4" s="23">
        <v>85001</v>
      </c>
    </row>
    <row r="5" spans="1:11" x14ac:dyDescent="0.35">
      <c r="A5" t="s">
        <v>751</v>
      </c>
      <c r="B5" t="s">
        <v>77</v>
      </c>
      <c r="G5" t="s">
        <v>795</v>
      </c>
      <c r="H5" t="s">
        <v>820</v>
      </c>
      <c r="I5" t="s">
        <v>840</v>
      </c>
      <c r="J5" s="23">
        <v>72204</v>
      </c>
    </row>
    <row r="6" spans="1:11" x14ac:dyDescent="0.35">
      <c r="A6" t="s">
        <v>752</v>
      </c>
      <c r="B6" t="s">
        <v>753</v>
      </c>
      <c r="G6" t="s">
        <v>796</v>
      </c>
      <c r="H6" t="s">
        <v>821</v>
      </c>
      <c r="I6" t="s">
        <v>841</v>
      </c>
      <c r="J6" s="23">
        <v>90042</v>
      </c>
    </row>
    <row r="7" spans="1:11" x14ac:dyDescent="0.35">
      <c r="A7" t="s">
        <v>754</v>
      </c>
      <c r="B7" t="s">
        <v>755</v>
      </c>
      <c r="G7" t="s">
        <v>797</v>
      </c>
      <c r="H7" t="s">
        <v>822</v>
      </c>
      <c r="I7" t="s">
        <v>842</v>
      </c>
      <c r="J7" s="23">
        <v>80203</v>
      </c>
    </row>
    <row r="8" spans="1:11" x14ac:dyDescent="0.35">
      <c r="A8" t="s">
        <v>756</v>
      </c>
      <c r="B8" t="s">
        <v>757</v>
      </c>
      <c r="G8" t="s">
        <v>798</v>
      </c>
      <c r="H8" t="s">
        <v>823</v>
      </c>
      <c r="I8" t="s">
        <v>843</v>
      </c>
      <c r="J8" s="23">
        <v>6123</v>
      </c>
    </row>
    <row r="9" spans="1:11" x14ac:dyDescent="0.35">
      <c r="A9" t="s">
        <v>758</v>
      </c>
      <c r="B9" t="s">
        <v>75</v>
      </c>
      <c r="G9" t="s">
        <v>799</v>
      </c>
      <c r="H9" t="s">
        <v>824</v>
      </c>
      <c r="I9" t="s">
        <v>844</v>
      </c>
      <c r="J9" s="23">
        <v>19901</v>
      </c>
    </row>
    <row r="10" spans="1:11" x14ac:dyDescent="0.35">
      <c r="A10" t="s">
        <v>759</v>
      </c>
      <c r="B10" t="s">
        <v>760</v>
      </c>
      <c r="G10" t="s">
        <v>800</v>
      </c>
      <c r="H10" t="s">
        <v>825</v>
      </c>
      <c r="I10" t="s">
        <v>845</v>
      </c>
      <c r="J10" s="23">
        <v>32099</v>
      </c>
    </row>
    <row r="11" spans="1:11" x14ac:dyDescent="0.35">
      <c r="A11" t="s">
        <v>761</v>
      </c>
      <c r="B11" t="s">
        <v>134</v>
      </c>
      <c r="G11" t="s">
        <v>801</v>
      </c>
      <c r="H11" t="s">
        <v>826</v>
      </c>
      <c r="I11" t="s">
        <v>846</v>
      </c>
      <c r="J11" s="23">
        <v>30301</v>
      </c>
    </row>
    <row r="12" spans="1:11" x14ac:dyDescent="0.35">
      <c r="A12" t="s">
        <v>762</v>
      </c>
      <c r="B12" t="s">
        <v>763</v>
      </c>
      <c r="G12" t="s">
        <v>802</v>
      </c>
      <c r="H12" t="s">
        <v>827</v>
      </c>
      <c r="I12" t="s">
        <v>847</v>
      </c>
      <c r="J12" s="23">
        <v>96802</v>
      </c>
    </row>
    <row r="13" spans="1:11" x14ac:dyDescent="0.35">
      <c r="A13" t="s">
        <v>764</v>
      </c>
      <c r="B13" t="s">
        <v>765</v>
      </c>
      <c r="G13" t="s">
        <v>803</v>
      </c>
      <c r="H13" t="s">
        <v>828</v>
      </c>
      <c r="I13" t="s">
        <v>848</v>
      </c>
      <c r="J13" s="23">
        <v>83703</v>
      </c>
    </row>
    <row r="14" spans="1:11" x14ac:dyDescent="0.35">
      <c r="A14" t="s">
        <v>766</v>
      </c>
      <c r="B14" t="s">
        <v>696</v>
      </c>
      <c r="G14" t="s">
        <v>804</v>
      </c>
      <c r="H14" t="s">
        <v>829</v>
      </c>
      <c r="I14" t="s">
        <v>849</v>
      </c>
      <c r="J14" s="23">
        <v>60691</v>
      </c>
    </row>
    <row r="15" spans="1:11" x14ac:dyDescent="0.35">
      <c r="A15" t="s">
        <v>767</v>
      </c>
      <c r="B15" t="s">
        <v>768</v>
      </c>
      <c r="G15" t="s">
        <v>805</v>
      </c>
      <c r="H15" t="s">
        <v>830</v>
      </c>
      <c r="I15" t="s">
        <v>850</v>
      </c>
      <c r="J15" s="23">
        <v>46202</v>
      </c>
    </row>
    <row r="16" spans="1:11" x14ac:dyDescent="0.35">
      <c r="A16" t="s">
        <v>769</v>
      </c>
      <c r="B16" t="s">
        <v>697</v>
      </c>
      <c r="G16" t="s">
        <v>806</v>
      </c>
      <c r="H16" t="s">
        <v>831</v>
      </c>
      <c r="I16" t="s">
        <v>851</v>
      </c>
      <c r="J16" s="23">
        <v>50301</v>
      </c>
    </row>
    <row r="17" spans="1:10" x14ac:dyDescent="0.35">
      <c r="A17" t="s">
        <v>770</v>
      </c>
      <c r="B17" t="s">
        <v>694</v>
      </c>
      <c r="G17" t="s">
        <v>807</v>
      </c>
      <c r="H17" t="s">
        <v>832</v>
      </c>
      <c r="I17" t="s">
        <v>852</v>
      </c>
      <c r="J17" s="23">
        <v>67203</v>
      </c>
    </row>
    <row r="18" spans="1:10" x14ac:dyDescent="0.35">
      <c r="A18" t="s">
        <v>771</v>
      </c>
      <c r="B18" t="s">
        <v>768</v>
      </c>
      <c r="G18" t="s">
        <v>808</v>
      </c>
      <c r="H18" t="s">
        <v>833</v>
      </c>
      <c r="I18" t="s">
        <v>853</v>
      </c>
      <c r="J18" s="23">
        <v>40211</v>
      </c>
    </row>
    <row r="19" spans="1:10" x14ac:dyDescent="0.35">
      <c r="A19" t="s">
        <v>772</v>
      </c>
      <c r="B19" t="s">
        <v>773</v>
      </c>
      <c r="G19" t="s">
        <v>809</v>
      </c>
      <c r="H19" t="s">
        <v>834</v>
      </c>
      <c r="I19" t="s">
        <v>854</v>
      </c>
      <c r="J19" s="23">
        <v>70122</v>
      </c>
    </row>
    <row r="20" spans="1:10" x14ac:dyDescent="0.35">
      <c r="A20" t="s">
        <v>774</v>
      </c>
      <c r="B20" t="s">
        <v>775</v>
      </c>
      <c r="G20" t="s">
        <v>810</v>
      </c>
      <c r="H20" t="s">
        <v>835</v>
      </c>
      <c r="I20" t="s">
        <v>855</v>
      </c>
      <c r="J20" s="23">
        <v>4101</v>
      </c>
    </row>
    <row r="21" spans="1:10" x14ac:dyDescent="0.35">
      <c r="A21" t="s">
        <v>771</v>
      </c>
      <c r="B21" t="s">
        <v>776</v>
      </c>
      <c r="G21" t="s">
        <v>811</v>
      </c>
      <c r="H21" t="s">
        <v>836</v>
      </c>
      <c r="I21" t="s">
        <v>856</v>
      </c>
      <c r="J21" s="23">
        <v>20222</v>
      </c>
    </row>
    <row r="22" spans="1:10" x14ac:dyDescent="0.35">
      <c r="A22" t="s">
        <v>766</v>
      </c>
      <c r="B22" t="s">
        <v>777</v>
      </c>
    </row>
    <row r="23" spans="1:10" x14ac:dyDescent="0.35">
      <c r="A23" t="s">
        <v>778</v>
      </c>
      <c r="B23" t="s">
        <v>765</v>
      </c>
    </row>
    <row r="24" spans="1:10" x14ac:dyDescent="0.35">
      <c r="A24" t="s">
        <v>779</v>
      </c>
      <c r="B24" t="s">
        <v>780</v>
      </c>
    </row>
    <row r="25" spans="1:10" x14ac:dyDescent="0.35">
      <c r="A25" t="s">
        <v>769</v>
      </c>
      <c r="B25" t="s">
        <v>138</v>
      </c>
    </row>
    <row r="26" spans="1:10" x14ac:dyDescent="0.35">
      <c r="A26" t="s">
        <v>781</v>
      </c>
      <c r="B26" t="s">
        <v>782</v>
      </c>
    </row>
    <row r="27" spans="1:10" x14ac:dyDescent="0.35">
      <c r="A27" t="s">
        <v>783</v>
      </c>
      <c r="B27" t="s">
        <v>137</v>
      </c>
    </row>
    <row r="28" spans="1:10" x14ac:dyDescent="0.35">
      <c r="A28" t="s">
        <v>784</v>
      </c>
      <c r="B28" t="s">
        <v>695</v>
      </c>
    </row>
    <row r="29" spans="1:10" x14ac:dyDescent="0.35">
      <c r="A29" t="s">
        <v>785</v>
      </c>
      <c r="B29" t="s">
        <v>786</v>
      </c>
    </row>
    <row r="30" spans="1:10" x14ac:dyDescent="0.35">
      <c r="A30" t="s">
        <v>787</v>
      </c>
      <c r="B30" t="s">
        <v>788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0"/>
  <sheetViews>
    <sheetView zoomScale="130" zoomScaleNormal="130" workbookViewId="0">
      <selection activeCell="A5" sqref="A5"/>
    </sheetView>
  </sheetViews>
  <sheetFormatPr defaultRowHeight="14.5" x14ac:dyDescent="0.35"/>
  <cols>
    <col min="1" max="1" width="12.1796875" bestFit="1" customWidth="1"/>
    <col min="2" max="2" width="13.26953125" bestFit="1" customWidth="1"/>
    <col min="3" max="3" width="14.08984375" bestFit="1" customWidth="1"/>
    <col min="4" max="4" width="13.54296875" bestFit="1" customWidth="1"/>
    <col min="5" max="5" width="17.453125" bestFit="1" customWidth="1"/>
    <col min="6" max="6" width="15.453125" bestFit="1" customWidth="1"/>
    <col min="7" max="7" width="10.81640625" bestFit="1" customWidth="1"/>
    <col min="8" max="8" width="23.7265625" bestFit="1" customWidth="1"/>
    <col min="9" max="9" width="15.7265625" bestFit="1" customWidth="1"/>
    <col min="10" max="10" width="15.453125" bestFit="1" customWidth="1"/>
    <col min="11" max="11" width="17.453125" bestFit="1" customWidth="1"/>
    <col min="12" max="12" width="11.1796875" bestFit="1" customWidth="1"/>
    <col min="18" max="18" width="19.54296875" customWidth="1"/>
    <col min="19" max="19" width="15.90625" customWidth="1"/>
    <col min="20" max="20" width="13.453125" customWidth="1"/>
  </cols>
  <sheetData>
    <row r="1" spans="1:20" ht="15" thickBot="1" x14ac:dyDescent="0.4">
      <c r="A1" s="27" t="s">
        <v>857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0" ht="15.5" thickTop="1" thickBot="1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20" ht="15" thickTop="1" x14ac:dyDescent="0.35"/>
    <row r="4" spans="1:20" x14ac:dyDescent="0.35">
      <c r="A4" s="14" t="s">
        <v>858</v>
      </c>
      <c r="B4" s="14" t="s">
        <v>861</v>
      </c>
      <c r="C4" s="14" t="s">
        <v>859</v>
      </c>
    </row>
    <row r="5" spans="1:20" x14ac:dyDescent="0.35">
      <c r="B5" s="13"/>
      <c r="C5" s="11"/>
    </row>
    <row r="7" spans="1:20" x14ac:dyDescent="0.35">
      <c r="A7" s="14" t="s">
        <v>858</v>
      </c>
      <c r="B7" s="14" t="s">
        <v>860</v>
      </c>
      <c r="C7" s="14" t="s">
        <v>861</v>
      </c>
      <c r="D7" s="14" t="s">
        <v>862</v>
      </c>
      <c r="E7" s="14" t="s">
        <v>863</v>
      </c>
      <c r="F7" s="14" t="s">
        <v>864</v>
      </c>
      <c r="G7" s="14" t="s">
        <v>1821</v>
      </c>
      <c r="H7" s="14" t="s">
        <v>865</v>
      </c>
      <c r="I7" s="14" t="s">
        <v>866</v>
      </c>
      <c r="J7" s="14" t="s">
        <v>867</v>
      </c>
      <c r="K7" s="14" t="s">
        <v>868</v>
      </c>
      <c r="L7" s="14" t="s">
        <v>859</v>
      </c>
      <c r="Q7" s="14" t="s">
        <v>1850</v>
      </c>
      <c r="R7" s="14" t="s">
        <v>1851</v>
      </c>
      <c r="S7" s="14" t="s">
        <v>1870</v>
      </c>
      <c r="T7" s="14" t="s">
        <v>1871</v>
      </c>
    </row>
    <row r="8" spans="1:20" x14ac:dyDescent="0.35">
      <c r="A8" t="s">
        <v>869</v>
      </c>
      <c r="B8" s="13">
        <v>41571</v>
      </c>
      <c r="C8" s="24">
        <v>41587</v>
      </c>
      <c r="D8" t="s">
        <v>870</v>
      </c>
      <c r="E8" t="s">
        <v>871</v>
      </c>
      <c r="F8" t="s">
        <v>872</v>
      </c>
      <c r="G8" t="s">
        <v>1822</v>
      </c>
      <c r="H8" t="s">
        <v>873</v>
      </c>
      <c r="I8" s="25">
        <v>5845450</v>
      </c>
      <c r="J8" s="25">
        <v>2221271</v>
      </c>
      <c r="K8" s="25">
        <v>22212.71</v>
      </c>
      <c r="L8" s="25">
        <v>8709720.5</v>
      </c>
      <c r="Q8" t="s">
        <v>1830</v>
      </c>
      <c r="R8" t="s">
        <v>1859</v>
      </c>
      <c r="S8" t="s">
        <v>1884</v>
      </c>
      <c r="T8" t="s">
        <v>132</v>
      </c>
    </row>
    <row r="9" spans="1:20" x14ac:dyDescent="0.35">
      <c r="A9" t="s">
        <v>874</v>
      </c>
      <c r="B9" s="13">
        <v>42434</v>
      </c>
      <c r="C9" s="24">
        <v>42449</v>
      </c>
      <c r="D9" t="s">
        <v>875</v>
      </c>
      <c r="E9" t="s">
        <v>876</v>
      </c>
      <c r="F9" t="s">
        <v>877</v>
      </c>
      <c r="G9" t="s">
        <v>1823</v>
      </c>
      <c r="H9" t="s">
        <v>878</v>
      </c>
      <c r="I9" s="25">
        <v>1477336</v>
      </c>
      <c r="J9" s="25">
        <v>605707.76</v>
      </c>
      <c r="K9" s="25">
        <v>12114.155200000001</v>
      </c>
      <c r="L9" s="25">
        <v>2393284.3199999998</v>
      </c>
      <c r="Q9" t="s">
        <v>1835</v>
      </c>
      <c r="R9" t="s">
        <v>696</v>
      </c>
      <c r="S9" t="s">
        <v>1879</v>
      </c>
      <c r="T9" t="s">
        <v>1904</v>
      </c>
    </row>
    <row r="10" spans="1:20" x14ac:dyDescent="0.35">
      <c r="A10" t="s">
        <v>879</v>
      </c>
      <c r="B10" s="13">
        <v>41993</v>
      </c>
      <c r="C10" s="24">
        <v>42010</v>
      </c>
      <c r="D10" t="s">
        <v>875</v>
      </c>
      <c r="E10" t="s">
        <v>880</v>
      </c>
      <c r="F10" t="s">
        <v>881</v>
      </c>
      <c r="G10" t="s">
        <v>1824</v>
      </c>
      <c r="H10" t="s">
        <v>882</v>
      </c>
      <c r="I10" s="25">
        <v>1284122</v>
      </c>
      <c r="J10" s="25">
        <v>680584.66</v>
      </c>
      <c r="K10" s="25">
        <v>20417.539799999999</v>
      </c>
      <c r="L10" s="25">
        <v>1374010.54</v>
      </c>
      <c r="Q10" t="s">
        <v>1849</v>
      </c>
      <c r="R10" t="s">
        <v>131</v>
      </c>
      <c r="S10" t="s">
        <v>1874</v>
      </c>
      <c r="T10" t="s">
        <v>1900</v>
      </c>
    </row>
    <row r="11" spans="1:20" x14ac:dyDescent="0.35">
      <c r="A11" t="s">
        <v>883</v>
      </c>
      <c r="B11" s="13">
        <v>42368</v>
      </c>
      <c r="C11" s="24">
        <v>42373</v>
      </c>
      <c r="D11" t="s">
        <v>870</v>
      </c>
      <c r="E11" t="s">
        <v>884</v>
      </c>
      <c r="F11" t="s">
        <v>872</v>
      </c>
      <c r="G11" t="s">
        <v>1825</v>
      </c>
      <c r="H11" t="s">
        <v>885</v>
      </c>
      <c r="I11" s="25">
        <v>1559610</v>
      </c>
      <c r="J11" s="25">
        <v>561459.6</v>
      </c>
      <c r="K11" s="25">
        <v>11229.191999999999</v>
      </c>
      <c r="L11" s="25">
        <v>2620144.8000000003</v>
      </c>
      <c r="Q11" t="s">
        <v>1822</v>
      </c>
      <c r="R11" t="s">
        <v>132</v>
      </c>
      <c r="S11" t="s">
        <v>1893</v>
      </c>
      <c r="T11" t="s">
        <v>1906</v>
      </c>
    </row>
    <row r="12" spans="1:20" x14ac:dyDescent="0.35">
      <c r="A12" t="s">
        <v>886</v>
      </c>
      <c r="B12" s="13">
        <v>41308</v>
      </c>
      <c r="C12" s="24">
        <v>41312</v>
      </c>
      <c r="D12" t="s">
        <v>870</v>
      </c>
      <c r="E12" t="s">
        <v>887</v>
      </c>
      <c r="F12" t="s">
        <v>877</v>
      </c>
      <c r="G12" t="s">
        <v>1826</v>
      </c>
      <c r="H12" t="s">
        <v>873</v>
      </c>
      <c r="I12" s="25">
        <v>2092290</v>
      </c>
      <c r="J12" s="25">
        <v>1234451.1000000001</v>
      </c>
      <c r="K12" s="25">
        <v>49378.044000000002</v>
      </c>
      <c r="L12" s="25">
        <v>1966752.6</v>
      </c>
      <c r="Q12" t="s">
        <v>1839</v>
      </c>
      <c r="R12" t="s">
        <v>1860</v>
      </c>
      <c r="S12" t="s">
        <v>1886</v>
      </c>
      <c r="T12" t="s">
        <v>1901</v>
      </c>
    </row>
    <row r="13" spans="1:20" x14ac:dyDescent="0.35">
      <c r="A13" t="s">
        <v>888</v>
      </c>
      <c r="B13" s="13">
        <v>41396</v>
      </c>
      <c r="C13" s="24">
        <v>41408</v>
      </c>
      <c r="D13" t="s">
        <v>870</v>
      </c>
      <c r="E13" t="s">
        <v>889</v>
      </c>
      <c r="F13" t="s">
        <v>890</v>
      </c>
      <c r="G13" t="s">
        <v>1827</v>
      </c>
      <c r="H13" t="s">
        <v>891</v>
      </c>
      <c r="I13" s="25">
        <v>4400883</v>
      </c>
      <c r="J13" s="25">
        <v>1540309.05</v>
      </c>
      <c r="K13" s="25">
        <v>15403.0905</v>
      </c>
      <c r="L13" s="25">
        <v>6073218.54</v>
      </c>
      <c r="Q13" t="s">
        <v>1838</v>
      </c>
      <c r="R13" t="s">
        <v>1853</v>
      </c>
      <c r="S13" t="s">
        <v>1876</v>
      </c>
      <c r="T13" t="s">
        <v>1902</v>
      </c>
    </row>
    <row r="14" spans="1:20" x14ac:dyDescent="0.35">
      <c r="A14" t="s">
        <v>892</v>
      </c>
      <c r="B14" s="13">
        <v>41001</v>
      </c>
      <c r="C14" s="24">
        <v>41010</v>
      </c>
      <c r="D14" t="s">
        <v>875</v>
      </c>
      <c r="E14" t="s">
        <v>893</v>
      </c>
      <c r="F14" t="s">
        <v>14</v>
      </c>
      <c r="G14" t="s">
        <v>1828</v>
      </c>
      <c r="H14" t="s">
        <v>894</v>
      </c>
      <c r="I14" s="25">
        <v>1839982</v>
      </c>
      <c r="J14" s="25">
        <v>643993.70000000007</v>
      </c>
      <c r="K14" s="25">
        <v>6439.9370000000008</v>
      </c>
      <c r="L14" s="25">
        <v>2097579.48</v>
      </c>
      <c r="Q14" t="s">
        <v>1831</v>
      </c>
      <c r="R14" t="s">
        <v>1856</v>
      </c>
      <c r="S14" t="s">
        <v>1880</v>
      </c>
      <c r="T14" t="s">
        <v>1905</v>
      </c>
    </row>
    <row r="15" spans="1:20" x14ac:dyDescent="0.35">
      <c r="A15" t="s">
        <v>895</v>
      </c>
      <c r="B15" s="13">
        <v>41703</v>
      </c>
      <c r="C15" s="24">
        <v>41710</v>
      </c>
      <c r="D15" t="s">
        <v>875</v>
      </c>
      <c r="E15" t="s">
        <v>896</v>
      </c>
      <c r="F15" t="s">
        <v>897</v>
      </c>
      <c r="G15" t="s">
        <v>1829</v>
      </c>
      <c r="H15" t="s">
        <v>878</v>
      </c>
      <c r="I15" s="25">
        <v>3893120</v>
      </c>
      <c r="J15" s="25">
        <v>2880908.8000000003</v>
      </c>
      <c r="K15" s="25">
        <v>57618.176000000007</v>
      </c>
      <c r="L15" s="25">
        <v>5372505.6000000006</v>
      </c>
      <c r="Q15" t="s">
        <v>1826</v>
      </c>
      <c r="R15" t="s">
        <v>133</v>
      </c>
      <c r="S15" t="s">
        <v>1873</v>
      </c>
      <c r="T15" t="s">
        <v>132</v>
      </c>
    </row>
    <row r="16" spans="1:20" x14ac:dyDescent="0.35">
      <c r="A16" t="s">
        <v>898</v>
      </c>
      <c r="B16" s="13">
        <v>42085</v>
      </c>
      <c r="C16" s="24">
        <v>42101</v>
      </c>
      <c r="D16" t="s">
        <v>870</v>
      </c>
      <c r="E16" t="s">
        <v>889</v>
      </c>
      <c r="F16" t="s">
        <v>890</v>
      </c>
      <c r="G16" t="s">
        <v>1830</v>
      </c>
      <c r="H16" t="s">
        <v>899</v>
      </c>
      <c r="I16" s="25">
        <v>5765552</v>
      </c>
      <c r="J16" s="25">
        <v>3574642.24</v>
      </c>
      <c r="K16" s="25">
        <v>35746.422400000003</v>
      </c>
      <c r="L16" s="25">
        <v>5073685.76</v>
      </c>
      <c r="Q16" t="s">
        <v>1825</v>
      </c>
      <c r="R16" t="s">
        <v>1864</v>
      </c>
      <c r="S16" t="s">
        <v>1890</v>
      </c>
      <c r="T16" t="s">
        <v>692</v>
      </c>
    </row>
    <row r="17" spans="1:20" x14ac:dyDescent="0.35">
      <c r="A17" t="s">
        <v>900</v>
      </c>
      <c r="B17" s="13">
        <v>41328</v>
      </c>
      <c r="C17" s="24">
        <v>41334</v>
      </c>
      <c r="D17" t="s">
        <v>870</v>
      </c>
      <c r="E17" t="s">
        <v>896</v>
      </c>
      <c r="F17" t="s">
        <v>14</v>
      </c>
      <c r="G17" t="s">
        <v>1831</v>
      </c>
      <c r="H17" t="s">
        <v>901</v>
      </c>
      <c r="I17" s="25">
        <v>811748</v>
      </c>
      <c r="J17" s="25">
        <v>340934.16000000003</v>
      </c>
      <c r="K17" s="25">
        <v>6818.6832000000004</v>
      </c>
      <c r="L17" s="25">
        <v>990332.56</v>
      </c>
      <c r="Q17" t="s">
        <v>1836</v>
      </c>
      <c r="R17" t="s">
        <v>1857</v>
      </c>
      <c r="S17" t="s">
        <v>1881</v>
      </c>
      <c r="T17" t="s">
        <v>1906</v>
      </c>
    </row>
    <row r="18" spans="1:20" x14ac:dyDescent="0.35">
      <c r="A18" t="s">
        <v>902</v>
      </c>
      <c r="B18" s="13">
        <v>42057</v>
      </c>
      <c r="C18" s="24">
        <v>42064</v>
      </c>
      <c r="D18" t="s">
        <v>870</v>
      </c>
      <c r="E18" t="s">
        <v>889</v>
      </c>
      <c r="F18" t="s">
        <v>890</v>
      </c>
      <c r="G18" t="s">
        <v>1832</v>
      </c>
      <c r="H18" t="s">
        <v>903</v>
      </c>
      <c r="I18" s="25">
        <v>1596114</v>
      </c>
      <c r="J18" s="25">
        <v>989590.68</v>
      </c>
      <c r="K18" s="25">
        <v>39583.627200000003</v>
      </c>
      <c r="L18" s="25">
        <v>2298404.16</v>
      </c>
      <c r="Q18" t="s">
        <v>1846</v>
      </c>
      <c r="R18" t="s">
        <v>1858</v>
      </c>
      <c r="S18" t="s">
        <v>1882</v>
      </c>
      <c r="T18" t="s">
        <v>1907</v>
      </c>
    </row>
    <row r="19" spans="1:20" x14ac:dyDescent="0.35">
      <c r="A19" t="s">
        <v>904</v>
      </c>
      <c r="B19" s="13">
        <v>42335</v>
      </c>
      <c r="C19" s="24">
        <v>42346</v>
      </c>
      <c r="D19" t="s">
        <v>870</v>
      </c>
      <c r="E19" t="s">
        <v>896</v>
      </c>
      <c r="F19" t="s">
        <v>881</v>
      </c>
      <c r="G19" t="s">
        <v>1833</v>
      </c>
      <c r="H19" t="s">
        <v>905</v>
      </c>
      <c r="I19" s="25">
        <v>3405864</v>
      </c>
      <c r="J19" s="25">
        <v>1702932</v>
      </c>
      <c r="K19" s="25">
        <v>17029.32</v>
      </c>
      <c r="L19" s="25">
        <v>5960262</v>
      </c>
      <c r="Q19" t="s">
        <v>1828</v>
      </c>
      <c r="R19" t="s">
        <v>691</v>
      </c>
      <c r="S19" t="s">
        <v>1872</v>
      </c>
      <c r="T19" t="s">
        <v>135</v>
      </c>
    </row>
    <row r="20" spans="1:20" x14ac:dyDescent="0.35">
      <c r="A20" t="s">
        <v>906</v>
      </c>
      <c r="B20" s="13">
        <v>42382</v>
      </c>
      <c r="C20" s="24">
        <v>42385</v>
      </c>
      <c r="D20" t="s">
        <v>875</v>
      </c>
      <c r="E20" t="s">
        <v>876</v>
      </c>
      <c r="F20" t="s">
        <v>14</v>
      </c>
      <c r="G20" t="s">
        <v>1834</v>
      </c>
      <c r="H20" t="s">
        <v>894</v>
      </c>
      <c r="I20" s="25">
        <v>5001580</v>
      </c>
      <c r="J20" s="25">
        <v>1250395</v>
      </c>
      <c r="K20" s="25">
        <v>25007.9</v>
      </c>
      <c r="L20" s="25">
        <v>5151627.4000000004</v>
      </c>
      <c r="Q20" t="s">
        <v>1844</v>
      </c>
      <c r="R20" t="s">
        <v>1867</v>
      </c>
      <c r="S20" t="s">
        <v>1895</v>
      </c>
      <c r="T20" t="s">
        <v>135</v>
      </c>
    </row>
    <row r="21" spans="1:20" x14ac:dyDescent="0.35">
      <c r="A21" t="s">
        <v>907</v>
      </c>
      <c r="B21" s="13">
        <v>42306</v>
      </c>
      <c r="C21" s="24">
        <v>42316</v>
      </c>
      <c r="D21" t="s">
        <v>875</v>
      </c>
      <c r="E21" t="s">
        <v>893</v>
      </c>
      <c r="F21" t="s">
        <v>890</v>
      </c>
      <c r="G21" t="s">
        <v>1823</v>
      </c>
      <c r="H21" t="s">
        <v>885</v>
      </c>
      <c r="I21" s="25">
        <v>3167457</v>
      </c>
      <c r="J21" s="25">
        <v>1995497.9100000001</v>
      </c>
      <c r="K21" s="25">
        <v>59864.937300000005</v>
      </c>
      <c r="L21" s="25">
        <v>2819036.73</v>
      </c>
      <c r="Q21" t="s">
        <v>1824</v>
      </c>
      <c r="R21" t="s">
        <v>1854</v>
      </c>
      <c r="S21" t="s">
        <v>1877</v>
      </c>
      <c r="T21" t="s">
        <v>1903</v>
      </c>
    </row>
    <row r="22" spans="1:20" x14ac:dyDescent="0.35">
      <c r="A22" t="s">
        <v>908</v>
      </c>
      <c r="B22" s="13">
        <v>41852</v>
      </c>
      <c r="C22" s="24">
        <v>41867</v>
      </c>
      <c r="D22" t="s">
        <v>870</v>
      </c>
      <c r="E22" t="s">
        <v>871</v>
      </c>
      <c r="F22" t="s">
        <v>897</v>
      </c>
      <c r="G22" t="s">
        <v>1835</v>
      </c>
      <c r="H22" t="s">
        <v>894</v>
      </c>
      <c r="I22" s="25">
        <v>3693411</v>
      </c>
      <c r="J22" s="25">
        <v>2289914.8199999998</v>
      </c>
      <c r="K22" s="25">
        <v>22899.1482</v>
      </c>
      <c r="L22" s="25">
        <v>3471806.34</v>
      </c>
      <c r="Q22" t="s">
        <v>1834</v>
      </c>
      <c r="R22" t="s">
        <v>1862</v>
      </c>
      <c r="S22" t="s">
        <v>1888</v>
      </c>
      <c r="T22" t="s">
        <v>692</v>
      </c>
    </row>
    <row r="23" spans="1:20" x14ac:dyDescent="0.35">
      <c r="A23" t="s">
        <v>909</v>
      </c>
      <c r="B23" s="13">
        <v>42097</v>
      </c>
      <c r="C23" s="24">
        <v>42113</v>
      </c>
      <c r="D23" t="s">
        <v>870</v>
      </c>
      <c r="E23" t="s">
        <v>871</v>
      </c>
      <c r="F23" t="s">
        <v>14</v>
      </c>
      <c r="G23" t="s">
        <v>1836</v>
      </c>
      <c r="H23" t="s">
        <v>891</v>
      </c>
      <c r="I23" s="25">
        <v>3414840</v>
      </c>
      <c r="J23" s="25">
        <v>1434232.8</v>
      </c>
      <c r="K23" s="25">
        <v>43026.984000000004</v>
      </c>
      <c r="L23" s="25">
        <v>5736931.2000000002</v>
      </c>
      <c r="Q23" t="s">
        <v>1837</v>
      </c>
      <c r="R23" t="s">
        <v>83</v>
      </c>
      <c r="S23" t="s">
        <v>1897</v>
      </c>
      <c r="T23" t="s">
        <v>132</v>
      </c>
    </row>
    <row r="24" spans="1:20" x14ac:dyDescent="0.35">
      <c r="A24" t="s">
        <v>910</v>
      </c>
      <c r="B24" s="13">
        <v>41434</v>
      </c>
      <c r="C24" s="24">
        <v>41449</v>
      </c>
      <c r="D24" t="s">
        <v>870</v>
      </c>
      <c r="E24" t="s">
        <v>896</v>
      </c>
      <c r="F24" t="s">
        <v>897</v>
      </c>
      <c r="G24" t="s">
        <v>1827</v>
      </c>
      <c r="H24" t="s">
        <v>878</v>
      </c>
      <c r="I24" s="25">
        <v>2826959</v>
      </c>
      <c r="J24" s="25">
        <v>1413479.5</v>
      </c>
      <c r="K24" s="25">
        <v>70673.975000000006</v>
      </c>
      <c r="L24" s="25">
        <v>4805830.3</v>
      </c>
      <c r="Q24" t="s">
        <v>1841</v>
      </c>
      <c r="R24" t="s">
        <v>693</v>
      </c>
      <c r="S24" t="s">
        <v>1892</v>
      </c>
      <c r="T24" t="s">
        <v>1905</v>
      </c>
    </row>
    <row r="25" spans="1:20" x14ac:dyDescent="0.35">
      <c r="A25" t="s">
        <v>911</v>
      </c>
      <c r="B25" s="13">
        <v>41217</v>
      </c>
      <c r="C25" s="24">
        <v>41232</v>
      </c>
      <c r="D25" t="s">
        <v>875</v>
      </c>
      <c r="E25" t="s">
        <v>896</v>
      </c>
      <c r="F25" t="s">
        <v>872</v>
      </c>
      <c r="G25" t="s">
        <v>1837</v>
      </c>
      <c r="H25" t="s">
        <v>905</v>
      </c>
      <c r="I25" s="25">
        <v>1332190</v>
      </c>
      <c r="J25" s="25">
        <v>452944.60000000003</v>
      </c>
      <c r="K25" s="25">
        <v>9058.8920000000016</v>
      </c>
      <c r="L25" s="25">
        <v>2318010.6</v>
      </c>
      <c r="Q25" t="s">
        <v>1823</v>
      </c>
      <c r="R25" t="s">
        <v>776</v>
      </c>
      <c r="S25" t="s">
        <v>1885</v>
      </c>
      <c r="T25" t="s">
        <v>1900</v>
      </c>
    </row>
    <row r="26" spans="1:20" x14ac:dyDescent="0.35">
      <c r="A26" t="s">
        <v>912</v>
      </c>
      <c r="B26" s="13">
        <v>41841</v>
      </c>
      <c r="C26" s="24">
        <v>41858</v>
      </c>
      <c r="D26" t="s">
        <v>870</v>
      </c>
      <c r="E26" t="s">
        <v>887</v>
      </c>
      <c r="F26" t="s">
        <v>890</v>
      </c>
      <c r="G26" t="s">
        <v>1832</v>
      </c>
      <c r="H26" t="s">
        <v>891</v>
      </c>
      <c r="I26" s="25">
        <v>251743</v>
      </c>
      <c r="J26" s="25">
        <v>108249.49</v>
      </c>
      <c r="K26" s="25">
        <v>2164.9898000000003</v>
      </c>
      <c r="L26" s="25">
        <v>420410.81</v>
      </c>
      <c r="Q26" t="s">
        <v>1848</v>
      </c>
      <c r="R26" t="s">
        <v>1868</v>
      </c>
      <c r="S26" t="s">
        <v>1896</v>
      </c>
      <c r="T26" t="s">
        <v>135</v>
      </c>
    </row>
    <row r="27" spans="1:20" x14ac:dyDescent="0.35">
      <c r="A27" t="s">
        <v>913</v>
      </c>
      <c r="B27" s="13">
        <v>42241</v>
      </c>
      <c r="C27" s="24">
        <v>42252</v>
      </c>
      <c r="D27" t="s">
        <v>875</v>
      </c>
      <c r="E27" t="s">
        <v>876</v>
      </c>
      <c r="F27" t="s">
        <v>881</v>
      </c>
      <c r="G27" t="s">
        <v>1838</v>
      </c>
      <c r="H27" t="s">
        <v>899</v>
      </c>
      <c r="I27" s="25">
        <v>1064999</v>
      </c>
      <c r="J27" s="25">
        <v>447299.58</v>
      </c>
      <c r="K27" s="25">
        <v>8945.9916000000012</v>
      </c>
      <c r="L27" s="25">
        <v>1395148.69</v>
      </c>
      <c r="Q27" t="s">
        <v>1840</v>
      </c>
      <c r="R27" t="s">
        <v>1852</v>
      </c>
      <c r="S27" t="s">
        <v>1875</v>
      </c>
      <c r="T27" t="s">
        <v>1901</v>
      </c>
    </row>
    <row r="28" spans="1:20" x14ac:dyDescent="0.35">
      <c r="A28" t="s">
        <v>914</v>
      </c>
      <c r="B28" s="13">
        <v>41535</v>
      </c>
      <c r="C28" s="24">
        <v>41545</v>
      </c>
      <c r="D28" t="s">
        <v>870</v>
      </c>
      <c r="E28" t="s">
        <v>915</v>
      </c>
      <c r="F28" t="s">
        <v>877</v>
      </c>
      <c r="G28" t="s">
        <v>1836</v>
      </c>
      <c r="H28" t="s">
        <v>891</v>
      </c>
      <c r="I28" s="25">
        <v>1006500</v>
      </c>
      <c r="J28" s="25">
        <v>543510</v>
      </c>
      <c r="K28" s="25">
        <v>10870.2</v>
      </c>
      <c r="L28" s="25">
        <v>1066890</v>
      </c>
      <c r="Q28" t="s">
        <v>1829</v>
      </c>
      <c r="R28" t="s">
        <v>698</v>
      </c>
      <c r="S28" t="s">
        <v>1898</v>
      </c>
      <c r="T28" t="s">
        <v>1900</v>
      </c>
    </row>
    <row r="29" spans="1:20" x14ac:dyDescent="0.35">
      <c r="A29" t="s">
        <v>916</v>
      </c>
      <c r="B29" s="13">
        <v>41484</v>
      </c>
      <c r="C29" s="24">
        <v>41491</v>
      </c>
      <c r="D29" t="s">
        <v>870</v>
      </c>
      <c r="E29" t="s">
        <v>884</v>
      </c>
      <c r="F29" t="s">
        <v>890</v>
      </c>
      <c r="G29" t="s">
        <v>1831</v>
      </c>
      <c r="H29" t="s">
        <v>873</v>
      </c>
      <c r="I29" s="25">
        <v>2212485</v>
      </c>
      <c r="J29" s="25">
        <v>575246.1</v>
      </c>
      <c r="K29" s="25">
        <v>11504.922</v>
      </c>
      <c r="L29" s="25">
        <v>3252352.95</v>
      </c>
      <c r="Q29" t="s">
        <v>1833</v>
      </c>
      <c r="R29" t="s">
        <v>1869</v>
      </c>
      <c r="S29" t="s">
        <v>1899</v>
      </c>
      <c r="T29" t="s">
        <v>1901</v>
      </c>
    </row>
    <row r="30" spans="1:20" x14ac:dyDescent="0.35">
      <c r="A30" t="s">
        <v>917</v>
      </c>
      <c r="B30" s="13">
        <v>41355</v>
      </c>
      <c r="C30" s="24">
        <v>41357</v>
      </c>
      <c r="D30" t="s">
        <v>875</v>
      </c>
      <c r="E30" t="s">
        <v>880</v>
      </c>
      <c r="F30" t="s">
        <v>877</v>
      </c>
      <c r="G30" t="s">
        <v>1838</v>
      </c>
      <c r="H30" t="s">
        <v>918</v>
      </c>
      <c r="I30" s="25">
        <v>1942866</v>
      </c>
      <c r="J30" s="25">
        <v>1224005.58</v>
      </c>
      <c r="K30" s="25">
        <v>61200.279000000002</v>
      </c>
      <c r="L30" s="25">
        <v>2448011.16</v>
      </c>
      <c r="Q30" t="s">
        <v>1827</v>
      </c>
      <c r="R30" t="s">
        <v>1861</v>
      </c>
      <c r="S30" t="s">
        <v>1887</v>
      </c>
      <c r="T30" t="s">
        <v>1903</v>
      </c>
    </row>
    <row r="31" spans="1:20" x14ac:dyDescent="0.35">
      <c r="A31" t="s">
        <v>919</v>
      </c>
      <c r="B31" s="13">
        <v>41184</v>
      </c>
      <c r="C31" s="24">
        <v>41198</v>
      </c>
      <c r="D31" t="s">
        <v>875</v>
      </c>
      <c r="E31" t="s">
        <v>876</v>
      </c>
      <c r="F31" t="s">
        <v>897</v>
      </c>
      <c r="G31" t="s">
        <v>1839</v>
      </c>
      <c r="H31" t="s">
        <v>885</v>
      </c>
      <c r="I31" s="25">
        <v>1708393</v>
      </c>
      <c r="J31" s="25">
        <v>597937.55000000005</v>
      </c>
      <c r="K31" s="25">
        <v>5979.375500000001</v>
      </c>
      <c r="L31" s="25">
        <v>2101323.39</v>
      </c>
      <c r="Q31" t="s">
        <v>1842</v>
      </c>
      <c r="R31" t="s">
        <v>1863</v>
      </c>
      <c r="S31" t="s">
        <v>1889</v>
      </c>
      <c r="T31" t="s">
        <v>1904</v>
      </c>
    </row>
    <row r="32" spans="1:20" x14ac:dyDescent="0.35">
      <c r="A32" t="s">
        <v>920</v>
      </c>
      <c r="B32" s="13">
        <v>41255</v>
      </c>
      <c r="C32" s="24">
        <v>41272</v>
      </c>
      <c r="D32" t="s">
        <v>870</v>
      </c>
      <c r="E32" t="s">
        <v>887</v>
      </c>
      <c r="F32" t="s">
        <v>877</v>
      </c>
      <c r="G32" t="s">
        <v>1840</v>
      </c>
      <c r="H32" t="s">
        <v>918</v>
      </c>
      <c r="I32" s="25">
        <v>1056368</v>
      </c>
      <c r="J32" s="25">
        <v>401419.84</v>
      </c>
      <c r="K32" s="25">
        <v>16056.793600000001</v>
      </c>
      <c r="L32" s="25">
        <v>1500042.56</v>
      </c>
      <c r="Q32" t="s">
        <v>1832</v>
      </c>
      <c r="R32" t="s">
        <v>1866</v>
      </c>
      <c r="S32" t="s">
        <v>1894</v>
      </c>
      <c r="T32" t="s">
        <v>1907</v>
      </c>
    </row>
    <row r="33" spans="1:20" x14ac:dyDescent="0.35">
      <c r="A33" t="s">
        <v>921</v>
      </c>
      <c r="B33" s="13">
        <v>42162</v>
      </c>
      <c r="C33" s="24">
        <v>42175</v>
      </c>
      <c r="D33" t="s">
        <v>870</v>
      </c>
      <c r="E33" t="s">
        <v>889</v>
      </c>
      <c r="F33" t="s">
        <v>897</v>
      </c>
      <c r="G33" t="s">
        <v>1841</v>
      </c>
      <c r="H33" t="s">
        <v>873</v>
      </c>
      <c r="I33" s="25">
        <v>2276976</v>
      </c>
      <c r="J33" s="25">
        <v>728632.32000000007</v>
      </c>
      <c r="K33" s="25">
        <v>29145.292800000003</v>
      </c>
      <c r="L33" s="25">
        <v>2800680.48</v>
      </c>
      <c r="Q33" t="s">
        <v>1847</v>
      </c>
      <c r="R33" t="s">
        <v>136</v>
      </c>
      <c r="S33" t="s">
        <v>1883</v>
      </c>
      <c r="T33" t="s">
        <v>135</v>
      </c>
    </row>
    <row r="34" spans="1:20" x14ac:dyDescent="0.35">
      <c r="A34" t="s">
        <v>922</v>
      </c>
      <c r="B34" s="13">
        <v>41830</v>
      </c>
      <c r="C34" s="24">
        <v>41835</v>
      </c>
      <c r="D34" t="s">
        <v>875</v>
      </c>
      <c r="E34" t="s">
        <v>923</v>
      </c>
      <c r="F34" t="s">
        <v>890</v>
      </c>
      <c r="G34" t="s">
        <v>1826</v>
      </c>
      <c r="H34" t="s">
        <v>878</v>
      </c>
      <c r="I34" s="25">
        <v>2821694</v>
      </c>
      <c r="J34" s="25">
        <v>846508.20000000007</v>
      </c>
      <c r="K34" s="25">
        <v>42325.41</v>
      </c>
      <c r="L34" s="25">
        <v>4825096.74</v>
      </c>
      <c r="Q34" t="s">
        <v>1843</v>
      </c>
      <c r="R34" t="s">
        <v>1855</v>
      </c>
      <c r="S34" t="s">
        <v>1878</v>
      </c>
      <c r="T34" t="s">
        <v>692</v>
      </c>
    </row>
    <row r="35" spans="1:20" x14ac:dyDescent="0.35">
      <c r="A35" t="s">
        <v>924</v>
      </c>
      <c r="B35" s="13">
        <v>42389</v>
      </c>
      <c r="C35" s="24">
        <v>42404</v>
      </c>
      <c r="D35" t="s">
        <v>870</v>
      </c>
      <c r="E35" t="s">
        <v>896</v>
      </c>
      <c r="F35" t="s">
        <v>14</v>
      </c>
      <c r="G35" t="s">
        <v>1829</v>
      </c>
      <c r="H35" t="s">
        <v>894</v>
      </c>
      <c r="I35" s="25">
        <v>3986801</v>
      </c>
      <c r="J35" s="25">
        <v>1196040.3</v>
      </c>
      <c r="K35" s="25">
        <v>47841.612000000001</v>
      </c>
      <c r="L35" s="25">
        <v>3667856.92</v>
      </c>
      <c r="Q35" t="s">
        <v>1845</v>
      </c>
      <c r="R35" t="s">
        <v>1865</v>
      </c>
      <c r="S35" t="s">
        <v>1891</v>
      </c>
      <c r="T35" t="s">
        <v>1904</v>
      </c>
    </row>
    <row r="36" spans="1:20" x14ac:dyDescent="0.35">
      <c r="A36" t="s">
        <v>925</v>
      </c>
      <c r="B36" s="13">
        <v>42343</v>
      </c>
      <c r="C36" s="24">
        <v>42358</v>
      </c>
      <c r="D36" t="s">
        <v>875</v>
      </c>
      <c r="E36" t="s">
        <v>893</v>
      </c>
      <c r="F36" t="s">
        <v>890</v>
      </c>
      <c r="G36" t="s">
        <v>1826</v>
      </c>
      <c r="H36" t="s">
        <v>901</v>
      </c>
      <c r="I36" s="25">
        <v>2006552</v>
      </c>
      <c r="J36" s="25">
        <v>842751.84</v>
      </c>
      <c r="K36" s="25">
        <v>8427.518399999999</v>
      </c>
      <c r="L36" s="25">
        <v>2929565.92</v>
      </c>
    </row>
    <row r="37" spans="1:20" x14ac:dyDescent="0.35">
      <c r="A37" t="s">
        <v>926</v>
      </c>
      <c r="B37" s="13">
        <v>42186</v>
      </c>
      <c r="C37" s="24">
        <v>42186</v>
      </c>
      <c r="D37" t="s">
        <v>875</v>
      </c>
      <c r="E37" t="s">
        <v>923</v>
      </c>
      <c r="F37" t="s">
        <v>881</v>
      </c>
      <c r="G37" t="s">
        <v>1832</v>
      </c>
      <c r="H37" t="s">
        <v>899</v>
      </c>
      <c r="I37" s="25">
        <v>4221448</v>
      </c>
      <c r="J37" s="25">
        <v>2659512.2400000002</v>
      </c>
      <c r="K37" s="25">
        <v>79785.367200000008</v>
      </c>
      <c r="L37" s="25">
        <v>4179233.52</v>
      </c>
    </row>
    <row r="38" spans="1:20" x14ac:dyDescent="0.35">
      <c r="A38" t="s">
        <v>927</v>
      </c>
      <c r="B38" s="13">
        <v>41378</v>
      </c>
      <c r="C38" s="24">
        <v>41386</v>
      </c>
      <c r="D38" t="s">
        <v>870</v>
      </c>
      <c r="E38" t="s">
        <v>889</v>
      </c>
      <c r="F38" t="s">
        <v>881</v>
      </c>
      <c r="G38" t="s">
        <v>1831</v>
      </c>
      <c r="H38" t="s">
        <v>885</v>
      </c>
      <c r="I38" s="25">
        <v>1822136</v>
      </c>
      <c r="J38" s="25">
        <v>710633.04</v>
      </c>
      <c r="K38" s="25">
        <v>14212.660800000001</v>
      </c>
      <c r="L38" s="25">
        <v>2113677.7600000002</v>
      </c>
    </row>
    <row r="39" spans="1:20" x14ac:dyDescent="0.35">
      <c r="A39" t="s">
        <v>928</v>
      </c>
      <c r="B39" s="13">
        <v>42409</v>
      </c>
      <c r="C39" s="24">
        <v>42416</v>
      </c>
      <c r="D39" t="s">
        <v>870</v>
      </c>
      <c r="E39" t="s">
        <v>884</v>
      </c>
      <c r="F39" t="s">
        <v>897</v>
      </c>
      <c r="G39" t="s">
        <v>1832</v>
      </c>
      <c r="H39" t="s">
        <v>878</v>
      </c>
      <c r="I39" s="25">
        <v>5749800</v>
      </c>
      <c r="J39" s="25">
        <v>3852366</v>
      </c>
      <c r="K39" s="25">
        <v>38523.660000000003</v>
      </c>
      <c r="L39" s="25">
        <v>5462310</v>
      </c>
    </row>
    <row r="40" spans="1:20" x14ac:dyDescent="0.35">
      <c r="A40" t="s">
        <v>929</v>
      </c>
      <c r="B40" s="13">
        <v>41439</v>
      </c>
      <c r="C40" s="24">
        <v>41449</v>
      </c>
      <c r="D40" t="s">
        <v>870</v>
      </c>
      <c r="E40" t="s">
        <v>887</v>
      </c>
      <c r="F40" t="s">
        <v>877</v>
      </c>
      <c r="G40" t="s">
        <v>1824</v>
      </c>
      <c r="H40" t="s">
        <v>894</v>
      </c>
      <c r="I40" s="25">
        <v>3178516</v>
      </c>
      <c r="J40" s="25">
        <v>1779968.96</v>
      </c>
      <c r="K40" s="25">
        <v>17799.689600000002</v>
      </c>
      <c r="L40" s="25">
        <v>3909574.68</v>
      </c>
    </row>
    <row r="41" spans="1:20" x14ac:dyDescent="0.35">
      <c r="A41" t="s">
        <v>930</v>
      </c>
      <c r="B41" s="13">
        <v>42448</v>
      </c>
      <c r="C41" s="24">
        <v>42460</v>
      </c>
      <c r="D41" t="s">
        <v>875</v>
      </c>
      <c r="E41" t="s">
        <v>923</v>
      </c>
      <c r="F41" t="s">
        <v>877</v>
      </c>
      <c r="G41" t="s">
        <v>1824</v>
      </c>
      <c r="H41" t="s">
        <v>918</v>
      </c>
      <c r="I41" s="25">
        <v>2748615</v>
      </c>
      <c r="J41" s="25">
        <v>1676655.1500000001</v>
      </c>
      <c r="K41" s="25">
        <v>83832.757500000007</v>
      </c>
      <c r="L41" s="25">
        <v>4040464.0500000003</v>
      </c>
    </row>
    <row r="42" spans="1:20" x14ac:dyDescent="0.35">
      <c r="A42" t="s">
        <v>931</v>
      </c>
      <c r="B42" s="13">
        <v>41358</v>
      </c>
      <c r="C42" s="24">
        <v>41359</v>
      </c>
      <c r="D42" t="s">
        <v>870</v>
      </c>
      <c r="E42" t="s">
        <v>896</v>
      </c>
      <c r="F42" t="s">
        <v>881</v>
      </c>
      <c r="G42" t="s">
        <v>1830</v>
      </c>
      <c r="H42" t="s">
        <v>903</v>
      </c>
      <c r="I42" s="25">
        <v>1886649</v>
      </c>
      <c r="J42" s="25">
        <v>943324.5</v>
      </c>
      <c r="K42" s="25">
        <v>47166.224999999999</v>
      </c>
      <c r="L42" s="25">
        <v>1867782.51</v>
      </c>
    </row>
    <row r="43" spans="1:20" x14ac:dyDescent="0.35">
      <c r="A43" t="s">
        <v>932</v>
      </c>
      <c r="B43" s="13">
        <v>40993</v>
      </c>
      <c r="C43" s="24">
        <v>40993</v>
      </c>
      <c r="D43" t="s">
        <v>870</v>
      </c>
      <c r="E43" t="s">
        <v>889</v>
      </c>
      <c r="F43" t="s">
        <v>890</v>
      </c>
      <c r="G43" t="s">
        <v>1832</v>
      </c>
      <c r="H43" t="s">
        <v>878</v>
      </c>
      <c r="I43" s="25">
        <v>1058880</v>
      </c>
      <c r="J43" s="25">
        <v>338841.60000000003</v>
      </c>
      <c r="K43" s="25">
        <v>16942.080000000002</v>
      </c>
      <c r="L43" s="25">
        <v>984758.4</v>
      </c>
    </row>
    <row r="44" spans="1:20" x14ac:dyDescent="0.35">
      <c r="A44" t="s">
        <v>933</v>
      </c>
      <c r="B44" s="13">
        <v>41288</v>
      </c>
      <c r="C44" s="24">
        <v>41299</v>
      </c>
      <c r="D44" t="s">
        <v>870</v>
      </c>
      <c r="E44" t="s">
        <v>884</v>
      </c>
      <c r="F44" t="s">
        <v>881</v>
      </c>
      <c r="G44" t="s">
        <v>1826</v>
      </c>
      <c r="H44" t="s">
        <v>878</v>
      </c>
      <c r="I44" s="25">
        <v>2154290</v>
      </c>
      <c r="J44" s="25">
        <v>797087.3</v>
      </c>
      <c r="K44" s="25">
        <v>15941.746000000001</v>
      </c>
      <c r="L44" s="25">
        <v>2111204.2000000002</v>
      </c>
    </row>
    <row r="45" spans="1:20" x14ac:dyDescent="0.35">
      <c r="A45" t="s">
        <v>934</v>
      </c>
      <c r="B45" s="13">
        <v>41875</v>
      </c>
      <c r="C45" s="24">
        <v>41892</v>
      </c>
      <c r="D45" t="s">
        <v>870</v>
      </c>
      <c r="E45" t="s">
        <v>889</v>
      </c>
      <c r="F45" t="s">
        <v>890</v>
      </c>
      <c r="G45" t="s">
        <v>1842</v>
      </c>
      <c r="H45" t="s">
        <v>918</v>
      </c>
      <c r="I45" s="25">
        <v>728574</v>
      </c>
      <c r="J45" s="25">
        <v>240429.42</v>
      </c>
      <c r="K45" s="25">
        <v>9617.1768000000011</v>
      </c>
      <c r="L45" s="25">
        <v>1275004.5</v>
      </c>
    </row>
    <row r="46" spans="1:20" x14ac:dyDescent="0.35">
      <c r="A46" t="s">
        <v>935</v>
      </c>
      <c r="B46" s="13">
        <v>40986</v>
      </c>
      <c r="C46" s="24">
        <v>40994</v>
      </c>
      <c r="D46" t="s">
        <v>875</v>
      </c>
      <c r="E46" t="s">
        <v>893</v>
      </c>
      <c r="F46" t="s">
        <v>881</v>
      </c>
      <c r="G46" t="s">
        <v>1843</v>
      </c>
      <c r="H46" t="s">
        <v>891</v>
      </c>
      <c r="I46" s="25">
        <v>3105465</v>
      </c>
      <c r="J46" s="25">
        <v>2235934.7999999998</v>
      </c>
      <c r="K46" s="25">
        <v>44718.695999999996</v>
      </c>
      <c r="L46" s="25">
        <v>2919137.1</v>
      </c>
    </row>
    <row r="47" spans="1:20" x14ac:dyDescent="0.35">
      <c r="A47" t="s">
        <v>936</v>
      </c>
      <c r="B47" s="13">
        <v>41404</v>
      </c>
      <c r="C47" s="24">
        <v>41421</v>
      </c>
      <c r="D47" t="s">
        <v>870</v>
      </c>
      <c r="E47" t="s">
        <v>915</v>
      </c>
      <c r="F47" t="s">
        <v>897</v>
      </c>
      <c r="G47" t="s">
        <v>1829</v>
      </c>
      <c r="H47" t="s">
        <v>873</v>
      </c>
      <c r="I47" s="25">
        <v>6185200</v>
      </c>
      <c r="J47" s="25">
        <v>2164820</v>
      </c>
      <c r="K47" s="25">
        <v>108241</v>
      </c>
      <c r="L47" s="25">
        <v>6370756</v>
      </c>
    </row>
    <row r="48" spans="1:20" x14ac:dyDescent="0.35">
      <c r="A48" t="s">
        <v>937</v>
      </c>
      <c r="B48" s="13">
        <v>42155</v>
      </c>
      <c r="C48" s="24">
        <v>42155</v>
      </c>
      <c r="D48" t="s">
        <v>870</v>
      </c>
      <c r="E48" t="s">
        <v>896</v>
      </c>
      <c r="F48" t="s">
        <v>881</v>
      </c>
      <c r="G48" t="s">
        <v>1842</v>
      </c>
      <c r="H48" t="s">
        <v>885</v>
      </c>
      <c r="I48" s="25">
        <v>1806420</v>
      </c>
      <c r="J48" s="25">
        <v>1354815</v>
      </c>
      <c r="K48" s="25">
        <v>67740.75</v>
      </c>
      <c r="L48" s="25">
        <v>2763822.6</v>
      </c>
    </row>
    <row r="49" spans="1:12" x14ac:dyDescent="0.35">
      <c r="A49" t="s">
        <v>938</v>
      </c>
      <c r="B49" s="13">
        <v>41725</v>
      </c>
      <c r="C49" s="24">
        <v>41727</v>
      </c>
      <c r="D49" t="s">
        <v>875</v>
      </c>
      <c r="E49" t="s">
        <v>880</v>
      </c>
      <c r="F49" t="s">
        <v>872</v>
      </c>
      <c r="G49" t="s">
        <v>1830</v>
      </c>
      <c r="H49" t="s">
        <v>894</v>
      </c>
      <c r="I49" s="25">
        <v>2822457</v>
      </c>
      <c r="J49" s="25">
        <v>959635.38</v>
      </c>
      <c r="K49" s="25">
        <v>28789.061400000002</v>
      </c>
      <c r="L49" s="25">
        <v>4685278.62</v>
      </c>
    </row>
    <row r="50" spans="1:12" x14ac:dyDescent="0.35">
      <c r="A50" t="s">
        <v>939</v>
      </c>
      <c r="B50" s="13">
        <v>42060</v>
      </c>
      <c r="C50" s="24">
        <v>42077</v>
      </c>
      <c r="D50" t="s">
        <v>870</v>
      </c>
      <c r="E50" t="s">
        <v>915</v>
      </c>
      <c r="F50" t="s">
        <v>877</v>
      </c>
      <c r="G50" t="s">
        <v>1832</v>
      </c>
      <c r="H50" t="s">
        <v>918</v>
      </c>
      <c r="I50" s="25">
        <v>1341177</v>
      </c>
      <c r="J50" s="25">
        <v>871765.05</v>
      </c>
      <c r="K50" s="25">
        <v>34870.601999999999</v>
      </c>
      <c r="L50" s="25">
        <v>1542353.55</v>
      </c>
    </row>
    <row r="51" spans="1:12" x14ac:dyDescent="0.35">
      <c r="A51" t="s">
        <v>940</v>
      </c>
      <c r="B51" s="13">
        <v>40998</v>
      </c>
      <c r="C51" s="24">
        <v>41010</v>
      </c>
      <c r="D51" t="s">
        <v>875</v>
      </c>
      <c r="E51" t="s">
        <v>876</v>
      </c>
      <c r="F51" t="s">
        <v>14</v>
      </c>
      <c r="G51" t="s">
        <v>1844</v>
      </c>
      <c r="H51" t="s">
        <v>891</v>
      </c>
      <c r="I51" s="25">
        <v>6281442</v>
      </c>
      <c r="J51" s="25">
        <v>2512576.8000000003</v>
      </c>
      <c r="K51" s="25">
        <v>50251.536000000007</v>
      </c>
      <c r="L51" s="25">
        <v>6783957.3600000003</v>
      </c>
    </row>
    <row r="52" spans="1:12" x14ac:dyDescent="0.35">
      <c r="A52" t="s">
        <v>941</v>
      </c>
      <c r="B52" s="13">
        <v>42247</v>
      </c>
      <c r="C52" s="24">
        <v>42259</v>
      </c>
      <c r="D52" t="s">
        <v>870</v>
      </c>
      <c r="E52" t="s">
        <v>871</v>
      </c>
      <c r="F52" t="s">
        <v>881</v>
      </c>
      <c r="G52" t="s">
        <v>1840</v>
      </c>
      <c r="H52" t="s">
        <v>894</v>
      </c>
      <c r="I52" s="25">
        <v>3530930</v>
      </c>
      <c r="J52" s="25">
        <v>1588918.5</v>
      </c>
      <c r="K52" s="25">
        <v>15889.184999999999</v>
      </c>
      <c r="L52" s="25">
        <v>5861343.7999999998</v>
      </c>
    </row>
    <row r="53" spans="1:12" x14ac:dyDescent="0.35">
      <c r="A53" t="s">
        <v>942</v>
      </c>
      <c r="B53" s="13">
        <v>41856</v>
      </c>
      <c r="C53" s="24">
        <v>41856</v>
      </c>
      <c r="D53" t="s">
        <v>875</v>
      </c>
      <c r="E53" t="s">
        <v>896</v>
      </c>
      <c r="F53" t="s">
        <v>890</v>
      </c>
      <c r="G53" t="s">
        <v>1829</v>
      </c>
      <c r="H53" t="s">
        <v>894</v>
      </c>
      <c r="I53" s="25">
        <v>488834</v>
      </c>
      <c r="J53" s="25">
        <v>161315.22</v>
      </c>
      <c r="K53" s="25">
        <v>3226.3044</v>
      </c>
      <c r="L53" s="25">
        <v>831017.8</v>
      </c>
    </row>
    <row r="54" spans="1:12" x14ac:dyDescent="0.35">
      <c r="A54" t="s">
        <v>943</v>
      </c>
      <c r="B54" s="13">
        <v>41814</v>
      </c>
      <c r="C54" s="24">
        <v>41823</v>
      </c>
      <c r="D54" t="s">
        <v>875</v>
      </c>
      <c r="E54" t="s">
        <v>893</v>
      </c>
      <c r="F54" t="s">
        <v>897</v>
      </c>
      <c r="G54" t="s">
        <v>1824</v>
      </c>
      <c r="H54" t="s">
        <v>882</v>
      </c>
      <c r="I54" s="25">
        <v>600357</v>
      </c>
      <c r="J54" s="25">
        <v>426253.47000000003</v>
      </c>
      <c r="K54" s="25">
        <v>4262.5347000000002</v>
      </c>
      <c r="L54" s="25">
        <v>894531.93</v>
      </c>
    </row>
    <row r="55" spans="1:12" x14ac:dyDescent="0.35">
      <c r="A55" t="s">
        <v>944</v>
      </c>
      <c r="B55" s="13">
        <v>41387</v>
      </c>
      <c r="C55" s="24">
        <v>41389</v>
      </c>
      <c r="D55" t="s">
        <v>875</v>
      </c>
      <c r="E55" t="s">
        <v>896</v>
      </c>
      <c r="F55" t="s">
        <v>897</v>
      </c>
      <c r="G55" t="s">
        <v>1845</v>
      </c>
      <c r="H55" t="s">
        <v>903</v>
      </c>
      <c r="I55" s="25">
        <v>6225214</v>
      </c>
      <c r="J55" s="25">
        <v>2427833.46</v>
      </c>
      <c r="K55" s="25">
        <v>48556.669199999997</v>
      </c>
      <c r="L55" s="25">
        <v>5851701.1600000001</v>
      </c>
    </row>
    <row r="56" spans="1:12" x14ac:dyDescent="0.35">
      <c r="A56" t="s">
        <v>945</v>
      </c>
      <c r="B56" s="13">
        <v>42207</v>
      </c>
      <c r="C56" s="24">
        <v>42212</v>
      </c>
      <c r="D56" t="s">
        <v>875</v>
      </c>
      <c r="E56" t="s">
        <v>923</v>
      </c>
      <c r="F56" t="s">
        <v>890</v>
      </c>
      <c r="G56" t="s">
        <v>1837</v>
      </c>
      <c r="H56" t="s">
        <v>891</v>
      </c>
      <c r="I56" s="25">
        <v>1493500</v>
      </c>
      <c r="J56" s="25">
        <v>1015580</v>
      </c>
      <c r="K56" s="25">
        <v>40623.200000000004</v>
      </c>
      <c r="L56" s="25">
        <v>1448695</v>
      </c>
    </row>
    <row r="57" spans="1:12" x14ac:dyDescent="0.35">
      <c r="A57" t="s">
        <v>946</v>
      </c>
      <c r="B57" s="13">
        <v>41325</v>
      </c>
      <c r="C57" s="24">
        <v>41338</v>
      </c>
      <c r="D57" t="s">
        <v>870</v>
      </c>
      <c r="E57" t="s">
        <v>896</v>
      </c>
      <c r="F57" t="s">
        <v>881</v>
      </c>
      <c r="G57" t="s">
        <v>1846</v>
      </c>
      <c r="H57" t="s">
        <v>903</v>
      </c>
      <c r="I57" s="25">
        <v>544887</v>
      </c>
      <c r="J57" s="25">
        <v>310585.59000000003</v>
      </c>
      <c r="K57" s="25">
        <v>3105.8559000000005</v>
      </c>
      <c r="L57" s="25">
        <v>948103.38</v>
      </c>
    </row>
    <row r="58" spans="1:12" x14ac:dyDescent="0.35">
      <c r="A58" t="s">
        <v>947</v>
      </c>
      <c r="B58" s="13">
        <v>42218</v>
      </c>
      <c r="C58" s="24">
        <v>42223</v>
      </c>
      <c r="D58" t="s">
        <v>870</v>
      </c>
      <c r="E58" t="s">
        <v>889</v>
      </c>
      <c r="F58" t="s">
        <v>877</v>
      </c>
      <c r="G58" t="s">
        <v>1837</v>
      </c>
      <c r="H58" t="s">
        <v>903</v>
      </c>
      <c r="I58" s="25">
        <v>1276812</v>
      </c>
      <c r="J58" s="25">
        <v>855464.04</v>
      </c>
      <c r="K58" s="25">
        <v>25663.921200000001</v>
      </c>
      <c r="L58" s="25">
        <v>1136362.68</v>
      </c>
    </row>
    <row r="59" spans="1:12" x14ac:dyDescent="0.35">
      <c r="A59" t="s">
        <v>948</v>
      </c>
      <c r="B59" s="13">
        <v>41410</v>
      </c>
      <c r="C59" s="24">
        <v>41410</v>
      </c>
      <c r="D59" t="s">
        <v>870</v>
      </c>
      <c r="E59" t="s">
        <v>871</v>
      </c>
      <c r="F59" t="s">
        <v>890</v>
      </c>
      <c r="G59" t="s">
        <v>1829</v>
      </c>
      <c r="H59" t="s">
        <v>878</v>
      </c>
      <c r="I59" s="25">
        <v>849816</v>
      </c>
      <c r="J59" s="25">
        <v>526885.92000000004</v>
      </c>
      <c r="K59" s="25">
        <v>15806.577600000002</v>
      </c>
      <c r="L59" s="25">
        <v>1036775.52</v>
      </c>
    </row>
    <row r="60" spans="1:12" x14ac:dyDescent="0.35">
      <c r="A60" t="s">
        <v>949</v>
      </c>
      <c r="B60" s="13">
        <v>41805</v>
      </c>
      <c r="C60" s="24">
        <v>41812</v>
      </c>
      <c r="D60" t="s">
        <v>870</v>
      </c>
      <c r="E60" t="s">
        <v>896</v>
      </c>
      <c r="F60" t="s">
        <v>881</v>
      </c>
      <c r="G60" t="s">
        <v>1841</v>
      </c>
      <c r="H60" t="s">
        <v>894</v>
      </c>
      <c r="I60" s="25">
        <v>1717254</v>
      </c>
      <c r="J60" s="25">
        <v>1270767.96</v>
      </c>
      <c r="K60" s="25">
        <v>12707.679599999999</v>
      </c>
      <c r="L60" s="25">
        <v>1751599.08</v>
      </c>
    </row>
    <row r="61" spans="1:12" x14ac:dyDescent="0.35">
      <c r="A61" t="s">
        <v>950</v>
      </c>
      <c r="B61" s="13">
        <v>42006</v>
      </c>
      <c r="C61" s="24">
        <v>42006</v>
      </c>
      <c r="D61" t="s">
        <v>875</v>
      </c>
      <c r="E61" t="s">
        <v>896</v>
      </c>
      <c r="F61" t="s">
        <v>881</v>
      </c>
      <c r="G61" t="s">
        <v>1842</v>
      </c>
      <c r="H61" t="s">
        <v>901</v>
      </c>
      <c r="I61" s="25">
        <v>2502894</v>
      </c>
      <c r="J61" s="25">
        <v>1651910.04</v>
      </c>
      <c r="K61" s="25">
        <v>49557.301200000002</v>
      </c>
      <c r="L61" s="25">
        <v>3929543.58</v>
      </c>
    </row>
    <row r="62" spans="1:12" x14ac:dyDescent="0.35">
      <c r="A62" t="s">
        <v>951</v>
      </c>
      <c r="B62" s="13">
        <v>42335</v>
      </c>
      <c r="C62" s="24">
        <v>42349</v>
      </c>
      <c r="D62" t="s">
        <v>875</v>
      </c>
      <c r="E62" t="s">
        <v>880</v>
      </c>
      <c r="F62" t="s">
        <v>872</v>
      </c>
      <c r="G62" t="s">
        <v>1829</v>
      </c>
      <c r="H62" t="s">
        <v>882</v>
      </c>
      <c r="I62" s="25">
        <v>1328600</v>
      </c>
      <c r="J62" s="25">
        <v>597870</v>
      </c>
      <c r="K62" s="25">
        <v>5978.7</v>
      </c>
      <c r="L62" s="25">
        <v>1647464</v>
      </c>
    </row>
    <row r="63" spans="1:12" x14ac:dyDescent="0.35">
      <c r="A63" t="s">
        <v>952</v>
      </c>
      <c r="B63" s="13">
        <v>42068</v>
      </c>
      <c r="C63" s="24">
        <v>42077</v>
      </c>
      <c r="D63" t="s">
        <v>875</v>
      </c>
      <c r="E63" t="s">
        <v>896</v>
      </c>
      <c r="F63" t="s">
        <v>872</v>
      </c>
      <c r="G63" t="s">
        <v>1830</v>
      </c>
      <c r="H63" t="s">
        <v>903</v>
      </c>
      <c r="I63" s="25">
        <v>2478480</v>
      </c>
      <c r="J63" s="25">
        <v>1462303.2</v>
      </c>
      <c r="K63" s="25">
        <v>29246.063999999998</v>
      </c>
      <c r="L63" s="25">
        <v>3197239.2</v>
      </c>
    </row>
    <row r="64" spans="1:12" x14ac:dyDescent="0.35">
      <c r="A64" t="s">
        <v>953</v>
      </c>
      <c r="B64" s="13">
        <v>42034</v>
      </c>
      <c r="C64" s="24">
        <v>42038</v>
      </c>
      <c r="D64" t="s">
        <v>875</v>
      </c>
      <c r="E64" t="s">
        <v>954</v>
      </c>
      <c r="F64" t="s">
        <v>14</v>
      </c>
      <c r="G64" t="s">
        <v>1846</v>
      </c>
      <c r="H64" t="s">
        <v>891</v>
      </c>
      <c r="I64" s="25">
        <v>2229416</v>
      </c>
      <c r="J64" s="25">
        <v>958648.88</v>
      </c>
      <c r="K64" s="25">
        <v>38345.955200000004</v>
      </c>
      <c r="L64" s="25">
        <v>3879183.84</v>
      </c>
    </row>
    <row r="65" spans="1:12" x14ac:dyDescent="0.35">
      <c r="A65" t="s">
        <v>955</v>
      </c>
      <c r="B65" s="13">
        <v>42276</v>
      </c>
      <c r="C65" s="24">
        <v>42286</v>
      </c>
      <c r="D65" t="s">
        <v>870</v>
      </c>
      <c r="E65" t="s">
        <v>871</v>
      </c>
      <c r="F65" t="s">
        <v>877</v>
      </c>
      <c r="G65" t="s">
        <v>1827</v>
      </c>
      <c r="H65" t="s">
        <v>918</v>
      </c>
      <c r="I65" s="25">
        <v>6092986</v>
      </c>
      <c r="J65" s="25">
        <v>3351142.3000000003</v>
      </c>
      <c r="K65" s="25">
        <v>100534.269</v>
      </c>
      <c r="L65" s="25">
        <v>5971126.2800000003</v>
      </c>
    </row>
    <row r="66" spans="1:12" x14ac:dyDescent="0.35">
      <c r="A66" t="s">
        <v>956</v>
      </c>
      <c r="B66" s="13">
        <v>41958</v>
      </c>
      <c r="C66" s="24">
        <v>41963</v>
      </c>
      <c r="D66" t="s">
        <v>875</v>
      </c>
      <c r="E66" t="s">
        <v>880</v>
      </c>
      <c r="F66" t="s">
        <v>872</v>
      </c>
      <c r="G66" t="s">
        <v>1841</v>
      </c>
      <c r="H66" t="s">
        <v>873</v>
      </c>
      <c r="I66" s="25">
        <v>684506</v>
      </c>
      <c r="J66" s="25">
        <v>335407.94</v>
      </c>
      <c r="K66" s="25">
        <v>3354.0794000000001</v>
      </c>
      <c r="L66" s="25">
        <v>663970.82000000007</v>
      </c>
    </row>
    <row r="67" spans="1:12" x14ac:dyDescent="0.35">
      <c r="A67" t="s">
        <v>957</v>
      </c>
      <c r="B67" s="13">
        <v>41464</v>
      </c>
      <c r="C67" s="24">
        <v>41481</v>
      </c>
      <c r="D67" t="s">
        <v>875</v>
      </c>
      <c r="E67" t="s">
        <v>923</v>
      </c>
      <c r="F67" t="s">
        <v>881</v>
      </c>
      <c r="G67" t="s">
        <v>1824</v>
      </c>
      <c r="H67" t="s">
        <v>901</v>
      </c>
      <c r="I67" s="25">
        <v>1317840</v>
      </c>
      <c r="J67" s="25">
        <v>395352</v>
      </c>
      <c r="K67" s="25">
        <v>11860.56</v>
      </c>
      <c r="L67" s="25">
        <v>2213971.2000000002</v>
      </c>
    </row>
    <row r="68" spans="1:12" x14ac:dyDescent="0.35">
      <c r="A68" t="s">
        <v>958</v>
      </c>
      <c r="B68" s="13">
        <v>40920</v>
      </c>
      <c r="C68" s="24">
        <v>40937</v>
      </c>
      <c r="D68" t="s">
        <v>875</v>
      </c>
      <c r="E68" t="s">
        <v>896</v>
      </c>
      <c r="F68" t="s">
        <v>872</v>
      </c>
      <c r="G68" t="s">
        <v>1841</v>
      </c>
      <c r="H68" t="s">
        <v>903</v>
      </c>
      <c r="I68" s="25">
        <v>794106</v>
      </c>
      <c r="J68" s="25">
        <v>230290.74</v>
      </c>
      <c r="K68" s="25">
        <v>4605.8148000000001</v>
      </c>
      <c r="L68" s="25">
        <v>944986.14</v>
      </c>
    </row>
    <row r="69" spans="1:12" x14ac:dyDescent="0.35">
      <c r="A69" t="s">
        <v>959</v>
      </c>
      <c r="B69" s="13">
        <v>42161</v>
      </c>
      <c r="C69" s="24">
        <v>42165</v>
      </c>
      <c r="D69" t="s">
        <v>875</v>
      </c>
      <c r="E69" t="s">
        <v>923</v>
      </c>
      <c r="F69" t="s">
        <v>881</v>
      </c>
      <c r="G69" t="s">
        <v>1846</v>
      </c>
      <c r="H69" t="s">
        <v>873</v>
      </c>
      <c r="I69" s="25">
        <v>3662100</v>
      </c>
      <c r="J69" s="25">
        <v>1501461</v>
      </c>
      <c r="K69" s="25">
        <v>15014.61</v>
      </c>
      <c r="L69" s="25">
        <v>3259269</v>
      </c>
    </row>
    <row r="70" spans="1:12" x14ac:dyDescent="0.35">
      <c r="A70" t="s">
        <v>960</v>
      </c>
      <c r="B70" s="13">
        <v>42389</v>
      </c>
      <c r="C70" s="24">
        <v>42393</v>
      </c>
      <c r="D70" t="s">
        <v>870</v>
      </c>
      <c r="E70" t="s">
        <v>884</v>
      </c>
      <c r="F70" t="s">
        <v>890</v>
      </c>
      <c r="G70" t="s">
        <v>1839</v>
      </c>
      <c r="H70" t="s">
        <v>873</v>
      </c>
      <c r="I70" s="25">
        <v>4799742</v>
      </c>
      <c r="J70" s="25">
        <v>2735852.94</v>
      </c>
      <c r="K70" s="25">
        <v>82075.588199999998</v>
      </c>
      <c r="L70" s="25">
        <v>4799742</v>
      </c>
    </row>
    <row r="71" spans="1:12" x14ac:dyDescent="0.35">
      <c r="A71" t="s">
        <v>961</v>
      </c>
      <c r="B71" s="13">
        <v>41547</v>
      </c>
      <c r="C71" s="24">
        <v>41558</v>
      </c>
      <c r="D71" t="s">
        <v>875</v>
      </c>
      <c r="E71" t="s">
        <v>896</v>
      </c>
      <c r="F71" t="s">
        <v>897</v>
      </c>
      <c r="G71" t="s">
        <v>1831</v>
      </c>
      <c r="H71" t="s">
        <v>899</v>
      </c>
      <c r="I71" s="25">
        <v>1682193</v>
      </c>
      <c r="J71" s="25">
        <v>504657.9</v>
      </c>
      <c r="K71" s="25">
        <v>15139.737000000003</v>
      </c>
      <c r="L71" s="25">
        <v>1900878.09</v>
      </c>
    </row>
    <row r="72" spans="1:12" x14ac:dyDescent="0.35">
      <c r="A72" t="s">
        <v>962</v>
      </c>
      <c r="B72" s="13">
        <v>41478</v>
      </c>
      <c r="C72" s="24">
        <v>41495</v>
      </c>
      <c r="D72" t="s">
        <v>875</v>
      </c>
      <c r="E72" t="s">
        <v>880</v>
      </c>
      <c r="F72" t="s">
        <v>877</v>
      </c>
      <c r="G72" t="s">
        <v>1827</v>
      </c>
      <c r="H72" t="s">
        <v>878</v>
      </c>
      <c r="I72" s="25">
        <v>752862</v>
      </c>
      <c r="J72" s="25">
        <v>218329.98</v>
      </c>
      <c r="K72" s="25">
        <v>4366.5996000000005</v>
      </c>
      <c r="L72" s="25">
        <v>1091649.8999999999</v>
      </c>
    </row>
    <row r="73" spans="1:12" x14ac:dyDescent="0.35">
      <c r="A73" t="s">
        <v>963</v>
      </c>
      <c r="B73" s="13">
        <v>41359</v>
      </c>
      <c r="C73" s="24">
        <v>41361</v>
      </c>
      <c r="D73" t="s">
        <v>870</v>
      </c>
      <c r="E73" t="s">
        <v>884</v>
      </c>
      <c r="F73" t="s">
        <v>897</v>
      </c>
      <c r="G73" t="s">
        <v>1822</v>
      </c>
      <c r="H73" t="s">
        <v>905</v>
      </c>
      <c r="I73" s="25">
        <v>3985191</v>
      </c>
      <c r="J73" s="25">
        <v>1036149.66</v>
      </c>
      <c r="K73" s="25">
        <v>20722.993200000001</v>
      </c>
      <c r="L73" s="25">
        <v>3985191</v>
      </c>
    </row>
    <row r="74" spans="1:12" x14ac:dyDescent="0.35">
      <c r="A74" t="s">
        <v>964</v>
      </c>
      <c r="B74" s="13">
        <v>41587</v>
      </c>
      <c r="C74" s="24">
        <v>41593</v>
      </c>
      <c r="D74" t="s">
        <v>870</v>
      </c>
      <c r="E74" t="s">
        <v>896</v>
      </c>
      <c r="F74" t="s">
        <v>890</v>
      </c>
      <c r="G74" t="s">
        <v>1839</v>
      </c>
      <c r="H74" t="s">
        <v>882</v>
      </c>
      <c r="I74" s="25">
        <v>939987</v>
      </c>
      <c r="J74" s="25">
        <v>592191.81000000006</v>
      </c>
      <c r="K74" s="25">
        <v>5921.9181000000008</v>
      </c>
      <c r="L74" s="25">
        <v>1043385.5700000001</v>
      </c>
    </row>
    <row r="75" spans="1:12" x14ac:dyDescent="0.35">
      <c r="A75" t="s">
        <v>965</v>
      </c>
      <c r="B75" s="13">
        <v>42052</v>
      </c>
      <c r="C75" s="24">
        <v>42069</v>
      </c>
      <c r="D75" t="s">
        <v>870</v>
      </c>
      <c r="E75" t="s">
        <v>915</v>
      </c>
      <c r="F75" t="s">
        <v>872</v>
      </c>
      <c r="G75" t="s">
        <v>1843</v>
      </c>
      <c r="H75" t="s">
        <v>905</v>
      </c>
      <c r="I75" s="25">
        <v>2321208</v>
      </c>
      <c r="J75" s="25">
        <v>858846.96</v>
      </c>
      <c r="K75" s="25">
        <v>34353.878400000001</v>
      </c>
      <c r="L75" s="25">
        <v>2019450.96</v>
      </c>
    </row>
    <row r="76" spans="1:12" x14ac:dyDescent="0.35">
      <c r="A76" t="s">
        <v>966</v>
      </c>
      <c r="B76" s="13">
        <v>42222</v>
      </c>
      <c r="C76" s="24">
        <v>42236</v>
      </c>
      <c r="D76" t="s">
        <v>875</v>
      </c>
      <c r="E76" t="s">
        <v>876</v>
      </c>
      <c r="F76" t="s">
        <v>890</v>
      </c>
      <c r="G76" t="s">
        <v>1847</v>
      </c>
      <c r="H76" t="s">
        <v>894</v>
      </c>
      <c r="I76" s="25">
        <v>3972838</v>
      </c>
      <c r="J76" s="25">
        <v>1549406.82</v>
      </c>
      <c r="K76" s="25">
        <v>30988.136400000003</v>
      </c>
      <c r="L76" s="25">
        <v>4052294.7600000002</v>
      </c>
    </row>
    <row r="77" spans="1:12" x14ac:dyDescent="0.35">
      <c r="A77" t="s">
        <v>967</v>
      </c>
      <c r="B77" s="13">
        <v>41235</v>
      </c>
      <c r="C77" s="24">
        <v>41236</v>
      </c>
      <c r="D77" t="s">
        <v>870</v>
      </c>
      <c r="E77" t="s">
        <v>871</v>
      </c>
      <c r="F77" t="s">
        <v>872</v>
      </c>
      <c r="G77" t="s">
        <v>1847</v>
      </c>
      <c r="H77" t="s">
        <v>903</v>
      </c>
      <c r="I77" s="25">
        <v>1644920</v>
      </c>
      <c r="J77" s="25">
        <v>542823.6</v>
      </c>
      <c r="K77" s="25">
        <v>27141.18</v>
      </c>
      <c r="L77" s="25">
        <v>2269989.6</v>
      </c>
    </row>
    <row r="78" spans="1:12" x14ac:dyDescent="0.35">
      <c r="A78" t="s">
        <v>968</v>
      </c>
      <c r="B78" s="13">
        <v>41406</v>
      </c>
      <c r="C78" s="24">
        <v>41422</v>
      </c>
      <c r="D78" t="s">
        <v>870</v>
      </c>
      <c r="E78" t="s">
        <v>889</v>
      </c>
      <c r="F78" t="s">
        <v>890</v>
      </c>
      <c r="G78" t="s">
        <v>1823</v>
      </c>
      <c r="H78" t="s">
        <v>873</v>
      </c>
      <c r="I78" s="25">
        <v>543144</v>
      </c>
      <c r="J78" s="25">
        <v>211826.16</v>
      </c>
      <c r="K78" s="25">
        <v>6354.7848000000004</v>
      </c>
      <c r="L78" s="25">
        <v>640909.92000000004</v>
      </c>
    </row>
    <row r="79" spans="1:12" x14ac:dyDescent="0.35">
      <c r="A79" t="s">
        <v>969</v>
      </c>
      <c r="B79" s="13">
        <v>42470</v>
      </c>
      <c r="C79" s="24">
        <v>42475</v>
      </c>
      <c r="D79" t="s">
        <v>870</v>
      </c>
      <c r="E79" t="s">
        <v>889</v>
      </c>
      <c r="F79" t="s">
        <v>890</v>
      </c>
      <c r="G79" t="s">
        <v>1832</v>
      </c>
      <c r="H79" t="s">
        <v>873</v>
      </c>
      <c r="I79" s="25">
        <v>990535</v>
      </c>
      <c r="J79" s="25">
        <v>614131.70000000007</v>
      </c>
      <c r="K79" s="25">
        <v>12282.634000000002</v>
      </c>
      <c r="L79" s="25">
        <v>1604666.7</v>
      </c>
    </row>
    <row r="80" spans="1:12" x14ac:dyDescent="0.35">
      <c r="A80" t="s">
        <v>970</v>
      </c>
      <c r="B80" s="13">
        <v>41231</v>
      </c>
      <c r="C80" s="24">
        <v>41235</v>
      </c>
      <c r="D80" t="s">
        <v>875</v>
      </c>
      <c r="E80" t="s">
        <v>923</v>
      </c>
      <c r="F80" t="s">
        <v>881</v>
      </c>
      <c r="G80" t="s">
        <v>1822</v>
      </c>
      <c r="H80" t="s">
        <v>882</v>
      </c>
      <c r="I80" s="25">
        <v>3692340</v>
      </c>
      <c r="J80" s="25">
        <v>2326174.2000000002</v>
      </c>
      <c r="K80" s="25">
        <v>93046.968000000008</v>
      </c>
      <c r="L80" s="25">
        <v>2953872</v>
      </c>
    </row>
    <row r="81" spans="1:12" x14ac:dyDescent="0.35">
      <c r="A81" t="s">
        <v>971</v>
      </c>
      <c r="B81" s="13">
        <v>42050</v>
      </c>
      <c r="C81" s="24">
        <v>42060</v>
      </c>
      <c r="D81" t="s">
        <v>870</v>
      </c>
      <c r="E81" t="s">
        <v>915</v>
      </c>
      <c r="F81" t="s">
        <v>872</v>
      </c>
      <c r="G81" t="s">
        <v>1841</v>
      </c>
      <c r="H81" t="s">
        <v>882</v>
      </c>
      <c r="I81" s="25">
        <v>1656330</v>
      </c>
      <c r="J81" s="25">
        <v>1242247.5</v>
      </c>
      <c r="K81" s="25">
        <v>62112.375</v>
      </c>
      <c r="L81" s="25">
        <v>2368551.9</v>
      </c>
    </row>
    <row r="82" spans="1:12" x14ac:dyDescent="0.35">
      <c r="A82" t="s">
        <v>972</v>
      </c>
      <c r="B82" s="13">
        <v>41921</v>
      </c>
      <c r="C82" s="24">
        <v>41926</v>
      </c>
      <c r="D82" t="s">
        <v>875</v>
      </c>
      <c r="E82" t="s">
        <v>893</v>
      </c>
      <c r="F82" t="s">
        <v>14</v>
      </c>
      <c r="G82" t="s">
        <v>1828</v>
      </c>
      <c r="H82" t="s">
        <v>918</v>
      </c>
      <c r="I82" s="25">
        <v>3693090</v>
      </c>
      <c r="J82" s="25">
        <v>1809614.1</v>
      </c>
      <c r="K82" s="25">
        <v>72384.563999999998</v>
      </c>
      <c r="L82" s="25">
        <v>4764086.1000000006</v>
      </c>
    </row>
    <row r="83" spans="1:12" x14ac:dyDescent="0.35">
      <c r="A83" t="s">
        <v>973</v>
      </c>
      <c r="B83" s="13">
        <v>41480</v>
      </c>
      <c r="C83" s="24">
        <v>41483</v>
      </c>
      <c r="D83" t="s">
        <v>875</v>
      </c>
      <c r="E83" t="s">
        <v>896</v>
      </c>
      <c r="F83" t="s">
        <v>890</v>
      </c>
      <c r="G83" t="s">
        <v>1835</v>
      </c>
      <c r="H83" t="s">
        <v>873</v>
      </c>
      <c r="I83" s="25">
        <v>1222452</v>
      </c>
      <c r="J83" s="25">
        <v>476756.28</v>
      </c>
      <c r="K83" s="25">
        <v>19070.251200000002</v>
      </c>
      <c r="L83" s="25">
        <v>1466942.4000000001</v>
      </c>
    </row>
    <row r="84" spans="1:12" x14ac:dyDescent="0.35">
      <c r="A84" t="s">
        <v>974</v>
      </c>
      <c r="B84" s="13">
        <v>41025</v>
      </c>
      <c r="C84" s="24">
        <v>41029</v>
      </c>
      <c r="D84" t="s">
        <v>870</v>
      </c>
      <c r="E84" t="s">
        <v>884</v>
      </c>
      <c r="F84" t="s">
        <v>897</v>
      </c>
      <c r="G84" t="s">
        <v>1848</v>
      </c>
      <c r="H84" t="s">
        <v>882</v>
      </c>
      <c r="I84" s="25">
        <v>2451348</v>
      </c>
      <c r="J84" s="25">
        <v>931512.24</v>
      </c>
      <c r="K84" s="25">
        <v>37260.489600000001</v>
      </c>
      <c r="L84" s="25">
        <v>2108159.2800000003</v>
      </c>
    </row>
    <row r="85" spans="1:12" x14ac:dyDescent="0.35">
      <c r="A85" t="s">
        <v>975</v>
      </c>
      <c r="B85" s="13">
        <v>42084</v>
      </c>
      <c r="C85" s="24">
        <v>42091</v>
      </c>
      <c r="D85" t="s">
        <v>870</v>
      </c>
      <c r="E85" t="s">
        <v>915</v>
      </c>
      <c r="F85" t="s">
        <v>881</v>
      </c>
      <c r="G85" t="s">
        <v>1836</v>
      </c>
      <c r="H85" t="s">
        <v>905</v>
      </c>
      <c r="I85" s="25">
        <v>4185678</v>
      </c>
      <c r="J85" s="25">
        <v>2636977.14</v>
      </c>
      <c r="K85" s="25">
        <v>105479.08560000001</v>
      </c>
      <c r="L85" s="25">
        <v>5148383.9400000004</v>
      </c>
    </row>
    <row r="86" spans="1:12" x14ac:dyDescent="0.35">
      <c r="A86" t="s">
        <v>976</v>
      </c>
      <c r="B86" s="13">
        <v>41208</v>
      </c>
      <c r="C86" s="24">
        <v>41220</v>
      </c>
      <c r="D86" t="s">
        <v>875</v>
      </c>
      <c r="E86" t="s">
        <v>893</v>
      </c>
      <c r="F86" t="s">
        <v>877</v>
      </c>
      <c r="G86" t="s">
        <v>1849</v>
      </c>
      <c r="H86" t="s">
        <v>918</v>
      </c>
      <c r="I86" s="25">
        <v>3758688</v>
      </c>
      <c r="J86" s="25">
        <v>2518320.96</v>
      </c>
      <c r="K86" s="25">
        <v>75549.628800000006</v>
      </c>
      <c r="L86" s="25">
        <v>6164248.3200000003</v>
      </c>
    </row>
    <row r="87" spans="1:12" x14ac:dyDescent="0.35">
      <c r="A87" t="s">
        <v>977</v>
      </c>
      <c r="B87" s="13">
        <v>41236</v>
      </c>
      <c r="C87" s="24">
        <v>41241</v>
      </c>
      <c r="D87" t="s">
        <v>875</v>
      </c>
      <c r="E87" t="s">
        <v>954</v>
      </c>
      <c r="F87" t="s">
        <v>881</v>
      </c>
      <c r="G87" t="s">
        <v>1842</v>
      </c>
      <c r="H87" t="s">
        <v>899</v>
      </c>
      <c r="I87" s="25">
        <v>2105025</v>
      </c>
      <c r="J87" s="25">
        <v>526256.25</v>
      </c>
      <c r="K87" s="25">
        <v>10525.125</v>
      </c>
      <c r="L87" s="25">
        <v>1852422</v>
      </c>
    </row>
    <row r="88" spans="1:12" x14ac:dyDescent="0.35">
      <c r="A88" t="s">
        <v>978</v>
      </c>
      <c r="B88" s="13">
        <v>42381</v>
      </c>
      <c r="C88" s="24">
        <v>42395</v>
      </c>
      <c r="D88" t="s">
        <v>875</v>
      </c>
      <c r="E88" t="s">
        <v>896</v>
      </c>
      <c r="F88" t="s">
        <v>877</v>
      </c>
      <c r="G88" t="s">
        <v>1848</v>
      </c>
      <c r="H88" t="s">
        <v>873</v>
      </c>
      <c r="I88" s="25">
        <v>3133290</v>
      </c>
      <c r="J88" s="25">
        <v>1942639.8</v>
      </c>
      <c r="K88" s="25">
        <v>97131.99</v>
      </c>
      <c r="L88" s="25">
        <v>3728615.1</v>
      </c>
    </row>
    <row r="89" spans="1:12" x14ac:dyDescent="0.35">
      <c r="A89" t="s">
        <v>979</v>
      </c>
      <c r="B89" s="13">
        <v>42241</v>
      </c>
      <c r="C89" s="24">
        <v>42253</v>
      </c>
      <c r="D89" t="s">
        <v>875</v>
      </c>
      <c r="E89" t="s">
        <v>876</v>
      </c>
      <c r="F89" t="s">
        <v>877</v>
      </c>
      <c r="G89" t="s">
        <v>1828</v>
      </c>
      <c r="H89" t="s">
        <v>882</v>
      </c>
      <c r="I89" s="25">
        <v>1844568</v>
      </c>
      <c r="J89" s="25">
        <v>1309643.28</v>
      </c>
      <c r="K89" s="25">
        <v>52385.731200000002</v>
      </c>
      <c r="L89" s="25">
        <v>2895971.7600000002</v>
      </c>
    </row>
    <row r="90" spans="1:12" x14ac:dyDescent="0.35">
      <c r="A90" t="s">
        <v>980</v>
      </c>
      <c r="B90" s="13">
        <v>41093</v>
      </c>
      <c r="C90" s="24">
        <v>41103</v>
      </c>
      <c r="D90" t="s">
        <v>875</v>
      </c>
      <c r="E90" t="s">
        <v>896</v>
      </c>
      <c r="F90" t="s">
        <v>897</v>
      </c>
      <c r="G90" t="s">
        <v>1823</v>
      </c>
      <c r="H90" t="s">
        <v>885</v>
      </c>
      <c r="I90" s="25">
        <v>1660980</v>
      </c>
      <c r="J90" s="25">
        <v>614562.6</v>
      </c>
      <c r="K90" s="25">
        <v>12291.252</v>
      </c>
      <c r="L90" s="25">
        <v>2823666</v>
      </c>
    </row>
    <row r="91" spans="1:12" x14ac:dyDescent="0.35">
      <c r="A91" t="s">
        <v>981</v>
      </c>
      <c r="B91" s="13">
        <v>41667</v>
      </c>
      <c r="C91" s="24">
        <v>41684</v>
      </c>
      <c r="D91" t="s">
        <v>875</v>
      </c>
      <c r="E91" t="s">
        <v>880</v>
      </c>
      <c r="F91" t="s">
        <v>872</v>
      </c>
      <c r="G91" t="s">
        <v>1829</v>
      </c>
      <c r="H91" t="s">
        <v>891</v>
      </c>
      <c r="I91" s="25">
        <v>1456688</v>
      </c>
      <c r="J91" s="25">
        <v>742910.88</v>
      </c>
      <c r="K91" s="25">
        <v>37145.544000000002</v>
      </c>
      <c r="L91" s="25">
        <v>1281885.44</v>
      </c>
    </row>
    <row r="92" spans="1:12" x14ac:dyDescent="0.35">
      <c r="A92" t="s">
        <v>982</v>
      </c>
      <c r="B92" s="13">
        <v>41506</v>
      </c>
      <c r="C92" s="24">
        <v>41519</v>
      </c>
      <c r="D92" t="s">
        <v>870</v>
      </c>
      <c r="E92" t="s">
        <v>889</v>
      </c>
      <c r="F92" t="s">
        <v>881</v>
      </c>
      <c r="G92" t="s">
        <v>1838</v>
      </c>
      <c r="H92" t="s">
        <v>894</v>
      </c>
      <c r="I92" s="25">
        <v>5547173</v>
      </c>
      <c r="J92" s="25">
        <v>2995473.42</v>
      </c>
      <c r="K92" s="25">
        <v>59909.468399999998</v>
      </c>
      <c r="L92" s="25">
        <v>5547173</v>
      </c>
    </row>
    <row r="93" spans="1:12" x14ac:dyDescent="0.35">
      <c r="A93" t="s">
        <v>983</v>
      </c>
      <c r="B93" s="13">
        <v>42347</v>
      </c>
      <c r="C93" s="24">
        <v>42361</v>
      </c>
      <c r="D93" t="s">
        <v>875</v>
      </c>
      <c r="E93" t="s">
        <v>923</v>
      </c>
      <c r="F93" t="s">
        <v>881</v>
      </c>
      <c r="G93" t="s">
        <v>1843</v>
      </c>
      <c r="H93" t="s">
        <v>882</v>
      </c>
      <c r="I93" s="25">
        <v>2657400</v>
      </c>
      <c r="J93" s="25">
        <v>1780458</v>
      </c>
      <c r="K93" s="25">
        <v>17804.580000000002</v>
      </c>
      <c r="L93" s="25">
        <v>2657400</v>
      </c>
    </row>
    <row r="94" spans="1:12" x14ac:dyDescent="0.35">
      <c r="A94" t="s">
        <v>984</v>
      </c>
      <c r="B94" s="13">
        <v>42459</v>
      </c>
      <c r="C94" s="24">
        <v>42462</v>
      </c>
      <c r="D94" t="s">
        <v>870</v>
      </c>
      <c r="E94" t="s">
        <v>915</v>
      </c>
      <c r="F94" t="s">
        <v>881</v>
      </c>
      <c r="G94" t="s">
        <v>1839</v>
      </c>
      <c r="H94" t="s">
        <v>905</v>
      </c>
      <c r="I94" s="25">
        <v>3174616</v>
      </c>
      <c r="J94" s="25">
        <v>1650800.32</v>
      </c>
      <c r="K94" s="25">
        <v>33016.006399999998</v>
      </c>
      <c r="L94" s="25">
        <v>5396847.2000000002</v>
      </c>
    </row>
    <row r="95" spans="1:12" x14ac:dyDescent="0.35">
      <c r="A95" t="s">
        <v>985</v>
      </c>
      <c r="B95" s="13">
        <v>41316</v>
      </c>
      <c r="C95" s="24">
        <v>41323</v>
      </c>
      <c r="D95" t="s">
        <v>870</v>
      </c>
      <c r="E95" t="s">
        <v>896</v>
      </c>
      <c r="F95" t="s">
        <v>890</v>
      </c>
      <c r="G95" t="s">
        <v>1840</v>
      </c>
      <c r="H95" t="s">
        <v>901</v>
      </c>
      <c r="I95" s="25">
        <v>464400</v>
      </c>
      <c r="J95" s="25">
        <v>208980</v>
      </c>
      <c r="K95" s="25">
        <v>8359.2000000000007</v>
      </c>
      <c r="L95" s="25">
        <v>376164</v>
      </c>
    </row>
    <row r="96" spans="1:12" x14ac:dyDescent="0.35">
      <c r="A96" t="s">
        <v>986</v>
      </c>
      <c r="B96" s="13">
        <v>41488</v>
      </c>
      <c r="C96" s="24">
        <v>41488</v>
      </c>
      <c r="D96" t="s">
        <v>875</v>
      </c>
      <c r="E96" t="s">
        <v>893</v>
      </c>
      <c r="F96" t="s">
        <v>897</v>
      </c>
      <c r="G96" t="s">
        <v>1828</v>
      </c>
      <c r="H96" t="s">
        <v>905</v>
      </c>
      <c r="I96" s="25">
        <v>5604800</v>
      </c>
      <c r="J96" s="25">
        <v>2970544</v>
      </c>
      <c r="K96" s="25">
        <v>118821.76000000001</v>
      </c>
      <c r="L96" s="25">
        <v>6165280</v>
      </c>
    </row>
    <row r="97" spans="1:12" x14ac:dyDescent="0.35">
      <c r="A97" t="s">
        <v>987</v>
      </c>
      <c r="B97" s="13">
        <v>41202</v>
      </c>
      <c r="C97" s="24">
        <v>41216</v>
      </c>
      <c r="D97" t="s">
        <v>870</v>
      </c>
      <c r="E97" t="s">
        <v>915</v>
      </c>
      <c r="F97" t="s">
        <v>881</v>
      </c>
      <c r="G97" t="s">
        <v>1840</v>
      </c>
      <c r="H97" t="s">
        <v>873</v>
      </c>
      <c r="I97" s="25">
        <v>1467690</v>
      </c>
      <c r="J97" s="25">
        <v>719168.1</v>
      </c>
      <c r="K97" s="25">
        <v>14383.361999999999</v>
      </c>
      <c r="L97" s="25">
        <v>1996058.4000000001</v>
      </c>
    </row>
    <row r="98" spans="1:12" x14ac:dyDescent="0.35">
      <c r="A98" t="s">
        <v>988</v>
      </c>
      <c r="B98" s="13">
        <v>42352</v>
      </c>
      <c r="C98" s="24">
        <v>42358</v>
      </c>
      <c r="D98" t="s">
        <v>875</v>
      </c>
      <c r="E98" t="s">
        <v>876</v>
      </c>
      <c r="F98" t="s">
        <v>881</v>
      </c>
      <c r="G98" t="s">
        <v>1838</v>
      </c>
      <c r="H98" t="s">
        <v>918</v>
      </c>
      <c r="I98" s="25">
        <v>1808018</v>
      </c>
      <c r="J98" s="25">
        <v>632806.30000000005</v>
      </c>
      <c r="K98" s="25">
        <v>25312.252000000004</v>
      </c>
      <c r="L98" s="25">
        <v>2784347.72</v>
      </c>
    </row>
    <row r="99" spans="1:12" x14ac:dyDescent="0.35">
      <c r="A99" t="s">
        <v>989</v>
      </c>
      <c r="B99" s="13">
        <v>41000</v>
      </c>
      <c r="C99" s="24">
        <v>41011</v>
      </c>
      <c r="D99" t="s">
        <v>875</v>
      </c>
      <c r="E99" t="s">
        <v>876</v>
      </c>
      <c r="F99" t="s">
        <v>872</v>
      </c>
      <c r="G99" t="s">
        <v>1841</v>
      </c>
      <c r="H99" t="s">
        <v>873</v>
      </c>
      <c r="I99" s="25">
        <v>5190400</v>
      </c>
      <c r="J99" s="25">
        <v>3529472</v>
      </c>
      <c r="K99" s="25">
        <v>70589.440000000002</v>
      </c>
      <c r="L99" s="25">
        <v>5501824</v>
      </c>
    </row>
    <row r="100" spans="1:12" x14ac:dyDescent="0.35">
      <c r="A100" t="s">
        <v>990</v>
      </c>
      <c r="B100" s="13">
        <v>42095</v>
      </c>
      <c r="C100" s="24">
        <v>42109</v>
      </c>
      <c r="D100" t="s">
        <v>875</v>
      </c>
      <c r="E100" t="s">
        <v>876</v>
      </c>
      <c r="F100" t="s">
        <v>877</v>
      </c>
      <c r="G100" t="s">
        <v>1835</v>
      </c>
      <c r="H100" t="s">
        <v>885</v>
      </c>
      <c r="I100" s="25">
        <v>5376085</v>
      </c>
      <c r="J100" s="25">
        <v>1774108.05</v>
      </c>
      <c r="K100" s="25">
        <v>35482.161</v>
      </c>
      <c r="L100" s="25">
        <v>8171649.2000000002</v>
      </c>
    </row>
    <row r="101" spans="1:12" x14ac:dyDescent="0.35">
      <c r="A101" t="s">
        <v>991</v>
      </c>
      <c r="B101" s="13">
        <v>41437</v>
      </c>
      <c r="C101" s="24">
        <v>41448</v>
      </c>
      <c r="D101" t="s">
        <v>875</v>
      </c>
      <c r="E101" t="s">
        <v>880</v>
      </c>
      <c r="F101" t="s">
        <v>872</v>
      </c>
      <c r="G101" t="s">
        <v>1825</v>
      </c>
      <c r="H101" t="s">
        <v>901</v>
      </c>
      <c r="I101" s="25">
        <v>3474905</v>
      </c>
      <c r="J101" s="25">
        <v>1320463.9000000001</v>
      </c>
      <c r="K101" s="25">
        <v>39613.917000000001</v>
      </c>
      <c r="L101" s="25">
        <v>4030889.8000000003</v>
      </c>
    </row>
    <row r="102" spans="1:12" x14ac:dyDescent="0.35">
      <c r="A102" t="s">
        <v>992</v>
      </c>
      <c r="B102" s="13">
        <v>41605</v>
      </c>
      <c r="C102" s="24">
        <v>41611</v>
      </c>
      <c r="D102" t="s">
        <v>870</v>
      </c>
      <c r="E102" t="s">
        <v>884</v>
      </c>
      <c r="F102" t="s">
        <v>890</v>
      </c>
      <c r="G102" t="s">
        <v>1826</v>
      </c>
      <c r="H102" t="s">
        <v>918</v>
      </c>
      <c r="I102" s="25">
        <v>2982969</v>
      </c>
      <c r="J102" s="25">
        <v>2147737.6800000002</v>
      </c>
      <c r="K102" s="25">
        <v>107386.88400000001</v>
      </c>
      <c r="L102" s="25">
        <v>2625012.7200000002</v>
      </c>
    </row>
    <row r="103" spans="1:12" x14ac:dyDescent="0.35">
      <c r="A103" t="s">
        <v>993</v>
      </c>
      <c r="B103" s="13">
        <v>41558</v>
      </c>
      <c r="C103" s="24">
        <v>41574</v>
      </c>
      <c r="D103" t="s">
        <v>875</v>
      </c>
      <c r="E103" t="s">
        <v>954</v>
      </c>
      <c r="F103" t="s">
        <v>14</v>
      </c>
      <c r="G103" t="s">
        <v>1827</v>
      </c>
      <c r="H103" t="s">
        <v>882</v>
      </c>
      <c r="I103" s="25">
        <v>1056000</v>
      </c>
      <c r="J103" s="25">
        <v>739200</v>
      </c>
      <c r="K103" s="25">
        <v>22176</v>
      </c>
      <c r="L103" s="25">
        <v>1700160</v>
      </c>
    </row>
    <row r="104" spans="1:12" x14ac:dyDescent="0.35">
      <c r="A104" t="s">
        <v>994</v>
      </c>
      <c r="B104" s="13">
        <v>41896</v>
      </c>
      <c r="C104" s="24">
        <v>41903</v>
      </c>
      <c r="D104" t="s">
        <v>875</v>
      </c>
      <c r="E104" t="s">
        <v>923</v>
      </c>
      <c r="F104" t="s">
        <v>872</v>
      </c>
      <c r="G104" t="s">
        <v>1823</v>
      </c>
      <c r="H104" t="s">
        <v>894</v>
      </c>
      <c r="I104" s="25">
        <v>669465</v>
      </c>
      <c r="J104" s="25">
        <v>287869.95</v>
      </c>
      <c r="K104" s="25">
        <v>11514.798000000001</v>
      </c>
      <c r="L104" s="25">
        <v>649381.05000000005</v>
      </c>
    </row>
    <row r="105" spans="1:12" x14ac:dyDescent="0.35">
      <c r="A105" t="s">
        <v>995</v>
      </c>
      <c r="B105" s="13">
        <v>41518</v>
      </c>
      <c r="C105" s="24">
        <v>41519</v>
      </c>
      <c r="D105" t="s">
        <v>870</v>
      </c>
      <c r="E105" t="s">
        <v>915</v>
      </c>
      <c r="F105" t="s">
        <v>881</v>
      </c>
      <c r="G105" t="s">
        <v>1835</v>
      </c>
      <c r="H105" t="s">
        <v>901</v>
      </c>
      <c r="I105" s="25">
        <v>2524030</v>
      </c>
      <c r="J105" s="25">
        <v>1110573.2</v>
      </c>
      <c r="K105" s="25">
        <v>22211.464</v>
      </c>
      <c r="L105" s="25">
        <v>2801673.3000000003</v>
      </c>
    </row>
    <row r="106" spans="1:12" x14ac:dyDescent="0.35">
      <c r="A106" t="s">
        <v>996</v>
      </c>
      <c r="B106" s="13">
        <v>42175</v>
      </c>
      <c r="C106" s="24">
        <v>42190</v>
      </c>
      <c r="D106" t="s">
        <v>875</v>
      </c>
      <c r="E106" t="s">
        <v>893</v>
      </c>
      <c r="F106" t="s">
        <v>872</v>
      </c>
      <c r="G106" t="s">
        <v>1832</v>
      </c>
      <c r="H106" t="s">
        <v>891</v>
      </c>
      <c r="I106" s="25">
        <v>1374048</v>
      </c>
      <c r="J106" s="25">
        <v>714504.96</v>
      </c>
      <c r="K106" s="25">
        <v>35725.248</v>
      </c>
      <c r="L106" s="25">
        <v>1758781.4399999999</v>
      </c>
    </row>
    <row r="107" spans="1:12" x14ac:dyDescent="0.35">
      <c r="A107" t="s">
        <v>997</v>
      </c>
      <c r="B107" s="13">
        <v>42474</v>
      </c>
      <c r="C107" s="24">
        <v>42477</v>
      </c>
      <c r="D107" t="s">
        <v>870</v>
      </c>
      <c r="E107" t="s">
        <v>889</v>
      </c>
      <c r="F107" t="s">
        <v>897</v>
      </c>
      <c r="G107" t="s">
        <v>1833</v>
      </c>
      <c r="H107" t="s">
        <v>882</v>
      </c>
      <c r="I107" s="25">
        <v>2953975</v>
      </c>
      <c r="J107" s="25">
        <v>856652.75</v>
      </c>
      <c r="K107" s="25">
        <v>34266.11</v>
      </c>
      <c r="L107" s="25">
        <v>4312803.5</v>
      </c>
    </row>
    <row r="108" spans="1:12" x14ac:dyDescent="0.35">
      <c r="A108" t="s">
        <v>998</v>
      </c>
      <c r="B108" s="13">
        <v>41841</v>
      </c>
      <c r="C108" s="24">
        <v>41851</v>
      </c>
      <c r="D108" t="s">
        <v>875</v>
      </c>
      <c r="E108" t="s">
        <v>954</v>
      </c>
      <c r="F108" t="s">
        <v>877</v>
      </c>
      <c r="G108" t="s">
        <v>1836</v>
      </c>
      <c r="H108" t="s">
        <v>885</v>
      </c>
      <c r="I108" s="25">
        <v>2247340</v>
      </c>
      <c r="J108" s="25">
        <v>1618084.8</v>
      </c>
      <c r="K108" s="25">
        <v>16180.848</v>
      </c>
      <c r="L108" s="25">
        <v>3618217.4</v>
      </c>
    </row>
    <row r="109" spans="1:12" x14ac:dyDescent="0.35">
      <c r="A109" t="s">
        <v>999</v>
      </c>
      <c r="B109" s="13">
        <v>41479</v>
      </c>
      <c r="C109" s="24">
        <v>41481</v>
      </c>
      <c r="D109" t="s">
        <v>870</v>
      </c>
      <c r="E109" t="s">
        <v>889</v>
      </c>
      <c r="F109" t="s">
        <v>890</v>
      </c>
      <c r="G109" t="s">
        <v>1830</v>
      </c>
      <c r="H109" t="s">
        <v>918</v>
      </c>
      <c r="I109" s="25">
        <v>3524805</v>
      </c>
      <c r="J109" s="25">
        <v>1621410.3</v>
      </c>
      <c r="K109" s="25">
        <v>81070.514999999999</v>
      </c>
      <c r="L109" s="25">
        <v>4652742.6000000006</v>
      </c>
    </row>
    <row r="110" spans="1:12" x14ac:dyDescent="0.35">
      <c r="A110" t="s">
        <v>1000</v>
      </c>
      <c r="B110" s="13">
        <v>40913</v>
      </c>
      <c r="C110" s="24">
        <v>40929</v>
      </c>
      <c r="D110" t="s">
        <v>875</v>
      </c>
      <c r="E110" t="s">
        <v>876</v>
      </c>
      <c r="F110" t="s">
        <v>881</v>
      </c>
      <c r="G110" t="s">
        <v>1846</v>
      </c>
      <c r="H110" t="s">
        <v>918</v>
      </c>
      <c r="I110" s="25">
        <v>1592756</v>
      </c>
      <c r="J110" s="25">
        <v>573392.16</v>
      </c>
      <c r="K110" s="25">
        <v>5733.9216000000006</v>
      </c>
      <c r="L110" s="25">
        <v>2150220.6</v>
      </c>
    </row>
    <row r="111" spans="1:12" x14ac:dyDescent="0.35">
      <c r="A111" t="s">
        <v>1001</v>
      </c>
      <c r="B111" s="13">
        <v>41726</v>
      </c>
      <c r="C111" s="24">
        <v>41733</v>
      </c>
      <c r="D111" t="s">
        <v>875</v>
      </c>
      <c r="E111" t="s">
        <v>954</v>
      </c>
      <c r="F111" t="s">
        <v>877</v>
      </c>
      <c r="G111" t="s">
        <v>1845</v>
      </c>
      <c r="H111" t="s">
        <v>891</v>
      </c>
      <c r="I111" s="25">
        <v>3802500</v>
      </c>
      <c r="J111" s="25">
        <v>1825200</v>
      </c>
      <c r="K111" s="25">
        <v>54756</v>
      </c>
      <c r="L111" s="25">
        <v>6540300</v>
      </c>
    </row>
    <row r="112" spans="1:12" x14ac:dyDescent="0.35">
      <c r="A112" t="s">
        <v>1002</v>
      </c>
      <c r="B112" s="13">
        <v>41770</v>
      </c>
      <c r="C112" s="24">
        <v>41787</v>
      </c>
      <c r="D112" t="s">
        <v>875</v>
      </c>
      <c r="E112" t="s">
        <v>880</v>
      </c>
      <c r="F112" t="s">
        <v>872</v>
      </c>
      <c r="G112" t="s">
        <v>1841</v>
      </c>
      <c r="H112" t="s">
        <v>891</v>
      </c>
      <c r="I112" s="25">
        <v>2389796</v>
      </c>
      <c r="J112" s="25">
        <v>1481673.52</v>
      </c>
      <c r="K112" s="25">
        <v>14816.735200000001</v>
      </c>
      <c r="L112" s="25">
        <v>3967061.36</v>
      </c>
    </row>
    <row r="113" spans="1:12" x14ac:dyDescent="0.35">
      <c r="A113" t="s">
        <v>1003</v>
      </c>
      <c r="B113" s="13">
        <v>41898</v>
      </c>
      <c r="C113" s="24">
        <v>41907</v>
      </c>
      <c r="D113" t="s">
        <v>870</v>
      </c>
      <c r="E113" t="s">
        <v>884</v>
      </c>
      <c r="F113" t="s">
        <v>872</v>
      </c>
      <c r="G113" t="s">
        <v>1826</v>
      </c>
      <c r="H113" t="s">
        <v>903</v>
      </c>
      <c r="I113" s="25">
        <v>550536</v>
      </c>
      <c r="J113" s="25">
        <v>264257.28000000003</v>
      </c>
      <c r="K113" s="25">
        <v>5285.1456000000007</v>
      </c>
      <c r="L113" s="25">
        <v>561546.72</v>
      </c>
    </row>
    <row r="114" spans="1:12" x14ac:dyDescent="0.35">
      <c r="A114" t="s">
        <v>1004</v>
      </c>
      <c r="B114" s="13">
        <v>42390</v>
      </c>
      <c r="C114" s="24">
        <v>42406</v>
      </c>
      <c r="D114" t="s">
        <v>875</v>
      </c>
      <c r="E114" t="s">
        <v>954</v>
      </c>
      <c r="F114" t="s">
        <v>872</v>
      </c>
      <c r="G114" t="s">
        <v>1824</v>
      </c>
      <c r="H114" t="s">
        <v>901</v>
      </c>
      <c r="I114" s="25">
        <v>3871707</v>
      </c>
      <c r="J114" s="25">
        <v>2516609.5500000003</v>
      </c>
      <c r="K114" s="25">
        <v>50332.191000000006</v>
      </c>
      <c r="L114" s="25">
        <v>5304238.59</v>
      </c>
    </row>
    <row r="115" spans="1:12" x14ac:dyDescent="0.35">
      <c r="A115" t="s">
        <v>1005</v>
      </c>
      <c r="B115" s="13">
        <v>41764</v>
      </c>
      <c r="C115" s="24">
        <v>41781</v>
      </c>
      <c r="D115" t="s">
        <v>875</v>
      </c>
      <c r="E115" t="s">
        <v>876</v>
      </c>
      <c r="F115" t="s">
        <v>881</v>
      </c>
      <c r="G115" t="s">
        <v>1828</v>
      </c>
      <c r="H115" t="s">
        <v>899</v>
      </c>
      <c r="I115" s="25">
        <v>3342540</v>
      </c>
      <c r="J115" s="25">
        <v>2139225.6</v>
      </c>
      <c r="K115" s="25">
        <v>42784.512000000002</v>
      </c>
      <c r="L115" s="25">
        <v>4545854.4000000004</v>
      </c>
    </row>
    <row r="116" spans="1:12" x14ac:dyDescent="0.35">
      <c r="A116" t="s">
        <v>1006</v>
      </c>
      <c r="B116" s="13">
        <v>41688</v>
      </c>
      <c r="C116" s="24">
        <v>41697</v>
      </c>
      <c r="D116" t="s">
        <v>870</v>
      </c>
      <c r="E116" t="s">
        <v>915</v>
      </c>
      <c r="F116" t="s">
        <v>877</v>
      </c>
      <c r="G116" t="s">
        <v>1839</v>
      </c>
      <c r="H116" t="s">
        <v>885</v>
      </c>
      <c r="I116" s="25">
        <v>7069494</v>
      </c>
      <c r="J116" s="25">
        <v>3039882.42</v>
      </c>
      <c r="K116" s="25">
        <v>91196.472599999994</v>
      </c>
      <c r="L116" s="25">
        <v>7352273.7599999998</v>
      </c>
    </row>
    <row r="117" spans="1:12" x14ac:dyDescent="0.35">
      <c r="A117" t="s">
        <v>1007</v>
      </c>
      <c r="B117" s="13">
        <v>42119</v>
      </c>
      <c r="C117" s="24">
        <v>42136</v>
      </c>
      <c r="D117" t="s">
        <v>870</v>
      </c>
      <c r="E117" t="s">
        <v>896</v>
      </c>
      <c r="F117" t="s">
        <v>881</v>
      </c>
      <c r="G117" t="s">
        <v>1837</v>
      </c>
      <c r="H117" t="s">
        <v>873</v>
      </c>
      <c r="I117" s="25">
        <v>5500731</v>
      </c>
      <c r="J117" s="25">
        <v>2805372.81</v>
      </c>
      <c r="K117" s="25">
        <v>140268.64050000001</v>
      </c>
      <c r="L117" s="25">
        <v>7536001.4699999997</v>
      </c>
    </row>
    <row r="118" spans="1:12" x14ac:dyDescent="0.35">
      <c r="A118" t="s">
        <v>1008</v>
      </c>
      <c r="B118" s="13">
        <v>41754</v>
      </c>
      <c r="C118" s="24">
        <v>41761</v>
      </c>
      <c r="D118" t="s">
        <v>875</v>
      </c>
      <c r="E118" t="s">
        <v>923</v>
      </c>
      <c r="F118" t="s">
        <v>897</v>
      </c>
      <c r="G118" t="s">
        <v>1842</v>
      </c>
      <c r="H118" t="s">
        <v>882</v>
      </c>
      <c r="I118" s="25">
        <v>1405719</v>
      </c>
      <c r="J118" s="25">
        <v>562287.6</v>
      </c>
      <c r="K118" s="25">
        <v>16868.627999999997</v>
      </c>
      <c r="L118" s="25">
        <v>1855549.08</v>
      </c>
    </row>
    <row r="119" spans="1:12" x14ac:dyDescent="0.35">
      <c r="A119" t="s">
        <v>1009</v>
      </c>
      <c r="B119" s="13">
        <v>41495</v>
      </c>
      <c r="C119" s="24">
        <v>41512</v>
      </c>
      <c r="D119" t="s">
        <v>875</v>
      </c>
      <c r="E119" t="s">
        <v>923</v>
      </c>
      <c r="F119" t="s">
        <v>890</v>
      </c>
      <c r="G119" t="s">
        <v>1823</v>
      </c>
      <c r="H119" t="s">
        <v>873</v>
      </c>
      <c r="I119" s="25">
        <v>1968984</v>
      </c>
      <c r="J119" s="25">
        <v>1181390.4000000001</v>
      </c>
      <c r="K119" s="25">
        <v>11813.904000000002</v>
      </c>
      <c r="L119" s="25">
        <v>1693326.24</v>
      </c>
    </row>
    <row r="120" spans="1:12" x14ac:dyDescent="0.35">
      <c r="A120" t="s">
        <v>1010</v>
      </c>
      <c r="B120" s="13">
        <v>41044</v>
      </c>
      <c r="C120" s="24">
        <v>41044</v>
      </c>
      <c r="D120" t="s">
        <v>870</v>
      </c>
      <c r="E120" t="s">
        <v>896</v>
      </c>
      <c r="F120" t="s">
        <v>881</v>
      </c>
      <c r="G120" t="s">
        <v>1846</v>
      </c>
      <c r="H120" t="s">
        <v>873</v>
      </c>
      <c r="I120" s="25">
        <v>1967100</v>
      </c>
      <c r="J120" s="25">
        <v>1081905</v>
      </c>
      <c r="K120" s="25">
        <v>21638.100000000002</v>
      </c>
      <c r="L120" s="25">
        <v>1652364</v>
      </c>
    </row>
    <row r="121" spans="1:12" x14ac:dyDescent="0.35">
      <c r="A121" t="s">
        <v>1011</v>
      </c>
      <c r="B121" s="13">
        <v>42235</v>
      </c>
      <c r="C121" s="24">
        <v>42244</v>
      </c>
      <c r="D121" t="s">
        <v>870</v>
      </c>
      <c r="E121" t="s">
        <v>889</v>
      </c>
      <c r="F121" t="s">
        <v>14</v>
      </c>
      <c r="G121" t="s">
        <v>1838</v>
      </c>
      <c r="H121" t="s">
        <v>918</v>
      </c>
      <c r="I121" s="25">
        <v>1443488</v>
      </c>
      <c r="J121" s="25">
        <v>664004.48</v>
      </c>
      <c r="K121" s="25">
        <v>33200.224000000002</v>
      </c>
      <c r="L121" s="25">
        <v>2208536.64</v>
      </c>
    </row>
    <row r="122" spans="1:12" x14ac:dyDescent="0.35">
      <c r="A122" t="s">
        <v>1012</v>
      </c>
      <c r="B122" s="13">
        <v>42452</v>
      </c>
      <c r="C122" s="24">
        <v>42453</v>
      </c>
      <c r="D122" t="s">
        <v>875</v>
      </c>
      <c r="E122" t="s">
        <v>923</v>
      </c>
      <c r="F122" t="s">
        <v>890</v>
      </c>
      <c r="G122" t="s">
        <v>1828</v>
      </c>
      <c r="H122" t="s">
        <v>878</v>
      </c>
      <c r="I122" s="25">
        <v>1344980</v>
      </c>
      <c r="J122" s="25">
        <v>349694.8</v>
      </c>
      <c r="K122" s="25">
        <v>17484.740000000002</v>
      </c>
      <c r="L122" s="25">
        <v>1452578.4000000001</v>
      </c>
    </row>
    <row r="123" spans="1:12" x14ac:dyDescent="0.35">
      <c r="A123" t="s">
        <v>1013</v>
      </c>
      <c r="B123" s="13">
        <v>41466</v>
      </c>
      <c r="C123" s="24">
        <v>41479</v>
      </c>
      <c r="D123" t="s">
        <v>870</v>
      </c>
      <c r="E123" t="s">
        <v>884</v>
      </c>
      <c r="F123" t="s">
        <v>881</v>
      </c>
      <c r="G123" t="s">
        <v>1832</v>
      </c>
      <c r="H123" t="s">
        <v>903</v>
      </c>
      <c r="I123" s="25">
        <v>2495370</v>
      </c>
      <c r="J123" s="25">
        <v>1297592.4000000001</v>
      </c>
      <c r="K123" s="25">
        <v>12975.924000000001</v>
      </c>
      <c r="L123" s="25">
        <v>2146018.2000000002</v>
      </c>
    </row>
    <row r="124" spans="1:12" x14ac:dyDescent="0.35">
      <c r="A124" t="s">
        <v>1014</v>
      </c>
      <c r="B124" s="13">
        <v>42380</v>
      </c>
      <c r="C124" s="24">
        <v>42394</v>
      </c>
      <c r="D124" t="s">
        <v>870</v>
      </c>
      <c r="E124" t="s">
        <v>887</v>
      </c>
      <c r="F124" t="s">
        <v>897</v>
      </c>
      <c r="G124" t="s">
        <v>1833</v>
      </c>
      <c r="H124" t="s">
        <v>873</v>
      </c>
      <c r="I124" s="25">
        <v>4828680</v>
      </c>
      <c r="J124" s="25">
        <v>2076332.4000000001</v>
      </c>
      <c r="K124" s="25">
        <v>20763.324000000001</v>
      </c>
      <c r="L124" s="25">
        <v>5601268.7999999998</v>
      </c>
    </row>
    <row r="125" spans="1:12" x14ac:dyDescent="0.35">
      <c r="A125" t="s">
        <v>1015</v>
      </c>
      <c r="B125" s="13">
        <v>42220</v>
      </c>
      <c r="C125" s="24">
        <v>42229</v>
      </c>
      <c r="D125" t="s">
        <v>875</v>
      </c>
      <c r="E125" t="s">
        <v>896</v>
      </c>
      <c r="F125" t="s">
        <v>897</v>
      </c>
      <c r="G125" t="s">
        <v>1848</v>
      </c>
      <c r="H125" t="s">
        <v>918</v>
      </c>
      <c r="I125" s="25">
        <v>890802</v>
      </c>
      <c r="J125" s="25">
        <v>222700.5</v>
      </c>
      <c r="K125" s="25">
        <v>2227.0050000000001</v>
      </c>
      <c r="L125" s="25">
        <v>1068962.3999999999</v>
      </c>
    </row>
    <row r="126" spans="1:12" x14ac:dyDescent="0.35">
      <c r="A126" t="s">
        <v>1016</v>
      </c>
      <c r="B126" s="13">
        <v>41787</v>
      </c>
      <c r="C126" s="24">
        <v>41801</v>
      </c>
      <c r="D126" t="s">
        <v>875</v>
      </c>
      <c r="E126" t="s">
        <v>896</v>
      </c>
      <c r="F126" t="s">
        <v>872</v>
      </c>
      <c r="G126" t="s">
        <v>1844</v>
      </c>
      <c r="H126" t="s">
        <v>905</v>
      </c>
      <c r="I126" s="25">
        <v>3357250</v>
      </c>
      <c r="J126" s="25">
        <v>2383647.5</v>
      </c>
      <c r="K126" s="25">
        <v>47672.950000000004</v>
      </c>
      <c r="L126" s="25">
        <v>4700150</v>
      </c>
    </row>
    <row r="127" spans="1:12" x14ac:dyDescent="0.35">
      <c r="A127" t="s">
        <v>1017</v>
      </c>
      <c r="B127" s="13">
        <v>41934</v>
      </c>
      <c r="C127" s="24">
        <v>41940</v>
      </c>
      <c r="D127" t="s">
        <v>875</v>
      </c>
      <c r="E127" t="s">
        <v>923</v>
      </c>
      <c r="F127" t="s">
        <v>890</v>
      </c>
      <c r="G127" t="s">
        <v>1837</v>
      </c>
      <c r="H127" t="s">
        <v>918</v>
      </c>
      <c r="I127" s="25">
        <v>1864793</v>
      </c>
      <c r="J127" s="25">
        <v>1305355.1000000001</v>
      </c>
      <c r="K127" s="25">
        <v>65267.755000000005</v>
      </c>
      <c r="L127" s="25">
        <v>2722597.7800000003</v>
      </c>
    </row>
    <row r="128" spans="1:12" x14ac:dyDescent="0.35">
      <c r="A128" t="s">
        <v>1018</v>
      </c>
      <c r="B128" s="13">
        <v>42266</v>
      </c>
      <c r="C128" s="24">
        <v>42274</v>
      </c>
      <c r="D128" t="s">
        <v>875</v>
      </c>
      <c r="E128" t="s">
        <v>880</v>
      </c>
      <c r="F128" t="s">
        <v>881</v>
      </c>
      <c r="G128" t="s">
        <v>1841</v>
      </c>
      <c r="H128" t="s">
        <v>918</v>
      </c>
      <c r="I128" s="25">
        <v>4847934</v>
      </c>
      <c r="J128" s="25">
        <v>1357421.52</v>
      </c>
      <c r="K128" s="25">
        <v>27148.430400000001</v>
      </c>
      <c r="L128" s="25">
        <v>7562777.04</v>
      </c>
    </row>
    <row r="129" spans="1:12" x14ac:dyDescent="0.35">
      <c r="A129" t="s">
        <v>1019</v>
      </c>
      <c r="B129" s="13">
        <v>42424</v>
      </c>
      <c r="C129" s="24">
        <v>42425</v>
      </c>
      <c r="D129" t="s">
        <v>870</v>
      </c>
      <c r="E129" t="s">
        <v>887</v>
      </c>
      <c r="F129" t="s">
        <v>877</v>
      </c>
      <c r="G129" t="s">
        <v>1822</v>
      </c>
      <c r="H129" t="s">
        <v>891</v>
      </c>
      <c r="I129" s="25">
        <v>2373834</v>
      </c>
      <c r="J129" s="25">
        <v>1234393.68</v>
      </c>
      <c r="K129" s="25">
        <v>49375.747199999998</v>
      </c>
      <c r="L129" s="25">
        <v>2231403.96</v>
      </c>
    </row>
    <row r="130" spans="1:12" x14ac:dyDescent="0.35">
      <c r="A130" t="s">
        <v>1020</v>
      </c>
      <c r="B130" s="13">
        <v>41644</v>
      </c>
      <c r="C130" s="24">
        <v>41650</v>
      </c>
      <c r="D130" t="s">
        <v>870</v>
      </c>
      <c r="E130" t="s">
        <v>915</v>
      </c>
      <c r="F130" t="s">
        <v>872</v>
      </c>
      <c r="G130" t="s">
        <v>1843</v>
      </c>
      <c r="H130" t="s">
        <v>878</v>
      </c>
      <c r="I130" s="25">
        <v>2875392</v>
      </c>
      <c r="J130" s="25">
        <v>862617.59999999998</v>
      </c>
      <c r="K130" s="25">
        <v>34504.703999999998</v>
      </c>
      <c r="L130" s="25">
        <v>3220439.04</v>
      </c>
    </row>
    <row r="131" spans="1:12" x14ac:dyDescent="0.35">
      <c r="A131" t="s">
        <v>1021</v>
      </c>
      <c r="B131" s="13">
        <v>42090</v>
      </c>
      <c r="C131" s="24">
        <v>42100</v>
      </c>
      <c r="D131" t="s">
        <v>875</v>
      </c>
      <c r="E131" t="s">
        <v>896</v>
      </c>
      <c r="F131" t="s">
        <v>881</v>
      </c>
      <c r="G131" t="s">
        <v>1849</v>
      </c>
      <c r="H131" t="s">
        <v>873</v>
      </c>
      <c r="I131" s="25">
        <v>531743</v>
      </c>
      <c r="J131" s="25">
        <v>297776.08</v>
      </c>
      <c r="K131" s="25">
        <v>14888.804000000002</v>
      </c>
      <c r="L131" s="25">
        <v>483886.13</v>
      </c>
    </row>
    <row r="132" spans="1:12" x14ac:dyDescent="0.35">
      <c r="A132" t="s">
        <v>1022</v>
      </c>
      <c r="B132" s="13">
        <v>41104</v>
      </c>
      <c r="C132" s="24">
        <v>41120</v>
      </c>
      <c r="D132" t="s">
        <v>870</v>
      </c>
      <c r="E132" t="s">
        <v>887</v>
      </c>
      <c r="F132" t="s">
        <v>877</v>
      </c>
      <c r="G132" t="s">
        <v>1841</v>
      </c>
      <c r="H132" t="s">
        <v>878</v>
      </c>
      <c r="I132" s="25">
        <v>2021060</v>
      </c>
      <c r="J132" s="25">
        <v>1475373.8</v>
      </c>
      <c r="K132" s="25">
        <v>44261.214000000007</v>
      </c>
      <c r="L132" s="25">
        <v>1657269.2</v>
      </c>
    </row>
    <row r="133" spans="1:12" x14ac:dyDescent="0.35">
      <c r="A133" t="s">
        <v>1023</v>
      </c>
      <c r="B133" s="13">
        <v>41314</v>
      </c>
      <c r="C133" s="24">
        <v>41331</v>
      </c>
      <c r="D133" t="s">
        <v>875</v>
      </c>
      <c r="E133" t="s">
        <v>954</v>
      </c>
      <c r="F133" t="s">
        <v>897</v>
      </c>
      <c r="G133" t="s">
        <v>1832</v>
      </c>
      <c r="H133" t="s">
        <v>894</v>
      </c>
      <c r="I133" s="25">
        <v>4819176</v>
      </c>
      <c r="J133" s="25">
        <v>1397561.04</v>
      </c>
      <c r="K133" s="25">
        <v>69878.051999999996</v>
      </c>
      <c r="L133" s="25">
        <v>5783011.2000000002</v>
      </c>
    </row>
    <row r="134" spans="1:12" x14ac:dyDescent="0.35">
      <c r="A134" t="s">
        <v>1024</v>
      </c>
      <c r="B134" s="13">
        <v>41317</v>
      </c>
      <c r="C134" s="24">
        <v>41328</v>
      </c>
      <c r="D134" t="s">
        <v>870</v>
      </c>
      <c r="E134" t="s">
        <v>889</v>
      </c>
      <c r="F134" t="s">
        <v>897</v>
      </c>
      <c r="G134" t="s">
        <v>1846</v>
      </c>
      <c r="H134" t="s">
        <v>873</v>
      </c>
      <c r="I134" s="25">
        <v>3628081</v>
      </c>
      <c r="J134" s="25">
        <v>1015862.68</v>
      </c>
      <c r="K134" s="25">
        <v>20317.2536</v>
      </c>
      <c r="L134" s="25">
        <v>3736923.43</v>
      </c>
    </row>
    <row r="135" spans="1:12" x14ac:dyDescent="0.35">
      <c r="A135" t="s">
        <v>1025</v>
      </c>
      <c r="B135" s="13">
        <v>41470</v>
      </c>
      <c r="C135" s="24">
        <v>41478</v>
      </c>
      <c r="D135" t="s">
        <v>875</v>
      </c>
      <c r="E135" t="s">
        <v>893</v>
      </c>
      <c r="F135" t="s">
        <v>14</v>
      </c>
      <c r="G135" t="s">
        <v>1830</v>
      </c>
      <c r="H135" t="s">
        <v>894</v>
      </c>
      <c r="I135" s="25">
        <v>1052640</v>
      </c>
      <c r="J135" s="25">
        <v>336844.79999999999</v>
      </c>
      <c r="K135" s="25">
        <v>13473.791999999999</v>
      </c>
      <c r="L135" s="25">
        <v>1273694.4000000001</v>
      </c>
    </row>
    <row r="136" spans="1:12" x14ac:dyDescent="0.35">
      <c r="A136" t="s">
        <v>1026</v>
      </c>
      <c r="B136" s="13">
        <v>40937</v>
      </c>
      <c r="C136" s="24">
        <v>40954</v>
      </c>
      <c r="D136" t="s">
        <v>875</v>
      </c>
      <c r="E136" t="s">
        <v>923</v>
      </c>
      <c r="F136" t="s">
        <v>897</v>
      </c>
      <c r="G136" t="s">
        <v>1825</v>
      </c>
      <c r="H136" t="s">
        <v>882</v>
      </c>
      <c r="I136" s="25">
        <v>3373568</v>
      </c>
      <c r="J136" s="25">
        <v>2428968.96</v>
      </c>
      <c r="K136" s="25">
        <v>121448.448</v>
      </c>
      <c r="L136" s="25">
        <v>4351902.72</v>
      </c>
    </row>
    <row r="137" spans="1:12" x14ac:dyDescent="0.35">
      <c r="A137" t="s">
        <v>1027</v>
      </c>
      <c r="B137" s="13">
        <v>41291</v>
      </c>
      <c r="C137" s="24">
        <v>41306</v>
      </c>
      <c r="D137" t="s">
        <v>875</v>
      </c>
      <c r="E137" t="s">
        <v>876</v>
      </c>
      <c r="F137" t="s">
        <v>872</v>
      </c>
      <c r="G137" t="s">
        <v>1834</v>
      </c>
      <c r="H137" t="s">
        <v>873</v>
      </c>
      <c r="I137" s="25">
        <v>5109108</v>
      </c>
      <c r="J137" s="25">
        <v>1686005.6400000001</v>
      </c>
      <c r="K137" s="25">
        <v>16860.056400000001</v>
      </c>
      <c r="L137" s="25">
        <v>6028747.4400000004</v>
      </c>
    </row>
    <row r="138" spans="1:12" x14ac:dyDescent="0.35">
      <c r="A138" t="s">
        <v>1028</v>
      </c>
      <c r="B138" s="13">
        <v>41960</v>
      </c>
      <c r="C138" s="24">
        <v>41970</v>
      </c>
      <c r="D138" t="s">
        <v>875</v>
      </c>
      <c r="E138" t="s">
        <v>954</v>
      </c>
      <c r="F138" t="s">
        <v>14</v>
      </c>
      <c r="G138" t="s">
        <v>1844</v>
      </c>
      <c r="H138" t="s">
        <v>873</v>
      </c>
      <c r="I138" s="25">
        <v>1975485</v>
      </c>
      <c r="J138" s="25">
        <v>987742.5</v>
      </c>
      <c r="K138" s="25">
        <v>49387.125</v>
      </c>
      <c r="L138" s="25">
        <v>2232298.0499999998</v>
      </c>
    </row>
    <row r="139" spans="1:12" x14ac:dyDescent="0.35">
      <c r="A139" t="s">
        <v>1029</v>
      </c>
      <c r="B139" s="13">
        <v>41230</v>
      </c>
      <c r="C139" s="24">
        <v>41231</v>
      </c>
      <c r="D139" t="s">
        <v>870</v>
      </c>
      <c r="E139" t="s">
        <v>887</v>
      </c>
      <c r="F139" t="s">
        <v>14</v>
      </c>
      <c r="G139" t="s">
        <v>1839</v>
      </c>
      <c r="H139" t="s">
        <v>901</v>
      </c>
      <c r="I139" s="25">
        <v>1932190</v>
      </c>
      <c r="J139" s="25">
        <v>1313889.2</v>
      </c>
      <c r="K139" s="25">
        <v>52555.567999999999</v>
      </c>
      <c r="L139" s="25">
        <v>1545752</v>
      </c>
    </row>
    <row r="140" spans="1:12" x14ac:dyDescent="0.35">
      <c r="A140" t="s">
        <v>1030</v>
      </c>
      <c r="B140" s="13">
        <v>41887</v>
      </c>
      <c r="C140" s="24">
        <v>41891</v>
      </c>
      <c r="D140" t="s">
        <v>875</v>
      </c>
      <c r="E140" t="s">
        <v>880</v>
      </c>
      <c r="F140" t="s">
        <v>881</v>
      </c>
      <c r="G140" t="s">
        <v>1832</v>
      </c>
      <c r="H140" t="s">
        <v>903</v>
      </c>
      <c r="I140" s="25">
        <v>1496840</v>
      </c>
      <c r="J140" s="25">
        <v>838230.4</v>
      </c>
      <c r="K140" s="25">
        <v>41911.520000000004</v>
      </c>
      <c r="L140" s="25">
        <v>2095576</v>
      </c>
    </row>
    <row r="141" spans="1:12" x14ac:dyDescent="0.35">
      <c r="A141" t="s">
        <v>1031</v>
      </c>
      <c r="B141" s="13">
        <v>41739</v>
      </c>
      <c r="C141" s="24">
        <v>41750</v>
      </c>
      <c r="D141" t="s">
        <v>875</v>
      </c>
      <c r="E141" t="s">
        <v>893</v>
      </c>
      <c r="F141" t="s">
        <v>872</v>
      </c>
      <c r="G141" t="s">
        <v>1834</v>
      </c>
      <c r="H141" t="s">
        <v>905</v>
      </c>
      <c r="I141" s="25">
        <v>3016125</v>
      </c>
      <c r="J141" s="25">
        <v>1055643.75</v>
      </c>
      <c r="K141" s="25">
        <v>21112.875</v>
      </c>
      <c r="L141" s="25">
        <v>3257415</v>
      </c>
    </row>
    <row r="142" spans="1:12" x14ac:dyDescent="0.35">
      <c r="A142" t="s">
        <v>1032</v>
      </c>
      <c r="B142" s="13">
        <v>40933</v>
      </c>
      <c r="C142" s="24">
        <v>40943</v>
      </c>
      <c r="D142" t="s">
        <v>870</v>
      </c>
      <c r="E142" t="s">
        <v>889</v>
      </c>
      <c r="F142" t="s">
        <v>881</v>
      </c>
      <c r="G142" t="s">
        <v>1835</v>
      </c>
      <c r="H142" t="s">
        <v>882</v>
      </c>
      <c r="I142" s="25">
        <v>5653354</v>
      </c>
      <c r="J142" s="25">
        <v>2091740.98</v>
      </c>
      <c r="K142" s="25">
        <v>20917.409800000001</v>
      </c>
      <c r="L142" s="25">
        <v>5483753.3799999999</v>
      </c>
    </row>
    <row r="143" spans="1:12" x14ac:dyDescent="0.35">
      <c r="A143" t="s">
        <v>1033</v>
      </c>
      <c r="B143" s="13">
        <v>41643</v>
      </c>
      <c r="C143" s="24">
        <v>41646</v>
      </c>
      <c r="D143" t="s">
        <v>870</v>
      </c>
      <c r="E143" t="s">
        <v>887</v>
      </c>
      <c r="F143" t="s">
        <v>897</v>
      </c>
      <c r="G143" t="s">
        <v>1842</v>
      </c>
      <c r="H143" t="s">
        <v>899</v>
      </c>
      <c r="I143" s="25">
        <v>2981610</v>
      </c>
      <c r="J143" s="25">
        <v>1192644</v>
      </c>
      <c r="K143" s="25">
        <v>59632.200000000004</v>
      </c>
      <c r="L143" s="25">
        <v>3637564.2</v>
      </c>
    </row>
    <row r="144" spans="1:12" x14ac:dyDescent="0.35">
      <c r="A144" t="s">
        <v>1034</v>
      </c>
      <c r="B144" s="13">
        <v>41347</v>
      </c>
      <c r="C144" s="24">
        <v>41354</v>
      </c>
      <c r="D144" t="s">
        <v>870</v>
      </c>
      <c r="E144" t="s">
        <v>884</v>
      </c>
      <c r="F144" t="s">
        <v>890</v>
      </c>
      <c r="G144" t="s">
        <v>1831</v>
      </c>
      <c r="H144" t="s">
        <v>899</v>
      </c>
      <c r="I144" s="25">
        <v>5193466</v>
      </c>
      <c r="J144" s="25">
        <v>1506105.1400000001</v>
      </c>
      <c r="K144" s="25">
        <v>30122.102800000004</v>
      </c>
      <c r="L144" s="25">
        <v>7270852.4000000004</v>
      </c>
    </row>
    <row r="145" spans="1:12" x14ac:dyDescent="0.35">
      <c r="A145" t="s">
        <v>1035</v>
      </c>
      <c r="B145" s="13">
        <v>41287</v>
      </c>
      <c r="C145" s="24">
        <v>41296</v>
      </c>
      <c r="D145" t="s">
        <v>870</v>
      </c>
      <c r="E145" t="s">
        <v>896</v>
      </c>
      <c r="F145" t="s">
        <v>881</v>
      </c>
      <c r="G145" t="s">
        <v>1823</v>
      </c>
      <c r="H145" t="s">
        <v>891</v>
      </c>
      <c r="I145" s="25">
        <v>2002854</v>
      </c>
      <c r="J145" s="25">
        <v>881255.76</v>
      </c>
      <c r="K145" s="25">
        <v>44062.788</v>
      </c>
      <c r="L145" s="25">
        <v>3364794.72</v>
      </c>
    </row>
    <row r="146" spans="1:12" x14ac:dyDescent="0.35">
      <c r="A146" t="s">
        <v>1036</v>
      </c>
      <c r="B146" s="13">
        <v>42125</v>
      </c>
      <c r="C146" s="24">
        <v>42138</v>
      </c>
      <c r="D146" t="s">
        <v>870</v>
      </c>
      <c r="E146" t="s">
        <v>871</v>
      </c>
      <c r="F146" t="s">
        <v>897</v>
      </c>
      <c r="G146" t="s">
        <v>1823</v>
      </c>
      <c r="H146" t="s">
        <v>878</v>
      </c>
      <c r="I146" s="25">
        <v>3988008</v>
      </c>
      <c r="J146" s="25">
        <v>2472564.96</v>
      </c>
      <c r="K146" s="25">
        <v>123628.24800000001</v>
      </c>
      <c r="L146" s="25">
        <v>5742731.5200000005</v>
      </c>
    </row>
    <row r="147" spans="1:12" x14ac:dyDescent="0.35">
      <c r="A147" t="s">
        <v>1037</v>
      </c>
      <c r="B147" s="13">
        <v>41195</v>
      </c>
      <c r="C147" s="24">
        <v>41212</v>
      </c>
      <c r="D147" t="s">
        <v>875</v>
      </c>
      <c r="E147" t="s">
        <v>880</v>
      </c>
      <c r="F147" t="s">
        <v>877</v>
      </c>
      <c r="G147" t="s">
        <v>1827</v>
      </c>
      <c r="H147" t="s">
        <v>878</v>
      </c>
      <c r="I147" s="25">
        <v>2877718</v>
      </c>
      <c r="J147" s="25">
        <v>776983.86</v>
      </c>
      <c r="K147" s="25">
        <v>23309.515800000001</v>
      </c>
      <c r="L147" s="25">
        <v>2532391.84</v>
      </c>
    </row>
    <row r="148" spans="1:12" x14ac:dyDescent="0.35">
      <c r="A148" t="s">
        <v>1038</v>
      </c>
      <c r="B148" s="13">
        <v>41600</v>
      </c>
      <c r="C148" s="24">
        <v>41607</v>
      </c>
      <c r="D148" t="s">
        <v>870</v>
      </c>
      <c r="E148" t="s">
        <v>887</v>
      </c>
      <c r="F148" t="s">
        <v>872</v>
      </c>
      <c r="G148" t="s">
        <v>1835</v>
      </c>
      <c r="H148" t="s">
        <v>901</v>
      </c>
      <c r="I148" s="25">
        <v>4446750</v>
      </c>
      <c r="J148" s="25">
        <v>1200622.5</v>
      </c>
      <c r="K148" s="25">
        <v>60031.125</v>
      </c>
      <c r="L148" s="25">
        <v>7248202.5</v>
      </c>
    </row>
    <row r="149" spans="1:12" x14ac:dyDescent="0.35">
      <c r="A149" t="s">
        <v>1039</v>
      </c>
      <c r="B149" s="13">
        <v>42015</v>
      </c>
      <c r="C149" s="24">
        <v>42027</v>
      </c>
      <c r="D149" t="s">
        <v>870</v>
      </c>
      <c r="E149" t="s">
        <v>887</v>
      </c>
      <c r="F149" t="s">
        <v>14</v>
      </c>
      <c r="G149" t="s">
        <v>1829</v>
      </c>
      <c r="H149" t="s">
        <v>894</v>
      </c>
      <c r="I149" s="25">
        <v>2559714</v>
      </c>
      <c r="J149" s="25">
        <v>1228662.72</v>
      </c>
      <c r="K149" s="25">
        <v>61433.135999999999</v>
      </c>
      <c r="L149" s="25">
        <v>4121139.54</v>
      </c>
    </row>
    <row r="150" spans="1:12" x14ac:dyDescent="0.35">
      <c r="A150" t="s">
        <v>1040</v>
      </c>
      <c r="B150" s="13">
        <v>41477</v>
      </c>
      <c r="C150" s="24">
        <v>41483</v>
      </c>
      <c r="D150" t="s">
        <v>870</v>
      </c>
      <c r="E150" t="s">
        <v>889</v>
      </c>
      <c r="F150" t="s">
        <v>890</v>
      </c>
      <c r="G150" t="s">
        <v>1848</v>
      </c>
      <c r="H150" t="s">
        <v>885</v>
      </c>
      <c r="I150" s="25">
        <v>813970</v>
      </c>
      <c r="J150" s="25">
        <v>203492.5</v>
      </c>
      <c r="K150" s="25">
        <v>8139.7</v>
      </c>
      <c r="L150" s="25">
        <v>1359329.9000000001</v>
      </c>
    </row>
    <row r="151" spans="1:12" x14ac:dyDescent="0.35">
      <c r="A151" t="s">
        <v>1041</v>
      </c>
      <c r="B151" s="13">
        <v>41134</v>
      </c>
      <c r="C151" s="24">
        <v>41147</v>
      </c>
      <c r="D151" t="s">
        <v>870</v>
      </c>
      <c r="E151" t="s">
        <v>871</v>
      </c>
      <c r="F151" t="s">
        <v>872</v>
      </c>
      <c r="G151" t="s">
        <v>1831</v>
      </c>
      <c r="H151" t="s">
        <v>894</v>
      </c>
      <c r="I151" s="25">
        <v>2037332</v>
      </c>
      <c r="J151" s="25">
        <v>1426132.4000000001</v>
      </c>
      <c r="K151" s="25">
        <v>14261.324000000002</v>
      </c>
      <c r="L151" s="25">
        <v>2322558.48</v>
      </c>
    </row>
    <row r="152" spans="1:12" x14ac:dyDescent="0.35">
      <c r="A152" t="s">
        <v>1042</v>
      </c>
      <c r="B152" s="13">
        <v>42322</v>
      </c>
      <c r="C152" s="24">
        <v>42335</v>
      </c>
      <c r="D152" t="s">
        <v>875</v>
      </c>
      <c r="E152" t="s">
        <v>896</v>
      </c>
      <c r="F152" t="s">
        <v>877</v>
      </c>
      <c r="G152" t="s">
        <v>1838</v>
      </c>
      <c r="H152" t="s">
        <v>901</v>
      </c>
      <c r="I152" s="25">
        <v>976605</v>
      </c>
      <c r="J152" s="25">
        <v>429706.2</v>
      </c>
      <c r="K152" s="25">
        <v>17188.248</v>
      </c>
      <c r="L152" s="25">
        <v>1132861.8</v>
      </c>
    </row>
    <row r="153" spans="1:12" x14ac:dyDescent="0.35">
      <c r="A153" t="s">
        <v>1043</v>
      </c>
      <c r="B153" s="13">
        <v>42387</v>
      </c>
      <c r="C153" s="24">
        <v>42395</v>
      </c>
      <c r="D153" t="s">
        <v>870</v>
      </c>
      <c r="E153" t="s">
        <v>884</v>
      </c>
      <c r="F153" t="s">
        <v>14</v>
      </c>
      <c r="G153" t="s">
        <v>1822</v>
      </c>
      <c r="H153" t="s">
        <v>891</v>
      </c>
      <c r="I153" s="25">
        <v>3343744</v>
      </c>
      <c r="J153" s="25">
        <v>1237185.28</v>
      </c>
      <c r="K153" s="25">
        <v>49487.411200000002</v>
      </c>
      <c r="L153" s="25">
        <v>3678118.4</v>
      </c>
    </row>
    <row r="154" spans="1:12" x14ac:dyDescent="0.35">
      <c r="A154" t="s">
        <v>1044</v>
      </c>
      <c r="B154" s="13">
        <v>42178</v>
      </c>
      <c r="C154" s="24">
        <v>42191</v>
      </c>
      <c r="D154" t="s">
        <v>875</v>
      </c>
      <c r="E154" t="s">
        <v>954</v>
      </c>
      <c r="F154" t="s">
        <v>877</v>
      </c>
      <c r="G154" t="s">
        <v>1833</v>
      </c>
      <c r="H154" t="s">
        <v>901</v>
      </c>
      <c r="I154" s="25">
        <v>1217295</v>
      </c>
      <c r="J154" s="25">
        <v>462572.10000000003</v>
      </c>
      <c r="K154" s="25">
        <v>9251.4420000000009</v>
      </c>
      <c r="L154" s="25">
        <v>1838115.45</v>
      </c>
    </row>
    <row r="155" spans="1:12" x14ac:dyDescent="0.35">
      <c r="A155" t="s">
        <v>1045</v>
      </c>
      <c r="B155" s="13">
        <v>41319</v>
      </c>
      <c r="C155" s="24">
        <v>41331</v>
      </c>
      <c r="D155" t="s">
        <v>870</v>
      </c>
      <c r="E155" t="s">
        <v>889</v>
      </c>
      <c r="F155" t="s">
        <v>14</v>
      </c>
      <c r="G155" t="s">
        <v>1848</v>
      </c>
      <c r="H155" t="s">
        <v>899</v>
      </c>
      <c r="I155" s="25">
        <v>6597876</v>
      </c>
      <c r="J155" s="25">
        <v>4750470.72</v>
      </c>
      <c r="K155" s="25">
        <v>190018.82879999999</v>
      </c>
      <c r="L155" s="25">
        <v>8379302.5200000005</v>
      </c>
    </row>
    <row r="156" spans="1:12" x14ac:dyDescent="0.35">
      <c r="A156" t="s">
        <v>1046</v>
      </c>
      <c r="B156" s="13">
        <v>42016</v>
      </c>
      <c r="C156" s="24">
        <v>42017</v>
      </c>
      <c r="D156" t="s">
        <v>870</v>
      </c>
      <c r="E156" t="s">
        <v>887</v>
      </c>
      <c r="F156" t="s">
        <v>872</v>
      </c>
      <c r="G156" t="s">
        <v>1846</v>
      </c>
      <c r="H156" t="s">
        <v>891</v>
      </c>
      <c r="I156" s="25">
        <v>2076464</v>
      </c>
      <c r="J156" s="25">
        <v>1183584.48</v>
      </c>
      <c r="K156" s="25">
        <v>23671.689600000002</v>
      </c>
      <c r="L156" s="25">
        <v>2927814.24</v>
      </c>
    </row>
    <row r="157" spans="1:12" x14ac:dyDescent="0.35">
      <c r="A157" t="s">
        <v>1047</v>
      </c>
      <c r="B157" s="13">
        <v>41689</v>
      </c>
      <c r="C157" s="24">
        <v>41691</v>
      </c>
      <c r="D157" t="s">
        <v>875</v>
      </c>
      <c r="E157" t="s">
        <v>896</v>
      </c>
      <c r="F157" t="s">
        <v>14</v>
      </c>
      <c r="G157" t="s">
        <v>1837</v>
      </c>
      <c r="H157" t="s">
        <v>901</v>
      </c>
      <c r="I157" s="25">
        <v>461734</v>
      </c>
      <c r="J157" s="25">
        <v>207780.30000000002</v>
      </c>
      <c r="K157" s="25">
        <v>2077.8030000000003</v>
      </c>
      <c r="L157" s="25">
        <v>401708.58</v>
      </c>
    </row>
    <row r="158" spans="1:12" x14ac:dyDescent="0.35">
      <c r="A158" t="s">
        <v>1048</v>
      </c>
      <c r="B158" s="13">
        <v>41295</v>
      </c>
      <c r="C158" s="24">
        <v>41300</v>
      </c>
      <c r="D158" t="s">
        <v>875</v>
      </c>
      <c r="E158" t="s">
        <v>876</v>
      </c>
      <c r="F158" t="s">
        <v>872</v>
      </c>
      <c r="G158" t="s">
        <v>1833</v>
      </c>
      <c r="H158" t="s">
        <v>882</v>
      </c>
      <c r="I158" s="25">
        <v>338904</v>
      </c>
      <c r="J158" s="25">
        <v>105060.24</v>
      </c>
      <c r="K158" s="25">
        <v>3151.8072000000002</v>
      </c>
      <c r="L158" s="25">
        <v>569358.72</v>
      </c>
    </row>
    <row r="159" spans="1:12" x14ac:dyDescent="0.35">
      <c r="A159" t="s">
        <v>1049</v>
      </c>
      <c r="B159" s="13">
        <v>41281</v>
      </c>
      <c r="C159" s="24">
        <v>41286</v>
      </c>
      <c r="D159" t="s">
        <v>870</v>
      </c>
      <c r="E159" t="s">
        <v>884</v>
      </c>
      <c r="F159" t="s">
        <v>877</v>
      </c>
      <c r="G159" t="s">
        <v>1847</v>
      </c>
      <c r="H159" t="s">
        <v>891</v>
      </c>
      <c r="I159" s="25">
        <v>3000828</v>
      </c>
      <c r="J159" s="25">
        <v>2040563.04</v>
      </c>
      <c r="K159" s="25">
        <v>40811.260800000004</v>
      </c>
      <c r="L159" s="25">
        <v>3540977.04</v>
      </c>
    </row>
    <row r="160" spans="1:12" x14ac:dyDescent="0.35">
      <c r="A160" t="s">
        <v>1050</v>
      </c>
      <c r="B160" s="13">
        <v>41212</v>
      </c>
      <c r="C160" s="24">
        <v>41227</v>
      </c>
      <c r="D160" t="s">
        <v>870</v>
      </c>
      <c r="E160" t="s">
        <v>915</v>
      </c>
      <c r="F160" t="s">
        <v>897</v>
      </c>
      <c r="G160" t="s">
        <v>1845</v>
      </c>
      <c r="H160" t="s">
        <v>918</v>
      </c>
      <c r="I160" s="25">
        <v>1045881</v>
      </c>
      <c r="J160" s="25">
        <v>397434.78</v>
      </c>
      <c r="K160" s="25">
        <v>15897.391200000002</v>
      </c>
      <c r="L160" s="25">
        <v>1223680.77</v>
      </c>
    </row>
    <row r="161" spans="1:12" x14ac:dyDescent="0.35">
      <c r="A161" t="s">
        <v>1051</v>
      </c>
      <c r="B161" s="13">
        <v>41475</v>
      </c>
      <c r="C161" s="24">
        <v>41478</v>
      </c>
      <c r="D161" t="s">
        <v>870</v>
      </c>
      <c r="E161" t="s">
        <v>896</v>
      </c>
      <c r="F161" t="s">
        <v>897</v>
      </c>
      <c r="G161" t="s">
        <v>1831</v>
      </c>
      <c r="H161" t="s">
        <v>873</v>
      </c>
      <c r="I161" s="25">
        <v>944507</v>
      </c>
      <c r="J161" s="25">
        <v>264461.96000000002</v>
      </c>
      <c r="K161" s="25">
        <v>5289.2392000000009</v>
      </c>
      <c r="L161" s="25">
        <v>1416760.5</v>
      </c>
    </row>
    <row r="162" spans="1:12" x14ac:dyDescent="0.35">
      <c r="A162" t="s">
        <v>1052</v>
      </c>
      <c r="B162" s="13">
        <v>42298</v>
      </c>
      <c r="C162" s="24">
        <v>42310</v>
      </c>
      <c r="D162" t="s">
        <v>870</v>
      </c>
      <c r="E162" t="s">
        <v>884</v>
      </c>
      <c r="F162" t="s">
        <v>890</v>
      </c>
      <c r="G162" t="s">
        <v>1832</v>
      </c>
      <c r="H162" t="s">
        <v>894</v>
      </c>
      <c r="I162" s="25">
        <v>439924</v>
      </c>
      <c r="J162" s="25">
        <v>299148.32</v>
      </c>
      <c r="K162" s="25">
        <v>8974.4495999999999</v>
      </c>
      <c r="L162" s="25">
        <v>382733.88</v>
      </c>
    </row>
    <row r="163" spans="1:12" x14ac:dyDescent="0.35">
      <c r="A163" t="s">
        <v>1053</v>
      </c>
      <c r="B163" s="13">
        <v>41862</v>
      </c>
      <c r="C163" s="24">
        <v>41877</v>
      </c>
      <c r="D163" t="s">
        <v>875</v>
      </c>
      <c r="E163" t="s">
        <v>880</v>
      </c>
      <c r="F163" t="s">
        <v>890</v>
      </c>
      <c r="G163" t="s">
        <v>1825</v>
      </c>
      <c r="H163" t="s">
        <v>901</v>
      </c>
      <c r="I163" s="25">
        <v>2963310</v>
      </c>
      <c r="J163" s="25">
        <v>859359.9</v>
      </c>
      <c r="K163" s="25">
        <v>8593.5990000000002</v>
      </c>
      <c r="L163" s="25">
        <v>4978360.8</v>
      </c>
    </row>
    <row r="164" spans="1:12" x14ac:dyDescent="0.35">
      <c r="A164" t="s">
        <v>1054</v>
      </c>
      <c r="B164" s="13">
        <v>41428</v>
      </c>
      <c r="C164" s="24">
        <v>41436</v>
      </c>
      <c r="D164" t="s">
        <v>875</v>
      </c>
      <c r="E164" t="s">
        <v>954</v>
      </c>
      <c r="F164" t="s">
        <v>897</v>
      </c>
      <c r="G164" t="s">
        <v>1836</v>
      </c>
      <c r="H164" t="s">
        <v>899</v>
      </c>
      <c r="I164" s="25">
        <v>805860</v>
      </c>
      <c r="J164" s="25">
        <v>572160.6</v>
      </c>
      <c r="K164" s="25">
        <v>17164.817999999999</v>
      </c>
      <c r="L164" s="25">
        <v>830035.8</v>
      </c>
    </row>
    <row r="165" spans="1:12" x14ac:dyDescent="0.35">
      <c r="A165" t="s">
        <v>1055</v>
      </c>
      <c r="B165" s="13">
        <v>41321</v>
      </c>
      <c r="C165" s="24">
        <v>41324</v>
      </c>
      <c r="D165" t="s">
        <v>870</v>
      </c>
      <c r="E165" t="s">
        <v>896</v>
      </c>
      <c r="F165" t="s">
        <v>872</v>
      </c>
      <c r="G165" t="s">
        <v>1823</v>
      </c>
      <c r="H165" t="s">
        <v>885</v>
      </c>
      <c r="I165" s="25">
        <v>1595322</v>
      </c>
      <c r="J165" s="25">
        <v>909333.54</v>
      </c>
      <c r="K165" s="25">
        <v>9093.3353999999999</v>
      </c>
      <c r="L165" s="25">
        <v>2456795.88</v>
      </c>
    </row>
    <row r="166" spans="1:12" x14ac:dyDescent="0.35">
      <c r="A166" t="s">
        <v>1056</v>
      </c>
      <c r="B166" s="13">
        <v>41600</v>
      </c>
      <c r="C166" s="24">
        <v>41611</v>
      </c>
      <c r="D166" t="s">
        <v>870</v>
      </c>
      <c r="E166" t="s">
        <v>915</v>
      </c>
      <c r="F166" t="s">
        <v>897</v>
      </c>
      <c r="G166" t="s">
        <v>1844</v>
      </c>
      <c r="H166" t="s">
        <v>885</v>
      </c>
      <c r="I166" s="25">
        <v>3437226</v>
      </c>
      <c r="J166" s="25">
        <v>2268569.16</v>
      </c>
      <c r="K166" s="25">
        <v>113428.45800000001</v>
      </c>
      <c r="L166" s="25">
        <v>5362072.5600000005</v>
      </c>
    </row>
    <row r="167" spans="1:12" x14ac:dyDescent="0.35">
      <c r="A167" t="s">
        <v>1057</v>
      </c>
      <c r="B167" s="13">
        <v>42130</v>
      </c>
      <c r="C167" s="24">
        <v>42143</v>
      </c>
      <c r="D167" t="s">
        <v>870</v>
      </c>
      <c r="E167" t="s">
        <v>896</v>
      </c>
      <c r="F167" t="s">
        <v>890</v>
      </c>
      <c r="G167" t="s">
        <v>1831</v>
      </c>
      <c r="H167" t="s">
        <v>901</v>
      </c>
      <c r="I167" s="25">
        <v>6402970</v>
      </c>
      <c r="J167" s="25">
        <v>3137455.3000000003</v>
      </c>
      <c r="K167" s="25">
        <v>31374.553000000004</v>
      </c>
      <c r="L167" s="25">
        <v>9092217.4000000004</v>
      </c>
    </row>
    <row r="168" spans="1:12" x14ac:dyDescent="0.35">
      <c r="A168" t="s">
        <v>1058</v>
      </c>
      <c r="B168" s="13">
        <v>41972</v>
      </c>
      <c r="C168" s="24">
        <v>41978</v>
      </c>
      <c r="D168" t="s">
        <v>875</v>
      </c>
      <c r="E168" t="s">
        <v>893</v>
      </c>
      <c r="F168" t="s">
        <v>890</v>
      </c>
      <c r="G168" t="s">
        <v>1835</v>
      </c>
      <c r="H168" t="s">
        <v>901</v>
      </c>
      <c r="I168" s="25">
        <v>1202745</v>
      </c>
      <c r="J168" s="25">
        <v>577317.6</v>
      </c>
      <c r="K168" s="25">
        <v>5773.1759999999995</v>
      </c>
      <c r="L168" s="25">
        <v>2092776.3</v>
      </c>
    </row>
    <row r="169" spans="1:12" x14ac:dyDescent="0.35">
      <c r="A169" t="s">
        <v>1059</v>
      </c>
      <c r="B169" s="13">
        <v>41551</v>
      </c>
      <c r="C169" s="24">
        <v>41553</v>
      </c>
      <c r="D169" t="s">
        <v>875</v>
      </c>
      <c r="E169" t="s">
        <v>896</v>
      </c>
      <c r="F169" t="s">
        <v>872</v>
      </c>
      <c r="G169" t="s">
        <v>1846</v>
      </c>
      <c r="H169" t="s">
        <v>903</v>
      </c>
      <c r="I169" s="25">
        <v>1094684</v>
      </c>
      <c r="J169" s="25">
        <v>656810.4</v>
      </c>
      <c r="K169" s="25">
        <v>13136.208000000001</v>
      </c>
      <c r="L169" s="25">
        <v>974268.76</v>
      </c>
    </row>
    <row r="170" spans="1:12" x14ac:dyDescent="0.35">
      <c r="A170" t="s">
        <v>1060</v>
      </c>
      <c r="B170" s="13">
        <v>41303</v>
      </c>
      <c r="C170" s="24">
        <v>41310</v>
      </c>
      <c r="D170" t="s">
        <v>870</v>
      </c>
      <c r="E170" t="s">
        <v>887</v>
      </c>
      <c r="F170" t="s">
        <v>877</v>
      </c>
      <c r="G170" t="s">
        <v>1844</v>
      </c>
      <c r="H170" t="s">
        <v>905</v>
      </c>
      <c r="I170" s="25">
        <v>4505470</v>
      </c>
      <c r="J170" s="25">
        <v>1261531.6000000001</v>
      </c>
      <c r="K170" s="25">
        <v>50461.264000000003</v>
      </c>
      <c r="L170" s="25">
        <v>4956017</v>
      </c>
    </row>
    <row r="171" spans="1:12" x14ac:dyDescent="0.35">
      <c r="A171" t="s">
        <v>1061</v>
      </c>
      <c r="B171" s="13">
        <v>42022</v>
      </c>
      <c r="C171" s="24">
        <v>42028</v>
      </c>
      <c r="D171" t="s">
        <v>875</v>
      </c>
      <c r="E171" t="s">
        <v>923</v>
      </c>
      <c r="F171" t="s">
        <v>881</v>
      </c>
      <c r="G171" t="s">
        <v>1843</v>
      </c>
      <c r="H171" t="s">
        <v>885</v>
      </c>
      <c r="I171" s="25">
        <v>747128</v>
      </c>
      <c r="J171" s="25">
        <v>261494.80000000002</v>
      </c>
      <c r="K171" s="25">
        <v>10459.792000000001</v>
      </c>
      <c r="L171" s="25">
        <v>948852.56</v>
      </c>
    </row>
    <row r="172" spans="1:12" x14ac:dyDescent="0.35">
      <c r="A172" t="s">
        <v>1062</v>
      </c>
      <c r="B172" s="13">
        <v>41763</v>
      </c>
      <c r="C172" s="24">
        <v>41769</v>
      </c>
      <c r="D172" t="s">
        <v>870</v>
      </c>
      <c r="E172" t="s">
        <v>887</v>
      </c>
      <c r="F172" t="s">
        <v>14</v>
      </c>
      <c r="G172" t="s">
        <v>1825</v>
      </c>
      <c r="H172" t="s">
        <v>891</v>
      </c>
      <c r="I172" s="25">
        <v>3097532</v>
      </c>
      <c r="J172" s="25">
        <v>1022185.56</v>
      </c>
      <c r="K172" s="25">
        <v>40887.422400000003</v>
      </c>
      <c r="L172" s="25">
        <v>2663877.52</v>
      </c>
    </row>
    <row r="173" spans="1:12" x14ac:dyDescent="0.35">
      <c r="A173" t="s">
        <v>1063</v>
      </c>
      <c r="B173" s="13">
        <v>42281</v>
      </c>
      <c r="C173" s="24">
        <v>42282</v>
      </c>
      <c r="D173" t="s">
        <v>870</v>
      </c>
      <c r="E173" t="s">
        <v>871</v>
      </c>
      <c r="F173" t="s">
        <v>877</v>
      </c>
      <c r="G173" t="s">
        <v>1839</v>
      </c>
      <c r="H173" t="s">
        <v>903</v>
      </c>
      <c r="I173" s="25">
        <v>1310322</v>
      </c>
      <c r="J173" s="25">
        <v>602748.12</v>
      </c>
      <c r="K173" s="25">
        <v>30137.406000000003</v>
      </c>
      <c r="L173" s="25">
        <v>1808244.36</v>
      </c>
    </row>
    <row r="174" spans="1:12" x14ac:dyDescent="0.35">
      <c r="A174" t="s">
        <v>1064</v>
      </c>
      <c r="B174" s="13">
        <v>42003</v>
      </c>
      <c r="C174" s="24">
        <v>42004</v>
      </c>
      <c r="D174" t="s">
        <v>870</v>
      </c>
      <c r="E174" t="s">
        <v>887</v>
      </c>
      <c r="F174" t="s">
        <v>872</v>
      </c>
      <c r="G174" t="s">
        <v>1847</v>
      </c>
      <c r="H174" t="s">
        <v>901</v>
      </c>
      <c r="I174" s="25">
        <v>2846064</v>
      </c>
      <c r="J174" s="25">
        <v>1622256.48</v>
      </c>
      <c r="K174" s="25">
        <v>48667.694399999993</v>
      </c>
      <c r="L174" s="25">
        <v>3443737.44</v>
      </c>
    </row>
    <row r="175" spans="1:12" x14ac:dyDescent="0.35">
      <c r="A175" t="s">
        <v>1065</v>
      </c>
      <c r="B175" s="13">
        <v>42063</v>
      </c>
      <c r="C175" s="24">
        <v>42068</v>
      </c>
      <c r="D175" t="s">
        <v>870</v>
      </c>
      <c r="E175" t="s">
        <v>871</v>
      </c>
      <c r="F175" t="s">
        <v>872</v>
      </c>
      <c r="G175" t="s">
        <v>1846</v>
      </c>
      <c r="H175" t="s">
        <v>882</v>
      </c>
      <c r="I175" s="25">
        <v>768355</v>
      </c>
      <c r="J175" s="25">
        <v>338076.2</v>
      </c>
      <c r="K175" s="25">
        <v>10142.286000000002</v>
      </c>
      <c r="L175" s="25">
        <v>1091064.1000000001</v>
      </c>
    </row>
    <row r="176" spans="1:12" x14ac:dyDescent="0.35">
      <c r="A176" t="s">
        <v>1066</v>
      </c>
      <c r="B176" s="13">
        <v>41667</v>
      </c>
      <c r="C176" s="24">
        <v>41678</v>
      </c>
      <c r="D176" t="s">
        <v>870</v>
      </c>
      <c r="E176" t="s">
        <v>889</v>
      </c>
      <c r="F176" t="s">
        <v>14</v>
      </c>
      <c r="G176" t="s">
        <v>1837</v>
      </c>
      <c r="H176" t="s">
        <v>894</v>
      </c>
      <c r="I176" s="25">
        <v>3638043</v>
      </c>
      <c r="J176" s="25">
        <v>1382456.34</v>
      </c>
      <c r="K176" s="25">
        <v>55298.253600000004</v>
      </c>
      <c r="L176" s="25">
        <v>3346999.56</v>
      </c>
    </row>
    <row r="177" spans="1:12" x14ac:dyDescent="0.35">
      <c r="A177" t="s">
        <v>1067</v>
      </c>
      <c r="B177" s="13">
        <v>42195</v>
      </c>
      <c r="C177" s="24">
        <v>42195</v>
      </c>
      <c r="D177" t="s">
        <v>875</v>
      </c>
      <c r="E177" t="s">
        <v>954</v>
      </c>
      <c r="F177" t="s">
        <v>890</v>
      </c>
      <c r="G177" t="s">
        <v>1835</v>
      </c>
      <c r="H177" t="s">
        <v>905</v>
      </c>
      <c r="I177" s="25">
        <v>1815066</v>
      </c>
      <c r="J177" s="25">
        <v>1107190.26</v>
      </c>
      <c r="K177" s="25">
        <v>22143.805199999999</v>
      </c>
      <c r="L177" s="25">
        <v>1452052.8</v>
      </c>
    </row>
    <row r="178" spans="1:12" x14ac:dyDescent="0.35">
      <c r="A178" t="s">
        <v>1068</v>
      </c>
      <c r="B178" s="13">
        <v>42146</v>
      </c>
      <c r="C178" s="24">
        <v>42159</v>
      </c>
      <c r="D178" t="s">
        <v>875</v>
      </c>
      <c r="E178" t="s">
        <v>893</v>
      </c>
      <c r="F178" t="s">
        <v>897</v>
      </c>
      <c r="G178" t="s">
        <v>1839</v>
      </c>
      <c r="H178" t="s">
        <v>903</v>
      </c>
      <c r="I178" s="25">
        <v>1025500</v>
      </c>
      <c r="J178" s="25">
        <v>543515</v>
      </c>
      <c r="K178" s="25">
        <v>10870.300000000001</v>
      </c>
      <c r="L178" s="25">
        <v>1158815</v>
      </c>
    </row>
    <row r="179" spans="1:12" x14ac:dyDescent="0.35">
      <c r="A179" t="s">
        <v>1069</v>
      </c>
      <c r="B179" s="13">
        <v>41418</v>
      </c>
      <c r="C179" s="24">
        <v>41435</v>
      </c>
      <c r="D179" t="s">
        <v>870</v>
      </c>
      <c r="E179" t="s">
        <v>884</v>
      </c>
      <c r="F179" t="s">
        <v>890</v>
      </c>
      <c r="G179" t="s">
        <v>1848</v>
      </c>
      <c r="H179" t="s">
        <v>903</v>
      </c>
      <c r="I179" s="25">
        <v>1259014</v>
      </c>
      <c r="J179" s="25">
        <v>516195.74</v>
      </c>
      <c r="K179" s="25">
        <v>10323.9148</v>
      </c>
      <c r="L179" s="25">
        <v>1712259.04</v>
      </c>
    </row>
    <row r="180" spans="1:12" x14ac:dyDescent="0.35">
      <c r="A180" t="s">
        <v>1070</v>
      </c>
      <c r="B180" s="13">
        <v>41995</v>
      </c>
      <c r="C180" s="24">
        <v>42002</v>
      </c>
      <c r="D180" t="s">
        <v>870</v>
      </c>
      <c r="E180" t="s">
        <v>915</v>
      </c>
      <c r="F180" t="s">
        <v>881</v>
      </c>
      <c r="G180" t="s">
        <v>1829</v>
      </c>
      <c r="H180" t="s">
        <v>885</v>
      </c>
      <c r="I180" s="25">
        <v>4942080</v>
      </c>
      <c r="J180" s="25">
        <v>1532044.8</v>
      </c>
      <c r="K180" s="25">
        <v>76602.240000000005</v>
      </c>
      <c r="L180" s="25">
        <v>4694976</v>
      </c>
    </row>
    <row r="181" spans="1:12" x14ac:dyDescent="0.35">
      <c r="A181" t="s">
        <v>1071</v>
      </c>
      <c r="B181" s="13">
        <v>42219</v>
      </c>
      <c r="C181" s="24">
        <v>42222</v>
      </c>
      <c r="D181" t="s">
        <v>875</v>
      </c>
      <c r="E181" t="s">
        <v>954</v>
      </c>
      <c r="F181" t="s">
        <v>890</v>
      </c>
      <c r="G181" t="s">
        <v>1826</v>
      </c>
      <c r="H181" t="s">
        <v>894</v>
      </c>
      <c r="I181" s="25">
        <v>1704430</v>
      </c>
      <c r="J181" s="25">
        <v>903347.9</v>
      </c>
      <c r="K181" s="25">
        <v>18066.958000000002</v>
      </c>
      <c r="L181" s="25">
        <v>1397632.6</v>
      </c>
    </row>
    <row r="182" spans="1:12" x14ac:dyDescent="0.35">
      <c r="A182" t="s">
        <v>1072</v>
      </c>
      <c r="B182" s="13">
        <v>42019</v>
      </c>
      <c r="C182" s="24">
        <v>42021</v>
      </c>
      <c r="D182" t="s">
        <v>870</v>
      </c>
      <c r="E182" t="s">
        <v>896</v>
      </c>
      <c r="F182" t="s">
        <v>877</v>
      </c>
      <c r="G182" t="s">
        <v>1847</v>
      </c>
      <c r="H182" t="s">
        <v>899</v>
      </c>
      <c r="I182" s="25">
        <v>2719053</v>
      </c>
      <c r="J182" s="25">
        <v>1250764.3800000001</v>
      </c>
      <c r="K182" s="25">
        <v>37522.931400000009</v>
      </c>
      <c r="L182" s="25">
        <v>2311195.0500000003</v>
      </c>
    </row>
    <row r="183" spans="1:12" x14ac:dyDescent="0.35">
      <c r="A183" t="s">
        <v>1073</v>
      </c>
      <c r="B183" s="13">
        <v>41209</v>
      </c>
      <c r="C183" s="24">
        <v>41213</v>
      </c>
      <c r="D183" t="s">
        <v>875</v>
      </c>
      <c r="E183" t="s">
        <v>923</v>
      </c>
      <c r="F183" t="s">
        <v>897</v>
      </c>
      <c r="G183" t="s">
        <v>1846</v>
      </c>
      <c r="H183" t="s">
        <v>901</v>
      </c>
      <c r="I183" s="25">
        <v>2521350</v>
      </c>
      <c r="J183" s="25">
        <v>1008540</v>
      </c>
      <c r="K183" s="25">
        <v>40341.599999999999</v>
      </c>
      <c r="L183" s="25">
        <v>2319642</v>
      </c>
    </row>
    <row r="184" spans="1:12" x14ac:dyDescent="0.35">
      <c r="A184" t="s">
        <v>1074</v>
      </c>
      <c r="B184" s="13">
        <v>41469</v>
      </c>
      <c r="C184" s="24">
        <v>41469</v>
      </c>
      <c r="D184" t="s">
        <v>875</v>
      </c>
      <c r="E184" t="s">
        <v>893</v>
      </c>
      <c r="F184" t="s">
        <v>897</v>
      </c>
      <c r="G184" t="s">
        <v>1844</v>
      </c>
      <c r="H184" t="s">
        <v>873</v>
      </c>
      <c r="I184" s="25">
        <v>5769750</v>
      </c>
      <c r="J184" s="25">
        <v>3231060</v>
      </c>
      <c r="K184" s="25">
        <v>32310.600000000002</v>
      </c>
      <c r="L184" s="25">
        <v>5250472.5</v>
      </c>
    </row>
    <row r="185" spans="1:12" x14ac:dyDescent="0.35">
      <c r="A185" t="s">
        <v>1075</v>
      </c>
      <c r="B185" s="13">
        <v>41761</v>
      </c>
      <c r="C185" s="24">
        <v>41762</v>
      </c>
      <c r="D185" t="s">
        <v>870</v>
      </c>
      <c r="E185" t="s">
        <v>889</v>
      </c>
      <c r="F185" t="s">
        <v>872</v>
      </c>
      <c r="G185" t="s">
        <v>1835</v>
      </c>
      <c r="H185" t="s">
        <v>873</v>
      </c>
      <c r="I185" s="25">
        <v>2586435</v>
      </c>
      <c r="J185" s="25">
        <v>672473.1</v>
      </c>
      <c r="K185" s="25">
        <v>26898.923999999999</v>
      </c>
      <c r="L185" s="25">
        <v>4215889.05</v>
      </c>
    </row>
    <row r="186" spans="1:12" x14ac:dyDescent="0.35">
      <c r="A186" t="s">
        <v>1076</v>
      </c>
      <c r="B186" s="13">
        <v>41032</v>
      </c>
      <c r="C186" s="24">
        <v>41042</v>
      </c>
      <c r="D186" t="s">
        <v>870</v>
      </c>
      <c r="E186" t="s">
        <v>889</v>
      </c>
      <c r="F186" t="s">
        <v>890</v>
      </c>
      <c r="G186" t="s">
        <v>1830</v>
      </c>
      <c r="H186" t="s">
        <v>905</v>
      </c>
      <c r="I186" s="25">
        <v>1564479</v>
      </c>
      <c r="J186" s="25">
        <v>985621.77</v>
      </c>
      <c r="K186" s="25">
        <v>9856.2177000000011</v>
      </c>
      <c r="L186" s="25">
        <v>1408031.1</v>
      </c>
    </row>
    <row r="187" spans="1:12" x14ac:dyDescent="0.35">
      <c r="A187" t="s">
        <v>1077</v>
      </c>
      <c r="B187" s="13">
        <v>42388</v>
      </c>
      <c r="C187" s="24">
        <v>42405</v>
      </c>
      <c r="D187" t="s">
        <v>875</v>
      </c>
      <c r="E187" t="s">
        <v>954</v>
      </c>
      <c r="F187" t="s">
        <v>897</v>
      </c>
      <c r="G187" t="s">
        <v>1845</v>
      </c>
      <c r="H187" t="s">
        <v>918</v>
      </c>
      <c r="I187" s="25">
        <v>3593656</v>
      </c>
      <c r="J187" s="25">
        <v>1617145.2</v>
      </c>
      <c r="K187" s="25">
        <v>48514.356</v>
      </c>
      <c r="L187" s="25">
        <v>4923308.72</v>
      </c>
    </row>
    <row r="188" spans="1:12" x14ac:dyDescent="0.35">
      <c r="A188" t="s">
        <v>1078</v>
      </c>
      <c r="B188" s="13">
        <v>41477</v>
      </c>
      <c r="C188" s="24">
        <v>41481</v>
      </c>
      <c r="D188" t="s">
        <v>875</v>
      </c>
      <c r="E188" t="s">
        <v>893</v>
      </c>
      <c r="F188" t="s">
        <v>881</v>
      </c>
      <c r="G188" t="s">
        <v>1835</v>
      </c>
      <c r="H188" t="s">
        <v>891</v>
      </c>
      <c r="I188" s="25">
        <v>3834974</v>
      </c>
      <c r="J188" s="25">
        <v>1572339.34</v>
      </c>
      <c r="K188" s="25">
        <v>15723.393400000001</v>
      </c>
      <c r="L188" s="25">
        <v>4755367.76</v>
      </c>
    </row>
    <row r="189" spans="1:12" x14ac:dyDescent="0.35">
      <c r="A189" t="s">
        <v>1079</v>
      </c>
      <c r="B189" s="13">
        <v>41739</v>
      </c>
      <c r="C189" s="24">
        <v>41743</v>
      </c>
      <c r="D189" t="s">
        <v>875</v>
      </c>
      <c r="E189" t="s">
        <v>893</v>
      </c>
      <c r="F189" t="s">
        <v>897</v>
      </c>
      <c r="G189" t="s">
        <v>1827</v>
      </c>
      <c r="H189" t="s">
        <v>885</v>
      </c>
      <c r="I189" s="25">
        <v>2318043</v>
      </c>
      <c r="J189" s="25">
        <v>1692171.3900000001</v>
      </c>
      <c r="K189" s="25">
        <v>33843.427800000005</v>
      </c>
      <c r="L189" s="25">
        <v>3871131.81</v>
      </c>
    </row>
    <row r="190" spans="1:12" x14ac:dyDescent="0.35">
      <c r="A190" t="s">
        <v>1080</v>
      </c>
      <c r="B190" s="13">
        <v>41840</v>
      </c>
      <c r="C190" s="24">
        <v>41857</v>
      </c>
      <c r="D190" t="s">
        <v>870</v>
      </c>
      <c r="E190" t="s">
        <v>889</v>
      </c>
      <c r="F190" t="s">
        <v>890</v>
      </c>
      <c r="G190" t="s">
        <v>1833</v>
      </c>
      <c r="H190" t="s">
        <v>873</v>
      </c>
      <c r="I190" s="25">
        <v>4379706</v>
      </c>
      <c r="J190" s="25">
        <v>2496432.42</v>
      </c>
      <c r="K190" s="25">
        <v>124821.621</v>
      </c>
      <c r="L190" s="25">
        <v>3503764.8000000003</v>
      </c>
    </row>
    <row r="191" spans="1:12" x14ac:dyDescent="0.35">
      <c r="A191" t="s">
        <v>1081</v>
      </c>
      <c r="B191" s="13">
        <v>42215</v>
      </c>
      <c r="C191" s="24">
        <v>42232</v>
      </c>
      <c r="D191" t="s">
        <v>875</v>
      </c>
      <c r="E191" t="s">
        <v>876</v>
      </c>
      <c r="F191" t="s">
        <v>14</v>
      </c>
      <c r="G191" t="s">
        <v>1846</v>
      </c>
      <c r="H191" t="s">
        <v>899</v>
      </c>
      <c r="I191" s="25">
        <v>3852017</v>
      </c>
      <c r="J191" s="25">
        <v>2696411.9</v>
      </c>
      <c r="K191" s="25">
        <v>53928.237999999998</v>
      </c>
      <c r="L191" s="25">
        <v>3389774.96</v>
      </c>
    </row>
    <row r="192" spans="1:12" x14ac:dyDescent="0.35">
      <c r="A192" t="s">
        <v>1082</v>
      </c>
      <c r="B192" s="13">
        <v>41654</v>
      </c>
      <c r="C192" s="24">
        <v>41669</v>
      </c>
      <c r="D192" t="s">
        <v>875</v>
      </c>
      <c r="E192" t="s">
        <v>880</v>
      </c>
      <c r="F192" t="s">
        <v>877</v>
      </c>
      <c r="G192" t="s">
        <v>1826</v>
      </c>
      <c r="H192" t="s">
        <v>899</v>
      </c>
      <c r="I192" s="25">
        <v>1342878</v>
      </c>
      <c r="J192" s="25">
        <v>778869.24</v>
      </c>
      <c r="K192" s="25">
        <v>23366.077199999996</v>
      </c>
      <c r="L192" s="25">
        <v>1638311.1600000001</v>
      </c>
    </row>
    <row r="193" spans="1:12" x14ac:dyDescent="0.35">
      <c r="A193" t="s">
        <v>1083</v>
      </c>
      <c r="B193" s="13">
        <v>41211</v>
      </c>
      <c r="C193" s="24">
        <v>41213</v>
      </c>
      <c r="D193" t="s">
        <v>870</v>
      </c>
      <c r="E193" t="s">
        <v>915</v>
      </c>
      <c r="F193" t="s">
        <v>14</v>
      </c>
      <c r="G193" t="s">
        <v>1830</v>
      </c>
      <c r="H193" t="s">
        <v>891</v>
      </c>
      <c r="I193" s="25">
        <v>2842488</v>
      </c>
      <c r="J193" s="25">
        <v>909596.16000000003</v>
      </c>
      <c r="K193" s="25">
        <v>27287.8848</v>
      </c>
      <c r="L193" s="25">
        <v>4206882.24</v>
      </c>
    </row>
    <row r="194" spans="1:12" x14ac:dyDescent="0.35">
      <c r="A194" t="s">
        <v>1084</v>
      </c>
      <c r="B194" s="13">
        <v>42490</v>
      </c>
      <c r="C194" s="24">
        <v>42504</v>
      </c>
      <c r="D194" t="s">
        <v>870</v>
      </c>
      <c r="E194" t="s">
        <v>889</v>
      </c>
      <c r="F194" t="s">
        <v>881</v>
      </c>
      <c r="G194" t="s">
        <v>1841</v>
      </c>
      <c r="H194" t="s">
        <v>882</v>
      </c>
      <c r="I194" s="25">
        <v>2099473</v>
      </c>
      <c r="J194" s="25">
        <v>1175704.8800000001</v>
      </c>
      <c r="K194" s="25">
        <v>47028.195200000009</v>
      </c>
      <c r="L194" s="25">
        <v>3590098.83</v>
      </c>
    </row>
    <row r="195" spans="1:12" x14ac:dyDescent="0.35">
      <c r="A195" t="s">
        <v>1085</v>
      </c>
      <c r="B195" s="13">
        <v>42250</v>
      </c>
      <c r="C195" s="24">
        <v>42251</v>
      </c>
      <c r="D195" t="s">
        <v>870</v>
      </c>
      <c r="E195" t="s">
        <v>887</v>
      </c>
      <c r="F195" t="s">
        <v>881</v>
      </c>
      <c r="G195" t="s">
        <v>1847</v>
      </c>
      <c r="H195" t="s">
        <v>894</v>
      </c>
      <c r="I195" s="25">
        <v>1808964</v>
      </c>
      <c r="J195" s="25">
        <v>1103468.04</v>
      </c>
      <c r="K195" s="25">
        <v>11034.680400000001</v>
      </c>
      <c r="L195" s="25">
        <v>1501440.12</v>
      </c>
    </row>
    <row r="196" spans="1:12" x14ac:dyDescent="0.35">
      <c r="A196" t="s">
        <v>1086</v>
      </c>
      <c r="B196" s="13">
        <v>41409</v>
      </c>
      <c r="C196" s="24">
        <v>41418</v>
      </c>
      <c r="D196" t="s">
        <v>870</v>
      </c>
      <c r="E196" t="s">
        <v>889</v>
      </c>
      <c r="F196" t="s">
        <v>872</v>
      </c>
      <c r="G196" t="s">
        <v>1834</v>
      </c>
      <c r="H196" t="s">
        <v>905</v>
      </c>
      <c r="I196" s="25">
        <v>3853764</v>
      </c>
      <c r="J196" s="25">
        <v>1310279.76</v>
      </c>
      <c r="K196" s="25">
        <v>39308.392800000001</v>
      </c>
      <c r="L196" s="25">
        <v>6667011.7199999997</v>
      </c>
    </row>
    <row r="197" spans="1:12" x14ac:dyDescent="0.35">
      <c r="A197" t="s">
        <v>1087</v>
      </c>
      <c r="B197" s="13">
        <v>41820</v>
      </c>
      <c r="C197" s="24">
        <v>41821</v>
      </c>
      <c r="D197" t="s">
        <v>870</v>
      </c>
      <c r="E197" t="s">
        <v>889</v>
      </c>
      <c r="F197" t="s">
        <v>877</v>
      </c>
      <c r="G197" t="s">
        <v>1826</v>
      </c>
      <c r="H197" t="s">
        <v>899</v>
      </c>
      <c r="I197" s="25">
        <v>332633</v>
      </c>
      <c r="J197" s="25">
        <v>192927.14</v>
      </c>
      <c r="K197" s="25">
        <v>7717.0856000000003</v>
      </c>
      <c r="L197" s="25">
        <v>528886.47</v>
      </c>
    </row>
    <row r="198" spans="1:12" x14ac:dyDescent="0.35">
      <c r="A198" t="s">
        <v>1088</v>
      </c>
      <c r="B198" s="13">
        <v>41584</v>
      </c>
      <c r="C198" s="24">
        <v>41601</v>
      </c>
      <c r="D198" t="s">
        <v>870</v>
      </c>
      <c r="E198" t="s">
        <v>884</v>
      </c>
      <c r="F198" t="s">
        <v>881</v>
      </c>
      <c r="G198" t="s">
        <v>1831</v>
      </c>
      <c r="H198" t="s">
        <v>891</v>
      </c>
      <c r="I198" s="25">
        <v>5006334</v>
      </c>
      <c r="J198" s="25">
        <v>1852343.58</v>
      </c>
      <c r="K198" s="25">
        <v>37046.871600000006</v>
      </c>
      <c r="L198" s="25">
        <v>4555763.9400000004</v>
      </c>
    </row>
    <row r="199" spans="1:12" x14ac:dyDescent="0.35">
      <c r="A199" t="s">
        <v>1089</v>
      </c>
      <c r="B199" s="13">
        <v>41389</v>
      </c>
      <c r="C199" s="24">
        <v>41389</v>
      </c>
      <c r="D199" t="s">
        <v>875</v>
      </c>
      <c r="E199" t="s">
        <v>923</v>
      </c>
      <c r="F199" t="s">
        <v>872</v>
      </c>
      <c r="G199" t="s">
        <v>1839</v>
      </c>
      <c r="H199" t="s">
        <v>878</v>
      </c>
      <c r="I199" s="25">
        <v>1943916</v>
      </c>
      <c r="J199" s="25">
        <v>1146910.44</v>
      </c>
      <c r="K199" s="25">
        <v>45876.417600000001</v>
      </c>
      <c r="L199" s="25">
        <v>2682604.08</v>
      </c>
    </row>
    <row r="200" spans="1:12" x14ac:dyDescent="0.35">
      <c r="A200" t="s">
        <v>1090</v>
      </c>
      <c r="B200" s="13">
        <v>41823</v>
      </c>
      <c r="C200" s="24">
        <v>41832</v>
      </c>
      <c r="D200" t="s">
        <v>870</v>
      </c>
      <c r="E200" t="s">
        <v>884</v>
      </c>
      <c r="F200" t="s">
        <v>872</v>
      </c>
      <c r="G200" t="s">
        <v>1833</v>
      </c>
      <c r="H200" t="s">
        <v>901</v>
      </c>
      <c r="I200" s="25">
        <v>3546784</v>
      </c>
      <c r="J200" s="25">
        <v>2624620.16</v>
      </c>
      <c r="K200" s="25">
        <v>26246.2016</v>
      </c>
      <c r="L200" s="25">
        <v>4859094.08</v>
      </c>
    </row>
    <row r="201" spans="1:12" x14ac:dyDescent="0.35">
      <c r="A201" t="s">
        <v>1091</v>
      </c>
      <c r="B201" s="13">
        <v>42392</v>
      </c>
      <c r="C201" s="24">
        <v>42394</v>
      </c>
      <c r="D201" t="s">
        <v>870</v>
      </c>
      <c r="E201" t="s">
        <v>889</v>
      </c>
      <c r="F201" t="s">
        <v>881</v>
      </c>
      <c r="G201" t="s">
        <v>1847</v>
      </c>
      <c r="H201" t="s">
        <v>878</v>
      </c>
      <c r="I201" s="25">
        <v>954275</v>
      </c>
      <c r="J201" s="25">
        <v>658449.75</v>
      </c>
      <c r="K201" s="25">
        <v>32922.487500000003</v>
      </c>
      <c r="L201" s="25">
        <v>1059245.25</v>
      </c>
    </row>
    <row r="202" spans="1:12" x14ac:dyDescent="0.35">
      <c r="A202" t="s">
        <v>1092</v>
      </c>
      <c r="B202" s="13">
        <v>42373</v>
      </c>
      <c r="C202" s="24">
        <v>42378</v>
      </c>
      <c r="D202" t="s">
        <v>875</v>
      </c>
      <c r="E202" t="s">
        <v>954</v>
      </c>
      <c r="F202" t="s">
        <v>872</v>
      </c>
      <c r="G202" t="s">
        <v>1843</v>
      </c>
      <c r="H202" t="s">
        <v>894</v>
      </c>
      <c r="I202" s="25">
        <v>1065540</v>
      </c>
      <c r="J202" s="25">
        <v>479493</v>
      </c>
      <c r="K202" s="25">
        <v>19179.72</v>
      </c>
      <c r="L202" s="25">
        <v>1470445.2</v>
      </c>
    </row>
    <row r="203" spans="1:12" x14ac:dyDescent="0.35">
      <c r="A203" t="s">
        <v>1093</v>
      </c>
      <c r="B203" s="13">
        <v>41565</v>
      </c>
      <c r="C203" s="24">
        <v>41570</v>
      </c>
      <c r="D203" t="s">
        <v>875</v>
      </c>
      <c r="E203" t="s">
        <v>923</v>
      </c>
      <c r="F203" t="s">
        <v>877</v>
      </c>
      <c r="G203" t="s">
        <v>1840</v>
      </c>
      <c r="H203" t="s">
        <v>903</v>
      </c>
      <c r="I203" s="25">
        <v>2688921</v>
      </c>
      <c r="J203" s="25">
        <v>1747798.6500000001</v>
      </c>
      <c r="K203" s="25">
        <v>17477.986500000003</v>
      </c>
      <c r="L203" s="25">
        <v>4544276.49</v>
      </c>
    </row>
    <row r="204" spans="1:12" x14ac:dyDescent="0.35">
      <c r="A204" t="s">
        <v>1094</v>
      </c>
      <c r="B204" s="13">
        <v>42237</v>
      </c>
      <c r="C204" s="24">
        <v>42254</v>
      </c>
      <c r="D204" t="s">
        <v>870</v>
      </c>
      <c r="E204" t="s">
        <v>896</v>
      </c>
      <c r="F204" t="s">
        <v>890</v>
      </c>
      <c r="G204" t="s">
        <v>1823</v>
      </c>
      <c r="H204" t="s">
        <v>885</v>
      </c>
      <c r="I204" s="25">
        <v>822615</v>
      </c>
      <c r="J204" s="25">
        <v>575830.5</v>
      </c>
      <c r="K204" s="25">
        <v>28791.525000000001</v>
      </c>
      <c r="L204" s="25">
        <v>1028268.75</v>
      </c>
    </row>
    <row r="205" spans="1:12" x14ac:dyDescent="0.35">
      <c r="A205" t="s">
        <v>1095</v>
      </c>
      <c r="B205" s="13">
        <v>40992</v>
      </c>
      <c r="C205" s="24">
        <v>40995</v>
      </c>
      <c r="D205" t="s">
        <v>870</v>
      </c>
      <c r="E205" t="s">
        <v>887</v>
      </c>
      <c r="F205" t="s">
        <v>872</v>
      </c>
      <c r="G205" t="s">
        <v>1838</v>
      </c>
      <c r="H205" t="s">
        <v>905</v>
      </c>
      <c r="I205" s="25">
        <v>2142290</v>
      </c>
      <c r="J205" s="25">
        <v>642687</v>
      </c>
      <c r="K205" s="25">
        <v>25707.48</v>
      </c>
      <c r="L205" s="25">
        <v>3449086.9</v>
      </c>
    </row>
    <row r="206" spans="1:12" x14ac:dyDescent="0.35">
      <c r="A206" t="s">
        <v>1096</v>
      </c>
      <c r="B206" s="13">
        <v>41491</v>
      </c>
      <c r="C206" s="24">
        <v>41492</v>
      </c>
      <c r="D206" t="s">
        <v>870</v>
      </c>
      <c r="E206" t="s">
        <v>887</v>
      </c>
      <c r="F206" t="s">
        <v>881</v>
      </c>
      <c r="G206" t="s">
        <v>1841</v>
      </c>
      <c r="H206" t="s">
        <v>901</v>
      </c>
      <c r="I206" s="25">
        <v>2638725</v>
      </c>
      <c r="J206" s="25">
        <v>1926269.25</v>
      </c>
      <c r="K206" s="25">
        <v>96313.462500000009</v>
      </c>
      <c r="L206" s="25">
        <v>4116411</v>
      </c>
    </row>
    <row r="207" spans="1:12" x14ac:dyDescent="0.35">
      <c r="A207" t="s">
        <v>1097</v>
      </c>
      <c r="B207" s="13">
        <v>42262</v>
      </c>
      <c r="C207" s="24">
        <v>42277</v>
      </c>
      <c r="D207" t="s">
        <v>875</v>
      </c>
      <c r="E207" t="s">
        <v>876</v>
      </c>
      <c r="F207" t="s">
        <v>14</v>
      </c>
      <c r="G207" t="s">
        <v>1822</v>
      </c>
      <c r="H207" t="s">
        <v>885</v>
      </c>
      <c r="I207" s="25">
        <v>2935791</v>
      </c>
      <c r="J207" s="25">
        <v>1409179.68</v>
      </c>
      <c r="K207" s="25">
        <v>28183.5936</v>
      </c>
      <c r="L207" s="25">
        <v>4902770.97</v>
      </c>
    </row>
    <row r="208" spans="1:12" x14ac:dyDescent="0.35">
      <c r="A208" t="s">
        <v>1098</v>
      </c>
      <c r="B208" s="13">
        <v>41021</v>
      </c>
      <c r="C208" s="24">
        <v>41025</v>
      </c>
      <c r="D208" t="s">
        <v>870</v>
      </c>
      <c r="E208" t="s">
        <v>887</v>
      </c>
      <c r="F208" t="s">
        <v>890</v>
      </c>
      <c r="G208" t="s">
        <v>1834</v>
      </c>
      <c r="H208" t="s">
        <v>901</v>
      </c>
      <c r="I208" s="25">
        <v>1057214</v>
      </c>
      <c r="J208" s="25">
        <v>296019.92</v>
      </c>
      <c r="K208" s="25">
        <v>8880.597600000001</v>
      </c>
      <c r="L208" s="25">
        <v>1004353.3</v>
      </c>
    </row>
    <row r="209" spans="1:12" x14ac:dyDescent="0.35">
      <c r="A209" t="s">
        <v>1099</v>
      </c>
      <c r="B209" s="13">
        <v>41215</v>
      </c>
      <c r="C209" s="24">
        <v>41224</v>
      </c>
      <c r="D209" t="s">
        <v>870</v>
      </c>
      <c r="E209" t="s">
        <v>896</v>
      </c>
      <c r="F209" t="s">
        <v>897</v>
      </c>
      <c r="G209" t="s">
        <v>1825</v>
      </c>
      <c r="H209" t="s">
        <v>903</v>
      </c>
      <c r="I209" s="25">
        <v>856925</v>
      </c>
      <c r="J209" s="25">
        <v>342770</v>
      </c>
      <c r="K209" s="25">
        <v>10283.1</v>
      </c>
      <c r="L209" s="25">
        <v>814078.75</v>
      </c>
    </row>
    <row r="210" spans="1:12" x14ac:dyDescent="0.35">
      <c r="A210" t="s">
        <v>1100</v>
      </c>
      <c r="B210" s="13">
        <v>41242</v>
      </c>
      <c r="C210" s="24">
        <v>41251</v>
      </c>
      <c r="D210" t="s">
        <v>875</v>
      </c>
      <c r="E210" t="s">
        <v>880</v>
      </c>
      <c r="F210" t="s">
        <v>890</v>
      </c>
      <c r="G210" t="s">
        <v>1829</v>
      </c>
      <c r="H210" t="s">
        <v>882</v>
      </c>
      <c r="I210" s="25">
        <v>233597</v>
      </c>
      <c r="J210" s="25">
        <v>60735.22</v>
      </c>
      <c r="K210" s="25">
        <v>2429.4088000000002</v>
      </c>
      <c r="L210" s="25">
        <v>359739.38</v>
      </c>
    </row>
    <row r="211" spans="1:12" x14ac:dyDescent="0.35">
      <c r="A211" t="s">
        <v>1101</v>
      </c>
      <c r="B211" s="13">
        <v>42402</v>
      </c>
      <c r="C211" s="24">
        <v>42408</v>
      </c>
      <c r="D211" t="s">
        <v>875</v>
      </c>
      <c r="E211" t="s">
        <v>954</v>
      </c>
      <c r="F211" t="s">
        <v>881</v>
      </c>
      <c r="G211" t="s">
        <v>1844</v>
      </c>
      <c r="H211" t="s">
        <v>903</v>
      </c>
      <c r="I211" s="25">
        <v>3668494</v>
      </c>
      <c r="J211" s="25">
        <v>2604630.7400000002</v>
      </c>
      <c r="K211" s="25">
        <v>78138.922200000015</v>
      </c>
      <c r="L211" s="25">
        <v>5356001.24</v>
      </c>
    </row>
    <row r="212" spans="1:12" x14ac:dyDescent="0.35">
      <c r="A212" t="s">
        <v>1102</v>
      </c>
      <c r="B212" s="13">
        <v>41480</v>
      </c>
      <c r="C212" s="24">
        <v>41496</v>
      </c>
      <c r="D212" t="s">
        <v>875</v>
      </c>
      <c r="E212" t="s">
        <v>876</v>
      </c>
      <c r="F212" t="s">
        <v>897</v>
      </c>
      <c r="G212" t="s">
        <v>1837</v>
      </c>
      <c r="H212" t="s">
        <v>899</v>
      </c>
      <c r="I212" s="25">
        <v>4168395</v>
      </c>
      <c r="J212" s="25">
        <v>2209249.35</v>
      </c>
      <c r="K212" s="25">
        <v>88369.974000000002</v>
      </c>
      <c r="L212" s="25">
        <v>6169224.6000000006</v>
      </c>
    </row>
    <row r="213" spans="1:12" x14ac:dyDescent="0.35">
      <c r="A213" t="s">
        <v>1103</v>
      </c>
      <c r="B213" s="13">
        <v>41515</v>
      </c>
      <c r="C213" s="24">
        <v>41516</v>
      </c>
      <c r="D213" t="s">
        <v>870</v>
      </c>
      <c r="E213" t="s">
        <v>884</v>
      </c>
      <c r="F213" t="s">
        <v>890</v>
      </c>
      <c r="G213" t="s">
        <v>1825</v>
      </c>
      <c r="H213" t="s">
        <v>873</v>
      </c>
      <c r="I213" s="25">
        <v>4149028</v>
      </c>
      <c r="J213" s="25">
        <v>1120237.56</v>
      </c>
      <c r="K213" s="25">
        <v>44809.502400000005</v>
      </c>
      <c r="L213" s="25">
        <v>3983066.88</v>
      </c>
    </row>
    <row r="214" spans="1:12" x14ac:dyDescent="0.35">
      <c r="A214" t="s">
        <v>1104</v>
      </c>
      <c r="B214" s="13">
        <v>41441</v>
      </c>
      <c r="C214" s="24">
        <v>41451</v>
      </c>
      <c r="D214" t="s">
        <v>870</v>
      </c>
      <c r="E214" t="s">
        <v>889</v>
      </c>
      <c r="F214" t="s">
        <v>872</v>
      </c>
      <c r="G214" t="s">
        <v>1841</v>
      </c>
      <c r="H214" t="s">
        <v>918</v>
      </c>
      <c r="I214" s="25">
        <v>1309022</v>
      </c>
      <c r="J214" s="25">
        <v>811593.64</v>
      </c>
      <c r="K214" s="25">
        <v>32463.745600000002</v>
      </c>
      <c r="L214" s="25">
        <v>1256661.1200000001</v>
      </c>
    </row>
    <row r="215" spans="1:12" x14ac:dyDescent="0.35">
      <c r="A215" t="s">
        <v>1105</v>
      </c>
      <c r="B215" s="13">
        <v>41547</v>
      </c>
      <c r="C215" s="24">
        <v>41552</v>
      </c>
      <c r="D215" t="s">
        <v>870</v>
      </c>
      <c r="E215" t="s">
        <v>871</v>
      </c>
      <c r="F215" t="s">
        <v>14</v>
      </c>
      <c r="G215" t="s">
        <v>1841</v>
      </c>
      <c r="H215" t="s">
        <v>918</v>
      </c>
      <c r="I215" s="25">
        <v>2464722</v>
      </c>
      <c r="J215" s="25">
        <v>1552774.86</v>
      </c>
      <c r="K215" s="25">
        <v>46583.245800000004</v>
      </c>
      <c r="L215" s="25">
        <v>4066791.3000000003</v>
      </c>
    </row>
    <row r="216" spans="1:12" x14ac:dyDescent="0.35">
      <c r="A216" t="s">
        <v>1106</v>
      </c>
      <c r="B216" s="13">
        <v>42014</v>
      </c>
      <c r="C216" s="24">
        <v>42017</v>
      </c>
      <c r="D216" t="s">
        <v>875</v>
      </c>
      <c r="E216" t="s">
        <v>896</v>
      </c>
      <c r="F216" t="s">
        <v>881</v>
      </c>
      <c r="G216" t="s">
        <v>1823</v>
      </c>
      <c r="H216" t="s">
        <v>891</v>
      </c>
      <c r="I216" s="25">
        <v>1267680</v>
      </c>
      <c r="J216" s="25">
        <v>811315.20000000007</v>
      </c>
      <c r="K216" s="25">
        <v>40565.760000000002</v>
      </c>
      <c r="L216" s="25">
        <v>1204296</v>
      </c>
    </row>
    <row r="217" spans="1:12" x14ac:dyDescent="0.35">
      <c r="A217" t="s">
        <v>1107</v>
      </c>
      <c r="B217" s="13">
        <v>42375</v>
      </c>
      <c r="C217" s="24">
        <v>42381</v>
      </c>
      <c r="D217" t="s">
        <v>870</v>
      </c>
      <c r="E217" t="s">
        <v>884</v>
      </c>
      <c r="F217" t="s">
        <v>881</v>
      </c>
      <c r="G217" t="s">
        <v>1838</v>
      </c>
      <c r="H217" t="s">
        <v>878</v>
      </c>
      <c r="I217" s="25">
        <v>3326306</v>
      </c>
      <c r="J217" s="25">
        <v>2494729.5</v>
      </c>
      <c r="K217" s="25">
        <v>99789.180000000008</v>
      </c>
      <c r="L217" s="25">
        <v>5355352.66</v>
      </c>
    </row>
    <row r="218" spans="1:12" x14ac:dyDescent="0.35">
      <c r="A218" t="s">
        <v>1108</v>
      </c>
      <c r="B218" s="13">
        <v>41231</v>
      </c>
      <c r="C218" s="24">
        <v>41233</v>
      </c>
      <c r="D218" t="s">
        <v>870</v>
      </c>
      <c r="E218" t="s">
        <v>915</v>
      </c>
      <c r="F218" t="s">
        <v>877</v>
      </c>
      <c r="G218" t="s">
        <v>1828</v>
      </c>
      <c r="H218" t="s">
        <v>878</v>
      </c>
      <c r="I218" s="25">
        <v>1139250</v>
      </c>
      <c r="J218" s="25">
        <v>615195</v>
      </c>
      <c r="K218" s="25">
        <v>12303.9</v>
      </c>
      <c r="L218" s="25">
        <v>1401277.5</v>
      </c>
    </row>
    <row r="219" spans="1:12" x14ac:dyDescent="0.35">
      <c r="A219" t="s">
        <v>1109</v>
      </c>
      <c r="B219" s="13">
        <v>40920</v>
      </c>
      <c r="C219" s="24">
        <v>40934</v>
      </c>
      <c r="D219" t="s">
        <v>875</v>
      </c>
      <c r="E219" t="s">
        <v>893</v>
      </c>
      <c r="F219" t="s">
        <v>897</v>
      </c>
      <c r="G219" t="s">
        <v>1842</v>
      </c>
      <c r="H219" t="s">
        <v>905</v>
      </c>
      <c r="I219" s="25">
        <v>479180</v>
      </c>
      <c r="J219" s="25">
        <v>273132.59999999998</v>
      </c>
      <c r="K219" s="25">
        <v>13656.630000000001</v>
      </c>
      <c r="L219" s="25">
        <v>474388.2</v>
      </c>
    </row>
    <row r="220" spans="1:12" x14ac:dyDescent="0.35">
      <c r="A220" t="s">
        <v>1110</v>
      </c>
      <c r="B220" s="13">
        <v>41436</v>
      </c>
      <c r="C220" s="24">
        <v>41437</v>
      </c>
      <c r="D220" t="s">
        <v>870</v>
      </c>
      <c r="E220" t="s">
        <v>889</v>
      </c>
      <c r="F220" t="s">
        <v>872</v>
      </c>
      <c r="G220" t="s">
        <v>1837</v>
      </c>
      <c r="H220" t="s">
        <v>894</v>
      </c>
      <c r="I220" s="25">
        <v>3737832</v>
      </c>
      <c r="J220" s="25">
        <v>2466969.12</v>
      </c>
      <c r="K220" s="25">
        <v>24669.691200000001</v>
      </c>
      <c r="L220" s="25">
        <v>3999480.24</v>
      </c>
    </row>
    <row r="221" spans="1:12" x14ac:dyDescent="0.35">
      <c r="A221" t="s">
        <v>1111</v>
      </c>
      <c r="B221" s="13">
        <v>41151</v>
      </c>
      <c r="C221" s="24">
        <v>41153</v>
      </c>
      <c r="D221" t="s">
        <v>875</v>
      </c>
      <c r="E221" t="s">
        <v>876</v>
      </c>
      <c r="F221" t="s">
        <v>890</v>
      </c>
      <c r="G221" t="s">
        <v>1828</v>
      </c>
      <c r="H221" t="s">
        <v>903</v>
      </c>
      <c r="I221" s="25">
        <v>5356732</v>
      </c>
      <c r="J221" s="25">
        <v>1392750.32</v>
      </c>
      <c r="K221" s="25">
        <v>41782.509599999998</v>
      </c>
      <c r="L221" s="25">
        <v>6106674.4800000004</v>
      </c>
    </row>
    <row r="222" spans="1:12" x14ac:dyDescent="0.35">
      <c r="A222" t="s">
        <v>1112</v>
      </c>
      <c r="B222" s="13">
        <v>41920</v>
      </c>
      <c r="C222" s="24">
        <v>41936</v>
      </c>
      <c r="D222" t="s">
        <v>870</v>
      </c>
      <c r="E222" t="s">
        <v>871</v>
      </c>
      <c r="F222" t="s">
        <v>890</v>
      </c>
      <c r="G222" t="s">
        <v>1844</v>
      </c>
      <c r="H222" t="s">
        <v>885</v>
      </c>
      <c r="I222" s="25">
        <v>2054874</v>
      </c>
      <c r="J222" s="25">
        <v>1047985.74</v>
      </c>
      <c r="K222" s="25">
        <v>10479.857400000001</v>
      </c>
      <c r="L222" s="25">
        <v>2876823.6</v>
      </c>
    </row>
    <row r="223" spans="1:12" x14ac:dyDescent="0.35">
      <c r="A223" t="s">
        <v>1113</v>
      </c>
      <c r="B223" s="13">
        <v>40957</v>
      </c>
      <c r="C223" s="24">
        <v>40967</v>
      </c>
      <c r="D223" t="s">
        <v>870</v>
      </c>
      <c r="E223" t="s">
        <v>889</v>
      </c>
      <c r="F223" t="s">
        <v>897</v>
      </c>
      <c r="G223" t="s">
        <v>1835</v>
      </c>
      <c r="H223" t="s">
        <v>873</v>
      </c>
      <c r="I223" s="25">
        <v>4344040</v>
      </c>
      <c r="J223" s="25">
        <v>2910506.8000000003</v>
      </c>
      <c r="K223" s="25">
        <v>145525.34000000003</v>
      </c>
      <c r="L223" s="25">
        <v>4430920.8</v>
      </c>
    </row>
    <row r="224" spans="1:12" x14ac:dyDescent="0.35">
      <c r="A224" t="s">
        <v>1114</v>
      </c>
      <c r="B224" s="13">
        <v>41410</v>
      </c>
      <c r="C224" s="24">
        <v>41424</v>
      </c>
      <c r="D224" t="s">
        <v>870</v>
      </c>
      <c r="E224" t="s">
        <v>871</v>
      </c>
      <c r="F224" t="s">
        <v>881</v>
      </c>
      <c r="G224" t="s">
        <v>1839</v>
      </c>
      <c r="H224" t="s">
        <v>901</v>
      </c>
      <c r="I224" s="25">
        <v>456000</v>
      </c>
      <c r="J224" s="25">
        <v>136800</v>
      </c>
      <c r="K224" s="25">
        <v>4104</v>
      </c>
      <c r="L224" s="25">
        <v>770640</v>
      </c>
    </row>
    <row r="225" spans="1:12" x14ac:dyDescent="0.35">
      <c r="A225" t="s">
        <v>1115</v>
      </c>
      <c r="B225" s="13">
        <v>42395</v>
      </c>
      <c r="C225" s="24">
        <v>42405</v>
      </c>
      <c r="D225" t="s">
        <v>875</v>
      </c>
      <c r="E225" t="s">
        <v>876</v>
      </c>
      <c r="F225" t="s">
        <v>890</v>
      </c>
      <c r="G225" t="s">
        <v>1835</v>
      </c>
      <c r="H225" t="s">
        <v>878</v>
      </c>
      <c r="I225" s="25">
        <v>4958808</v>
      </c>
      <c r="J225" s="25">
        <v>1537230.48</v>
      </c>
      <c r="K225" s="25">
        <v>30744.6096</v>
      </c>
      <c r="L225" s="25">
        <v>5851393.4400000004</v>
      </c>
    </row>
    <row r="226" spans="1:12" x14ac:dyDescent="0.35">
      <c r="A226" t="s">
        <v>1116</v>
      </c>
      <c r="B226" s="13">
        <v>42347</v>
      </c>
      <c r="C226" s="24">
        <v>42353</v>
      </c>
      <c r="D226" t="s">
        <v>875</v>
      </c>
      <c r="E226" t="s">
        <v>954</v>
      </c>
      <c r="F226" t="s">
        <v>897</v>
      </c>
      <c r="G226" t="s">
        <v>1840</v>
      </c>
      <c r="H226" t="s">
        <v>905</v>
      </c>
      <c r="I226" s="25">
        <v>3755616</v>
      </c>
      <c r="J226" s="25">
        <v>2516262.7200000002</v>
      </c>
      <c r="K226" s="25">
        <v>75487.881600000008</v>
      </c>
      <c r="L226" s="25">
        <v>3567835.2</v>
      </c>
    </row>
    <row r="227" spans="1:12" x14ac:dyDescent="0.35">
      <c r="A227" t="s">
        <v>1117</v>
      </c>
      <c r="B227" s="13">
        <v>41465</v>
      </c>
      <c r="C227" s="24">
        <v>41478</v>
      </c>
      <c r="D227" t="s">
        <v>875</v>
      </c>
      <c r="E227" t="s">
        <v>880</v>
      </c>
      <c r="F227" t="s">
        <v>890</v>
      </c>
      <c r="G227" t="s">
        <v>1837</v>
      </c>
      <c r="H227" t="s">
        <v>903</v>
      </c>
      <c r="I227" s="25">
        <v>4940976</v>
      </c>
      <c r="J227" s="25">
        <v>3606912.48</v>
      </c>
      <c r="K227" s="25">
        <v>36069.124799999998</v>
      </c>
      <c r="L227" s="25">
        <v>6966776.1600000001</v>
      </c>
    </row>
    <row r="228" spans="1:12" x14ac:dyDescent="0.35">
      <c r="A228" t="s">
        <v>1118</v>
      </c>
      <c r="B228" s="13">
        <v>41053</v>
      </c>
      <c r="C228" s="24">
        <v>41056</v>
      </c>
      <c r="D228" t="s">
        <v>875</v>
      </c>
      <c r="E228" t="s">
        <v>954</v>
      </c>
      <c r="F228" t="s">
        <v>877</v>
      </c>
      <c r="G228" t="s">
        <v>1831</v>
      </c>
      <c r="H228" t="s">
        <v>899</v>
      </c>
      <c r="I228" s="25">
        <v>4551744</v>
      </c>
      <c r="J228" s="25">
        <v>1456558.0800000001</v>
      </c>
      <c r="K228" s="25">
        <v>29131.161600000003</v>
      </c>
      <c r="L228" s="25">
        <v>7783482.2400000002</v>
      </c>
    </row>
    <row r="229" spans="1:12" x14ac:dyDescent="0.35">
      <c r="A229" t="s">
        <v>1119</v>
      </c>
      <c r="B229" s="13">
        <v>42457</v>
      </c>
      <c r="C229" s="24">
        <v>42467</v>
      </c>
      <c r="D229" t="s">
        <v>870</v>
      </c>
      <c r="E229" t="s">
        <v>889</v>
      </c>
      <c r="F229" t="s">
        <v>872</v>
      </c>
      <c r="G229" t="s">
        <v>1834</v>
      </c>
      <c r="H229" t="s">
        <v>891</v>
      </c>
      <c r="I229" s="25">
        <v>3618468</v>
      </c>
      <c r="J229" s="25">
        <v>2605296.96</v>
      </c>
      <c r="K229" s="25">
        <v>130264.84800000001</v>
      </c>
      <c r="L229" s="25">
        <v>6187580.2800000003</v>
      </c>
    </row>
    <row r="230" spans="1:12" x14ac:dyDescent="0.35">
      <c r="A230" t="s">
        <v>1120</v>
      </c>
      <c r="B230" s="13">
        <v>41168</v>
      </c>
      <c r="C230" s="24">
        <v>41183</v>
      </c>
      <c r="D230" t="s">
        <v>875</v>
      </c>
      <c r="E230" t="s">
        <v>893</v>
      </c>
      <c r="F230" t="s">
        <v>14</v>
      </c>
      <c r="G230" t="s">
        <v>1846</v>
      </c>
      <c r="H230" t="s">
        <v>873</v>
      </c>
      <c r="I230" s="25">
        <v>5797584</v>
      </c>
      <c r="J230" s="25">
        <v>2261057.7600000002</v>
      </c>
      <c r="K230" s="25">
        <v>67831.732800000013</v>
      </c>
      <c r="L230" s="25">
        <v>4869970.5600000005</v>
      </c>
    </row>
    <row r="231" spans="1:12" x14ac:dyDescent="0.35">
      <c r="A231" t="s">
        <v>1121</v>
      </c>
      <c r="B231" s="13">
        <v>41968</v>
      </c>
      <c r="C231" s="24">
        <v>41978</v>
      </c>
      <c r="D231" t="s">
        <v>870</v>
      </c>
      <c r="E231" t="s">
        <v>887</v>
      </c>
      <c r="F231" t="s">
        <v>877</v>
      </c>
      <c r="G231" t="s">
        <v>1832</v>
      </c>
      <c r="H231" t="s">
        <v>899</v>
      </c>
      <c r="I231" s="25">
        <v>3125250</v>
      </c>
      <c r="J231" s="25">
        <v>1843897.5</v>
      </c>
      <c r="K231" s="25">
        <v>18438.975000000002</v>
      </c>
      <c r="L231" s="25">
        <v>4812885</v>
      </c>
    </row>
    <row r="232" spans="1:12" x14ac:dyDescent="0.35">
      <c r="A232" t="s">
        <v>1122</v>
      </c>
      <c r="B232" s="13">
        <v>41825</v>
      </c>
      <c r="C232" s="24">
        <v>41828</v>
      </c>
      <c r="D232" t="s">
        <v>875</v>
      </c>
      <c r="E232" t="s">
        <v>896</v>
      </c>
      <c r="F232" t="s">
        <v>881</v>
      </c>
      <c r="G232" t="s">
        <v>1844</v>
      </c>
      <c r="H232" t="s">
        <v>882</v>
      </c>
      <c r="I232" s="25">
        <v>2640352</v>
      </c>
      <c r="J232" s="25">
        <v>1346579.52</v>
      </c>
      <c r="K232" s="25">
        <v>67328.975999999995</v>
      </c>
      <c r="L232" s="25">
        <v>3696492.8000000003</v>
      </c>
    </row>
    <row r="233" spans="1:12" x14ac:dyDescent="0.35">
      <c r="A233" t="s">
        <v>1123</v>
      </c>
      <c r="B233" s="13">
        <v>42067</v>
      </c>
      <c r="C233" s="24">
        <v>42069</v>
      </c>
      <c r="D233" t="s">
        <v>870</v>
      </c>
      <c r="E233" t="s">
        <v>871</v>
      </c>
      <c r="F233" t="s">
        <v>14</v>
      </c>
      <c r="G233" t="s">
        <v>1822</v>
      </c>
      <c r="H233" t="s">
        <v>905</v>
      </c>
      <c r="I233" s="25">
        <v>816530</v>
      </c>
      <c r="J233" s="25">
        <v>489918</v>
      </c>
      <c r="K233" s="25">
        <v>14697.54</v>
      </c>
      <c r="L233" s="25">
        <v>1045158.4</v>
      </c>
    </row>
    <row r="234" spans="1:12" x14ac:dyDescent="0.35">
      <c r="A234" t="s">
        <v>1124</v>
      </c>
      <c r="B234" s="13">
        <v>42249</v>
      </c>
      <c r="C234" s="24">
        <v>42263</v>
      </c>
      <c r="D234" t="s">
        <v>870</v>
      </c>
      <c r="E234" t="s">
        <v>884</v>
      </c>
      <c r="F234" t="s">
        <v>890</v>
      </c>
      <c r="G234" t="s">
        <v>1836</v>
      </c>
      <c r="H234" t="s">
        <v>903</v>
      </c>
      <c r="I234" s="25">
        <v>1829565</v>
      </c>
      <c r="J234" s="25">
        <v>1042852.05</v>
      </c>
      <c r="K234" s="25">
        <v>52142.602500000001</v>
      </c>
      <c r="L234" s="25">
        <v>2890712.7</v>
      </c>
    </row>
    <row r="235" spans="1:12" x14ac:dyDescent="0.35">
      <c r="A235" t="s">
        <v>1125</v>
      </c>
      <c r="B235" s="13">
        <v>42091</v>
      </c>
      <c r="C235" s="24">
        <v>42096</v>
      </c>
      <c r="D235" t="s">
        <v>870</v>
      </c>
      <c r="E235" t="s">
        <v>915</v>
      </c>
      <c r="F235" t="s">
        <v>877</v>
      </c>
      <c r="G235" t="s">
        <v>1832</v>
      </c>
      <c r="H235" t="s">
        <v>873</v>
      </c>
      <c r="I235" s="25">
        <v>3062988</v>
      </c>
      <c r="J235" s="25">
        <v>1072045.8</v>
      </c>
      <c r="K235" s="25">
        <v>32161.374000000003</v>
      </c>
      <c r="L235" s="25">
        <v>3093617.88</v>
      </c>
    </row>
    <row r="236" spans="1:12" x14ac:dyDescent="0.35">
      <c r="A236" t="s">
        <v>1126</v>
      </c>
      <c r="B236" s="13">
        <v>41832</v>
      </c>
      <c r="C236" s="24">
        <v>41842</v>
      </c>
      <c r="D236" t="s">
        <v>875</v>
      </c>
      <c r="E236" t="s">
        <v>893</v>
      </c>
      <c r="F236" t="s">
        <v>872</v>
      </c>
      <c r="G236" t="s">
        <v>1834</v>
      </c>
      <c r="H236" t="s">
        <v>878</v>
      </c>
      <c r="I236" s="25">
        <v>1187370</v>
      </c>
      <c r="J236" s="25">
        <v>653053.5</v>
      </c>
      <c r="K236" s="25">
        <v>32652.674999999999</v>
      </c>
      <c r="L236" s="25">
        <v>1519833.6</v>
      </c>
    </row>
    <row r="237" spans="1:12" x14ac:dyDescent="0.35">
      <c r="A237" t="s">
        <v>1127</v>
      </c>
      <c r="B237" s="13">
        <v>40984</v>
      </c>
      <c r="C237" s="24">
        <v>40998</v>
      </c>
      <c r="D237" t="s">
        <v>875</v>
      </c>
      <c r="E237" t="s">
        <v>880</v>
      </c>
      <c r="F237" t="s">
        <v>877</v>
      </c>
      <c r="G237" t="s">
        <v>1845</v>
      </c>
      <c r="H237" t="s">
        <v>873</v>
      </c>
      <c r="I237" s="25">
        <v>2902800</v>
      </c>
      <c r="J237" s="25">
        <v>957924</v>
      </c>
      <c r="K237" s="25">
        <v>19158.48</v>
      </c>
      <c r="L237" s="25">
        <v>3715584</v>
      </c>
    </row>
    <row r="238" spans="1:12" x14ac:dyDescent="0.35">
      <c r="A238" t="s">
        <v>1128</v>
      </c>
      <c r="B238" s="13">
        <v>41410</v>
      </c>
      <c r="C238" s="24">
        <v>41424</v>
      </c>
      <c r="D238" t="s">
        <v>875</v>
      </c>
      <c r="E238" t="s">
        <v>923</v>
      </c>
      <c r="F238" t="s">
        <v>14</v>
      </c>
      <c r="G238" t="s">
        <v>1828</v>
      </c>
      <c r="H238" t="s">
        <v>873</v>
      </c>
      <c r="I238" s="25">
        <v>817565</v>
      </c>
      <c r="J238" s="25">
        <v>277972.09999999998</v>
      </c>
      <c r="K238" s="25">
        <v>5559.442</v>
      </c>
      <c r="L238" s="25">
        <v>678578.95000000007</v>
      </c>
    </row>
    <row r="239" spans="1:12" x14ac:dyDescent="0.35">
      <c r="A239" t="s">
        <v>1129</v>
      </c>
      <c r="B239" s="13">
        <v>42038</v>
      </c>
      <c r="C239" s="24">
        <v>42048</v>
      </c>
      <c r="D239" t="s">
        <v>875</v>
      </c>
      <c r="E239" t="s">
        <v>893</v>
      </c>
      <c r="F239" t="s">
        <v>872</v>
      </c>
      <c r="G239" t="s">
        <v>1835</v>
      </c>
      <c r="H239" t="s">
        <v>918</v>
      </c>
      <c r="I239" s="25">
        <v>5410962</v>
      </c>
      <c r="J239" s="25">
        <v>2218494.42</v>
      </c>
      <c r="K239" s="25">
        <v>66554.832599999994</v>
      </c>
      <c r="L239" s="25">
        <v>6601373.6400000006</v>
      </c>
    </row>
    <row r="240" spans="1:12" x14ac:dyDescent="0.35">
      <c r="A240" t="s">
        <v>1130</v>
      </c>
      <c r="B240" s="13">
        <v>40970</v>
      </c>
      <c r="C240" s="24">
        <v>40981</v>
      </c>
      <c r="D240" t="s">
        <v>875</v>
      </c>
      <c r="E240" t="s">
        <v>923</v>
      </c>
      <c r="F240" t="s">
        <v>881</v>
      </c>
      <c r="G240" t="s">
        <v>1846</v>
      </c>
      <c r="H240" t="s">
        <v>878</v>
      </c>
      <c r="I240" s="25">
        <v>5032992</v>
      </c>
      <c r="J240" s="25">
        <v>2214516.48</v>
      </c>
      <c r="K240" s="25">
        <v>66435.494399999996</v>
      </c>
      <c r="L240" s="25">
        <v>8606416.3200000003</v>
      </c>
    </row>
    <row r="241" spans="1:12" x14ac:dyDescent="0.35">
      <c r="A241" t="s">
        <v>1131</v>
      </c>
      <c r="B241" s="13">
        <v>42150</v>
      </c>
      <c r="C241" s="24">
        <v>42159</v>
      </c>
      <c r="D241" t="s">
        <v>875</v>
      </c>
      <c r="E241" t="s">
        <v>896</v>
      </c>
      <c r="F241" t="s">
        <v>877</v>
      </c>
      <c r="G241" t="s">
        <v>1842</v>
      </c>
      <c r="H241" t="s">
        <v>899</v>
      </c>
      <c r="I241" s="25">
        <v>1009584</v>
      </c>
      <c r="J241" s="25">
        <v>434121.12</v>
      </c>
      <c r="K241" s="25">
        <v>13023.633599999999</v>
      </c>
      <c r="L241" s="25">
        <v>837954.72</v>
      </c>
    </row>
    <row r="242" spans="1:12" x14ac:dyDescent="0.35">
      <c r="A242" t="s">
        <v>1132</v>
      </c>
      <c r="B242" s="13">
        <v>41052</v>
      </c>
      <c r="C242" s="24">
        <v>41058</v>
      </c>
      <c r="D242" t="s">
        <v>875</v>
      </c>
      <c r="E242" t="s">
        <v>896</v>
      </c>
      <c r="F242" t="s">
        <v>897</v>
      </c>
      <c r="G242" t="s">
        <v>1846</v>
      </c>
      <c r="H242" t="s">
        <v>901</v>
      </c>
      <c r="I242" s="25">
        <v>2725767</v>
      </c>
      <c r="J242" s="25">
        <v>954018.45000000007</v>
      </c>
      <c r="K242" s="25">
        <v>9540.1845000000012</v>
      </c>
      <c r="L242" s="25">
        <v>4388484.87</v>
      </c>
    </row>
    <row r="243" spans="1:12" x14ac:dyDescent="0.35">
      <c r="A243" t="s">
        <v>1133</v>
      </c>
      <c r="B243" s="13">
        <v>41163</v>
      </c>
      <c r="C243" s="24">
        <v>41164</v>
      </c>
      <c r="D243" t="s">
        <v>870</v>
      </c>
      <c r="E243" t="s">
        <v>915</v>
      </c>
      <c r="F243" t="s">
        <v>14</v>
      </c>
      <c r="G243" t="s">
        <v>1847</v>
      </c>
      <c r="H243" t="s">
        <v>878</v>
      </c>
      <c r="I243" s="25">
        <v>2476800</v>
      </c>
      <c r="J243" s="25">
        <v>743040</v>
      </c>
      <c r="K243" s="25">
        <v>7430.4000000000005</v>
      </c>
      <c r="L243" s="25">
        <v>3046464</v>
      </c>
    </row>
    <row r="244" spans="1:12" x14ac:dyDescent="0.35">
      <c r="A244" t="s">
        <v>1134</v>
      </c>
      <c r="B244" s="13">
        <v>41251</v>
      </c>
      <c r="C244" s="24">
        <v>41251</v>
      </c>
      <c r="D244" t="s">
        <v>870</v>
      </c>
      <c r="E244" t="s">
        <v>887</v>
      </c>
      <c r="F244" t="s">
        <v>877</v>
      </c>
      <c r="G244" t="s">
        <v>1833</v>
      </c>
      <c r="H244" t="s">
        <v>894</v>
      </c>
      <c r="I244" s="25">
        <v>1261932</v>
      </c>
      <c r="J244" s="25">
        <v>845494.44000000006</v>
      </c>
      <c r="K244" s="25">
        <v>33819.777600000001</v>
      </c>
      <c r="L244" s="25">
        <v>1350267.24</v>
      </c>
    </row>
    <row r="245" spans="1:12" x14ac:dyDescent="0.35">
      <c r="A245" t="s">
        <v>1135</v>
      </c>
      <c r="B245" s="13">
        <v>42196</v>
      </c>
      <c r="C245" s="24">
        <v>42205</v>
      </c>
      <c r="D245" t="s">
        <v>870</v>
      </c>
      <c r="E245" t="s">
        <v>871</v>
      </c>
      <c r="F245" t="s">
        <v>872</v>
      </c>
      <c r="G245" t="s">
        <v>1844</v>
      </c>
      <c r="H245" t="s">
        <v>899</v>
      </c>
      <c r="I245" s="25">
        <v>1186745</v>
      </c>
      <c r="J245" s="25">
        <v>415360.75</v>
      </c>
      <c r="K245" s="25">
        <v>8307.2150000000001</v>
      </c>
      <c r="L245" s="25">
        <v>1056203.05</v>
      </c>
    </row>
    <row r="246" spans="1:12" x14ac:dyDescent="0.35">
      <c r="A246" t="s">
        <v>1136</v>
      </c>
      <c r="B246" s="13">
        <v>42230</v>
      </c>
      <c r="C246" s="24">
        <v>42242</v>
      </c>
      <c r="D246" t="s">
        <v>875</v>
      </c>
      <c r="E246" t="s">
        <v>880</v>
      </c>
      <c r="F246" t="s">
        <v>877</v>
      </c>
      <c r="G246" t="s">
        <v>1825</v>
      </c>
      <c r="H246" t="s">
        <v>891</v>
      </c>
      <c r="I246" s="25">
        <v>1875428</v>
      </c>
      <c r="J246" s="25">
        <v>1406571</v>
      </c>
      <c r="K246" s="25">
        <v>14065.710000000001</v>
      </c>
      <c r="L246" s="25">
        <v>3019439.08</v>
      </c>
    </row>
    <row r="247" spans="1:12" x14ac:dyDescent="0.35">
      <c r="A247" t="s">
        <v>1137</v>
      </c>
      <c r="B247" s="13">
        <v>41285</v>
      </c>
      <c r="C247" s="24">
        <v>41289</v>
      </c>
      <c r="D247" t="s">
        <v>875</v>
      </c>
      <c r="E247" t="s">
        <v>954</v>
      </c>
      <c r="F247" t="s">
        <v>14</v>
      </c>
      <c r="G247" t="s">
        <v>1823</v>
      </c>
      <c r="H247" t="s">
        <v>873</v>
      </c>
      <c r="I247" s="25">
        <v>3532472</v>
      </c>
      <c r="J247" s="25">
        <v>918442.72</v>
      </c>
      <c r="K247" s="25">
        <v>9184.4272000000001</v>
      </c>
      <c r="L247" s="25">
        <v>5086759.68</v>
      </c>
    </row>
    <row r="248" spans="1:12" x14ac:dyDescent="0.35">
      <c r="A248" t="s">
        <v>1138</v>
      </c>
      <c r="B248" s="13">
        <v>41773</v>
      </c>
      <c r="C248" s="24">
        <v>41778</v>
      </c>
      <c r="D248" t="s">
        <v>875</v>
      </c>
      <c r="E248" t="s">
        <v>923</v>
      </c>
      <c r="F248" t="s">
        <v>872</v>
      </c>
      <c r="G248" t="s">
        <v>1840</v>
      </c>
      <c r="H248" t="s">
        <v>899</v>
      </c>
      <c r="I248" s="25">
        <v>1260873</v>
      </c>
      <c r="J248" s="25">
        <v>756523.8</v>
      </c>
      <c r="K248" s="25">
        <v>15130.476000000001</v>
      </c>
      <c r="L248" s="25">
        <v>1462612.68</v>
      </c>
    </row>
    <row r="249" spans="1:12" x14ac:dyDescent="0.35">
      <c r="A249" t="s">
        <v>1139</v>
      </c>
      <c r="B249" s="13">
        <v>41078</v>
      </c>
      <c r="C249" s="24">
        <v>41091</v>
      </c>
      <c r="D249" t="s">
        <v>870</v>
      </c>
      <c r="E249" t="s">
        <v>889</v>
      </c>
      <c r="F249" t="s">
        <v>14</v>
      </c>
      <c r="G249" t="s">
        <v>1844</v>
      </c>
      <c r="H249" t="s">
        <v>901</v>
      </c>
      <c r="I249" s="25">
        <v>2734368</v>
      </c>
      <c r="J249" s="25">
        <v>1449215.04</v>
      </c>
      <c r="K249" s="25">
        <v>57968.601600000002</v>
      </c>
      <c r="L249" s="25">
        <v>4675769.28</v>
      </c>
    </row>
    <row r="250" spans="1:12" x14ac:dyDescent="0.35">
      <c r="A250" t="s">
        <v>1140</v>
      </c>
      <c r="B250" s="13">
        <v>41975</v>
      </c>
      <c r="C250" s="24">
        <v>41976</v>
      </c>
      <c r="D250" t="s">
        <v>875</v>
      </c>
      <c r="E250" t="s">
        <v>880</v>
      </c>
      <c r="F250" t="s">
        <v>881</v>
      </c>
      <c r="G250" t="s">
        <v>1824</v>
      </c>
      <c r="H250" t="s">
        <v>894</v>
      </c>
      <c r="I250" s="25">
        <v>1072896</v>
      </c>
      <c r="J250" s="25">
        <v>278952.96000000002</v>
      </c>
      <c r="K250" s="25">
        <v>2789.5296000000003</v>
      </c>
      <c r="L250" s="25">
        <v>1115811.8400000001</v>
      </c>
    </row>
    <row r="251" spans="1:12" x14ac:dyDescent="0.35">
      <c r="A251" t="s">
        <v>1141</v>
      </c>
      <c r="B251" s="13">
        <v>41123</v>
      </c>
      <c r="C251" s="24">
        <v>41130</v>
      </c>
      <c r="D251" t="s">
        <v>870</v>
      </c>
      <c r="E251" t="s">
        <v>915</v>
      </c>
      <c r="F251" t="s">
        <v>877</v>
      </c>
      <c r="G251" t="s">
        <v>1832</v>
      </c>
      <c r="H251" t="s">
        <v>878</v>
      </c>
      <c r="I251" s="25">
        <v>3246219</v>
      </c>
      <c r="J251" s="25">
        <v>1201101.03</v>
      </c>
      <c r="K251" s="25">
        <v>60055.051500000001</v>
      </c>
      <c r="L251" s="25">
        <v>3700689.66</v>
      </c>
    </row>
    <row r="252" spans="1:12" x14ac:dyDescent="0.35">
      <c r="A252" t="s">
        <v>1142</v>
      </c>
      <c r="B252" s="13">
        <v>41951</v>
      </c>
      <c r="C252" s="24">
        <v>41951</v>
      </c>
      <c r="D252" t="s">
        <v>875</v>
      </c>
      <c r="E252" t="s">
        <v>876</v>
      </c>
      <c r="F252" t="s">
        <v>881</v>
      </c>
      <c r="G252" t="s">
        <v>1833</v>
      </c>
      <c r="H252" t="s">
        <v>878</v>
      </c>
      <c r="I252" s="25">
        <v>1356828</v>
      </c>
      <c r="J252" s="25">
        <v>447753.24</v>
      </c>
      <c r="K252" s="25">
        <v>4477.5324000000001</v>
      </c>
      <c r="L252" s="25">
        <v>1519647.36</v>
      </c>
    </row>
    <row r="253" spans="1:12" x14ac:dyDescent="0.35">
      <c r="A253" t="s">
        <v>1143</v>
      </c>
      <c r="B253" s="13">
        <v>41637</v>
      </c>
      <c r="C253" s="24">
        <v>41650</v>
      </c>
      <c r="D253" t="s">
        <v>875</v>
      </c>
      <c r="E253" t="s">
        <v>896</v>
      </c>
      <c r="F253" t="s">
        <v>881</v>
      </c>
      <c r="G253" t="s">
        <v>1848</v>
      </c>
      <c r="H253" t="s">
        <v>882</v>
      </c>
      <c r="I253" s="25">
        <v>4797384</v>
      </c>
      <c r="J253" s="25">
        <v>2686535.04</v>
      </c>
      <c r="K253" s="25">
        <v>134326.75200000001</v>
      </c>
      <c r="L253" s="25">
        <v>4365619.4400000004</v>
      </c>
    </row>
    <row r="254" spans="1:12" x14ac:dyDescent="0.35">
      <c r="A254" t="s">
        <v>1144</v>
      </c>
      <c r="B254" s="13">
        <v>41515</v>
      </c>
      <c r="C254" s="24">
        <v>41524</v>
      </c>
      <c r="D254" t="s">
        <v>870</v>
      </c>
      <c r="E254" t="s">
        <v>887</v>
      </c>
      <c r="F254" t="s">
        <v>890</v>
      </c>
      <c r="G254" t="s">
        <v>1849</v>
      </c>
      <c r="H254" t="s">
        <v>905</v>
      </c>
      <c r="I254" s="25">
        <v>1401699</v>
      </c>
      <c r="J254" s="25">
        <v>420509.7</v>
      </c>
      <c r="K254" s="25">
        <v>4205.0969999999998</v>
      </c>
      <c r="L254" s="25">
        <v>1261529.1000000001</v>
      </c>
    </row>
    <row r="255" spans="1:12" x14ac:dyDescent="0.35">
      <c r="A255" t="s">
        <v>1145</v>
      </c>
      <c r="B255" s="13">
        <v>40920</v>
      </c>
      <c r="C255" s="24">
        <v>40922</v>
      </c>
      <c r="D255" t="s">
        <v>870</v>
      </c>
      <c r="E255" t="s">
        <v>889</v>
      </c>
      <c r="F255" t="s">
        <v>872</v>
      </c>
      <c r="G255" t="s">
        <v>1845</v>
      </c>
      <c r="H255" t="s">
        <v>903</v>
      </c>
      <c r="I255" s="25">
        <v>1857314</v>
      </c>
      <c r="J255" s="25">
        <v>464328.5</v>
      </c>
      <c r="K255" s="25">
        <v>18573.14</v>
      </c>
      <c r="L255" s="25">
        <v>1968752.84</v>
      </c>
    </row>
    <row r="256" spans="1:12" x14ac:dyDescent="0.35">
      <c r="A256" t="s">
        <v>1146</v>
      </c>
      <c r="B256" s="13">
        <v>41328</v>
      </c>
      <c r="C256" s="24">
        <v>41341</v>
      </c>
      <c r="D256" t="s">
        <v>870</v>
      </c>
      <c r="E256" t="s">
        <v>871</v>
      </c>
      <c r="F256" t="s">
        <v>881</v>
      </c>
      <c r="G256" t="s">
        <v>1833</v>
      </c>
      <c r="H256" t="s">
        <v>903</v>
      </c>
      <c r="I256" s="25">
        <v>1049579</v>
      </c>
      <c r="J256" s="25">
        <v>661234.77</v>
      </c>
      <c r="K256" s="25">
        <v>19837.043100000003</v>
      </c>
      <c r="L256" s="25">
        <v>1353956.91</v>
      </c>
    </row>
    <row r="257" spans="1:12" x14ac:dyDescent="0.35">
      <c r="A257" t="s">
        <v>1147</v>
      </c>
      <c r="B257" s="13">
        <v>41568</v>
      </c>
      <c r="C257" s="24">
        <v>41568</v>
      </c>
      <c r="D257" t="s">
        <v>870</v>
      </c>
      <c r="E257" t="s">
        <v>871</v>
      </c>
      <c r="F257" t="s">
        <v>897</v>
      </c>
      <c r="G257" t="s">
        <v>1827</v>
      </c>
      <c r="H257" t="s">
        <v>878</v>
      </c>
      <c r="I257" s="25">
        <v>2599920</v>
      </c>
      <c r="J257" s="25">
        <v>779976</v>
      </c>
      <c r="K257" s="25">
        <v>15599.52</v>
      </c>
      <c r="L257" s="25">
        <v>3769884</v>
      </c>
    </row>
    <row r="258" spans="1:12" x14ac:dyDescent="0.35">
      <c r="A258" t="s">
        <v>1148</v>
      </c>
      <c r="B258" s="13">
        <v>41898</v>
      </c>
      <c r="C258" s="24">
        <v>41898</v>
      </c>
      <c r="D258" t="s">
        <v>875</v>
      </c>
      <c r="E258" t="s">
        <v>893</v>
      </c>
      <c r="F258" t="s">
        <v>897</v>
      </c>
      <c r="G258" t="s">
        <v>1830</v>
      </c>
      <c r="H258" t="s">
        <v>885</v>
      </c>
      <c r="I258" s="25">
        <v>1261569</v>
      </c>
      <c r="J258" s="25">
        <v>668631.57000000007</v>
      </c>
      <c r="K258" s="25">
        <v>26745.262800000004</v>
      </c>
      <c r="L258" s="25">
        <v>2132051.61</v>
      </c>
    </row>
    <row r="259" spans="1:12" x14ac:dyDescent="0.35">
      <c r="A259" t="s">
        <v>1149</v>
      </c>
      <c r="B259" s="13">
        <v>42375</v>
      </c>
      <c r="C259" s="24">
        <v>42386</v>
      </c>
      <c r="D259" t="s">
        <v>875</v>
      </c>
      <c r="E259" t="s">
        <v>893</v>
      </c>
      <c r="F259" t="s">
        <v>881</v>
      </c>
      <c r="G259" t="s">
        <v>1839</v>
      </c>
      <c r="H259" t="s">
        <v>873</v>
      </c>
      <c r="I259" s="25">
        <v>3868590</v>
      </c>
      <c r="J259" s="25">
        <v>2862756.6</v>
      </c>
      <c r="K259" s="25">
        <v>143137.83000000002</v>
      </c>
      <c r="L259" s="25">
        <v>5377340.1000000006</v>
      </c>
    </row>
    <row r="260" spans="1:12" x14ac:dyDescent="0.35">
      <c r="A260" t="s">
        <v>1150</v>
      </c>
      <c r="B260" s="13">
        <v>40975</v>
      </c>
      <c r="C260" s="24">
        <v>40981</v>
      </c>
      <c r="D260" t="s">
        <v>875</v>
      </c>
      <c r="E260" t="s">
        <v>923</v>
      </c>
      <c r="F260" t="s">
        <v>872</v>
      </c>
      <c r="G260" t="s">
        <v>1846</v>
      </c>
      <c r="H260" t="s">
        <v>901</v>
      </c>
      <c r="I260" s="25">
        <v>1024083</v>
      </c>
      <c r="J260" s="25">
        <v>501800.67</v>
      </c>
      <c r="K260" s="25">
        <v>5018.0066999999999</v>
      </c>
      <c r="L260" s="25">
        <v>1106009.6400000001</v>
      </c>
    </row>
    <row r="261" spans="1:12" x14ac:dyDescent="0.35">
      <c r="A261" t="s">
        <v>1151</v>
      </c>
      <c r="B261" s="13">
        <v>42313</v>
      </c>
      <c r="C261" s="24">
        <v>42329</v>
      </c>
      <c r="D261" t="s">
        <v>870</v>
      </c>
      <c r="E261" t="s">
        <v>884</v>
      </c>
      <c r="F261" t="s">
        <v>14</v>
      </c>
      <c r="G261" t="s">
        <v>1837</v>
      </c>
      <c r="H261" t="s">
        <v>901</v>
      </c>
      <c r="I261" s="25">
        <v>3368700</v>
      </c>
      <c r="J261" s="25">
        <v>909549</v>
      </c>
      <c r="K261" s="25">
        <v>45477.450000000004</v>
      </c>
      <c r="L261" s="25">
        <v>4345623</v>
      </c>
    </row>
    <row r="262" spans="1:12" x14ac:dyDescent="0.35">
      <c r="A262" t="s">
        <v>1152</v>
      </c>
      <c r="B262" s="13">
        <v>41818</v>
      </c>
      <c r="C262" s="24">
        <v>41828</v>
      </c>
      <c r="D262" t="s">
        <v>870</v>
      </c>
      <c r="E262" t="s">
        <v>887</v>
      </c>
      <c r="F262" t="s">
        <v>872</v>
      </c>
      <c r="G262" t="s">
        <v>1830</v>
      </c>
      <c r="H262" t="s">
        <v>905</v>
      </c>
      <c r="I262" s="25">
        <v>1155296</v>
      </c>
      <c r="J262" s="25">
        <v>646965.76000000001</v>
      </c>
      <c r="K262" s="25">
        <v>19408.9728</v>
      </c>
      <c r="L262" s="25">
        <v>1421014.08</v>
      </c>
    </row>
    <row r="263" spans="1:12" x14ac:dyDescent="0.35">
      <c r="A263" t="s">
        <v>1153</v>
      </c>
      <c r="B263" s="13">
        <v>40995</v>
      </c>
      <c r="C263" s="24">
        <v>41001</v>
      </c>
      <c r="D263" t="s">
        <v>875</v>
      </c>
      <c r="E263" t="s">
        <v>893</v>
      </c>
      <c r="F263" t="s">
        <v>14</v>
      </c>
      <c r="G263" t="s">
        <v>1841</v>
      </c>
      <c r="H263" t="s">
        <v>899</v>
      </c>
      <c r="I263" s="25">
        <v>2223856</v>
      </c>
      <c r="J263" s="25">
        <v>1200882.24</v>
      </c>
      <c r="K263" s="25">
        <v>12008.822400000001</v>
      </c>
      <c r="L263" s="25">
        <v>3046682.72</v>
      </c>
    </row>
    <row r="264" spans="1:12" x14ac:dyDescent="0.35">
      <c r="A264" t="s">
        <v>1154</v>
      </c>
      <c r="B264" s="13">
        <v>42446</v>
      </c>
      <c r="C264" s="24">
        <v>42461</v>
      </c>
      <c r="D264" t="s">
        <v>875</v>
      </c>
      <c r="E264" t="s">
        <v>876</v>
      </c>
      <c r="F264" t="s">
        <v>890</v>
      </c>
      <c r="G264" t="s">
        <v>1832</v>
      </c>
      <c r="H264" t="s">
        <v>918</v>
      </c>
      <c r="I264" s="25">
        <v>2130927</v>
      </c>
      <c r="J264" s="25">
        <v>575350.29</v>
      </c>
      <c r="K264" s="25">
        <v>28767.514500000001</v>
      </c>
      <c r="L264" s="25">
        <v>2109617.73</v>
      </c>
    </row>
    <row r="265" spans="1:12" x14ac:dyDescent="0.35">
      <c r="A265" t="s">
        <v>1155</v>
      </c>
      <c r="B265" s="13">
        <v>42141</v>
      </c>
      <c r="C265" s="24">
        <v>42156</v>
      </c>
      <c r="D265" t="s">
        <v>875</v>
      </c>
      <c r="E265" t="s">
        <v>923</v>
      </c>
      <c r="F265" t="s">
        <v>877</v>
      </c>
      <c r="G265" t="s">
        <v>1843</v>
      </c>
      <c r="H265" t="s">
        <v>894</v>
      </c>
      <c r="I265" s="25">
        <v>1119879</v>
      </c>
      <c r="J265" s="25">
        <v>705523.77</v>
      </c>
      <c r="K265" s="25">
        <v>28220.950800000002</v>
      </c>
      <c r="L265" s="25">
        <v>974294.73</v>
      </c>
    </row>
    <row r="266" spans="1:12" x14ac:dyDescent="0.35">
      <c r="A266" t="s">
        <v>1156</v>
      </c>
      <c r="B266" s="13">
        <v>41980</v>
      </c>
      <c r="C266" s="24">
        <v>41990</v>
      </c>
      <c r="D266" t="s">
        <v>870</v>
      </c>
      <c r="E266" t="s">
        <v>889</v>
      </c>
      <c r="F266" t="s">
        <v>872</v>
      </c>
      <c r="G266" t="s">
        <v>1834</v>
      </c>
      <c r="H266" t="s">
        <v>894</v>
      </c>
      <c r="I266" s="25">
        <v>2630242</v>
      </c>
      <c r="J266" s="25">
        <v>1262516.1599999999</v>
      </c>
      <c r="K266" s="25">
        <v>37875.484799999998</v>
      </c>
      <c r="L266" s="25">
        <v>4260992.04</v>
      </c>
    </row>
    <row r="267" spans="1:12" x14ac:dyDescent="0.35">
      <c r="A267" t="s">
        <v>1157</v>
      </c>
      <c r="B267" s="13">
        <v>41586</v>
      </c>
      <c r="C267" s="24">
        <v>41588</v>
      </c>
      <c r="D267" t="s">
        <v>875</v>
      </c>
      <c r="E267" t="s">
        <v>954</v>
      </c>
      <c r="F267" t="s">
        <v>14</v>
      </c>
      <c r="G267" t="s">
        <v>1830</v>
      </c>
      <c r="H267" t="s">
        <v>901</v>
      </c>
      <c r="I267" s="25">
        <v>1382940</v>
      </c>
      <c r="J267" s="25">
        <v>968058</v>
      </c>
      <c r="K267" s="25">
        <v>48402.9</v>
      </c>
      <c r="L267" s="25">
        <v>1382940</v>
      </c>
    </row>
    <row r="268" spans="1:12" x14ac:dyDescent="0.35">
      <c r="A268" t="s">
        <v>1158</v>
      </c>
      <c r="B268" s="13">
        <v>41736</v>
      </c>
      <c r="C268" s="24">
        <v>41750</v>
      </c>
      <c r="D268" t="s">
        <v>870</v>
      </c>
      <c r="E268" t="s">
        <v>896</v>
      </c>
      <c r="F268" t="s">
        <v>890</v>
      </c>
      <c r="G268" t="s">
        <v>1843</v>
      </c>
      <c r="H268" t="s">
        <v>894</v>
      </c>
      <c r="I268" s="25">
        <v>1820182</v>
      </c>
      <c r="J268" s="25">
        <v>982898.28</v>
      </c>
      <c r="K268" s="25">
        <v>19657.9656</v>
      </c>
      <c r="L268" s="25">
        <v>2748474.82</v>
      </c>
    </row>
    <row r="269" spans="1:12" x14ac:dyDescent="0.35">
      <c r="A269" t="s">
        <v>1159</v>
      </c>
      <c r="B269" s="13">
        <v>42242</v>
      </c>
      <c r="C269" s="24">
        <v>42252</v>
      </c>
      <c r="D269" t="s">
        <v>875</v>
      </c>
      <c r="E269" t="s">
        <v>923</v>
      </c>
      <c r="F269" t="s">
        <v>14</v>
      </c>
      <c r="G269" t="s">
        <v>1826</v>
      </c>
      <c r="H269" t="s">
        <v>901</v>
      </c>
      <c r="I269" s="25">
        <v>600230</v>
      </c>
      <c r="J269" s="25">
        <v>210080.5</v>
      </c>
      <c r="K269" s="25">
        <v>6302.415</v>
      </c>
      <c r="L269" s="25">
        <v>804308.20000000007</v>
      </c>
    </row>
    <row r="270" spans="1:12" x14ac:dyDescent="0.35">
      <c r="A270" t="s">
        <v>1160</v>
      </c>
      <c r="B270" s="13">
        <v>41922</v>
      </c>
      <c r="C270" s="24">
        <v>41928</v>
      </c>
      <c r="D270" t="s">
        <v>870</v>
      </c>
      <c r="E270" t="s">
        <v>884</v>
      </c>
      <c r="F270" t="s">
        <v>890</v>
      </c>
      <c r="G270" t="s">
        <v>1836</v>
      </c>
      <c r="H270" t="s">
        <v>878</v>
      </c>
      <c r="I270" s="25">
        <v>1948672</v>
      </c>
      <c r="J270" s="25">
        <v>740495.35999999999</v>
      </c>
      <c r="K270" s="25">
        <v>14809.9072</v>
      </c>
      <c r="L270" s="25">
        <v>1773291.52</v>
      </c>
    </row>
    <row r="271" spans="1:12" x14ac:dyDescent="0.35">
      <c r="A271" t="s">
        <v>1161</v>
      </c>
      <c r="B271" s="13">
        <v>41639</v>
      </c>
      <c r="C271" s="24">
        <v>41642</v>
      </c>
      <c r="D271" t="s">
        <v>870</v>
      </c>
      <c r="E271" t="s">
        <v>896</v>
      </c>
      <c r="F271" t="s">
        <v>881</v>
      </c>
      <c r="G271" t="s">
        <v>1833</v>
      </c>
      <c r="H271" t="s">
        <v>891</v>
      </c>
      <c r="I271" s="25">
        <v>962730</v>
      </c>
      <c r="J271" s="25">
        <v>279191.7</v>
      </c>
      <c r="K271" s="25">
        <v>11167.668000000001</v>
      </c>
      <c r="L271" s="25">
        <v>847202.4</v>
      </c>
    </row>
    <row r="272" spans="1:12" x14ac:dyDescent="0.35">
      <c r="A272" t="s">
        <v>1162</v>
      </c>
      <c r="B272" s="13">
        <v>41167</v>
      </c>
      <c r="C272" s="24">
        <v>41175</v>
      </c>
      <c r="D272" t="s">
        <v>875</v>
      </c>
      <c r="E272" t="s">
        <v>954</v>
      </c>
      <c r="F272" t="s">
        <v>890</v>
      </c>
      <c r="G272" t="s">
        <v>1837</v>
      </c>
      <c r="H272" t="s">
        <v>891</v>
      </c>
      <c r="I272" s="25">
        <v>1797720</v>
      </c>
      <c r="J272" s="25">
        <v>862905.6</v>
      </c>
      <c r="K272" s="25">
        <v>25887.167999999998</v>
      </c>
      <c r="L272" s="25">
        <v>2624671.2000000002</v>
      </c>
    </row>
    <row r="273" spans="1:12" x14ac:dyDescent="0.35">
      <c r="A273" t="s">
        <v>1163</v>
      </c>
      <c r="B273" s="13">
        <v>42045</v>
      </c>
      <c r="C273" s="24">
        <v>42052</v>
      </c>
      <c r="D273" t="s">
        <v>870</v>
      </c>
      <c r="E273" t="s">
        <v>887</v>
      </c>
      <c r="F273" t="s">
        <v>14</v>
      </c>
      <c r="G273" t="s">
        <v>1849</v>
      </c>
      <c r="H273" t="s">
        <v>901</v>
      </c>
      <c r="I273" s="25">
        <v>1092960</v>
      </c>
      <c r="J273" s="25">
        <v>415324.8</v>
      </c>
      <c r="K273" s="25">
        <v>16612.991999999998</v>
      </c>
      <c r="L273" s="25">
        <v>1300622.4000000001</v>
      </c>
    </row>
    <row r="274" spans="1:12" x14ac:dyDescent="0.35">
      <c r="A274" t="s">
        <v>1164</v>
      </c>
      <c r="B274" s="13">
        <v>42321</v>
      </c>
      <c r="C274" s="24">
        <v>42336</v>
      </c>
      <c r="D274" t="s">
        <v>875</v>
      </c>
      <c r="E274" t="s">
        <v>954</v>
      </c>
      <c r="F274" t="s">
        <v>881</v>
      </c>
      <c r="G274" t="s">
        <v>1834</v>
      </c>
      <c r="H274" t="s">
        <v>901</v>
      </c>
      <c r="I274" s="25">
        <v>1243170</v>
      </c>
      <c r="J274" s="25">
        <v>546994.80000000005</v>
      </c>
      <c r="K274" s="25">
        <v>5469.9480000000003</v>
      </c>
      <c r="L274" s="25">
        <v>2100957.2999999998</v>
      </c>
    </row>
    <row r="275" spans="1:12" x14ac:dyDescent="0.35">
      <c r="A275" t="s">
        <v>1165</v>
      </c>
      <c r="B275" s="13">
        <v>41950</v>
      </c>
      <c r="C275" s="24">
        <v>41951</v>
      </c>
      <c r="D275" t="s">
        <v>870</v>
      </c>
      <c r="E275" t="s">
        <v>889</v>
      </c>
      <c r="F275" t="s">
        <v>890</v>
      </c>
      <c r="G275" t="s">
        <v>1841</v>
      </c>
      <c r="H275" t="s">
        <v>878</v>
      </c>
      <c r="I275" s="25">
        <v>844200</v>
      </c>
      <c r="J275" s="25">
        <v>303912</v>
      </c>
      <c r="K275" s="25">
        <v>3039.12</v>
      </c>
      <c r="L275" s="25">
        <v>1300068</v>
      </c>
    </row>
    <row r="276" spans="1:12" x14ac:dyDescent="0.35">
      <c r="A276" t="s">
        <v>1166</v>
      </c>
      <c r="B276" s="13">
        <v>41410</v>
      </c>
      <c r="C276" s="24">
        <v>41414</v>
      </c>
      <c r="D276" t="s">
        <v>875</v>
      </c>
      <c r="E276" t="s">
        <v>896</v>
      </c>
      <c r="F276" t="s">
        <v>872</v>
      </c>
      <c r="G276" t="s">
        <v>1840</v>
      </c>
      <c r="H276" t="s">
        <v>891</v>
      </c>
      <c r="I276" s="25">
        <v>496419</v>
      </c>
      <c r="J276" s="25">
        <v>163818.26999999999</v>
      </c>
      <c r="K276" s="25">
        <v>3276.3653999999997</v>
      </c>
      <c r="L276" s="25">
        <v>446777.10000000003</v>
      </c>
    </row>
    <row r="277" spans="1:12" x14ac:dyDescent="0.35">
      <c r="A277" t="s">
        <v>1167</v>
      </c>
      <c r="B277" s="13">
        <v>41617</v>
      </c>
      <c r="C277" s="24">
        <v>41621</v>
      </c>
      <c r="D277" t="s">
        <v>875</v>
      </c>
      <c r="E277" t="s">
        <v>893</v>
      </c>
      <c r="F277" t="s">
        <v>897</v>
      </c>
      <c r="G277" t="s">
        <v>1847</v>
      </c>
      <c r="H277" t="s">
        <v>894</v>
      </c>
      <c r="I277" s="25">
        <v>2783261</v>
      </c>
      <c r="J277" s="25">
        <v>2003947.92</v>
      </c>
      <c r="K277" s="25">
        <v>100197.39599999999</v>
      </c>
      <c r="L277" s="25">
        <v>2393604.46</v>
      </c>
    </row>
    <row r="278" spans="1:12" x14ac:dyDescent="0.35">
      <c r="A278" t="s">
        <v>1168</v>
      </c>
      <c r="B278" s="13">
        <v>40976</v>
      </c>
      <c r="C278" s="24">
        <v>40980</v>
      </c>
      <c r="D278" t="s">
        <v>870</v>
      </c>
      <c r="E278" t="s">
        <v>884</v>
      </c>
      <c r="F278" t="s">
        <v>14</v>
      </c>
      <c r="G278" t="s">
        <v>1825</v>
      </c>
      <c r="H278" t="s">
        <v>899</v>
      </c>
      <c r="I278" s="25">
        <v>3404250</v>
      </c>
      <c r="J278" s="25">
        <v>1599997.5</v>
      </c>
      <c r="K278" s="25">
        <v>47999.925000000003</v>
      </c>
      <c r="L278" s="25">
        <v>4323397.5</v>
      </c>
    </row>
    <row r="279" spans="1:12" x14ac:dyDescent="0.35">
      <c r="A279" t="s">
        <v>1169</v>
      </c>
      <c r="B279" s="13">
        <v>41316</v>
      </c>
      <c r="C279" s="24">
        <v>41321</v>
      </c>
      <c r="D279" t="s">
        <v>875</v>
      </c>
      <c r="E279" t="s">
        <v>896</v>
      </c>
      <c r="F279" t="s">
        <v>881</v>
      </c>
      <c r="G279" t="s">
        <v>1848</v>
      </c>
      <c r="H279" t="s">
        <v>891</v>
      </c>
      <c r="I279" s="25">
        <v>3702891</v>
      </c>
      <c r="J279" s="25">
        <v>2443908.06</v>
      </c>
      <c r="K279" s="25">
        <v>24439.080600000001</v>
      </c>
      <c r="L279" s="25">
        <v>6109770.1500000004</v>
      </c>
    </row>
    <row r="280" spans="1:12" x14ac:dyDescent="0.35">
      <c r="A280" t="s">
        <v>1170</v>
      </c>
      <c r="B280" s="13">
        <v>41228</v>
      </c>
      <c r="C280" s="24">
        <v>41238</v>
      </c>
      <c r="D280" t="s">
        <v>870</v>
      </c>
      <c r="E280" t="s">
        <v>887</v>
      </c>
      <c r="F280" t="s">
        <v>897</v>
      </c>
      <c r="G280" t="s">
        <v>1831</v>
      </c>
      <c r="H280" t="s">
        <v>901</v>
      </c>
      <c r="I280" s="25">
        <v>2308577</v>
      </c>
      <c r="J280" s="25">
        <v>1131202.73</v>
      </c>
      <c r="K280" s="25">
        <v>33936.081899999997</v>
      </c>
      <c r="L280" s="25">
        <v>3624465.89</v>
      </c>
    </row>
    <row r="281" spans="1:12" x14ac:dyDescent="0.35">
      <c r="A281" t="s">
        <v>1171</v>
      </c>
      <c r="B281" s="13">
        <v>41820</v>
      </c>
      <c r="C281" s="24">
        <v>41828</v>
      </c>
      <c r="D281" t="s">
        <v>870</v>
      </c>
      <c r="E281" t="s">
        <v>915</v>
      </c>
      <c r="F281" t="s">
        <v>872</v>
      </c>
      <c r="G281" t="s">
        <v>1832</v>
      </c>
      <c r="H281" t="s">
        <v>899</v>
      </c>
      <c r="I281" s="25">
        <v>1740380</v>
      </c>
      <c r="J281" s="25">
        <v>992016.6</v>
      </c>
      <c r="K281" s="25">
        <v>49600.83</v>
      </c>
      <c r="L281" s="25">
        <v>1514130.6</v>
      </c>
    </row>
    <row r="282" spans="1:12" x14ac:dyDescent="0.35">
      <c r="A282" t="s">
        <v>1172</v>
      </c>
      <c r="B282" s="13">
        <v>41803</v>
      </c>
      <c r="C282" s="24">
        <v>41804</v>
      </c>
      <c r="D282" t="s">
        <v>870</v>
      </c>
      <c r="E282" t="s">
        <v>915</v>
      </c>
      <c r="F282" t="s">
        <v>877</v>
      </c>
      <c r="G282" t="s">
        <v>1843</v>
      </c>
      <c r="H282" t="s">
        <v>899</v>
      </c>
      <c r="I282" s="25">
        <v>924744</v>
      </c>
      <c r="J282" s="25">
        <v>508609.2</v>
      </c>
      <c r="K282" s="25">
        <v>10172.184000000001</v>
      </c>
      <c r="L282" s="25">
        <v>897001.68</v>
      </c>
    </row>
    <row r="283" spans="1:12" x14ac:dyDescent="0.35">
      <c r="A283" t="s">
        <v>1173</v>
      </c>
      <c r="B283" s="13">
        <v>42021</v>
      </c>
      <c r="C283" s="24">
        <v>42022</v>
      </c>
      <c r="D283" t="s">
        <v>875</v>
      </c>
      <c r="E283" t="s">
        <v>923</v>
      </c>
      <c r="F283" t="s">
        <v>877</v>
      </c>
      <c r="G283" t="s">
        <v>1844</v>
      </c>
      <c r="H283" t="s">
        <v>878</v>
      </c>
      <c r="I283" s="25">
        <v>2696464</v>
      </c>
      <c r="J283" s="25">
        <v>1186444.1599999999</v>
      </c>
      <c r="K283" s="25">
        <v>59322.207999999999</v>
      </c>
      <c r="L283" s="25">
        <v>2157171.2000000002</v>
      </c>
    </row>
    <row r="284" spans="1:12" x14ac:dyDescent="0.35">
      <c r="A284" t="s">
        <v>1174</v>
      </c>
      <c r="B284" s="13">
        <v>42122</v>
      </c>
      <c r="C284" s="24">
        <v>42127</v>
      </c>
      <c r="D284" t="s">
        <v>870</v>
      </c>
      <c r="E284" t="s">
        <v>884</v>
      </c>
      <c r="F284" t="s">
        <v>872</v>
      </c>
      <c r="G284" t="s">
        <v>1831</v>
      </c>
      <c r="H284" t="s">
        <v>894</v>
      </c>
      <c r="I284" s="25">
        <v>2802260</v>
      </c>
      <c r="J284" s="25">
        <v>1008813.6</v>
      </c>
      <c r="K284" s="25">
        <v>50440.68</v>
      </c>
      <c r="L284" s="25">
        <v>3418757.2</v>
      </c>
    </row>
    <row r="285" spans="1:12" x14ac:dyDescent="0.35">
      <c r="A285" t="s">
        <v>1175</v>
      </c>
      <c r="B285" s="13">
        <v>42187</v>
      </c>
      <c r="C285" s="24">
        <v>42200</v>
      </c>
      <c r="D285" t="s">
        <v>870</v>
      </c>
      <c r="E285" t="s">
        <v>884</v>
      </c>
      <c r="F285" t="s">
        <v>890</v>
      </c>
      <c r="G285" t="s">
        <v>1826</v>
      </c>
      <c r="H285" t="s">
        <v>891</v>
      </c>
      <c r="I285" s="25">
        <v>979765</v>
      </c>
      <c r="J285" s="25">
        <v>460489.55</v>
      </c>
      <c r="K285" s="25">
        <v>4604.8954999999996</v>
      </c>
      <c r="L285" s="25">
        <v>1332480.4000000001</v>
      </c>
    </row>
    <row r="286" spans="1:12" x14ac:dyDescent="0.35">
      <c r="A286" t="s">
        <v>1176</v>
      </c>
      <c r="B286" s="13">
        <v>42476</v>
      </c>
      <c r="C286" s="24">
        <v>42477</v>
      </c>
      <c r="D286" t="s">
        <v>870</v>
      </c>
      <c r="E286" t="s">
        <v>884</v>
      </c>
      <c r="F286" t="s">
        <v>881</v>
      </c>
      <c r="G286" t="s">
        <v>1826</v>
      </c>
      <c r="H286" t="s">
        <v>894</v>
      </c>
      <c r="I286" s="25">
        <v>5395460</v>
      </c>
      <c r="J286" s="25">
        <v>2374002.4</v>
      </c>
      <c r="K286" s="25">
        <v>23740.024000000001</v>
      </c>
      <c r="L286" s="25">
        <v>4855914</v>
      </c>
    </row>
    <row r="287" spans="1:12" x14ac:dyDescent="0.35">
      <c r="A287" t="s">
        <v>1177</v>
      </c>
      <c r="B287" s="13">
        <v>41933</v>
      </c>
      <c r="C287" s="24">
        <v>41947</v>
      </c>
      <c r="D287" t="s">
        <v>875</v>
      </c>
      <c r="E287" t="s">
        <v>896</v>
      </c>
      <c r="F287" t="s">
        <v>872</v>
      </c>
      <c r="G287" t="s">
        <v>1824</v>
      </c>
      <c r="H287" t="s">
        <v>894</v>
      </c>
      <c r="I287" s="25">
        <v>1363635</v>
      </c>
      <c r="J287" s="25">
        <v>1022726.25</v>
      </c>
      <c r="K287" s="25">
        <v>10227.262500000001</v>
      </c>
      <c r="L287" s="25">
        <v>1499998.5</v>
      </c>
    </row>
    <row r="288" spans="1:12" x14ac:dyDescent="0.35">
      <c r="A288" t="s">
        <v>1178</v>
      </c>
      <c r="B288" s="13">
        <v>41444</v>
      </c>
      <c r="C288" s="24">
        <v>41460</v>
      </c>
      <c r="D288" t="s">
        <v>875</v>
      </c>
      <c r="E288" t="s">
        <v>923</v>
      </c>
      <c r="F288" t="s">
        <v>890</v>
      </c>
      <c r="G288" t="s">
        <v>1838</v>
      </c>
      <c r="H288" t="s">
        <v>899</v>
      </c>
      <c r="I288" s="25">
        <v>5040090</v>
      </c>
      <c r="J288" s="25">
        <v>3326459.4</v>
      </c>
      <c r="K288" s="25">
        <v>99793.781999999992</v>
      </c>
      <c r="L288" s="25">
        <v>8618553.9000000004</v>
      </c>
    </row>
    <row r="289" spans="1:12" x14ac:dyDescent="0.35">
      <c r="A289" t="s">
        <v>1179</v>
      </c>
      <c r="B289" s="13">
        <v>42291</v>
      </c>
      <c r="C289" s="24">
        <v>42305</v>
      </c>
      <c r="D289" t="s">
        <v>870</v>
      </c>
      <c r="E289" t="s">
        <v>889</v>
      </c>
      <c r="F289" t="s">
        <v>14</v>
      </c>
      <c r="G289" t="s">
        <v>1828</v>
      </c>
      <c r="H289" t="s">
        <v>894</v>
      </c>
      <c r="I289" s="25">
        <v>1847300</v>
      </c>
      <c r="J289" s="25">
        <v>1182272</v>
      </c>
      <c r="K289" s="25">
        <v>35468.160000000003</v>
      </c>
      <c r="L289" s="25">
        <v>2493855</v>
      </c>
    </row>
    <row r="290" spans="1:12" x14ac:dyDescent="0.35">
      <c r="A290" t="s">
        <v>1180</v>
      </c>
      <c r="B290" s="13">
        <v>42246</v>
      </c>
      <c r="C290" s="24">
        <v>42251</v>
      </c>
      <c r="D290" t="s">
        <v>870</v>
      </c>
      <c r="E290" t="s">
        <v>884</v>
      </c>
      <c r="F290" t="s">
        <v>890</v>
      </c>
      <c r="G290" t="s">
        <v>1847</v>
      </c>
      <c r="H290" t="s">
        <v>882</v>
      </c>
      <c r="I290" s="25">
        <v>754888</v>
      </c>
      <c r="J290" s="25">
        <v>513323.84</v>
      </c>
      <c r="K290" s="25">
        <v>15399.715200000001</v>
      </c>
      <c r="L290" s="25">
        <v>898316.72</v>
      </c>
    </row>
    <row r="291" spans="1:12" x14ac:dyDescent="0.35">
      <c r="A291" t="s">
        <v>1181</v>
      </c>
      <c r="B291" s="13">
        <v>41874</v>
      </c>
      <c r="C291" s="24">
        <v>41887</v>
      </c>
      <c r="D291" t="s">
        <v>870</v>
      </c>
      <c r="E291" t="s">
        <v>896</v>
      </c>
      <c r="F291" t="s">
        <v>872</v>
      </c>
      <c r="G291" t="s">
        <v>1824</v>
      </c>
      <c r="H291" t="s">
        <v>903</v>
      </c>
      <c r="I291" s="25">
        <v>3364508</v>
      </c>
      <c r="J291" s="25">
        <v>2186930.2000000002</v>
      </c>
      <c r="K291" s="25">
        <v>87477.208000000013</v>
      </c>
      <c r="L291" s="25">
        <v>3700958.8000000003</v>
      </c>
    </row>
    <row r="292" spans="1:12" x14ac:dyDescent="0.35">
      <c r="A292" t="s">
        <v>1182</v>
      </c>
      <c r="B292" s="13">
        <v>41974</v>
      </c>
      <c r="C292" s="24">
        <v>41987</v>
      </c>
      <c r="D292" t="s">
        <v>875</v>
      </c>
      <c r="E292" t="s">
        <v>954</v>
      </c>
      <c r="F292" t="s">
        <v>890</v>
      </c>
      <c r="G292" t="s">
        <v>1824</v>
      </c>
      <c r="H292" t="s">
        <v>899</v>
      </c>
      <c r="I292" s="25">
        <v>1437480</v>
      </c>
      <c r="J292" s="25">
        <v>848113.20000000007</v>
      </c>
      <c r="K292" s="25">
        <v>33924.528000000006</v>
      </c>
      <c r="L292" s="25">
        <v>2443716</v>
      </c>
    </row>
    <row r="293" spans="1:12" x14ac:dyDescent="0.35">
      <c r="A293" t="s">
        <v>1183</v>
      </c>
      <c r="B293" s="13">
        <v>41845</v>
      </c>
      <c r="C293" s="24">
        <v>41858</v>
      </c>
      <c r="D293" t="s">
        <v>870</v>
      </c>
      <c r="E293" t="s">
        <v>887</v>
      </c>
      <c r="F293" t="s">
        <v>881</v>
      </c>
      <c r="G293" t="s">
        <v>1832</v>
      </c>
      <c r="H293" t="s">
        <v>873</v>
      </c>
      <c r="I293" s="25">
        <v>4573698</v>
      </c>
      <c r="J293" s="25">
        <v>2607007.86</v>
      </c>
      <c r="K293" s="25">
        <v>26070.078600000001</v>
      </c>
      <c r="L293" s="25">
        <v>7775286.6000000006</v>
      </c>
    </row>
    <row r="294" spans="1:12" x14ac:dyDescent="0.35">
      <c r="A294" t="s">
        <v>1184</v>
      </c>
      <c r="B294" s="13">
        <v>41667</v>
      </c>
      <c r="C294" s="24">
        <v>41669</v>
      </c>
      <c r="D294" t="s">
        <v>870</v>
      </c>
      <c r="E294" t="s">
        <v>896</v>
      </c>
      <c r="F294" t="s">
        <v>881</v>
      </c>
      <c r="G294" t="s">
        <v>1831</v>
      </c>
      <c r="H294" t="s">
        <v>891</v>
      </c>
      <c r="I294" s="25">
        <v>2624697</v>
      </c>
      <c r="J294" s="25">
        <v>1653559.11</v>
      </c>
      <c r="K294" s="25">
        <v>49606.773300000001</v>
      </c>
      <c r="L294" s="25">
        <v>2545956.09</v>
      </c>
    </row>
    <row r="295" spans="1:12" x14ac:dyDescent="0.35">
      <c r="A295" t="s">
        <v>1185</v>
      </c>
      <c r="B295" s="13">
        <v>40932</v>
      </c>
      <c r="C295" s="24">
        <v>40935</v>
      </c>
      <c r="D295" t="s">
        <v>870</v>
      </c>
      <c r="E295" t="s">
        <v>889</v>
      </c>
      <c r="F295" t="s">
        <v>877</v>
      </c>
      <c r="G295" t="s">
        <v>1841</v>
      </c>
      <c r="H295" t="s">
        <v>873</v>
      </c>
      <c r="I295" s="25">
        <v>897600</v>
      </c>
      <c r="J295" s="25">
        <v>260304</v>
      </c>
      <c r="K295" s="25">
        <v>10412.16</v>
      </c>
      <c r="L295" s="25">
        <v>1310496</v>
      </c>
    </row>
    <row r="296" spans="1:12" x14ac:dyDescent="0.35">
      <c r="A296" t="s">
        <v>1186</v>
      </c>
      <c r="B296" s="13">
        <v>41455</v>
      </c>
      <c r="C296" s="24">
        <v>41463</v>
      </c>
      <c r="D296" t="s">
        <v>870</v>
      </c>
      <c r="E296" t="s">
        <v>915</v>
      </c>
      <c r="F296" t="s">
        <v>897</v>
      </c>
      <c r="G296" t="s">
        <v>1849</v>
      </c>
      <c r="H296" t="s">
        <v>894</v>
      </c>
      <c r="I296" s="25">
        <v>4508857</v>
      </c>
      <c r="J296" s="25">
        <v>2660225.63</v>
      </c>
      <c r="K296" s="25">
        <v>26602.256300000001</v>
      </c>
      <c r="L296" s="25">
        <v>3877617.02</v>
      </c>
    </row>
    <row r="297" spans="1:12" x14ac:dyDescent="0.35">
      <c r="A297" t="s">
        <v>1187</v>
      </c>
      <c r="B297" s="13">
        <v>41968</v>
      </c>
      <c r="C297" s="24">
        <v>41984</v>
      </c>
      <c r="D297" t="s">
        <v>870</v>
      </c>
      <c r="E297" t="s">
        <v>896</v>
      </c>
      <c r="F297" t="s">
        <v>14</v>
      </c>
      <c r="G297" t="s">
        <v>1840</v>
      </c>
      <c r="H297" t="s">
        <v>891</v>
      </c>
      <c r="I297" s="25">
        <v>3250040</v>
      </c>
      <c r="J297" s="25">
        <v>1007512.4</v>
      </c>
      <c r="K297" s="25">
        <v>20150.248</v>
      </c>
      <c r="L297" s="25">
        <v>3120038.4</v>
      </c>
    </row>
    <row r="298" spans="1:12" x14ac:dyDescent="0.35">
      <c r="A298" t="s">
        <v>1188</v>
      </c>
      <c r="B298" s="13">
        <v>41819</v>
      </c>
      <c r="C298" s="24">
        <v>41828</v>
      </c>
      <c r="D298" t="s">
        <v>870</v>
      </c>
      <c r="E298" t="s">
        <v>884</v>
      </c>
      <c r="F298" t="s">
        <v>877</v>
      </c>
      <c r="G298" t="s">
        <v>1836</v>
      </c>
      <c r="H298" t="s">
        <v>882</v>
      </c>
      <c r="I298" s="25">
        <v>1800750</v>
      </c>
      <c r="J298" s="25">
        <v>882367.5</v>
      </c>
      <c r="K298" s="25">
        <v>44118.375</v>
      </c>
      <c r="L298" s="25">
        <v>2503042.5</v>
      </c>
    </row>
    <row r="299" spans="1:12" x14ac:dyDescent="0.35">
      <c r="A299" t="s">
        <v>1189</v>
      </c>
      <c r="B299" s="13">
        <v>41890</v>
      </c>
      <c r="C299" s="24">
        <v>41907</v>
      </c>
      <c r="D299" t="s">
        <v>875</v>
      </c>
      <c r="E299" t="s">
        <v>893</v>
      </c>
      <c r="F299" t="s">
        <v>890</v>
      </c>
      <c r="G299" t="s">
        <v>1838</v>
      </c>
      <c r="H299" t="s">
        <v>905</v>
      </c>
      <c r="I299" s="25">
        <v>1920113</v>
      </c>
      <c r="J299" s="25">
        <v>960056.5</v>
      </c>
      <c r="K299" s="25">
        <v>48002.825000000004</v>
      </c>
      <c r="L299" s="25">
        <v>2361738.9900000002</v>
      </c>
    </row>
    <row r="300" spans="1:12" x14ac:dyDescent="0.35">
      <c r="A300" t="s">
        <v>1190</v>
      </c>
      <c r="B300" s="13">
        <v>41975</v>
      </c>
      <c r="C300" s="24">
        <v>41975</v>
      </c>
      <c r="D300" t="s">
        <v>875</v>
      </c>
      <c r="E300" t="s">
        <v>896</v>
      </c>
      <c r="F300" t="s">
        <v>14</v>
      </c>
      <c r="G300" t="s">
        <v>1844</v>
      </c>
      <c r="H300" t="s">
        <v>878</v>
      </c>
      <c r="I300" s="25">
        <v>3752930</v>
      </c>
      <c r="J300" s="25">
        <v>1013291.1</v>
      </c>
      <c r="K300" s="25">
        <v>30398.733</v>
      </c>
      <c r="L300" s="25">
        <v>3340107.7</v>
      </c>
    </row>
    <row r="301" spans="1:12" x14ac:dyDescent="0.35">
      <c r="A301" t="s">
        <v>1191</v>
      </c>
      <c r="B301" s="13">
        <v>42377</v>
      </c>
      <c r="C301" s="24">
        <v>42386</v>
      </c>
      <c r="D301" t="s">
        <v>870</v>
      </c>
      <c r="E301" t="s">
        <v>889</v>
      </c>
      <c r="F301" t="s">
        <v>877</v>
      </c>
      <c r="G301" t="s">
        <v>1848</v>
      </c>
      <c r="H301" t="s">
        <v>905</v>
      </c>
      <c r="I301" s="25">
        <v>2008650</v>
      </c>
      <c r="J301" s="25">
        <v>803460</v>
      </c>
      <c r="K301" s="25">
        <v>32138.400000000001</v>
      </c>
      <c r="L301" s="25">
        <v>3113407.5</v>
      </c>
    </row>
    <row r="302" spans="1:12" x14ac:dyDescent="0.35">
      <c r="A302" t="s">
        <v>1192</v>
      </c>
      <c r="B302" s="13">
        <v>42133</v>
      </c>
      <c r="C302" s="24">
        <v>42147</v>
      </c>
      <c r="D302" t="s">
        <v>875</v>
      </c>
      <c r="E302" t="s">
        <v>893</v>
      </c>
      <c r="F302" t="s">
        <v>881</v>
      </c>
      <c r="G302" t="s">
        <v>1834</v>
      </c>
      <c r="H302" t="s">
        <v>901</v>
      </c>
      <c r="I302" s="25">
        <v>3313692</v>
      </c>
      <c r="J302" s="25">
        <v>1259202.96</v>
      </c>
      <c r="K302" s="25">
        <v>12592.0296</v>
      </c>
      <c r="L302" s="25">
        <v>3645061.2</v>
      </c>
    </row>
    <row r="303" spans="1:12" x14ac:dyDescent="0.35">
      <c r="A303" t="s">
        <v>1193</v>
      </c>
      <c r="B303" s="13">
        <v>40997</v>
      </c>
      <c r="C303" s="24">
        <v>40999</v>
      </c>
      <c r="D303" t="s">
        <v>870</v>
      </c>
      <c r="E303" t="s">
        <v>884</v>
      </c>
      <c r="F303" t="s">
        <v>872</v>
      </c>
      <c r="G303" t="s">
        <v>1825</v>
      </c>
      <c r="H303" t="s">
        <v>901</v>
      </c>
      <c r="I303" s="25">
        <v>2160576</v>
      </c>
      <c r="J303" s="25">
        <v>712990.08</v>
      </c>
      <c r="K303" s="25">
        <v>7129.9007999999994</v>
      </c>
      <c r="L303" s="25">
        <v>3197652.48</v>
      </c>
    </row>
    <row r="304" spans="1:12" x14ac:dyDescent="0.35">
      <c r="A304" t="s">
        <v>1194</v>
      </c>
      <c r="B304" s="13">
        <v>41741</v>
      </c>
      <c r="C304" s="24">
        <v>41742</v>
      </c>
      <c r="D304" t="s">
        <v>870</v>
      </c>
      <c r="E304" t="s">
        <v>896</v>
      </c>
      <c r="F304" t="s">
        <v>890</v>
      </c>
      <c r="G304" t="s">
        <v>1834</v>
      </c>
      <c r="H304" t="s">
        <v>901</v>
      </c>
      <c r="I304" s="25">
        <v>1013855</v>
      </c>
      <c r="J304" s="25">
        <v>760391.25</v>
      </c>
      <c r="K304" s="25">
        <v>7603.9125000000004</v>
      </c>
      <c r="L304" s="25">
        <v>1176071.8</v>
      </c>
    </row>
    <row r="305" spans="1:12" x14ac:dyDescent="0.35">
      <c r="A305" t="s">
        <v>1195</v>
      </c>
      <c r="B305" s="13">
        <v>42318</v>
      </c>
      <c r="C305" s="24">
        <v>42328</v>
      </c>
      <c r="D305" t="s">
        <v>870</v>
      </c>
      <c r="E305" t="s">
        <v>884</v>
      </c>
      <c r="F305" t="s">
        <v>897</v>
      </c>
      <c r="G305" t="s">
        <v>1846</v>
      </c>
      <c r="H305" t="s">
        <v>903</v>
      </c>
      <c r="I305" s="25">
        <v>1717065</v>
      </c>
      <c r="J305" s="25">
        <v>566631.45000000007</v>
      </c>
      <c r="K305" s="25">
        <v>28331.572500000006</v>
      </c>
      <c r="L305" s="25">
        <v>1511017.2</v>
      </c>
    </row>
    <row r="306" spans="1:12" x14ac:dyDescent="0.35">
      <c r="A306" t="s">
        <v>1196</v>
      </c>
      <c r="B306" s="13">
        <v>41554</v>
      </c>
      <c r="C306" s="24">
        <v>41556</v>
      </c>
      <c r="D306" t="s">
        <v>870</v>
      </c>
      <c r="E306" t="s">
        <v>884</v>
      </c>
      <c r="F306" t="s">
        <v>877</v>
      </c>
      <c r="G306" t="s">
        <v>1846</v>
      </c>
      <c r="H306" t="s">
        <v>894</v>
      </c>
      <c r="I306" s="25">
        <v>2835768</v>
      </c>
      <c r="J306" s="25">
        <v>1899964.56</v>
      </c>
      <c r="K306" s="25">
        <v>75998.582399999999</v>
      </c>
      <c r="L306" s="25">
        <v>4111863.6</v>
      </c>
    </row>
    <row r="307" spans="1:12" x14ac:dyDescent="0.35">
      <c r="A307" t="s">
        <v>1197</v>
      </c>
      <c r="B307" s="13">
        <v>40980</v>
      </c>
      <c r="C307" s="24">
        <v>40997</v>
      </c>
      <c r="D307" t="s">
        <v>875</v>
      </c>
      <c r="E307" t="s">
        <v>896</v>
      </c>
      <c r="F307" t="s">
        <v>881</v>
      </c>
      <c r="G307" t="s">
        <v>1828</v>
      </c>
      <c r="H307" t="s">
        <v>891</v>
      </c>
      <c r="I307" s="25">
        <v>5426643</v>
      </c>
      <c r="J307" s="25">
        <v>3744383.67</v>
      </c>
      <c r="K307" s="25">
        <v>112331.5101</v>
      </c>
      <c r="L307" s="25">
        <v>7760099.4900000002</v>
      </c>
    </row>
    <row r="308" spans="1:12" x14ac:dyDescent="0.35">
      <c r="A308" t="s">
        <v>1198</v>
      </c>
      <c r="B308" s="13">
        <v>41334</v>
      </c>
      <c r="C308" s="24">
        <v>41337</v>
      </c>
      <c r="D308" t="s">
        <v>875</v>
      </c>
      <c r="E308" t="s">
        <v>954</v>
      </c>
      <c r="F308" t="s">
        <v>872</v>
      </c>
      <c r="G308" t="s">
        <v>1844</v>
      </c>
      <c r="H308" t="s">
        <v>899</v>
      </c>
      <c r="I308" s="25">
        <v>400810</v>
      </c>
      <c r="J308" s="25">
        <v>268542.7</v>
      </c>
      <c r="K308" s="25">
        <v>13427.135</v>
      </c>
      <c r="L308" s="25">
        <v>380769.5</v>
      </c>
    </row>
    <row r="309" spans="1:12" x14ac:dyDescent="0.35">
      <c r="A309" t="s">
        <v>1199</v>
      </c>
      <c r="B309" s="13">
        <v>41494</v>
      </c>
      <c r="C309" s="24">
        <v>41508</v>
      </c>
      <c r="D309" t="s">
        <v>875</v>
      </c>
      <c r="E309" t="s">
        <v>876</v>
      </c>
      <c r="F309" t="s">
        <v>877</v>
      </c>
      <c r="G309" t="s">
        <v>1831</v>
      </c>
      <c r="H309" t="s">
        <v>903</v>
      </c>
      <c r="I309" s="25">
        <v>4026624</v>
      </c>
      <c r="J309" s="25">
        <v>2456240.64</v>
      </c>
      <c r="K309" s="25">
        <v>24562.406400000003</v>
      </c>
      <c r="L309" s="25">
        <v>3261565.44</v>
      </c>
    </row>
    <row r="310" spans="1:12" x14ac:dyDescent="0.35">
      <c r="A310" t="s">
        <v>1200</v>
      </c>
      <c r="B310" s="13">
        <v>42222</v>
      </c>
      <c r="C310" s="24">
        <v>42226</v>
      </c>
      <c r="D310" t="s">
        <v>870</v>
      </c>
      <c r="E310" t="s">
        <v>884</v>
      </c>
      <c r="F310" t="s">
        <v>890</v>
      </c>
      <c r="G310" t="s">
        <v>1826</v>
      </c>
      <c r="H310" t="s">
        <v>899</v>
      </c>
      <c r="I310" s="25">
        <v>3078633</v>
      </c>
      <c r="J310" s="25">
        <v>985162.56</v>
      </c>
      <c r="K310" s="25">
        <v>9851.6256000000012</v>
      </c>
      <c r="L310" s="25">
        <v>3879077.58</v>
      </c>
    </row>
    <row r="311" spans="1:12" x14ac:dyDescent="0.35">
      <c r="A311" t="s">
        <v>1201</v>
      </c>
      <c r="B311" s="13">
        <v>41063</v>
      </c>
      <c r="C311" s="24">
        <v>41068</v>
      </c>
      <c r="D311" t="s">
        <v>870</v>
      </c>
      <c r="E311" t="s">
        <v>889</v>
      </c>
      <c r="F311" t="s">
        <v>872</v>
      </c>
      <c r="G311" t="s">
        <v>1825</v>
      </c>
      <c r="H311" t="s">
        <v>882</v>
      </c>
      <c r="I311" s="25">
        <v>3137025</v>
      </c>
      <c r="J311" s="25">
        <v>2352768.75</v>
      </c>
      <c r="K311" s="25">
        <v>94110.75</v>
      </c>
      <c r="L311" s="25">
        <v>4360464.75</v>
      </c>
    </row>
    <row r="312" spans="1:12" x14ac:dyDescent="0.35">
      <c r="A312" t="s">
        <v>1202</v>
      </c>
      <c r="B312" s="13">
        <v>41149</v>
      </c>
      <c r="C312" s="24">
        <v>41159</v>
      </c>
      <c r="D312" t="s">
        <v>870</v>
      </c>
      <c r="E312" t="s">
        <v>889</v>
      </c>
      <c r="F312" t="s">
        <v>14</v>
      </c>
      <c r="G312" t="s">
        <v>1836</v>
      </c>
      <c r="H312" t="s">
        <v>918</v>
      </c>
      <c r="I312" s="25">
        <v>2712226</v>
      </c>
      <c r="J312" s="25">
        <v>1762946.9000000001</v>
      </c>
      <c r="K312" s="25">
        <v>88147.345000000001</v>
      </c>
      <c r="L312" s="25">
        <v>4719273.24</v>
      </c>
    </row>
    <row r="313" spans="1:12" x14ac:dyDescent="0.35">
      <c r="A313" t="s">
        <v>1203</v>
      </c>
      <c r="B313" s="13">
        <v>42019</v>
      </c>
      <c r="C313" s="24">
        <v>42027</v>
      </c>
      <c r="D313" t="s">
        <v>870</v>
      </c>
      <c r="E313" t="s">
        <v>887</v>
      </c>
      <c r="F313" t="s">
        <v>872</v>
      </c>
      <c r="G313" t="s">
        <v>1843</v>
      </c>
      <c r="H313" t="s">
        <v>873</v>
      </c>
      <c r="I313" s="25">
        <v>3274544</v>
      </c>
      <c r="J313" s="25">
        <v>1866490.08</v>
      </c>
      <c r="K313" s="25">
        <v>18664.900799999999</v>
      </c>
      <c r="L313" s="25">
        <v>5206524.96</v>
      </c>
    </row>
    <row r="314" spans="1:12" x14ac:dyDescent="0.35">
      <c r="A314" t="s">
        <v>1204</v>
      </c>
      <c r="B314" s="13">
        <v>41071</v>
      </c>
      <c r="C314" s="24">
        <v>41072</v>
      </c>
      <c r="D314" t="s">
        <v>870</v>
      </c>
      <c r="E314" t="s">
        <v>889</v>
      </c>
      <c r="F314" t="s">
        <v>890</v>
      </c>
      <c r="G314" t="s">
        <v>1846</v>
      </c>
      <c r="H314" t="s">
        <v>899</v>
      </c>
      <c r="I314" s="25">
        <v>1985272</v>
      </c>
      <c r="J314" s="25">
        <v>734550.64</v>
      </c>
      <c r="K314" s="25">
        <v>36727.531999999999</v>
      </c>
      <c r="L314" s="25">
        <v>2203651.92</v>
      </c>
    </row>
    <row r="315" spans="1:12" x14ac:dyDescent="0.35">
      <c r="A315" t="s">
        <v>1205</v>
      </c>
      <c r="B315" s="13">
        <v>41384</v>
      </c>
      <c r="C315" s="24">
        <v>41385</v>
      </c>
      <c r="D315" t="s">
        <v>875</v>
      </c>
      <c r="E315" t="s">
        <v>923</v>
      </c>
      <c r="F315" t="s">
        <v>14</v>
      </c>
      <c r="G315" t="s">
        <v>1848</v>
      </c>
      <c r="H315" t="s">
        <v>878</v>
      </c>
      <c r="I315" s="25">
        <v>5527016</v>
      </c>
      <c r="J315" s="25">
        <v>3813641.04</v>
      </c>
      <c r="K315" s="25">
        <v>114409.23120000001</v>
      </c>
      <c r="L315" s="25">
        <v>5748096.6399999997</v>
      </c>
    </row>
    <row r="316" spans="1:12" x14ac:dyDescent="0.35">
      <c r="A316" t="s">
        <v>1206</v>
      </c>
      <c r="B316" s="13">
        <v>42339</v>
      </c>
      <c r="C316" s="24">
        <v>42341</v>
      </c>
      <c r="D316" t="s">
        <v>875</v>
      </c>
      <c r="E316" t="s">
        <v>923</v>
      </c>
      <c r="F316" t="s">
        <v>890</v>
      </c>
      <c r="G316" t="s">
        <v>1826</v>
      </c>
      <c r="H316" t="s">
        <v>903</v>
      </c>
      <c r="I316" s="25">
        <v>1173864</v>
      </c>
      <c r="J316" s="25">
        <v>880398</v>
      </c>
      <c r="K316" s="25">
        <v>8803.98</v>
      </c>
      <c r="L316" s="25">
        <v>1842966.48</v>
      </c>
    </row>
    <row r="317" spans="1:12" x14ac:dyDescent="0.35">
      <c r="A317" t="s">
        <v>1207</v>
      </c>
      <c r="B317" s="13">
        <v>41901</v>
      </c>
      <c r="C317" s="24">
        <v>41905</v>
      </c>
      <c r="D317" t="s">
        <v>875</v>
      </c>
      <c r="E317" t="s">
        <v>876</v>
      </c>
      <c r="F317" t="s">
        <v>14</v>
      </c>
      <c r="G317" t="s">
        <v>1829</v>
      </c>
      <c r="H317" t="s">
        <v>882</v>
      </c>
      <c r="I317" s="25">
        <v>572663</v>
      </c>
      <c r="J317" s="25">
        <v>200432.05000000002</v>
      </c>
      <c r="K317" s="25">
        <v>4008.6410000000005</v>
      </c>
      <c r="L317" s="25">
        <v>790274.94000000006</v>
      </c>
    </row>
    <row r="318" spans="1:12" x14ac:dyDescent="0.35">
      <c r="A318" t="s">
        <v>1208</v>
      </c>
      <c r="B318" s="13">
        <v>42095</v>
      </c>
      <c r="C318" s="24">
        <v>42095</v>
      </c>
      <c r="D318" t="s">
        <v>870</v>
      </c>
      <c r="E318" t="s">
        <v>915</v>
      </c>
      <c r="F318" t="s">
        <v>872</v>
      </c>
      <c r="G318" t="s">
        <v>1846</v>
      </c>
      <c r="H318" t="s">
        <v>918</v>
      </c>
      <c r="I318" s="25">
        <v>1466496</v>
      </c>
      <c r="J318" s="25">
        <v>439948.79999999999</v>
      </c>
      <c r="K318" s="25">
        <v>21997.439999999999</v>
      </c>
      <c r="L318" s="25">
        <v>1906444.8</v>
      </c>
    </row>
    <row r="319" spans="1:12" x14ac:dyDescent="0.35">
      <c r="A319" t="s">
        <v>1209</v>
      </c>
      <c r="B319" s="13">
        <v>42386</v>
      </c>
      <c r="C319" s="24">
        <v>42394</v>
      </c>
      <c r="D319" t="s">
        <v>875</v>
      </c>
      <c r="E319" t="s">
        <v>876</v>
      </c>
      <c r="F319" t="s">
        <v>890</v>
      </c>
      <c r="G319" t="s">
        <v>1849</v>
      </c>
      <c r="H319" t="s">
        <v>878</v>
      </c>
      <c r="I319" s="25">
        <v>1770989</v>
      </c>
      <c r="J319" s="25">
        <v>903204.39</v>
      </c>
      <c r="K319" s="25">
        <v>9032.0439000000006</v>
      </c>
      <c r="L319" s="25">
        <v>1611599.99</v>
      </c>
    </row>
    <row r="320" spans="1:12" x14ac:dyDescent="0.35">
      <c r="A320" t="s">
        <v>1210</v>
      </c>
      <c r="B320" s="13">
        <v>41997</v>
      </c>
      <c r="C320" s="24">
        <v>41997</v>
      </c>
      <c r="D320" t="s">
        <v>870</v>
      </c>
      <c r="E320" t="s">
        <v>889</v>
      </c>
      <c r="F320" t="s">
        <v>14</v>
      </c>
      <c r="G320" t="s">
        <v>1837</v>
      </c>
      <c r="H320" t="s">
        <v>918</v>
      </c>
      <c r="I320" s="25">
        <v>2590528</v>
      </c>
      <c r="J320" s="25">
        <v>1191642.8800000001</v>
      </c>
      <c r="K320" s="25">
        <v>23832.857600000003</v>
      </c>
      <c r="L320" s="25">
        <v>3885792</v>
      </c>
    </row>
    <row r="321" spans="1:12" x14ac:dyDescent="0.35">
      <c r="A321" t="s">
        <v>1211</v>
      </c>
      <c r="B321" s="13">
        <v>41271</v>
      </c>
      <c r="C321" s="24">
        <v>41277</v>
      </c>
      <c r="D321" t="s">
        <v>870</v>
      </c>
      <c r="E321" t="s">
        <v>915</v>
      </c>
      <c r="F321" t="s">
        <v>872</v>
      </c>
      <c r="G321" t="s">
        <v>1822</v>
      </c>
      <c r="H321" t="s">
        <v>882</v>
      </c>
      <c r="I321" s="25">
        <v>3286332</v>
      </c>
      <c r="J321" s="25">
        <v>2004662.52</v>
      </c>
      <c r="K321" s="25">
        <v>100233.126</v>
      </c>
      <c r="L321" s="25">
        <v>4568001.4800000004</v>
      </c>
    </row>
    <row r="322" spans="1:12" x14ac:dyDescent="0.35">
      <c r="A322" t="s">
        <v>1212</v>
      </c>
      <c r="B322" s="13">
        <v>41418</v>
      </c>
      <c r="C322" s="24">
        <v>41434</v>
      </c>
      <c r="D322" t="s">
        <v>875</v>
      </c>
      <c r="E322" t="s">
        <v>880</v>
      </c>
      <c r="F322" t="s">
        <v>877</v>
      </c>
      <c r="G322" t="s">
        <v>1824</v>
      </c>
      <c r="H322" t="s">
        <v>918</v>
      </c>
      <c r="I322" s="25">
        <v>1807432</v>
      </c>
      <c r="J322" s="25">
        <v>759121.44000000006</v>
      </c>
      <c r="K322" s="25">
        <v>22773.643200000002</v>
      </c>
      <c r="L322" s="25">
        <v>2168918.4</v>
      </c>
    </row>
    <row r="323" spans="1:12" x14ac:dyDescent="0.35">
      <c r="A323" t="s">
        <v>1213</v>
      </c>
      <c r="B323" s="13">
        <v>41970</v>
      </c>
      <c r="C323" s="24">
        <v>41983</v>
      </c>
      <c r="D323" t="s">
        <v>870</v>
      </c>
      <c r="E323" t="s">
        <v>887</v>
      </c>
      <c r="F323" t="s">
        <v>897</v>
      </c>
      <c r="G323" t="s">
        <v>1843</v>
      </c>
      <c r="H323" t="s">
        <v>878</v>
      </c>
      <c r="I323" s="25">
        <v>3591588</v>
      </c>
      <c r="J323" s="25">
        <v>2083121.04</v>
      </c>
      <c r="K323" s="25">
        <v>83324.8416</v>
      </c>
      <c r="L323" s="25">
        <v>4956391.4400000004</v>
      </c>
    </row>
    <row r="324" spans="1:12" x14ac:dyDescent="0.35">
      <c r="A324" t="s">
        <v>1214</v>
      </c>
      <c r="B324" s="13">
        <v>41955</v>
      </c>
      <c r="C324" s="24">
        <v>41955</v>
      </c>
      <c r="D324" t="s">
        <v>875</v>
      </c>
      <c r="E324" t="s">
        <v>923</v>
      </c>
      <c r="F324" t="s">
        <v>890</v>
      </c>
      <c r="G324" t="s">
        <v>1829</v>
      </c>
      <c r="H324" t="s">
        <v>882</v>
      </c>
      <c r="I324" s="25">
        <v>1459395</v>
      </c>
      <c r="J324" s="25">
        <v>394036.65</v>
      </c>
      <c r="K324" s="25">
        <v>7880.7330000000011</v>
      </c>
      <c r="L324" s="25">
        <v>1619928.45</v>
      </c>
    </row>
    <row r="325" spans="1:12" x14ac:dyDescent="0.35">
      <c r="A325" t="s">
        <v>1215</v>
      </c>
      <c r="B325" s="13">
        <v>41051</v>
      </c>
      <c r="C325" s="24">
        <v>41063</v>
      </c>
      <c r="D325" t="s">
        <v>875</v>
      </c>
      <c r="E325" t="s">
        <v>880</v>
      </c>
      <c r="F325" t="s">
        <v>877</v>
      </c>
      <c r="G325" t="s">
        <v>1830</v>
      </c>
      <c r="H325" t="s">
        <v>918</v>
      </c>
      <c r="I325" s="25">
        <v>1970056</v>
      </c>
      <c r="J325" s="25">
        <v>965327.44000000006</v>
      </c>
      <c r="K325" s="25">
        <v>9653.2744000000002</v>
      </c>
      <c r="L325" s="25">
        <v>1773050.4000000001</v>
      </c>
    </row>
    <row r="326" spans="1:12" x14ac:dyDescent="0.35">
      <c r="A326" t="s">
        <v>1216</v>
      </c>
      <c r="B326" s="13">
        <v>40965</v>
      </c>
      <c r="C326" s="24">
        <v>40970</v>
      </c>
      <c r="D326" t="s">
        <v>870</v>
      </c>
      <c r="E326" t="s">
        <v>887</v>
      </c>
      <c r="F326" t="s">
        <v>897</v>
      </c>
      <c r="G326" t="s">
        <v>1846</v>
      </c>
      <c r="H326" t="s">
        <v>894</v>
      </c>
      <c r="I326" s="25">
        <v>274010</v>
      </c>
      <c r="J326" s="25">
        <v>164406</v>
      </c>
      <c r="K326" s="25">
        <v>3288.12</v>
      </c>
      <c r="L326" s="25">
        <v>315111.5</v>
      </c>
    </row>
    <row r="327" spans="1:12" x14ac:dyDescent="0.35">
      <c r="A327" t="s">
        <v>1217</v>
      </c>
      <c r="B327" s="13">
        <v>40945</v>
      </c>
      <c r="C327" s="24">
        <v>40950</v>
      </c>
      <c r="D327" t="s">
        <v>875</v>
      </c>
      <c r="E327" t="s">
        <v>923</v>
      </c>
      <c r="F327" t="s">
        <v>897</v>
      </c>
      <c r="G327" t="s">
        <v>1830</v>
      </c>
      <c r="H327" t="s">
        <v>918</v>
      </c>
      <c r="I327" s="25">
        <v>5374771</v>
      </c>
      <c r="J327" s="25">
        <v>2794880.92</v>
      </c>
      <c r="K327" s="25">
        <v>111795.2368</v>
      </c>
      <c r="L327" s="25">
        <v>4353564.51</v>
      </c>
    </row>
    <row r="328" spans="1:12" x14ac:dyDescent="0.35">
      <c r="A328" t="s">
        <v>1218</v>
      </c>
      <c r="B328" s="13">
        <v>40985</v>
      </c>
      <c r="C328" s="24">
        <v>40985</v>
      </c>
      <c r="D328" t="s">
        <v>875</v>
      </c>
      <c r="E328" t="s">
        <v>923</v>
      </c>
      <c r="F328" t="s">
        <v>897</v>
      </c>
      <c r="G328" t="s">
        <v>1840</v>
      </c>
      <c r="H328" t="s">
        <v>873</v>
      </c>
      <c r="I328" s="25">
        <v>2910027</v>
      </c>
      <c r="J328" s="25">
        <v>1600514.85</v>
      </c>
      <c r="K328" s="25">
        <v>64020.594000000005</v>
      </c>
      <c r="L328" s="25">
        <v>5063446.9800000004</v>
      </c>
    </row>
    <row r="329" spans="1:12" x14ac:dyDescent="0.35">
      <c r="A329" t="s">
        <v>1219</v>
      </c>
      <c r="B329" s="13">
        <v>41544</v>
      </c>
      <c r="C329" s="24">
        <v>41560</v>
      </c>
      <c r="D329" t="s">
        <v>870</v>
      </c>
      <c r="E329" t="s">
        <v>887</v>
      </c>
      <c r="F329" t="s">
        <v>877</v>
      </c>
      <c r="G329" t="s">
        <v>1846</v>
      </c>
      <c r="H329" t="s">
        <v>891</v>
      </c>
      <c r="I329" s="25">
        <v>2770656</v>
      </c>
      <c r="J329" s="25">
        <v>1413034.56</v>
      </c>
      <c r="K329" s="25">
        <v>42391.036799999994</v>
      </c>
      <c r="L329" s="25">
        <v>3629559.36</v>
      </c>
    </row>
    <row r="330" spans="1:12" x14ac:dyDescent="0.35">
      <c r="A330" t="s">
        <v>1220</v>
      </c>
      <c r="B330" s="13">
        <v>41056</v>
      </c>
      <c r="C330" s="24">
        <v>41069</v>
      </c>
      <c r="D330" t="s">
        <v>870</v>
      </c>
      <c r="E330" t="s">
        <v>871</v>
      </c>
      <c r="F330" t="s">
        <v>890</v>
      </c>
      <c r="G330" t="s">
        <v>1843</v>
      </c>
      <c r="H330" t="s">
        <v>903</v>
      </c>
      <c r="I330" s="25">
        <v>3614270</v>
      </c>
      <c r="J330" s="25">
        <v>903567.5</v>
      </c>
      <c r="K330" s="25">
        <v>18071.350000000002</v>
      </c>
      <c r="L330" s="25">
        <v>4337124</v>
      </c>
    </row>
    <row r="331" spans="1:12" x14ac:dyDescent="0.35">
      <c r="A331" t="s">
        <v>1221</v>
      </c>
      <c r="B331" s="13">
        <v>40933</v>
      </c>
      <c r="C331" s="24">
        <v>40938</v>
      </c>
      <c r="D331" t="s">
        <v>870</v>
      </c>
      <c r="E331" t="s">
        <v>887</v>
      </c>
      <c r="F331" t="s">
        <v>877</v>
      </c>
      <c r="G331" t="s">
        <v>1847</v>
      </c>
      <c r="H331" t="s">
        <v>899</v>
      </c>
      <c r="I331" s="25">
        <v>1083792</v>
      </c>
      <c r="J331" s="25">
        <v>791168.16</v>
      </c>
      <c r="K331" s="25">
        <v>39558.408000000003</v>
      </c>
      <c r="L331" s="25">
        <v>1040440.3200000001</v>
      </c>
    </row>
    <row r="332" spans="1:12" x14ac:dyDescent="0.35">
      <c r="A332" t="s">
        <v>1222</v>
      </c>
      <c r="B332" s="13">
        <v>42139</v>
      </c>
      <c r="C332" s="24">
        <v>42143</v>
      </c>
      <c r="D332" t="s">
        <v>870</v>
      </c>
      <c r="E332" t="s">
        <v>884</v>
      </c>
      <c r="F332" t="s">
        <v>872</v>
      </c>
      <c r="G332" t="s">
        <v>1838</v>
      </c>
      <c r="H332" t="s">
        <v>873</v>
      </c>
      <c r="I332" s="25">
        <v>1909521</v>
      </c>
      <c r="J332" s="25">
        <v>1393950.33</v>
      </c>
      <c r="K332" s="25">
        <v>55758.013200000001</v>
      </c>
      <c r="L332" s="25">
        <v>2004997.05</v>
      </c>
    </row>
    <row r="333" spans="1:12" x14ac:dyDescent="0.35">
      <c r="A333" t="s">
        <v>1223</v>
      </c>
      <c r="B333" s="13">
        <v>41518</v>
      </c>
      <c r="C333" s="24">
        <v>41531</v>
      </c>
      <c r="D333" t="s">
        <v>875</v>
      </c>
      <c r="E333" t="s">
        <v>896</v>
      </c>
      <c r="F333" t="s">
        <v>872</v>
      </c>
      <c r="G333" t="s">
        <v>1844</v>
      </c>
      <c r="H333" t="s">
        <v>873</v>
      </c>
      <c r="I333" s="25">
        <v>286972</v>
      </c>
      <c r="J333" s="25">
        <v>114788.8</v>
      </c>
      <c r="K333" s="25">
        <v>4591.5520000000006</v>
      </c>
      <c r="L333" s="25">
        <v>364454.44</v>
      </c>
    </row>
    <row r="334" spans="1:12" x14ac:dyDescent="0.35">
      <c r="A334" t="s">
        <v>1224</v>
      </c>
      <c r="B334" s="13">
        <v>41151</v>
      </c>
      <c r="C334" s="24">
        <v>41157</v>
      </c>
      <c r="D334" t="s">
        <v>870</v>
      </c>
      <c r="E334" t="s">
        <v>871</v>
      </c>
      <c r="F334" t="s">
        <v>14</v>
      </c>
      <c r="G334" t="s">
        <v>1831</v>
      </c>
      <c r="H334" t="s">
        <v>894</v>
      </c>
      <c r="I334" s="25">
        <v>833090</v>
      </c>
      <c r="J334" s="25">
        <v>391552.3</v>
      </c>
      <c r="K334" s="25">
        <v>19577.615000000002</v>
      </c>
      <c r="L334" s="25">
        <v>1349605.8</v>
      </c>
    </row>
    <row r="335" spans="1:12" x14ac:dyDescent="0.35">
      <c r="A335" t="s">
        <v>1225</v>
      </c>
      <c r="B335" s="13">
        <v>42450</v>
      </c>
      <c r="C335" s="24">
        <v>42465</v>
      </c>
      <c r="D335" t="s">
        <v>875</v>
      </c>
      <c r="E335" t="s">
        <v>880</v>
      </c>
      <c r="F335" t="s">
        <v>881</v>
      </c>
      <c r="G335" t="s">
        <v>1845</v>
      </c>
      <c r="H335" t="s">
        <v>891</v>
      </c>
      <c r="I335" s="25">
        <v>428272</v>
      </c>
      <c r="J335" s="25">
        <v>145612.48000000001</v>
      </c>
      <c r="K335" s="25">
        <v>1456.1248000000001</v>
      </c>
      <c r="L335" s="25">
        <v>449685.60000000003</v>
      </c>
    </row>
    <row r="336" spans="1:12" x14ac:dyDescent="0.35">
      <c r="A336" t="s">
        <v>1226</v>
      </c>
      <c r="B336" s="13">
        <v>42030</v>
      </c>
      <c r="C336" s="24">
        <v>42032</v>
      </c>
      <c r="D336" t="s">
        <v>870</v>
      </c>
      <c r="E336" t="s">
        <v>884</v>
      </c>
      <c r="F336" t="s">
        <v>872</v>
      </c>
      <c r="G336" t="s">
        <v>1844</v>
      </c>
      <c r="H336" t="s">
        <v>878</v>
      </c>
      <c r="I336" s="25">
        <v>1883189</v>
      </c>
      <c r="J336" s="25">
        <v>922762.61</v>
      </c>
      <c r="K336" s="25">
        <v>36910.504399999998</v>
      </c>
      <c r="L336" s="25">
        <v>2504641.37</v>
      </c>
    </row>
    <row r="337" spans="1:12" x14ac:dyDescent="0.35">
      <c r="A337" t="s">
        <v>1227</v>
      </c>
      <c r="B337" s="13">
        <v>41762</v>
      </c>
      <c r="C337" s="24">
        <v>41764</v>
      </c>
      <c r="D337" t="s">
        <v>875</v>
      </c>
      <c r="E337" t="s">
        <v>876</v>
      </c>
      <c r="F337" t="s">
        <v>881</v>
      </c>
      <c r="G337" t="s">
        <v>1844</v>
      </c>
      <c r="H337" t="s">
        <v>918</v>
      </c>
      <c r="I337" s="25">
        <v>1699296</v>
      </c>
      <c r="J337" s="25">
        <v>594753.6</v>
      </c>
      <c r="K337" s="25">
        <v>5947.5360000000001</v>
      </c>
      <c r="L337" s="25">
        <v>2277056.64</v>
      </c>
    </row>
    <row r="338" spans="1:12" x14ac:dyDescent="0.35">
      <c r="A338" t="s">
        <v>1228</v>
      </c>
      <c r="B338" s="13">
        <v>41687</v>
      </c>
      <c r="C338" s="24">
        <v>41702</v>
      </c>
      <c r="D338" t="s">
        <v>870</v>
      </c>
      <c r="E338" t="s">
        <v>887</v>
      </c>
      <c r="F338" t="s">
        <v>14</v>
      </c>
      <c r="G338" t="s">
        <v>1835</v>
      </c>
      <c r="H338" t="s">
        <v>918</v>
      </c>
      <c r="I338" s="25">
        <v>3082810</v>
      </c>
      <c r="J338" s="25">
        <v>1325608.3</v>
      </c>
      <c r="K338" s="25">
        <v>13256.083000000001</v>
      </c>
      <c r="L338" s="25">
        <v>3822684.4</v>
      </c>
    </row>
    <row r="339" spans="1:12" x14ac:dyDescent="0.35">
      <c r="A339" t="s">
        <v>1229</v>
      </c>
      <c r="B339" s="13">
        <v>41056</v>
      </c>
      <c r="C339" s="24">
        <v>41065</v>
      </c>
      <c r="D339" t="s">
        <v>870</v>
      </c>
      <c r="E339" t="s">
        <v>915</v>
      </c>
      <c r="F339" t="s">
        <v>872</v>
      </c>
      <c r="G339" t="s">
        <v>1833</v>
      </c>
      <c r="H339" t="s">
        <v>905</v>
      </c>
      <c r="I339" s="25">
        <v>5418028</v>
      </c>
      <c r="J339" s="25">
        <v>3900980.16</v>
      </c>
      <c r="K339" s="25">
        <v>117029.4048</v>
      </c>
      <c r="L339" s="25">
        <v>7476878.6400000006</v>
      </c>
    </row>
    <row r="340" spans="1:12" x14ac:dyDescent="0.35">
      <c r="A340" t="s">
        <v>1230</v>
      </c>
      <c r="B340" s="13">
        <v>41651</v>
      </c>
      <c r="C340" s="24">
        <v>41652</v>
      </c>
      <c r="D340" t="s">
        <v>870</v>
      </c>
      <c r="E340" t="s">
        <v>871</v>
      </c>
      <c r="F340" t="s">
        <v>14</v>
      </c>
      <c r="G340" t="s">
        <v>1823</v>
      </c>
      <c r="H340" t="s">
        <v>894</v>
      </c>
      <c r="I340" s="25">
        <v>1196602</v>
      </c>
      <c r="J340" s="25">
        <v>442742.74</v>
      </c>
      <c r="K340" s="25">
        <v>4427.4273999999996</v>
      </c>
      <c r="L340" s="25">
        <v>1938495.24</v>
      </c>
    </row>
    <row r="341" spans="1:12" x14ac:dyDescent="0.35">
      <c r="A341" t="s">
        <v>1231</v>
      </c>
      <c r="B341" s="13">
        <v>42168</v>
      </c>
      <c r="C341" s="24">
        <v>42173</v>
      </c>
      <c r="D341" t="s">
        <v>875</v>
      </c>
      <c r="E341" t="s">
        <v>893</v>
      </c>
      <c r="F341" t="s">
        <v>14</v>
      </c>
      <c r="G341" t="s">
        <v>1844</v>
      </c>
      <c r="H341" t="s">
        <v>891</v>
      </c>
      <c r="I341" s="25">
        <v>1517684</v>
      </c>
      <c r="J341" s="25">
        <v>546366.24</v>
      </c>
      <c r="K341" s="25">
        <v>21854.649600000001</v>
      </c>
      <c r="L341" s="25">
        <v>1866751.32</v>
      </c>
    </row>
    <row r="342" spans="1:12" x14ac:dyDescent="0.35">
      <c r="A342" t="s">
        <v>1232</v>
      </c>
      <c r="B342" s="13">
        <v>41563</v>
      </c>
      <c r="C342" s="24">
        <v>41568</v>
      </c>
      <c r="D342" t="s">
        <v>870</v>
      </c>
      <c r="E342" t="s">
        <v>896</v>
      </c>
      <c r="F342" t="s">
        <v>890</v>
      </c>
      <c r="G342" t="s">
        <v>1834</v>
      </c>
      <c r="H342" t="s">
        <v>903</v>
      </c>
      <c r="I342" s="25">
        <v>3170448</v>
      </c>
      <c r="J342" s="25">
        <v>1743746.4000000001</v>
      </c>
      <c r="K342" s="25">
        <v>17437.464</v>
      </c>
      <c r="L342" s="25">
        <v>3550901.7600000002</v>
      </c>
    </row>
    <row r="343" spans="1:12" x14ac:dyDescent="0.35">
      <c r="A343" t="s">
        <v>1233</v>
      </c>
      <c r="B343" s="13">
        <v>42343</v>
      </c>
      <c r="C343" s="24">
        <v>42345</v>
      </c>
      <c r="D343" t="s">
        <v>870</v>
      </c>
      <c r="E343" t="s">
        <v>871</v>
      </c>
      <c r="F343" t="s">
        <v>897</v>
      </c>
      <c r="G343" t="s">
        <v>1832</v>
      </c>
      <c r="H343" t="s">
        <v>901</v>
      </c>
      <c r="I343" s="25">
        <v>1066240</v>
      </c>
      <c r="J343" s="25">
        <v>714380.80000000005</v>
      </c>
      <c r="K343" s="25">
        <v>28575.232000000004</v>
      </c>
      <c r="L343" s="25">
        <v>1812608</v>
      </c>
    </row>
    <row r="344" spans="1:12" x14ac:dyDescent="0.35">
      <c r="A344" t="s">
        <v>1234</v>
      </c>
      <c r="B344" s="13">
        <v>41476</v>
      </c>
      <c r="C344" s="24">
        <v>41479</v>
      </c>
      <c r="D344" t="s">
        <v>870</v>
      </c>
      <c r="E344" t="s">
        <v>887</v>
      </c>
      <c r="F344" t="s">
        <v>881</v>
      </c>
      <c r="G344" t="s">
        <v>1845</v>
      </c>
      <c r="H344" t="s">
        <v>903</v>
      </c>
      <c r="I344" s="25">
        <v>2151940</v>
      </c>
      <c r="J344" s="25">
        <v>774698.4</v>
      </c>
      <c r="K344" s="25">
        <v>23240.952000000001</v>
      </c>
      <c r="L344" s="25">
        <v>2969677.2</v>
      </c>
    </row>
    <row r="345" spans="1:12" x14ac:dyDescent="0.35">
      <c r="A345" t="s">
        <v>1235</v>
      </c>
      <c r="B345" s="13">
        <v>41977</v>
      </c>
      <c r="C345" s="24">
        <v>41985</v>
      </c>
      <c r="D345" t="s">
        <v>875</v>
      </c>
      <c r="E345" t="s">
        <v>876</v>
      </c>
      <c r="F345" t="s">
        <v>877</v>
      </c>
      <c r="G345" t="s">
        <v>1823</v>
      </c>
      <c r="H345" t="s">
        <v>903</v>
      </c>
      <c r="I345" s="25">
        <v>1215445</v>
      </c>
      <c r="J345" s="25">
        <v>425405.75</v>
      </c>
      <c r="K345" s="25">
        <v>12762.172500000001</v>
      </c>
      <c r="L345" s="25">
        <v>1932557.55</v>
      </c>
    </row>
    <row r="346" spans="1:12" x14ac:dyDescent="0.35">
      <c r="A346" t="s">
        <v>1236</v>
      </c>
      <c r="B346" s="13">
        <v>41369</v>
      </c>
      <c r="C346" s="24">
        <v>41376</v>
      </c>
      <c r="D346" t="s">
        <v>875</v>
      </c>
      <c r="E346" t="s">
        <v>896</v>
      </c>
      <c r="F346" t="s">
        <v>877</v>
      </c>
      <c r="G346" t="s">
        <v>1839</v>
      </c>
      <c r="H346" t="s">
        <v>894</v>
      </c>
      <c r="I346" s="25">
        <v>2310488</v>
      </c>
      <c r="J346" s="25">
        <v>1109034.24</v>
      </c>
      <c r="K346" s="25">
        <v>11090.3424</v>
      </c>
      <c r="L346" s="25">
        <v>2911214.88</v>
      </c>
    </row>
    <row r="347" spans="1:12" x14ac:dyDescent="0.35">
      <c r="A347" t="s">
        <v>1237</v>
      </c>
      <c r="B347" s="13">
        <v>42071</v>
      </c>
      <c r="C347" s="24">
        <v>42080</v>
      </c>
      <c r="D347" t="s">
        <v>875</v>
      </c>
      <c r="E347" t="s">
        <v>893</v>
      </c>
      <c r="F347" t="s">
        <v>881</v>
      </c>
      <c r="G347" t="s">
        <v>1832</v>
      </c>
      <c r="H347" t="s">
        <v>878</v>
      </c>
      <c r="I347" s="25">
        <v>5888967</v>
      </c>
      <c r="J347" s="25">
        <v>3945607.89</v>
      </c>
      <c r="K347" s="25">
        <v>78912.157800000001</v>
      </c>
      <c r="L347" s="25">
        <v>7596767.4299999997</v>
      </c>
    </row>
    <row r="348" spans="1:12" x14ac:dyDescent="0.35">
      <c r="A348" t="s">
        <v>1238</v>
      </c>
      <c r="B348" s="13">
        <v>42020</v>
      </c>
      <c r="C348" s="24">
        <v>42022</v>
      </c>
      <c r="D348" t="s">
        <v>875</v>
      </c>
      <c r="E348" t="s">
        <v>893</v>
      </c>
      <c r="F348" t="s">
        <v>14</v>
      </c>
      <c r="G348" t="s">
        <v>1848</v>
      </c>
      <c r="H348" t="s">
        <v>899</v>
      </c>
      <c r="I348" s="25">
        <v>5717147</v>
      </c>
      <c r="J348" s="25">
        <v>3030087.91</v>
      </c>
      <c r="K348" s="25">
        <v>30300.879100000002</v>
      </c>
      <c r="L348" s="25">
        <v>6003004.3500000006</v>
      </c>
    </row>
    <row r="349" spans="1:12" x14ac:dyDescent="0.35">
      <c r="A349" t="s">
        <v>1239</v>
      </c>
      <c r="B349" s="13">
        <v>41208</v>
      </c>
      <c r="C349" s="24">
        <v>41225</v>
      </c>
      <c r="D349" t="s">
        <v>875</v>
      </c>
      <c r="E349" t="s">
        <v>954</v>
      </c>
      <c r="F349" t="s">
        <v>897</v>
      </c>
      <c r="G349" t="s">
        <v>1824</v>
      </c>
      <c r="H349" t="s">
        <v>873</v>
      </c>
      <c r="I349" s="25">
        <v>2280885</v>
      </c>
      <c r="J349" s="25">
        <v>1551001.8</v>
      </c>
      <c r="K349" s="25">
        <v>77550.09</v>
      </c>
      <c r="L349" s="25">
        <v>2007178.8</v>
      </c>
    </row>
    <row r="350" spans="1:12" x14ac:dyDescent="0.35">
      <c r="A350" t="s">
        <v>1240</v>
      </c>
      <c r="B350" s="13">
        <v>41352</v>
      </c>
      <c r="C350" s="24">
        <v>41356</v>
      </c>
      <c r="D350" t="s">
        <v>870</v>
      </c>
      <c r="E350" t="s">
        <v>889</v>
      </c>
      <c r="F350" t="s">
        <v>890</v>
      </c>
      <c r="G350" t="s">
        <v>1825</v>
      </c>
      <c r="H350" t="s">
        <v>894</v>
      </c>
      <c r="I350" s="25">
        <v>2990850</v>
      </c>
      <c r="J350" s="25">
        <v>897255</v>
      </c>
      <c r="K350" s="25">
        <v>26917.65</v>
      </c>
      <c r="L350" s="25">
        <v>2452497</v>
      </c>
    </row>
    <row r="351" spans="1:12" x14ac:dyDescent="0.35">
      <c r="A351" t="s">
        <v>1241</v>
      </c>
      <c r="B351" s="13">
        <v>41521</v>
      </c>
      <c r="C351" s="24">
        <v>41535</v>
      </c>
      <c r="D351" t="s">
        <v>875</v>
      </c>
      <c r="E351" t="s">
        <v>876</v>
      </c>
      <c r="F351" t="s">
        <v>890</v>
      </c>
      <c r="G351" t="s">
        <v>1834</v>
      </c>
      <c r="H351" t="s">
        <v>894</v>
      </c>
      <c r="I351" s="25">
        <v>4818033</v>
      </c>
      <c r="J351" s="25">
        <v>2119934.52</v>
      </c>
      <c r="K351" s="25">
        <v>84797.380799999999</v>
      </c>
      <c r="L351" s="25">
        <v>4047147.72</v>
      </c>
    </row>
    <row r="352" spans="1:12" x14ac:dyDescent="0.35">
      <c r="A352" t="s">
        <v>1242</v>
      </c>
      <c r="B352" s="13">
        <v>41892</v>
      </c>
      <c r="C352" s="24">
        <v>41898</v>
      </c>
      <c r="D352" t="s">
        <v>870</v>
      </c>
      <c r="E352" t="s">
        <v>896</v>
      </c>
      <c r="F352" t="s">
        <v>881</v>
      </c>
      <c r="G352" t="s">
        <v>1848</v>
      </c>
      <c r="H352" t="s">
        <v>891</v>
      </c>
      <c r="I352" s="25">
        <v>288822</v>
      </c>
      <c r="J352" s="25">
        <v>173293.2</v>
      </c>
      <c r="K352" s="25">
        <v>3465.8640000000005</v>
      </c>
      <c r="L352" s="25">
        <v>355251.06</v>
      </c>
    </row>
    <row r="353" spans="1:12" x14ac:dyDescent="0.35">
      <c r="A353" t="s">
        <v>1243</v>
      </c>
      <c r="B353" s="13">
        <v>42202</v>
      </c>
      <c r="C353" s="24">
        <v>42214</v>
      </c>
      <c r="D353" t="s">
        <v>870</v>
      </c>
      <c r="E353" t="s">
        <v>871</v>
      </c>
      <c r="F353" t="s">
        <v>890</v>
      </c>
      <c r="G353" t="s">
        <v>1822</v>
      </c>
      <c r="H353" t="s">
        <v>903</v>
      </c>
      <c r="I353" s="25">
        <v>2198625</v>
      </c>
      <c r="J353" s="25">
        <v>1341161.25</v>
      </c>
      <c r="K353" s="25">
        <v>13411.612500000001</v>
      </c>
      <c r="L353" s="25">
        <v>2924171.25</v>
      </c>
    </row>
    <row r="354" spans="1:12" x14ac:dyDescent="0.35">
      <c r="A354" t="s">
        <v>1244</v>
      </c>
      <c r="B354" s="13">
        <v>42372</v>
      </c>
      <c r="C354" s="24">
        <v>42376</v>
      </c>
      <c r="D354" t="s">
        <v>870</v>
      </c>
      <c r="E354" t="s">
        <v>896</v>
      </c>
      <c r="F354" t="s">
        <v>872</v>
      </c>
      <c r="G354" t="s">
        <v>1847</v>
      </c>
      <c r="H354" t="s">
        <v>873</v>
      </c>
      <c r="I354" s="25">
        <v>3672027</v>
      </c>
      <c r="J354" s="25">
        <v>1321929.72</v>
      </c>
      <c r="K354" s="25">
        <v>39657.891600000003</v>
      </c>
      <c r="L354" s="25">
        <v>4479872.9400000004</v>
      </c>
    </row>
    <row r="355" spans="1:12" x14ac:dyDescent="0.35">
      <c r="A355" t="s">
        <v>1245</v>
      </c>
      <c r="B355" s="13">
        <v>41958</v>
      </c>
      <c r="C355" s="24">
        <v>41972</v>
      </c>
      <c r="D355" t="s">
        <v>875</v>
      </c>
      <c r="E355" t="s">
        <v>876</v>
      </c>
      <c r="F355" t="s">
        <v>897</v>
      </c>
      <c r="G355" t="s">
        <v>1849</v>
      </c>
      <c r="H355" t="s">
        <v>899</v>
      </c>
      <c r="I355" s="25">
        <v>2879352</v>
      </c>
      <c r="J355" s="25">
        <v>1813991.76</v>
      </c>
      <c r="K355" s="25">
        <v>72559.670400000003</v>
      </c>
      <c r="L355" s="25">
        <v>3224874.24</v>
      </c>
    </row>
    <row r="356" spans="1:12" x14ac:dyDescent="0.35">
      <c r="A356" t="s">
        <v>1246</v>
      </c>
      <c r="B356" s="13">
        <v>41294</v>
      </c>
      <c r="C356" s="24">
        <v>41294</v>
      </c>
      <c r="D356" t="s">
        <v>870</v>
      </c>
      <c r="E356" t="s">
        <v>915</v>
      </c>
      <c r="F356" t="s">
        <v>877</v>
      </c>
      <c r="G356" t="s">
        <v>1835</v>
      </c>
      <c r="H356" t="s">
        <v>878</v>
      </c>
      <c r="I356" s="25">
        <v>2084250</v>
      </c>
      <c r="J356" s="25">
        <v>1396447.5</v>
      </c>
      <c r="K356" s="25">
        <v>13964.475</v>
      </c>
      <c r="L356" s="25">
        <v>3105532.5</v>
      </c>
    </row>
    <row r="357" spans="1:12" x14ac:dyDescent="0.35">
      <c r="A357" t="s">
        <v>1247</v>
      </c>
      <c r="B357" s="13">
        <v>41929</v>
      </c>
      <c r="C357" s="24">
        <v>41934</v>
      </c>
      <c r="D357" t="s">
        <v>870</v>
      </c>
      <c r="E357" t="s">
        <v>884</v>
      </c>
      <c r="F357" t="s">
        <v>872</v>
      </c>
      <c r="G357" t="s">
        <v>1840</v>
      </c>
      <c r="H357" t="s">
        <v>894</v>
      </c>
      <c r="I357" s="25">
        <v>4293754</v>
      </c>
      <c r="J357" s="25">
        <v>1631626.52</v>
      </c>
      <c r="K357" s="25">
        <v>16316.2652</v>
      </c>
      <c r="L357" s="25">
        <v>5324254.96</v>
      </c>
    </row>
    <row r="358" spans="1:12" x14ac:dyDescent="0.35">
      <c r="A358" t="s">
        <v>1248</v>
      </c>
      <c r="B358" s="13">
        <v>41955</v>
      </c>
      <c r="C358" s="24">
        <v>41955</v>
      </c>
      <c r="D358" t="s">
        <v>875</v>
      </c>
      <c r="E358" t="s">
        <v>923</v>
      </c>
      <c r="F358" t="s">
        <v>877</v>
      </c>
      <c r="G358" t="s">
        <v>1836</v>
      </c>
      <c r="H358" t="s">
        <v>901</v>
      </c>
      <c r="I358" s="25">
        <v>1221909</v>
      </c>
      <c r="J358" s="25">
        <v>672049.95000000007</v>
      </c>
      <c r="K358" s="25">
        <v>20161.498500000002</v>
      </c>
      <c r="L358" s="25">
        <v>1331880.81</v>
      </c>
    </row>
    <row r="359" spans="1:12" x14ac:dyDescent="0.35">
      <c r="A359" t="s">
        <v>1249</v>
      </c>
      <c r="B359" s="13">
        <v>42211</v>
      </c>
      <c r="C359" s="24">
        <v>42212</v>
      </c>
      <c r="D359" t="s">
        <v>875</v>
      </c>
      <c r="E359" t="s">
        <v>896</v>
      </c>
      <c r="F359" t="s">
        <v>872</v>
      </c>
      <c r="G359" t="s">
        <v>1843</v>
      </c>
      <c r="H359" t="s">
        <v>885</v>
      </c>
      <c r="I359" s="25">
        <v>3335115</v>
      </c>
      <c r="J359" s="25">
        <v>1367397.1500000001</v>
      </c>
      <c r="K359" s="25">
        <v>27347.943000000003</v>
      </c>
      <c r="L359" s="25">
        <v>4669161</v>
      </c>
    </row>
    <row r="360" spans="1:12" x14ac:dyDescent="0.35">
      <c r="A360" t="s">
        <v>1250</v>
      </c>
      <c r="B360" s="13">
        <v>41389</v>
      </c>
      <c r="C360" s="24">
        <v>41397</v>
      </c>
      <c r="D360" t="s">
        <v>875</v>
      </c>
      <c r="E360" t="s">
        <v>893</v>
      </c>
      <c r="F360" t="s">
        <v>881</v>
      </c>
      <c r="G360" t="s">
        <v>1831</v>
      </c>
      <c r="H360" t="s">
        <v>901</v>
      </c>
      <c r="I360" s="25">
        <v>1831525</v>
      </c>
      <c r="J360" s="25">
        <v>531142.25</v>
      </c>
      <c r="K360" s="25">
        <v>15934.2675</v>
      </c>
      <c r="L360" s="25">
        <v>1520165.75</v>
      </c>
    </row>
    <row r="361" spans="1:12" x14ac:dyDescent="0.35">
      <c r="A361" t="s">
        <v>1251</v>
      </c>
      <c r="B361" s="13">
        <v>41648</v>
      </c>
      <c r="C361" s="24">
        <v>41665</v>
      </c>
      <c r="D361" t="s">
        <v>870</v>
      </c>
      <c r="E361" t="s">
        <v>915</v>
      </c>
      <c r="F361" t="s">
        <v>881</v>
      </c>
      <c r="G361" t="s">
        <v>1831</v>
      </c>
      <c r="H361" t="s">
        <v>878</v>
      </c>
      <c r="I361" s="25">
        <v>1863200</v>
      </c>
      <c r="J361" s="25">
        <v>763912</v>
      </c>
      <c r="K361" s="25">
        <v>30556.48</v>
      </c>
      <c r="L361" s="25">
        <v>2124048</v>
      </c>
    </row>
    <row r="362" spans="1:12" x14ac:dyDescent="0.35">
      <c r="A362" t="s">
        <v>1252</v>
      </c>
      <c r="B362" s="13">
        <v>41572</v>
      </c>
      <c r="C362" s="24">
        <v>41586</v>
      </c>
      <c r="D362" t="s">
        <v>875</v>
      </c>
      <c r="E362" t="s">
        <v>880</v>
      </c>
      <c r="F362" t="s">
        <v>872</v>
      </c>
      <c r="G362" t="s">
        <v>1844</v>
      </c>
      <c r="H362" t="s">
        <v>873</v>
      </c>
      <c r="I362" s="25">
        <v>3215040</v>
      </c>
      <c r="J362" s="25">
        <v>2314828.8000000003</v>
      </c>
      <c r="K362" s="25">
        <v>92593.152000000016</v>
      </c>
      <c r="L362" s="25">
        <v>4886860.8</v>
      </c>
    </row>
    <row r="363" spans="1:12" x14ac:dyDescent="0.35">
      <c r="A363" t="s">
        <v>1253</v>
      </c>
      <c r="B363" s="13">
        <v>42092</v>
      </c>
      <c r="C363" s="24">
        <v>42105</v>
      </c>
      <c r="D363" t="s">
        <v>875</v>
      </c>
      <c r="E363" t="s">
        <v>954</v>
      </c>
      <c r="F363" t="s">
        <v>14</v>
      </c>
      <c r="G363" t="s">
        <v>1836</v>
      </c>
      <c r="H363" t="s">
        <v>918</v>
      </c>
      <c r="I363" s="25">
        <v>3307278</v>
      </c>
      <c r="J363" s="25">
        <v>1521347.8800000001</v>
      </c>
      <c r="K363" s="25">
        <v>30426.957600000002</v>
      </c>
      <c r="L363" s="25">
        <v>4431752.5200000005</v>
      </c>
    </row>
    <row r="364" spans="1:12" x14ac:dyDescent="0.35">
      <c r="A364" t="s">
        <v>1254</v>
      </c>
      <c r="B364" s="13">
        <v>41960</v>
      </c>
      <c r="C364" s="24">
        <v>41971</v>
      </c>
      <c r="D364" t="s">
        <v>870</v>
      </c>
      <c r="E364" t="s">
        <v>887</v>
      </c>
      <c r="F364" t="s">
        <v>890</v>
      </c>
      <c r="G364" t="s">
        <v>1844</v>
      </c>
      <c r="H364" t="s">
        <v>891</v>
      </c>
      <c r="I364" s="25">
        <v>311589</v>
      </c>
      <c r="J364" s="25">
        <v>81013.14</v>
      </c>
      <c r="K364" s="25">
        <v>2430.3941999999997</v>
      </c>
      <c r="L364" s="25">
        <v>532817.19000000006</v>
      </c>
    </row>
    <row r="365" spans="1:12" x14ac:dyDescent="0.35">
      <c r="A365" t="s">
        <v>1255</v>
      </c>
      <c r="B365" s="13">
        <v>41179</v>
      </c>
      <c r="C365" s="24">
        <v>41192</v>
      </c>
      <c r="D365" t="s">
        <v>870</v>
      </c>
      <c r="E365" t="s">
        <v>871</v>
      </c>
      <c r="F365" t="s">
        <v>897</v>
      </c>
      <c r="G365" t="s">
        <v>1834</v>
      </c>
      <c r="H365" t="s">
        <v>878</v>
      </c>
      <c r="I365" s="25">
        <v>1950295</v>
      </c>
      <c r="J365" s="25">
        <v>526579.65</v>
      </c>
      <c r="K365" s="25">
        <v>26328.982500000002</v>
      </c>
      <c r="L365" s="25">
        <v>2125821.5499999998</v>
      </c>
    </row>
    <row r="366" spans="1:12" x14ac:dyDescent="0.35">
      <c r="A366" t="s">
        <v>1256</v>
      </c>
      <c r="B366" s="13">
        <v>41305</v>
      </c>
      <c r="C366" s="24">
        <v>41306</v>
      </c>
      <c r="D366" t="s">
        <v>875</v>
      </c>
      <c r="E366" t="s">
        <v>880</v>
      </c>
      <c r="F366" t="s">
        <v>14</v>
      </c>
      <c r="G366" t="s">
        <v>1834</v>
      </c>
      <c r="H366" t="s">
        <v>901</v>
      </c>
      <c r="I366" s="25">
        <v>639156</v>
      </c>
      <c r="J366" s="25">
        <v>357927.36</v>
      </c>
      <c r="K366" s="25">
        <v>3579.2736</v>
      </c>
      <c r="L366" s="25">
        <v>997083.36</v>
      </c>
    </row>
    <row r="367" spans="1:12" x14ac:dyDescent="0.35">
      <c r="A367" t="s">
        <v>1257</v>
      </c>
      <c r="B367" s="13">
        <v>42044</v>
      </c>
      <c r="C367" s="24">
        <v>42047</v>
      </c>
      <c r="D367" t="s">
        <v>870</v>
      </c>
      <c r="E367" t="s">
        <v>887</v>
      </c>
      <c r="F367" t="s">
        <v>877</v>
      </c>
      <c r="G367" t="s">
        <v>1824</v>
      </c>
      <c r="H367" t="s">
        <v>901</v>
      </c>
      <c r="I367" s="25">
        <v>900850</v>
      </c>
      <c r="J367" s="25">
        <v>414391</v>
      </c>
      <c r="K367" s="25">
        <v>16575.64</v>
      </c>
      <c r="L367" s="25">
        <v>1234164.5</v>
      </c>
    </row>
    <row r="368" spans="1:12" x14ac:dyDescent="0.35">
      <c r="A368" t="s">
        <v>1258</v>
      </c>
      <c r="B368" s="13">
        <v>41075</v>
      </c>
      <c r="C368" s="24">
        <v>41077</v>
      </c>
      <c r="D368" t="s">
        <v>870</v>
      </c>
      <c r="E368" t="s">
        <v>871</v>
      </c>
      <c r="F368" t="s">
        <v>872</v>
      </c>
      <c r="G368" t="s">
        <v>1835</v>
      </c>
      <c r="H368" t="s">
        <v>899</v>
      </c>
      <c r="I368" s="25">
        <v>2530715</v>
      </c>
      <c r="J368" s="25">
        <v>1214743.2</v>
      </c>
      <c r="K368" s="25">
        <v>24294.863999999998</v>
      </c>
      <c r="L368" s="25">
        <v>3947915.4</v>
      </c>
    </row>
    <row r="369" spans="1:12" x14ac:dyDescent="0.35">
      <c r="A369" t="s">
        <v>1259</v>
      </c>
      <c r="B369" s="13">
        <v>42094</v>
      </c>
      <c r="C369" s="24">
        <v>42105</v>
      </c>
      <c r="D369" t="s">
        <v>870</v>
      </c>
      <c r="E369" t="s">
        <v>887</v>
      </c>
      <c r="F369" t="s">
        <v>877</v>
      </c>
      <c r="G369" t="s">
        <v>1841</v>
      </c>
      <c r="H369" t="s">
        <v>918</v>
      </c>
      <c r="I369" s="25">
        <v>3695980</v>
      </c>
      <c r="J369" s="25">
        <v>2439346.8000000003</v>
      </c>
      <c r="K369" s="25">
        <v>97573.872000000018</v>
      </c>
      <c r="L369" s="25">
        <v>4583015.2</v>
      </c>
    </row>
    <row r="370" spans="1:12" x14ac:dyDescent="0.35">
      <c r="A370" t="s">
        <v>1260</v>
      </c>
      <c r="B370" s="13">
        <v>42385</v>
      </c>
      <c r="C370" s="24">
        <v>42392</v>
      </c>
      <c r="D370" t="s">
        <v>875</v>
      </c>
      <c r="E370" t="s">
        <v>954</v>
      </c>
      <c r="F370" t="s">
        <v>897</v>
      </c>
      <c r="G370" t="s">
        <v>1831</v>
      </c>
      <c r="H370" t="s">
        <v>894</v>
      </c>
      <c r="I370" s="25">
        <v>1449320</v>
      </c>
      <c r="J370" s="25">
        <v>898578.4</v>
      </c>
      <c r="K370" s="25">
        <v>8985.7839999999997</v>
      </c>
      <c r="L370" s="25">
        <v>1855129.6000000001</v>
      </c>
    </row>
    <row r="371" spans="1:12" x14ac:dyDescent="0.35">
      <c r="A371" t="s">
        <v>1261</v>
      </c>
      <c r="B371" s="13">
        <v>42388</v>
      </c>
      <c r="C371" s="24">
        <v>42402</v>
      </c>
      <c r="D371" t="s">
        <v>875</v>
      </c>
      <c r="E371" t="s">
        <v>876</v>
      </c>
      <c r="F371" t="s">
        <v>897</v>
      </c>
      <c r="G371" t="s">
        <v>1823</v>
      </c>
      <c r="H371" t="s">
        <v>882</v>
      </c>
      <c r="I371" s="25">
        <v>3990544</v>
      </c>
      <c r="J371" s="25">
        <v>997636</v>
      </c>
      <c r="K371" s="25">
        <v>39905.440000000002</v>
      </c>
      <c r="L371" s="25">
        <v>5786288.7999999998</v>
      </c>
    </row>
    <row r="372" spans="1:12" x14ac:dyDescent="0.35">
      <c r="A372" t="s">
        <v>1262</v>
      </c>
      <c r="B372" s="13">
        <v>42396</v>
      </c>
      <c r="C372" s="24">
        <v>42405</v>
      </c>
      <c r="D372" t="s">
        <v>870</v>
      </c>
      <c r="E372" t="s">
        <v>889</v>
      </c>
      <c r="F372" t="s">
        <v>877</v>
      </c>
      <c r="G372" t="s">
        <v>1840</v>
      </c>
      <c r="H372" t="s">
        <v>873</v>
      </c>
      <c r="I372" s="25">
        <v>1563855</v>
      </c>
      <c r="J372" s="25">
        <v>656819.1</v>
      </c>
      <c r="K372" s="25">
        <v>19704.573</v>
      </c>
      <c r="L372" s="25">
        <v>2345782.5</v>
      </c>
    </row>
    <row r="373" spans="1:12" x14ac:dyDescent="0.35">
      <c r="A373" t="s">
        <v>1263</v>
      </c>
      <c r="B373" s="13">
        <v>42361</v>
      </c>
      <c r="C373" s="24">
        <v>42368</v>
      </c>
      <c r="D373" t="s">
        <v>875</v>
      </c>
      <c r="E373" t="s">
        <v>954</v>
      </c>
      <c r="F373" t="s">
        <v>872</v>
      </c>
      <c r="G373" t="s">
        <v>1837</v>
      </c>
      <c r="H373" t="s">
        <v>918</v>
      </c>
      <c r="I373" s="25">
        <v>4688775</v>
      </c>
      <c r="J373" s="25">
        <v>2156836.5</v>
      </c>
      <c r="K373" s="25">
        <v>21568.365000000002</v>
      </c>
      <c r="L373" s="25">
        <v>7267601.25</v>
      </c>
    </row>
    <row r="374" spans="1:12" x14ac:dyDescent="0.35">
      <c r="A374" t="s">
        <v>1264</v>
      </c>
      <c r="B374" s="13">
        <v>41111</v>
      </c>
      <c r="C374" s="24">
        <v>41112</v>
      </c>
      <c r="D374" t="s">
        <v>875</v>
      </c>
      <c r="E374" t="s">
        <v>923</v>
      </c>
      <c r="F374" t="s">
        <v>14</v>
      </c>
      <c r="G374" t="s">
        <v>1822</v>
      </c>
      <c r="H374" t="s">
        <v>882</v>
      </c>
      <c r="I374" s="25">
        <v>737300</v>
      </c>
      <c r="J374" s="25">
        <v>486618</v>
      </c>
      <c r="K374" s="25">
        <v>9732.36</v>
      </c>
      <c r="L374" s="25">
        <v>1194426</v>
      </c>
    </row>
    <row r="375" spans="1:12" x14ac:dyDescent="0.35">
      <c r="A375" t="s">
        <v>1265</v>
      </c>
      <c r="B375" s="13">
        <v>41086</v>
      </c>
      <c r="C375" s="24">
        <v>41090</v>
      </c>
      <c r="D375" t="s">
        <v>870</v>
      </c>
      <c r="E375" t="s">
        <v>884</v>
      </c>
      <c r="F375" t="s">
        <v>877</v>
      </c>
      <c r="G375" t="s">
        <v>1824</v>
      </c>
      <c r="H375" t="s">
        <v>882</v>
      </c>
      <c r="I375" s="25">
        <v>2539110</v>
      </c>
      <c r="J375" s="25">
        <v>1320337.2</v>
      </c>
      <c r="K375" s="25">
        <v>52813.487999999998</v>
      </c>
      <c r="L375" s="25">
        <v>3453189.6</v>
      </c>
    </row>
    <row r="376" spans="1:12" x14ac:dyDescent="0.35">
      <c r="A376" t="s">
        <v>1266</v>
      </c>
      <c r="B376" s="13">
        <v>42233</v>
      </c>
      <c r="C376" s="24">
        <v>42238</v>
      </c>
      <c r="D376" t="s">
        <v>870</v>
      </c>
      <c r="E376" t="s">
        <v>884</v>
      </c>
      <c r="F376" t="s">
        <v>890</v>
      </c>
      <c r="G376" t="s">
        <v>1847</v>
      </c>
      <c r="H376" t="s">
        <v>899</v>
      </c>
      <c r="I376" s="25">
        <v>5547666</v>
      </c>
      <c r="J376" s="25">
        <v>1442393.16</v>
      </c>
      <c r="K376" s="25">
        <v>72119.657999999996</v>
      </c>
      <c r="L376" s="25">
        <v>9098172.2400000002</v>
      </c>
    </row>
    <row r="377" spans="1:12" x14ac:dyDescent="0.35">
      <c r="A377" t="s">
        <v>1267</v>
      </c>
      <c r="B377" s="13">
        <v>42224</v>
      </c>
      <c r="C377" s="24">
        <v>42231</v>
      </c>
      <c r="D377" t="s">
        <v>875</v>
      </c>
      <c r="E377" t="s">
        <v>880</v>
      </c>
      <c r="F377" t="s">
        <v>897</v>
      </c>
      <c r="G377" t="s">
        <v>1845</v>
      </c>
      <c r="H377" t="s">
        <v>901</v>
      </c>
      <c r="I377" s="25">
        <v>2611854</v>
      </c>
      <c r="J377" s="25">
        <v>1410401.16</v>
      </c>
      <c r="K377" s="25">
        <v>70520.058000000005</v>
      </c>
      <c r="L377" s="25">
        <v>2925276.48</v>
      </c>
    </row>
    <row r="378" spans="1:12" x14ac:dyDescent="0.35">
      <c r="A378" t="s">
        <v>1268</v>
      </c>
      <c r="B378" s="13">
        <v>42271</v>
      </c>
      <c r="C378" s="24">
        <v>42277</v>
      </c>
      <c r="D378" t="s">
        <v>870</v>
      </c>
      <c r="E378" t="s">
        <v>889</v>
      </c>
      <c r="F378" t="s">
        <v>890</v>
      </c>
      <c r="G378" t="s">
        <v>1832</v>
      </c>
      <c r="H378" t="s">
        <v>899</v>
      </c>
      <c r="I378" s="25">
        <v>1400224</v>
      </c>
      <c r="J378" s="25">
        <v>448071.67999999999</v>
      </c>
      <c r="K378" s="25">
        <v>22403.583999999999</v>
      </c>
      <c r="L378" s="25">
        <v>2324371.84</v>
      </c>
    </row>
    <row r="379" spans="1:12" x14ac:dyDescent="0.35">
      <c r="A379" t="s">
        <v>1269</v>
      </c>
      <c r="B379" s="13">
        <v>42235</v>
      </c>
      <c r="C379" s="24">
        <v>42249</v>
      </c>
      <c r="D379" t="s">
        <v>875</v>
      </c>
      <c r="E379" t="s">
        <v>880</v>
      </c>
      <c r="F379" t="s">
        <v>897</v>
      </c>
      <c r="G379" t="s">
        <v>1822</v>
      </c>
      <c r="H379" t="s">
        <v>891</v>
      </c>
      <c r="I379" s="25">
        <v>1411739</v>
      </c>
      <c r="J379" s="25">
        <v>578812.99</v>
      </c>
      <c r="K379" s="25">
        <v>28940.649500000003</v>
      </c>
      <c r="L379" s="25">
        <v>2117608.5</v>
      </c>
    </row>
    <row r="380" spans="1:12" x14ac:dyDescent="0.35">
      <c r="A380" t="s">
        <v>1270</v>
      </c>
      <c r="B380" s="13">
        <v>42267</v>
      </c>
      <c r="C380" s="24">
        <v>42281</v>
      </c>
      <c r="D380" t="s">
        <v>875</v>
      </c>
      <c r="E380" t="s">
        <v>876</v>
      </c>
      <c r="F380" t="s">
        <v>14</v>
      </c>
      <c r="G380" t="s">
        <v>1840</v>
      </c>
      <c r="H380" t="s">
        <v>905</v>
      </c>
      <c r="I380" s="25">
        <v>713780</v>
      </c>
      <c r="J380" s="25">
        <v>206996.2</v>
      </c>
      <c r="K380" s="25">
        <v>10349.81</v>
      </c>
      <c r="L380" s="25">
        <v>606713</v>
      </c>
    </row>
    <row r="381" spans="1:12" x14ac:dyDescent="0.35">
      <c r="A381" t="s">
        <v>1271</v>
      </c>
      <c r="B381" s="13">
        <v>41482</v>
      </c>
      <c r="C381" s="24">
        <v>41493</v>
      </c>
      <c r="D381" t="s">
        <v>870</v>
      </c>
      <c r="E381" t="s">
        <v>884</v>
      </c>
      <c r="F381" t="s">
        <v>897</v>
      </c>
      <c r="G381" t="s">
        <v>1824</v>
      </c>
      <c r="H381" t="s">
        <v>878</v>
      </c>
      <c r="I381" s="25">
        <v>4272372</v>
      </c>
      <c r="J381" s="25">
        <v>1281711.6000000001</v>
      </c>
      <c r="K381" s="25">
        <v>64085.58</v>
      </c>
      <c r="L381" s="25">
        <v>6835795.2000000002</v>
      </c>
    </row>
    <row r="382" spans="1:12" x14ac:dyDescent="0.35">
      <c r="A382" t="s">
        <v>1272</v>
      </c>
      <c r="B382" s="13">
        <v>41734</v>
      </c>
      <c r="C382" s="24">
        <v>41739</v>
      </c>
      <c r="D382" t="s">
        <v>870</v>
      </c>
      <c r="E382" t="s">
        <v>887</v>
      </c>
      <c r="F382" t="s">
        <v>897</v>
      </c>
      <c r="G382" t="s">
        <v>1846</v>
      </c>
      <c r="H382" t="s">
        <v>901</v>
      </c>
      <c r="I382" s="25">
        <v>6730326</v>
      </c>
      <c r="J382" s="25">
        <v>1817188.02</v>
      </c>
      <c r="K382" s="25">
        <v>54515.640600000006</v>
      </c>
      <c r="L382" s="25">
        <v>11374250.939999999</v>
      </c>
    </row>
    <row r="383" spans="1:12" x14ac:dyDescent="0.35">
      <c r="A383" t="s">
        <v>1273</v>
      </c>
      <c r="B383" s="13">
        <v>41802</v>
      </c>
      <c r="C383" s="24">
        <v>41810</v>
      </c>
      <c r="D383" t="s">
        <v>870</v>
      </c>
      <c r="E383" t="s">
        <v>889</v>
      </c>
      <c r="F383" t="s">
        <v>877</v>
      </c>
      <c r="G383" t="s">
        <v>1832</v>
      </c>
      <c r="H383" t="s">
        <v>878</v>
      </c>
      <c r="I383" s="25">
        <v>1279089</v>
      </c>
      <c r="J383" s="25">
        <v>358144.92</v>
      </c>
      <c r="K383" s="25">
        <v>7162.8984</v>
      </c>
      <c r="L383" s="25">
        <v>1739561.04</v>
      </c>
    </row>
    <row r="384" spans="1:12" x14ac:dyDescent="0.35">
      <c r="A384" t="s">
        <v>1274</v>
      </c>
      <c r="B384" s="13">
        <v>42235</v>
      </c>
      <c r="C384" s="24">
        <v>42237</v>
      </c>
      <c r="D384" t="s">
        <v>875</v>
      </c>
      <c r="E384" t="s">
        <v>923</v>
      </c>
      <c r="F384" t="s">
        <v>877</v>
      </c>
      <c r="G384" t="s">
        <v>1828</v>
      </c>
      <c r="H384" t="s">
        <v>885</v>
      </c>
      <c r="I384" s="25">
        <v>1676584</v>
      </c>
      <c r="J384" s="25">
        <v>1039482.0800000001</v>
      </c>
      <c r="K384" s="25">
        <v>31184.462400000004</v>
      </c>
      <c r="L384" s="25">
        <v>2716066.08</v>
      </c>
    </row>
    <row r="385" spans="1:12" x14ac:dyDescent="0.35">
      <c r="A385" t="s">
        <v>1275</v>
      </c>
      <c r="B385" s="13">
        <v>41148</v>
      </c>
      <c r="C385" s="24">
        <v>41161</v>
      </c>
      <c r="D385" t="s">
        <v>870</v>
      </c>
      <c r="E385" t="s">
        <v>915</v>
      </c>
      <c r="F385" t="s">
        <v>14</v>
      </c>
      <c r="G385" t="s">
        <v>1843</v>
      </c>
      <c r="H385" t="s">
        <v>878</v>
      </c>
      <c r="I385" s="25">
        <v>2046572</v>
      </c>
      <c r="J385" s="25">
        <v>634437.32000000007</v>
      </c>
      <c r="K385" s="25">
        <v>25377.492800000004</v>
      </c>
      <c r="L385" s="25">
        <v>1964709.12</v>
      </c>
    </row>
    <row r="386" spans="1:12" x14ac:dyDescent="0.35">
      <c r="A386" t="s">
        <v>1276</v>
      </c>
      <c r="B386" s="13">
        <v>40915</v>
      </c>
      <c r="C386" s="24">
        <v>40920</v>
      </c>
      <c r="D386" t="s">
        <v>870</v>
      </c>
      <c r="E386" t="s">
        <v>871</v>
      </c>
      <c r="F386" t="s">
        <v>897</v>
      </c>
      <c r="G386" t="s">
        <v>1829</v>
      </c>
      <c r="H386" t="s">
        <v>894</v>
      </c>
      <c r="I386" s="25">
        <v>2025800</v>
      </c>
      <c r="J386" s="25">
        <v>891352</v>
      </c>
      <c r="K386" s="25">
        <v>17827.04</v>
      </c>
      <c r="L386" s="25">
        <v>2795604</v>
      </c>
    </row>
    <row r="387" spans="1:12" x14ac:dyDescent="0.35">
      <c r="A387" t="s">
        <v>1277</v>
      </c>
      <c r="B387" s="13">
        <v>41929</v>
      </c>
      <c r="C387" s="24">
        <v>41929</v>
      </c>
      <c r="D387" t="s">
        <v>875</v>
      </c>
      <c r="E387" t="s">
        <v>923</v>
      </c>
      <c r="F387" t="s">
        <v>877</v>
      </c>
      <c r="G387" t="s">
        <v>1849</v>
      </c>
      <c r="H387" t="s">
        <v>903</v>
      </c>
      <c r="I387" s="25">
        <v>1139697</v>
      </c>
      <c r="J387" s="25">
        <v>638230.32000000007</v>
      </c>
      <c r="K387" s="25">
        <v>31911.516000000007</v>
      </c>
      <c r="L387" s="25">
        <v>1504400.04</v>
      </c>
    </row>
    <row r="388" spans="1:12" x14ac:dyDescent="0.35">
      <c r="A388" t="s">
        <v>1278</v>
      </c>
      <c r="B388" s="13">
        <v>42431</v>
      </c>
      <c r="C388" s="24">
        <v>42439</v>
      </c>
      <c r="D388" t="s">
        <v>870</v>
      </c>
      <c r="E388" t="s">
        <v>889</v>
      </c>
      <c r="F388" t="s">
        <v>877</v>
      </c>
      <c r="G388" t="s">
        <v>1835</v>
      </c>
      <c r="H388" t="s">
        <v>878</v>
      </c>
      <c r="I388" s="25">
        <v>1593052</v>
      </c>
      <c r="J388" s="25">
        <v>1131066.92</v>
      </c>
      <c r="K388" s="25">
        <v>11310.6692</v>
      </c>
      <c r="L388" s="25">
        <v>2262133.84</v>
      </c>
    </row>
    <row r="389" spans="1:12" x14ac:dyDescent="0.35">
      <c r="A389" t="s">
        <v>1279</v>
      </c>
      <c r="B389" s="13">
        <v>41320</v>
      </c>
      <c r="C389" s="24">
        <v>41334</v>
      </c>
      <c r="D389" t="s">
        <v>870</v>
      </c>
      <c r="E389" t="s">
        <v>889</v>
      </c>
      <c r="F389" t="s">
        <v>872</v>
      </c>
      <c r="G389" t="s">
        <v>1838</v>
      </c>
      <c r="H389" t="s">
        <v>885</v>
      </c>
      <c r="I389" s="25">
        <v>4237656</v>
      </c>
      <c r="J389" s="25">
        <v>1313673.3600000001</v>
      </c>
      <c r="K389" s="25">
        <v>26273.467200000003</v>
      </c>
      <c r="L389" s="25">
        <v>3983396.64</v>
      </c>
    </row>
    <row r="390" spans="1:12" x14ac:dyDescent="0.35">
      <c r="A390" t="s">
        <v>1280</v>
      </c>
      <c r="B390" s="13">
        <v>40917</v>
      </c>
      <c r="C390" s="24">
        <v>40923</v>
      </c>
      <c r="D390" t="s">
        <v>870</v>
      </c>
      <c r="E390" t="s">
        <v>884</v>
      </c>
      <c r="F390" t="s">
        <v>897</v>
      </c>
      <c r="G390" t="s">
        <v>1824</v>
      </c>
      <c r="H390" t="s">
        <v>891</v>
      </c>
      <c r="I390" s="25">
        <v>5350500</v>
      </c>
      <c r="J390" s="25">
        <v>1712160</v>
      </c>
      <c r="K390" s="25">
        <v>68486.399999999994</v>
      </c>
      <c r="L390" s="25">
        <v>6153075</v>
      </c>
    </row>
    <row r="391" spans="1:12" x14ac:dyDescent="0.35">
      <c r="A391" t="s">
        <v>1281</v>
      </c>
      <c r="B391" s="13">
        <v>41925</v>
      </c>
      <c r="C391" s="24">
        <v>41927</v>
      </c>
      <c r="D391" t="s">
        <v>875</v>
      </c>
      <c r="E391" t="s">
        <v>880</v>
      </c>
      <c r="F391" t="s">
        <v>897</v>
      </c>
      <c r="G391" t="s">
        <v>1835</v>
      </c>
      <c r="H391" t="s">
        <v>905</v>
      </c>
      <c r="I391" s="25">
        <v>1849000</v>
      </c>
      <c r="J391" s="25">
        <v>832050</v>
      </c>
      <c r="K391" s="25">
        <v>33282</v>
      </c>
      <c r="L391" s="25">
        <v>1608630</v>
      </c>
    </row>
    <row r="392" spans="1:12" x14ac:dyDescent="0.35">
      <c r="A392" t="s">
        <v>1282</v>
      </c>
      <c r="B392" s="13">
        <v>41580</v>
      </c>
      <c r="C392" s="24">
        <v>41590</v>
      </c>
      <c r="D392" t="s">
        <v>870</v>
      </c>
      <c r="E392" t="s">
        <v>889</v>
      </c>
      <c r="F392" t="s">
        <v>890</v>
      </c>
      <c r="G392" t="s">
        <v>1841</v>
      </c>
      <c r="H392" t="s">
        <v>903</v>
      </c>
      <c r="I392" s="25">
        <v>571570</v>
      </c>
      <c r="J392" s="25">
        <v>200049.5</v>
      </c>
      <c r="K392" s="25">
        <v>6001.4849999999997</v>
      </c>
      <c r="L392" s="25">
        <v>657305.5</v>
      </c>
    </row>
    <row r="393" spans="1:12" x14ac:dyDescent="0.35">
      <c r="A393" t="s">
        <v>1283</v>
      </c>
      <c r="B393" s="13">
        <v>42082</v>
      </c>
      <c r="C393" s="24">
        <v>42094</v>
      </c>
      <c r="D393" t="s">
        <v>875</v>
      </c>
      <c r="E393" t="s">
        <v>893</v>
      </c>
      <c r="F393" t="s">
        <v>890</v>
      </c>
      <c r="G393" t="s">
        <v>1827</v>
      </c>
      <c r="H393" t="s">
        <v>899</v>
      </c>
      <c r="I393" s="25">
        <v>1474191</v>
      </c>
      <c r="J393" s="25">
        <v>884514.6</v>
      </c>
      <c r="K393" s="25">
        <v>44225.73</v>
      </c>
      <c r="L393" s="25">
        <v>2226028.41</v>
      </c>
    </row>
    <row r="394" spans="1:12" x14ac:dyDescent="0.35">
      <c r="A394" t="s">
        <v>1284</v>
      </c>
      <c r="B394" s="13">
        <v>42117</v>
      </c>
      <c r="C394" s="24">
        <v>42125</v>
      </c>
      <c r="D394" t="s">
        <v>875</v>
      </c>
      <c r="E394" t="s">
        <v>896</v>
      </c>
      <c r="F394" t="s">
        <v>872</v>
      </c>
      <c r="G394" t="s">
        <v>1846</v>
      </c>
      <c r="H394" t="s">
        <v>878</v>
      </c>
      <c r="I394" s="25">
        <v>3832160</v>
      </c>
      <c r="J394" s="25">
        <v>1916080</v>
      </c>
      <c r="K394" s="25">
        <v>38321.599999999999</v>
      </c>
      <c r="L394" s="25">
        <v>6629636.7999999998</v>
      </c>
    </row>
    <row r="395" spans="1:12" x14ac:dyDescent="0.35">
      <c r="A395" t="s">
        <v>1285</v>
      </c>
      <c r="B395" s="13">
        <v>42322</v>
      </c>
      <c r="C395" s="24">
        <v>42323</v>
      </c>
      <c r="D395" t="s">
        <v>870</v>
      </c>
      <c r="E395" t="s">
        <v>887</v>
      </c>
      <c r="F395" t="s">
        <v>872</v>
      </c>
      <c r="G395" t="s">
        <v>1845</v>
      </c>
      <c r="H395" t="s">
        <v>885</v>
      </c>
      <c r="I395" s="25">
        <v>2709630</v>
      </c>
      <c r="J395" s="25">
        <v>2005126.2</v>
      </c>
      <c r="K395" s="25">
        <v>100256.31</v>
      </c>
      <c r="L395" s="25">
        <v>2194800.2999999998</v>
      </c>
    </row>
    <row r="396" spans="1:12" x14ac:dyDescent="0.35">
      <c r="A396" t="s">
        <v>1286</v>
      </c>
      <c r="B396" s="13">
        <v>42122</v>
      </c>
      <c r="C396" s="24">
        <v>42132</v>
      </c>
      <c r="D396" t="s">
        <v>875</v>
      </c>
      <c r="E396" t="s">
        <v>954</v>
      </c>
      <c r="F396" t="s">
        <v>897</v>
      </c>
      <c r="G396" t="s">
        <v>1837</v>
      </c>
      <c r="H396" t="s">
        <v>905</v>
      </c>
      <c r="I396" s="25">
        <v>992628</v>
      </c>
      <c r="J396" s="25">
        <v>496314</v>
      </c>
      <c r="K396" s="25">
        <v>9926.2800000000007</v>
      </c>
      <c r="L396" s="25">
        <v>1002554.28</v>
      </c>
    </row>
    <row r="397" spans="1:12" x14ac:dyDescent="0.35">
      <c r="A397" t="s">
        <v>1287</v>
      </c>
      <c r="B397" s="13">
        <v>41356</v>
      </c>
      <c r="C397" s="24">
        <v>41362</v>
      </c>
      <c r="D397" t="s">
        <v>870</v>
      </c>
      <c r="E397" t="s">
        <v>889</v>
      </c>
      <c r="F397" t="s">
        <v>872</v>
      </c>
      <c r="G397" t="s">
        <v>1839</v>
      </c>
      <c r="H397" t="s">
        <v>891</v>
      </c>
      <c r="I397" s="25">
        <v>3257415</v>
      </c>
      <c r="J397" s="25">
        <v>2312764.65</v>
      </c>
      <c r="K397" s="25">
        <v>92510.585999999996</v>
      </c>
      <c r="L397" s="25">
        <v>5277012.3</v>
      </c>
    </row>
    <row r="398" spans="1:12" x14ac:dyDescent="0.35">
      <c r="A398" t="s">
        <v>1288</v>
      </c>
      <c r="B398" s="13">
        <v>41408</v>
      </c>
      <c r="C398" s="24">
        <v>41413</v>
      </c>
      <c r="D398" t="s">
        <v>870</v>
      </c>
      <c r="E398" t="s">
        <v>889</v>
      </c>
      <c r="F398" t="s">
        <v>897</v>
      </c>
      <c r="G398" t="s">
        <v>1849</v>
      </c>
      <c r="H398" t="s">
        <v>894</v>
      </c>
      <c r="I398" s="25">
        <v>2729267</v>
      </c>
      <c r="J398" s="25">
        <v>709609.42</v>
      </c>
      <c r="K398" s="25">
        <v>28384.376800000002</v>
      </c>
      <c r="L398" s="25">
        <v>3111364.38</v>
      </c>
    </row>
    <row r="399" spans="1:12" x14ac:dyDescent="0.35">
      <c r="A399" t="s">
        <v>1289</v>
      </c>
      <c r="B399" s="13">
        <v>41839</v>
      </c>
      <c r="C399" s="24">
        <v>41844</v>
      </c>
      <c r="D399" t="s">
        <v>870</v>
      </c>
      <c r="E399" t="s">
        <v>889</v>
      </c>
      <c r="F399" t="s">
        <v>14</v>
      </c>
      <c r="G399" t="s">
        <v>1825</v>
      </c>
      <c r="H399" t="s">
        <v>899</v>
      </c>
      <c r="I399" s="25">
        <v>443950</v>
      </c>
      <c r="J399" s="25">
        <v>306325.5</v>
      </c>
      <c r="K399" s="25">
        <v>3063.2550000000001</v>
      </c>
      <c r="L399" s="25">
        <v>563816.5</v>
      </c>
    </row>
    <row r="400" spans="1:12" x14ac:dyDescent="0.35">
      <c r="A400" t="s">
        <v>1290</v>
      </c>
      <c r="B400" s="13">
        <v>42460</v>
      </c>
      <c r="C400" s="24">
        <v>42468</v>
      </c>
      <c r="D400" t="s">
        <v>870</v>
      </c>
      <c r="E400" t="s">
        <v>871</v>
      </c>
      <c r="F400" t="s">
        <v>14</v>
      </c>
      <c r="G400" t="s">
        <v>1847</v>
      </c>
      <c r="H400" t="s">
        <v>894</v>
      </c>
      <c r="I400" s="25">
        <v>6280080</v>
      </c>
      <c r="J400" s="25">
        <v>2512032</v>
      </c>
      <c r="K400" s="25">
        <v>125601.60000000001</v>
      </c>
      <c r="L400" s="25">
        <v>10299331.200000001</v>
      </c>
    </row>
    <row r="401" spans="1:12" x14ac:dyDescent="0.35">
      <c r="A401" t="s">
        <v>1291</v>
      </c>
      <c r="B401" s="13">
        <v>40920</v>
      </c>
      <c r="C401" s="24">
        <v>40932</v>
      </c>
      <c r="D401" t="s">
        <v>875</v>
      </c>
      <c r="E401" t="s">
        <v>880</v>
      </c>
      <c r="F401" t="s">
        <v>890</v>
      </c>
      <c r="G401" t="s">
        <v>1827</v>
      </c>
      <c r="H401" t="s">
        <v>899</v>
      </c>
      <c r="I401" s="25">
        <v>1952280</v>
      </c>
      <c r="J401" s="25">
        <v>917571.6</v>
      </c>
      <c r="K401" s="25">
        <v>45878.58</v>
      </c>
      <c r="L401" s="25">
        <v>3045556.8000000003</v>
      </c>
    </row>
    <row r="402" spans="1:12" x14ac:dyDescent="0.35">
      <c r="A402" t="s">
        <v>1292</v>
      </c>
      <c r="B402" s="13">
        <v>41749</v>
      </c>
      <c r="C402" s="24">
        <v>41761</v>
      </c>
      <c r="D402" t="s">
        <v>870</v>
      </c>
      <c r="E402" t="s">
        <v>887</v>
      </c>
      <c r="F402" t="s">
        <v>890</v>
      </c>
      <c r="G402" t="s">
        <v>1844</v>
      </c>
      <c r="H402" t="s">
        <v>885</v>
      </c>
      <c r="I402" s="25">
        <v>626354</v>
      </c>
      <c r="J402" s="25">
        <v>382075.94</v>
      </c>
      <c r="K402" s="25">
        <v>19103.796999999999</v>
      </c>
      <c r="L402" s="25">
        <v>977112.24</v>
      </c>
    </row>
    <row r="403" spans="1:12" x14ac:dyDescent="0.35">
      <c r="A403" t="s">
        <v>1293</v>
      </c>
      <c r="B403" s="13">
        <v>41743</v>
      </c>
      <c r="C403" s="24">
        <v>41744</v>
      </c>
      <c r="D403" t="s">
        <v>875</v>
      </c>
      <c r="E403" t="s">
        <v>880</v>
      </c>
      <c r="F403" t="s">
        <v>881</v>
      </c>
      <c r="G403" t="s">
        <v>1839</v>
      </c>
      <c r="H403" t="s">
        <v>882</v>
      </c>
      <c r="I403" s="25">
        <v>1105480</v>
      </c>
      <c r="J403" s="25">
        <v>442192</v>
      </c>
      <c r="K403" s="25">
        <v>22109.600000000002</v>
      </c>
      <c r="L403" s="25">
        <v>1647165.2</v>
      </c>
    </row>
    <row r="404" spans="1:12" x14ac:dyDescent="0.35">
      <c r="A404" t="s">
        <v>1294</v>
      </c>
      <c r="B404" s="13">
        <v>41226</v>
      </c>
      <c r="C404" s="24">
        <v>41239</v>
      </c>
      <c r="D404" t="s">
        <v>875</v>
      </c>
      <c r="E404" t="s">
        <v>893</v>
      </c>
      <c r="F404" t="s">
        <v>877</v>
      </c>
      <c r="G404" t="s">
        <v>1842</v>
      </c>
      <c r="H404" t="s">
        <v>873</v>
      </c>
      <c r="I404" s="25">
        <v>6731736</v>
      </c>
      <c r="J404" s="25">
        <v>3096598.56</v>
      </c>
      <c r="K404" s="25">
        <v>92897.9568</v>
      </c>
      <c r="L404" s="25">
        <v>5520023.5200000005</v>
      </c>
    </row>
    <row r="405" spans="1:12" x14ac:dyDescent="0.35">
      <c r="A405" t="s">
        <v>1295</v>
      </c>
      <c r="B405" s="13">
        <v>41194</v>
      </c>
      <c r="C405" s="24">
        <v>41195</v>
      </c>
      <c r="D405" t="s">
        <v>870</v>
      </c>
      <c r="E405" t="s">
        <v>887</v>
      </c>
      <c r="F405" t="s">
        <v>872</v>
      </c>
      <c r="G405" t="s">
        <v>1831</v>
      </c>
      <c r="H405" t="s">
        <v>878</v>
      </c>
      <c r="I405" s="25">
        <v>2427144</v>
      </c>
      <c r="J405" s="25">
        <v>873771.84</v>
      </c>
      <c r="K405" s="25">
        <v>17475.436799999999</v>
      </c>
      <c r="L405" s="25">
        <v>2087343.84</v>
      </c>
    </row>
    <row r="406" spans="1:12" x14ac:dyDescent="0.35">
      <c r="A406" t="s">
        <v>1296</v>
      </c>
      <c r="B406" s="13">
        <v>42244</v>
      </c>
      <c r="C406" s="24">
        <v>42260</v>
      </c>
      <c r="D406" t="s">
        <v>870</v>
      </c>
      <c r="E406" t="s">
        <v>871</v>
      </c>
      <c r="F406" t="s">
        <v>872</v>
      </c>
      <c r="G406" t="s">
        <v>1846</v>
      </c>
      <c r="H406" t="s">
        <v>905</v>
      </c>
      <c r="I406" s="25">
        <v>1282560</v>
      </c>
      <c r="J406" s="25">
        <v>423244.79999999999</v>
      </c>
      <c r="K406" s="25">
        <v>8464.8960000000006</v>
      </c>
      <c r="L406" s="25">
        <v>1923840</v>
      </c>
    </row>
    <row r="407" spans="1:12" x14ac:dyDescent="0.35">
      <c r="A407" t="s">
        <v>1297</v>
      </c>
      <c r="B407" s="13">
        <v>41625</v>
      </c>
      <c r="C407" s="24">
        <v>41636</v>
      </c>
      <c r="D407" t="s">
        <v>875</v>
      </c>
      <c r="E407" t="s">
        <v>893</v>
      </c>
      <c r="F407" t="s">
        <v>881</v>
      </c>
      <c r="G407" t="s">
        <v>1831</v>
      </c>
      <c r="H407" t="s">
        <v>882</v>
      </c>
      <c r="I407" s="25">
        <v>1093840</v>
      </c>
      <c r="J407" s="25">
        <v>371905.60000000003</v>
      </c>
      <c r="K407" s="25">
        <v>18595.280000000002</v>
      </c>
      <c r="L407" s="25">
        <v>1597006.4000000001</v>
      </c>
    </row>
    <row r="408" spans="1:12" x14ac:dyDescent="0.35">
      <c r="A408" t="s">
        <v>1298</v>
      </c>
      <c r="B408" s="13">
        <v>41274</v>
      </c>
      <c r="C408" s="24">
        <v>41287</v>
      </c>
      <c r="D408" t="s">
        <v>870</v>
      </c>
      <c r="E408" t="s">
        <v>887</v>
      </c>
      <c r="F408" t="s">
        <v>14</v>
      </c>
      <c r="G408" t="s">
        <v>1832</v>
      </c>
      <c r="H408" t="s">
        <v>905</v>
      </c>
      <c r="I408" s="25">
        <v>3970908</v>
      </c>
      <c r="J408" s="25">
        <v>2620799.2800000003</v>
      </c>
      <c r="K408" s="25">
        <v>78623.978400000007</v>
      </c>
      <c r="L408" s="25">
        <v>4209162.4800000004</v>
      </c>
    </row>
    <row r="409" spans="1:12" x14ac:dyDescent="0.35">
      <c r="A409" t="s">
        <v>1299</v>
      </c>
      <c r="B409" s="13">
        <v>41043</v>
      </c>
      <c r="C409" s="24">
        <v>41054</v>
      </c>
      <c r="D409" t="s">
        <v>870</v>
      </c>
      <c r="E409" t="s">
        <v>887</v>
      </c>
      <c r="F409" t="s">
        <v>14</v>
      </c>
      <c r="G409" t="s">
        <v>1849</v>
      </c>
      <c r="H409" t="s">
        <v>901</v>
      </c>
      <c r="I409" s="25">
        <v>362375</v>
      </c>
      <c r="J409" s="25">
        <v>126831.25</v>
      </c>
      <c r="K409" s="25">
        <v>5073.25</v>
      </c>
      <c r="L409" s="25">
        <v>409483.75</v>
      </c>
    </row>
    <row r="410" spans="1:12" x14ac:dyDescent="0.35">
      <c r="A410" t="s">
        <v>1300</v>
      </c>
      <c r="B410" s="13">
        <v>42054</v>
      </c>
      <c r="C410" s="24">
        <v>42067</v>
      </c>
      <c r="D410" t="s">
        <v>875</v>
      </c>
      <c r="E410" t="s">
        <v>923</v>
      </c>
      <c r="F410" t="s">
        <v>881</v>
      </c>
      <c r="G410" t="s">
        <v>1822</v>
      </c>
      <c r="H410" t="s">
        <v>905</v>
      </c>
      <c r="I410" s="25">
        <v>3935840</v>
      </c>
      <c r="J410" s="25">
        <v>1416902.4000000001</v>
      </c>
      <c r="K410" s="25">
        <v>42507.072</v>
      </c>
      <c r="L410" s="25">
        <v>4683649.6000000006</v>
      </c>
    </row>
    <row r="411" spans="1:12" x14ac:dyDescent="0.35">
      <c r="A411" t="s">
        <v>1301</v>
      </c>
      <c r="B411" s="13">
        <v>41695</v>
      </c>
      <c r="C411" s="24">
        <v>41700</v>
      </c>
      <c r="D411" t="s">
        <v>875</v>
      </c>
      <c r="E411" t="s">
        <v>896</v>
      </c>
      <c r="F411" t="s">
        <v>897</v>
      </c>
      <c r="G411" t="s">
        <v>1826</v>
      </c>
      <c r="H411" t="s">
        <v>918</v>
      </c>
      <c r="I411" s="25">
        <v>3991456</v>
      </c>
      <c r="J411" s="25">
        <v>2195300.7999999998</v>
      </c>
      <c r="K411" s="25">
        <v>87812.031999999992</v>
      </c>
      <c r="L411" s="25">
        <v>6386329.6000000006</v>
      </c>
    </row>
    <row r="412" spans="1:12" x14ac:dyDescent="0.35">
      <c r="A412" t="s">
        <v>1302</v>
      </c>
      <c r="B412" s="13">
        <v>42063</v>
      </c>
      <c r="C412" s="24">
        <v>42075</v>
      </c>
      <c r="D412" t="s">
        <v>875</v>
      </c>
      <c r="E412" t="s">
        <v>880</v>
      </c>
      <c r="F412" t="s">
        <v>14</v>
      </c>
      <c r="G412" t="s">
        <v>1846</v>
      </c>
      <c r="H412" t="s">
        <v>903</v>
      </c>
      <c r="I412" s="25">
        <v>1981384</v>
      </c>
      <c r="J412" s="25">
        <v>594415.20000000007</v>
      </c>
      <c r="K412" s="25">
        <v>11888.304000000002</v>
      </c>
      <c r="L412" s="25">
        <v>2437102.3199999998</v>
      </c>
    </row>
    <row r="413" spans="1:12" x14ac:dyDescent="0.35">
      <c r="A413" t="s">
        <v>1303</v>
      </c>
      <c r="B413" s="13">
        <v>42375</v>
      </c>
      <c r="C413" s="24">
        <v>42381</v>
      </c>
      <c r="D413" t="s">
        <v>870</v>
      </c>
      <c r="E413" t="s">
        <v>889</v>
      </c>
      <c r="F413" t="s">
        <v>14</v>
      </c>
      <c r="G413" t="s">
        <v>1838</v>
      </c>
      <c r="H413" t="s">
        <v>891</v>
      </c>
      <c r="I413" s="25">
        <v>1271952</v>
      </c>
      <c r="J413" s="25">
        <v>941244.48</v>
      </c>
      <c r="K413" s="25">
        <v>28237.3344</v>
      </c>
      <c r="L413" s="25">
        <v>1284671.52</v>
      </c>
    </row>
    <row r="414" spans="1:12" x14ac:dyDescent="0.35">
      <c r="A414" t="s">
        <v>1304</v>
      </c>
      <c r="B414" s="13">
        <v>42033</v>
      </c>
      <c r="C414" s="24">
        <v>42041</v>
      </c>
      <c r="D414" t="s">
        <v>870</v>
      </c>
      <c r="E414" t="s">
        <v>871</v>
      </c>
      <c r="F414" t="s">
        <v>877</v>
      </c>
      <c r="G414" t="s">
        <v>1836</v>
      </c>
      <c r="H414" t="s">
        <v>903</v>
      </c>
      <c r="I414" s="25">
        <v>2081898</v>
      </c>
      <c r="J414" s="25">
        <v>936854.1</v>
      </c>
      <c r="K414" s="25">
        <v>18737.081999999999</v>
      </c>
      <c r="L414" s="25">
        <v>3601683.54</v>
      </c>
    </row>
    <row r="415" spans="1:12" x14ac:dyDescent="0.35">
      <c r="A415" t="s">
        <v>1305</v>
      </c>
      <c r="B415" s="13">
        <v>42271</v>
      </c>
      <c r="C415" s="24">
        <v>42274</v>
      </c>
      <c r="D415" t="s">
        <v>875</v>
      </c>
      <c r="E415" t="s">
        <v>893</v>
      </c>
      <c r="F415" t="s">
        <v>890</v>
      </c>
      <c r="G415" t="s">
        <v>1832</v>
      </c>
      <c r="H415" t="s">
        <v>894</v>
      </c>
      <c r="I415" s="25">
        <v>3349242</v>
      </c>
      <c r="J415" s="25">
        <v>2009545.2</v>
      </c>
      <c r="K415" s="25">
        <v>100477.26000000001</v>
      </c>
      <c r="L415" s="25">
        <v>3851628.3000000003</v>
      </c>
    </row>
    <row r="416" spans="1:12" x14ac:dyDescent="0.35">
      <c r="A416" t="s">
        <v>1306</v>
      </c>
      <c r="B416" s="13">
        <v>41751</v>
      </c>
      <c r="C416" s="24">
        <v>41756</v>
      </c>
      <c r="D416" t="s">
        <v>870</v>
      </c>
      <c r="E416" t="s">
        <v>887</v>
      </c>
      <c r="F416" t="s">
        <v>872</v>
      </c>
      <c r="G416" t="s">
        <v>1824</v>
      </c>
      <c r="H416" t="s">
        <v>903</v>
      </c>
      <c r="I416" s="25">
        <v>3074352</v>
      </c>
      <c r="J416" s="25">
        <v>953049.12</v>
      </c>
      <c r="K416" s="25">
        <v>19060.982400000001</v>
      </c>
      <c r="L416" s="25">
        <v>2613199.2000000002</v>
      </c>
    </row>
    <row r="417" spans="1:12" x14ac:dyDescent="0.35">
      <c r="A417" t="s">
        <v>1307</v>
      </c>
      <c r="B417" s="13">
        <v>41981</v>
      </c>
      <c r="C417" s="24">
        <v>41984</v>
      </c>
      <c r="D417" t="s">
        <v>875</v>
      </c>
      <c r="E417" t="s">
        <v>954</v>
      </c>
      <c r="F417" t="s">
        <v>14</v>
      </c>
      <c r="G417" t="s">
        <v>1824</v>
      </c>
      <c r="H417" t="s">
        <v>894</v>
      </c>
      <c r="I417" s="25">
        <v>769776</v>
      </c>
      <c r="J417" s="25">
        <v>515749.92</v>
      </c>
      <c r="K417" s="25">
        <v>5157.4992000000002</v>
      </c>
      <c r="L417" s="25">
        <v>1154664</v>
      </c>
    </row>
    <row r="418" spans="1:12" x14ac:dyDescent="0.35">
      <c r="A418" t="s">
        <v>1308</v>
      </c>
      <c r="B418" s="13">
        <v>42398</v>
      </c>
      <c r="C418" s="24">
        <v>42398</v>
      </c>
      <c r="D418" t="s">
        <v>875</v>
      </c>
      <c r="E418" t="s">
        <v>954</v>
      </c>
      <c r="F418" t="s">
        <v>877</v>
      </c>
      <c r="G418" t="s">
        <v>1846</v>
      </c>
      <c r="H418" t="s">
        <v>894</v>
      </c>
      <c r="I418" s="25">
        <v>3289542</v>
      </c>
      <c r="J418" s="25">
        <v>2039516.04</v>
      </c>
      <c r="K418" s="25">
        <v>81580.641600000003</v>
      </c>
      <c r="L418" s="25">
        <v>2664529.02</v>
      </c>
    </row>
    <row r="419" spans="1:12" x14ac:dyDescent="0.35">
      <c r="A419" t="s">
        <v>1309</v>
      </c>
      <c r="B419" s="13">
        <v>41491</v>
      </c>
      <c r="C419" s="24">
        <v>41504</v>
      </c>
      <c r="D419" t="s">
        <v>875</v>
      </c>
      <c r="E419" t="s">
        <v>893</v>
      </c>
      <c r="F419" t="s">
        <v>890</v>
      </c>
      <c r="G419" t="s">
        <v>1840</v>
      </c>
      <c r="H419" t="s">
        <v>873</v>
      </c>
      <c r="I419" s="25">
        <v>2297086</v>
      </c>
      <c r="J419" s="25">
        <v>1653901.92</v>
      </c>
      <c r="K419" s="25">
        <v>49617.0576</v>
      </c>
      <c r="L419" s="25">
        <v>2986211.8000000003</v>
      </c>
    </row>
    <row r="420" spans="1:12" x14ac:dyDescent="0.35">
      <c r="A420" t="s">
        <v>1310</v>
      </c>
      <c r="B420" s="13">
        <v>42039</v>
      </c>
      <c r="C420" s="24">
        <v>42042</v>
      </c>
      <c r="D420" t="s">
        <v>870</v>
      </c>
      <c r="E420" t="s">
        <v>896</v>
      </c>
      <c r="F420" t="s">
        <v>14</v>
      </c>
      <c r="G420" t="s">
        <v>1843</v>
      </c>
      <c r="H420" t="s">
        <v>918</v>
      </c>
      <c r="I420" s="25">
        <v>3197040</v>
      </c>
      <c r="J420" s="25">
        <v>2014135.2</v>
      </c>
      <c r="K420" s="25">
        <v>20141.351999999999</v>
      </c>
      <c r="L420" s="25">
        <v>2589602.4</v>
      </c>
    </row>
    <row r="421" spans="1:12" x14ac:dyDescent="0.35">
      <c r="A421" t="s">
        <v>1311</v>
      </c>
      <c r="B421" s="13">
        <v>41353</v>
      </c>
      <c r="C421" s="24">
        <v>41366</v>
      </c>
      <c r="D421" t="s">
        <v>870</v>
      </c>
      <c r="E421" t="s">
        <v>887</v>
      </c>
      <c r="F421" t="s">
        <v>872</v>
      </c>
      <c r="G421" t="s">
        <v>1826</v>
      </c>
      <c r="H421" t="s">
        <v>891</v>
      </c>
      <c r="I421" s="25">
        <v>1188200</v>
      </c>
      <c r="J421" s="25">
        <v>380224</v>
      </c>
      <c r="K421" s="25">
        <v>7604.4800000000005</v>
      </c>
      <c r="L421" s="25">
        <v>1734772</v>
      </c>
    </row>
    <row r="422" spans="1:12" x14ac:dyDescent="0.35">
      <c r="A422" t="s">
        <v>1312</v>
      </c>
      <c r="B422" s="13">
        <v>41790</v>
      </c>
      <c r="C422" s="24">
        <v>41793</v>
      </c>
      <c r="D422" t="s">
        <v>870</v>
      </c>
      <c r="E422" t="s">
        <v>915</v>
      </c>
      <c r="F422" t="s">
        <v>881</v>
      </c>
      <c r="G422" t="s">
        <v>1846</v>
      </c>
      <c r="H422" t="s">
        <v>918</v>
      </c>
      <c r="I422" s="25">
        <v>3669681</v>
      </c>
      <c r="J422" s="25">
        <v>1871537.31</v>
      </c>
      <c r="K422" s="25">
        <v>74861.492400000003</v>
      </c>
      <c r="L422" s="25">
        <v>4954069.3500000006</v>
      </c>
    </row>
    <row r="423" spans="1:12" x14ac:dyDescent="0.35">
      <c r="A423" t="s">
        <v>1313</v>
      </c>
      <c r="B423" s="13">
        <v>41917</v>
      </c>
      <c r="C423" s="24">
        <v>41920</v>
      </c>
      <c r="D423" t="s">
        <v>875</v>
      </c>
      <c r="E423" t="s">
        <v>880</v>
      </c>
      <c r="F423" t="s">
        <v>890</v>
      </c>
      <c r="G423" t="s">
        <v>1836</v>
      </c>
      <c r="H423" t="s">
        <v>905</v>
      </c>
      <c r="I423" s="25">
        <v>2563965</v>
      </c>
      <c r="J423" s="25">
        <v>769189.5</v>
      </c>
      <c r="K423" s="25">
        <v>38459.474999999999</v>
      </c>
      <c r="L423" s="25">
        <v>4384380.1500000004</v>
      </c>
    </row>
    <row r="424" spans="1:12" x14ac:dyDescent="0.35">
      <c r="A424" t="s">
        <v>1314</v>
      </c>
      <c r="B424" s="13">
        <v>42321</v>
      </c>
      <c r="C424" s="24">
        <v>42327</v>
      </c>
      <c r="D424" t="s">
        <v>870</v>
      </c>
      <c r="E424" t="s">
        <v>884</v>
      </c>
      <c r="F424" t="s">
        <v>890</v>
      </c>
      <c r="G424" t="s">
        <v>1846</v>
      </c>
      <c r="H424" t="s">
        <v>878</v>
      </c>
      <c r="I424" s="25">
        <v>3794936</v>
      </c>
      <c r="J424" s="25">
        <v>1024632.72</v>
      </c>
      <c r="K424" s="25">
        <v>40985.308799999999</v>
      </c>
      <c r="L424" s="25">
        <v>4174429.6</v>
      </c>
    </row>
    <row r="425" spans="1:12" x14ac:dyDescent="0.35">
      <c r="A425" t="s">
        <v>1315</v>
      </c>
      <c r="B425" s="13">
        <v>42136</v>
      </c>
      <c r="C425" s="24">
        <v>42153</v>
      </c>
      <c r="D425" t="s">
        <v>870</v>
      </c>
      <c r="E425" t="s">
        <v>887</v>
      </c>
      <c r="F425" t="s">
        <v>890</v>
      </c>
      <c r="G425" t="s">
        <v>1830</v>
      </c>
      <c r="H425" t="s">
        <v>882</v>
      </c>
      <c r="I425" s="25">
        <v>2119572</v>
      </c>
      <c r="J425" s="25">
        <v>699458.76</v>
      </c>
      <c r="K425" s="25">
        <v>27978.350399999999</v>
      </c>
      <c r="L425" s="25">
        <v>3030987.96</v>
      </c>
    </row>
    <row r="426" spans="1:12" x14ac:dyDescent="0.35">
      <c r="A426" t="s">
        <v>1316</v>
      </c>
      <c r="B426" s="13">
        <v>42085</v>
      </c>
      <c r="C426" s="24">
        <v>42093</v>
      </c>
      <c r="D426" t="s">
        <v>870</v>
      </c>
      <c r="E426" t="s">
        <v>896</v>
      </c>
      <c r="F426" t="s">
        <v>890</v>
      </c>
      <c r="G426" t="s">
        <v>1827</v>
      </c>
      <c r="H426" t="s">
        <v>905</v>
      </c>
      <c r="I426" s="25">
        <v>1965150</v>
      </c>
      <c r="J426" s="25">
        <v>903969</v>
      </c>
      <c r="K426" s="25">
        <v>9039.69</v>
      </c>
      <c r="L426" s="25">
        <v>2928073.5</v>
      </c>
    </row>
    <row r="427" spans="1:12" x14ac:dyDescent="0.35">
      <c r="A427" t="s">
        <v>1317</v>
      </c>
      <c r="B427" s="13">
        <v>41870</v>
      </c>
      <c r="C427" s="24">
        <v>41884</v>
      </c>
      <c r="D427" t="s">
        <v>875</v>
      </c>
      <c r="E427" t="s">
        <v>893</v>
      </c>
      <c r="F427" t="s">
        <v>881</v>
      </c>
      <c r="G427" t="s">
        <v>1841</v>
      </c>
      <c r="H427" t="s">
        <v>882</v>
      </c>
      <c r="I427" s="25">
        <v>2242042</v>
      </c>
      <c r="J427" s="25">
        <v>1502168.1400000001</v>
      </c>
      <c r="K427" s="25">
        <v>60086.725600000005</v>
      </c>
      <c r="L427" s="25">
        <v>3228540.48</v>
      </c>
    </row>
    <row r="428" spans="1:12" x14ac:dyDescent="0.35">
      <c r="A428" t="s">
        <v>1318</v>
      </c>
      <c r="B428" s="13">
        <v>42266</v>
      </c>
      <c r="C428" s="24">
        <v>42268</v>
      </c>
      <c r="D428" t="s">
        <v>870</v>
      </c>
      <c r="E428" t="s">
        <v>871</v>
      </c>
      <c r="F428" t="s">
        <v>881</v>
      </c>
      <c r="G428" t="s">
        <v>1829</v>
      </c>
      <c r="H428" t="s">
        <v>885</v>
      </c>
      <c r="I428" s="25">
        <v>6647344</v>
      </c>
      <c r="J428" s="25">
        <v>4520193.92</v>
      </c>
      <c r="K428" s="25">
        <v>90403.878400000001</v>
      </c>
      <c r="L428" s="25">
        <v>11632852</v>
      </c>
    </row>
    <row r="429" spans="1:12" x14ac:dyDescent="0.35">
      <c r="A429" t="s">
        <v>1319</v>
      </c>
      <c r="B429" s="13">
        <v>41459</v>
      </c>
      <c r="C429" s="24">
        <v>41461</v>
      </c>
      <c r="D429" t="s">
        <v>875</v>
      </c>
      <c r="E429" t="s">
        <v>880</v>
      </c>
      <c r="F429" t="s">
        <v>872</v>
      </c>
      <c r="G429" t="s">
        <v>1832</v>
      </c>
      <c r="H429" t="s">
        <v>899</v>
      </c>
      <c r="I429" s="25">
        <v>375410</v>
      </c>
      <c r="J429" s="25">
        <v>210229.6</v>
      </c>
      <c r="K429" s="25">
        <v>4204.5920000000006</v>
      </c>
      <c r="L429" s="25">
        <v>480524.79999999999</v>
      </c>
    </row>
    <row r="430" spans="1:12" x14ac:dyDescent="0.35">
      <c r="A430" t="s">
        <v>1320</v>
      </c>
      <c r="B430" s="13">
        <v>41355</v>
      </c>
      <c r="C430" s="24">
        <v>41356</v>
      </c>
      <c r="D430" t="s">
        <v>870</v>
      </c>
      <c r="E430" t="s">
        <v>889</v>
      </c>
      <c r="F430" t="s">
        <v>14</v>
      </c>
      <c r="G430" t="s">
        <v>1829</v>
      </c>
      <c r="H430" t="s">
        <v>901</v>
      </c>
      <c r="I430" s="25">
        <v>2681250</v>
      </c>
      <c r="J430" s="25">
        <v>1340625</v>
      </c>
      <c r="K430" s="25">
        <v>53625</v>
      </c>
      <c r="L430" s="25">
        <v>2922562.5</v>
      </c>
    </row>
    <row r="431" spans="1:12" x14ac:dyDescent="0.35">
      <c r="A431" t="s">
        <v>1321</v>
      </c>
      <c r="B431" s="13">
        <v>42046</v>
      </c>
      <c r="C431" s="24">
        <v>42048</v>
      </c>
      <c r="D431" t="s">
        <v>875</v>
      </c>
      <c r="E431" t="s">
        <v>954</v>
      </c>
      <c r="F431" t="s">
        <v>872</v>
      </c>
      <c r="G431" t="s">
        <v>1848</v>
      </c>
      <c r="H431" t="s">
        <v>882</v>
      </c>
      <c r="I431" s="25">
        <v>2923700</v>
      </c>
      <c r="J431" s="25">
        <v>1081769</v>
      </c>
      <c r="K431" s="25">
        <v>43270.76</v>
      </c>
      <c r="L431" s="25">
        <v>4824105</v>
      </c>
    </row>
    <row r="432" spans="1:12" x14ac:dyDescent="0.35">
      <c r="A432" t="s">
        <v>1322</v>
      </c>
      <c r="B432" s="13">
        <v>41633</v>
      </c>
      <c r="C432" s="24">
        <v>41649</v>
      </c>
      <c r="D432" t="s">
        <v>875</v>
      </c>
      <c r="E432" t="s">
        <v>880</v>
      </c>
      <c r="F432" t="s">
        <v>897</v>
      </c>
      <c r="G432" t="s">
        <v>1846</v>
      </c>
      <c r="H432" t="s">
        <v>885</v>
      </c>
      <c r="I432" s="25">
        <v>4492980</v>
      </c>
      <c r="J432" s="25">
        <v>1213104.6000000001</v>
      </c>
      <c r="K432" s="25">
        <v>24262.092000000001</v>
      </c>
      <c r="L432" s="25">
        <v>5840874</v>
      </c>
    </row>
    <row r="433" spans="1:12" x14ac:dyDescent="0.35">
      <c r="A433" t="s">
        <v>1323</v>
      </c>
      <c r="B433" s="13">
        <v>41491</v>
      </c>
      <c r="C433" s="24">
        <v>41502</v>
      </c>
      <c r="D433" t="s">
        <v>870</v>
      </c>
      <c r="E433" t="s">
        <v>896</v>
      </c>
      <c r="F433" t="s">
        <v>897</v>
      </c>
      <c r="G433" t="s">
        <v>1842</v>
      </c>
      <c r="H433" t="s">
        <v>901</v>
      </c>
      <c r="I433" s="25">
        <v>3448305</v>
      </c>
      <c r="J433" s="25">
        <v>1827601.6500000001</v>
      </c>
      <c r="K433" s="25">
        <v>36552.033000000003</v>
      </c>
      <c r="L433" s="25">
        <v>2931059.25</v>
      </c>
    </row>
    <row r="434" spans="1:12" x14ac:dyDescent="0.35">
      <c r="A434" t="s">
        <v>1324</v>
      </c>
      <c r="B434" s="13">
        <v>42393</v>
      </c>
      <c r="C434" s="24">
        <v>42395</v>
      </c>
      <c r="D434" t="s">
        <v>870</v>
      </c>
      <c r="E434" t="s">
        <v>915</v>
      </c>
      <c r="F434" t="s">
        <v>890</v>
      </c>
      <c r="G434" t="s">
        <v>1827</v>
      </c>
      <c r="H434" t="s">
        <v>918</v>
      </c>
      <c r="I434" s="25">
        <v>2175560</v>
      </c>
      <c r="J434" s="25">
        <v>848468.4</v>
      </c>
      <c r="K434" s="25">
        <v>8484.6840000000011</v>
      </c>
      <c r="L434" s="25">
        <v>2871739.2</v>
      </c>
    </row>
    <row r="435" spans="1:12" x14ac:dyDescent="0.35">
      <c r="A435" t="s">
        <v>1325</v>
      </c>
      <c r="B435" s="13">
        <v>42271</v>
      </c>
      <c r="C435" s="24">
        <v>42281</v>
      </c>
      <c r="D435" t="s">
        <v>870</v>
      </c>
      <c r="E435" t="s">
        <v>915</v>
      </c>
      <c r="F435" t="s">
        <v>872</v>
      </c>
      <c r="G435" t="s">
        <v>1825</v>
      </c>
      <c r="H435" t="s">
        <v>918</v>
      </c>
      <c r="I435" s="25">
        <v>1366188</v>
      </c>
      <c r="J435" s="25">
        <v>464503.92</v>
      </c>
      <c r="K435" s="25">
        <v>9290.0784000000003</v>
      </c>
      <c r="L435" s="25">
        <v>1202245.44</v>
      </c>
    </row>
    <row r="436" spans="1:12" x14ac:dyDescent="0.35">
      <c r="A436" t="s">
        <v>1326</v>
      </c>
      <c r="B436" s="13">
        <v>41141</v>
      </c>
      <c r="C436" s="24">
        <v>41154</v>
      </c>
      <c r="D436" t="s">
        <v>875</v>
      </c>
      <c r="E436" t="s">
        <v>876</v>
      </c>
      <c r="F436" t="s">
        <v>877</v>
      </c>
      <c r="G436" t="s">
        <v>1847</v>
      </c>
      <c r="H436" t="s">
        <v>905</v>
      </c>
      <c r="I436" s="25">
        <v>2920456</v>
      </c>
      <c r="J436" s="25">
        <v>846932.24</v>
      </c>
      <c r="K436" s="25">
        <v>25407.967199999999</v>
      </c>
      <c r="L436" s="25">
        <v>4497502.24</v>
      </c>
    </row>
    <row r="437" spans="1:12" x14ac:dyDescent="0.35">
      <c r="A437" t="s">
        <v>1327</v>
      </c>
      <c r="B437" s="13">
        <v>41200</v>
      </c>
      <c r="C437" s="24">
        <v>41202</v>
      </c>
      <c r="D437" t="s">
        <v>875</v>
      </c>
      <c r="E437" t="s">
        <v>896</v>
      </c>
      <c r="F437" t="s">
        <v>890</v>
      </c>
      <c r="G437" t="s">
        <v>1829</v>
      </c>
      <c r="H437" t="s">
        <v>882</v>
      </c>
      <c r="I437" s="25">
        <v>1094290</v>
      </c>
      <c r="J437" s="25">
        <v>273572.5</v>
      </c>
      <c r="K437" s="25">
        <v>5471.45</v>
      </c>
      <c r="L437" s="25">
        <v>1236547.7</v>
      </c>
    </row>
    <row r="438" spans="1:12" x14ac:dyDescent="0.35">
      <c r="A438" t="s">
        <v>1328</v>
      </c>
      <c r="B438" s="13">
        <v>42084</v>
      </c>
      <c r="C438" s="24">
        <v>42091</v>
      </c>
      <c r="D438" t="s">
        <v>870</v>
      </c>
      <c r="E438" t="s">
        <v>887</v>
      </c>
      <c r="F438" t="s">
        <v>881</v>
      </c>
      <c r="G438" t="s">
        <v>1841</v>
      </c>
      <c r="H438" t="s">
        <v>885</v>
      </c>
      <c r="I438" s="25">
        <v>952824</v>
      </c>
      <c r="J438" s="25">
        <v>514524.96</v>
      </c>
      <c r="K438" s="25">
        <v>25726.248000000003</v>
      </c>
      <c r="L438" s="25">
        <v>1286312.4000000001</v>
      </c>
    </row>
    <row r="439" spans="1:12" x14ac:dyDescent="0.35">
      <c r="A439" t="s">
        <v>1329</v>
      </c>
      <c r="B439" s="13">
        <v>41042</v>
      </c>
      <c r="C439" s="24">
        <v>41055</v>
      </c>
      <c r="D439" t="s">
        <v>870</v>
      </c>
      <c r="E439" t="s">
        <v>915</v>
      </c>
      <c r="F439" t="s">
        <v>14</v>
      </c>
      <c r="G439" t="s">
        <v>1824</v>
      </c>
      <c r="H439" t="s">
        <v>891</v>
      </c>
      <c r="I439" s="25">
        <v>2181791</v>
      </c>
      <c r="J439" s="25">
        <v>1309074.6000000001</v>
      </c>
      <c r="K439" s="25">
        <v>52362.984000000004</v>
      </c>
      <c r="L439" s="25">
        <v>2618149.2000000002</v>
      </c>
    </row>
    <row r="440" spans="1:12" x14ac:dyDescent="0.35">
      <c r="A440" t="s">
        <v>1330</v>
      </c>
      <c r="B440" s="13">
        <v>42082</v>
      </c>
      <c r="C440" s="24">
        <v>42097</v>
      </c>
      <c r="D440" t="s">
        <v>870</v>
      </c>
      <c r="E440" t="s">
        <v>915</v>
      </c>
      <c r="F440" t="s">
        <v>877</v>
      </c>
      <c r="G440" t="s">
        <v>1845</v>
      </c>
      <c r="H440" t="s">
        <v>901</v>
      </c>
      <c r="I440" s="25">
        <v>4280192</v>
      </c>
      <c r="J440" s="25">
        <v>2953332.48</v>
      </c>
      <c r="K440" s="25">
        <v>88599.974399999992</v>
      </c>
      <c r="L440" s="25">
        <v>3809370.88</v>
      </c>
    </row>
    <row r="441" spans="1:12" x14ac:dyDescent="0.35">
      <c r="A441" t="s">
        <v>1331</v>
      </c>
      <c r="B441" s="13">
        <v>41877</v>
      </c>
      <c r="C441" s="24">
        <v>41886</v>
      </c>
      <c r="D441" t="s">
        <v>875</v>
      </c>
      <c r="E441" t="s">
        <v>923</v>
      </c>
      <c r="F441" t="s">
        <v>14</v>
      </c>
      <c r="G441" t="s">
        <v>1829</v>
      </c>
      <c r="H441" t="s">
        <v>885</v>
      </c>
      <c r="I441" s="25">
        <v>924554</v>
      </c>
      <c r="J441" s="25">
        <v>443785.92</v>
      </c>
      <c r="K441" s="25">
        <v>4437.8591999999999</v>
      </c>
      <c r="L441" s="25">
        <v>739643.20000000007</v>
      </c>
    </row>
    <row r="442" spans="1:12" x14ac:dyDescent="0.35">
      <c r="A442" t="s">
        <v>1332</v>
      </c>
      <c r="B442" s="13">
        <v>41554</v>
      </c>
      <c r="C442" s="24">
        <v>41557</v>
      </c>
      <c r="D442" t="s">
        <v>870</v>
      </c>
      <c r="E442" t="s">
        <v>889</v>
      </c>
      <c r="F442" t="s">
        <v>872</v>
      </c>
      <c r="G442" t="s">
        <v>1840</v>
      </c>
      <c r="H442" t="s">
        <v>905</v>
      </c>
      <c r="I442" s="25">
        <v>1253616</v>
      </c>
      <c r="J442" s="25">
        <v>363548.64</v>
      </c>
      <c r="K442" s="25">
        <v>14541.945600000001</v>
      </c>
      <c r="L442" s="25">
        <v>2156219.52</v>
      </c>
    </row>
    <row r="443" spans="1:12" x14ac:dyDescent="0.35">
      <c r="A443" t="s">
        <v>1333</v>
      </c>
      <c r="B443" s="13">
        <v>41464</v>
      </c>
      <c r="C443" s="24">
        <v>41475</v>
      </c>
      <c r="D443" t="s">
        <v>870</v>
      </c>
      <c r="E443" t="s">
        <v>871</v>
      </c>
      <c r="F443" t="s">
        <v>877</v>
      </c>
      <c r="G443" t="s">
        <v>1849</v>
      </c>
      <c r="H443" t="s">
        <v>899</v>
      </c>
      <c r="I443" s="25">
        <v>1776852</v>
      </c>
      <c r="J443" s="25">
        <v>710740.8</v>
      </c>
      <c r="K443" s="25">
        <v>21322.224000000006</v>
      </c>
      <c r="L443" s="25">
        <v>2167759.44</v>
      </c>
    </row>
    <row r="444" spans="1:12" x14ac:dyDescent="0.35">
      <c r="A444" t="s">
        <v>1334</v>
      </c>
      <c r="B444" s="13">
        <v>40981</v>
      </c>
      <c r="C444" s="24">
        <v>40998</v>
      </c>
      <c r="D444" t="s">
        <v>875</v>
      </c>
      <c r="E444" t="s">
        <v>893</v>
      </c>
      <c r="F444" t="s">
        <v>897</v>
      </c>
      <c r="G444" t="s">
        <v>1833</v>
      </c>
      <c r="H444" t="s">
        <v>894</v>
      </c>
      <c r="I444" s="25">
        <v>5658151</v>
      </c>
      <c r="J444" s="25">
        <v>2489586.44</v>
      </c>
      <c r="K444" s="25">
        <v>124479.322</v>
      </c>
      <c r="L444" s="25">
        <v>6280547.6100000003</v>
      </c>
    </row>
    <row r="445" spans="1:12" x14ac:dyDescent="0.35">
      <c r="A445" t="s">
        <v>1335</v>
      </c>
      <c r="B445" s="13">
        <v>42383</v>
      </c>
      <c r="C445" s="24">
        <v>42396</v>
      </c>
      <c r="D445" t="s">
        <v>870</v>
      </c>
      <c r="E445" t="s">
        <v>915</v>
      </c>
      <c r="F445" t="s">
        <v>14</v>
      </c>
      <c r="G445" t="s">
        <v>1834</v>
      </c>
      <c r="H445" t="s">
        <v>901</v>
      </c>
      <c r="I445" s="25">
        <v>2340261</v>
      </c>
      <c r="J445" s="25">
        <v>1684987.92</v>
      </c>
      <c r="K445" s="25">
        <v>33699.758399999999</v>
      </c>
      <c r="L445" s="25">
        <v>2855118.42</v>
      </c>
    </row>
    <row r="446" spans="1:12" x14ac:dyDescent="0.35">
      <c r="A446" t="s">
        <v>1336</v>
      </c>
      <c r="B446" s="13">
        <v>42351</v>
      </c>
      <c r="C446" s="24">
        <v>42365</v>
      </c>
      <c r="D446" t="s">
        <v>875</v>
      </c>
      <c r="E446" t="s">
        <v>880</v>
      </c>
      <c r="F446" t="s">
        <v>881</v>
      </c>
      <c r="G446" t="s">
        <v>1823</v>
      </c>
      <c r="H446" t="s">
        <v>885</v>
      </c>
      <c r="I446" s="25">
        <v>1407406</v>
      </c>
      <c r="J446" s="25">
        <v>731851.12</v>
      </c>
      <c r="K446" s="25">
        <v>36592.556000000004</v>
      </c>
      <c r="L446" s="25">
        <v>2167405.2400000002</v>
      </c>
    </row>
    <row r="447" spans="1:12" x14ac:dyDescent="0.35">
      <c r="A447" t="s">
        <v>1337</v>
      </c>
      <c r="B447" s="13">
        <v>41563</v>
      </c>
      <c r="C447" s="24">
        <v>41565</v>
      </c>
      <c r="D447" t="s">
        <v>870</v>
      </c>
      <c r="E447" t="s">
        <v>887</v>
      </c>
      <c r="F447" t="s">
        <v>877</v>
      </c>
      <c r="G447" t="s">
        <v>1839</v>
      </c>
      <c r="H447" t="s">
        <v>885</v>
      </c>
      <c r="I447" s="25">
        <v>4956804</v>
      </c>
      <c r="J447" s="25">
        <v>2974082.4</v>
      </c>
      <c r="K447" s="25">
        <v>29740.824000000001</v>
      </c>
      <c r="L447" s="25">
        <v>7583910.1200000001</v>
      </c>
    </row>
    <row r="448" spans="1:12" x14ac:dyDescent="0.35">
      <c r="A448" t="s">
        <v>1338</v>
      </c>
      <c r="B448" s="13">
        <v>41617</v>
      </c>
      <c r="C448" s="24">
        <v>41633</v>
      </c>
      <c r="D448" t="s">
        <v>870</v>
      </c>
      <c r="E448" t="s">
        <v>871</v>
      </c>
      <c r="F448" t="s">
        <v>872</v>
      </c>
      <c r="G448" t="s">
        <v>1831</v>
      </c>
      <c r="H448" t="s">
        <v>894</v>
      </c>
      <c r="I448" s="25">
        <v>1667042</v>
      </c>
      <c r="J448" s="25">
        <v>1083577.3</v>
      </c>
      <c r="K448" s="25">
        <v>10835.773000000001</v>
      </c>
      <c r="L448" s="25">
        <v>1500337.8</v>
      </c>
    </row>
    <row r="449" spans="1:12" x14ac:dyDescent="0.35">
      <c r="A449" t="s">
        <v>1339</v>
      </c>
      <c r="B449" s="13">
        <v>41685</v>
      </c>
      <c r="C449" s="24">
        <v>41702</v>
      </c>
      <c r="D449" t="s">
        <v>875</v>
      </c>
      <c r="E449" t="s">
        <v>876</v>
      </c>
      <c r="F449" t="s">
        <v>897</v>
      </c>
      <c r="G449" t="s">
        <v>1849</v>
      </c>
      <c r="H449" t="s">
        <v>901</v>
      </c>
      <c r="I449" s="25">
        <v>6775450</v>
      </c>
      <c r="J449" s="25">
        <v>1761617</v>
      </c>
      <c r="K449" s="25">
        <v>52848.51</v>
      </c>
      <c r="L449" s="25">
        <v>5962396</v>
      </c>
    </row>
    <row r="450" spans="1:12" x14ac:dyDescent="0.35">
      <c r="A450" t="s">
        <v>1340</v>
      </c>
      <c r="B450" s="13">
        <v>42405</v>
      </c>
      <c r="C450" s="24">
        <v>42413</v>
      </c>
      <c r="D450" t="s">
        <v>875</v>
      </c>
      <c r="E450" t="s">
        <v>876</v>
      </c>
      <c r="F450" t="s">
        <v>872</v>
      </c>
      <c r="G450" t="s">
        <v>1838</v>
      </c>
      <c r="H450" t="s">
        <v>899</v>
      </c>
      <c r="I450" s="25">
        <v>703285</v>
      </c>
      <c r="J450" s="25">
        <v>351642.5</v>
      </c>
      <c r="K450" s="25">
        <v>7032.85</v>
      </c>
      <c r="L450" s="25">
        <v>907237.65</v>
      </c>
    </row>
    <row r="451" spans="1:12" x14ac:dyDescent="0.35">
      <c r="A451" t="s">
        <v>1341</v>
      </c>
      <c r="B451" s="13">
        <v>42050</v>
      </c>
      <c r="C451" s="24">
        <v>42054</v>
      </c>
      <c r="D451" t="s">
        <v>870</v>
      </c>
      <c r="E451" t="s">
        <v>887</v>
      </c>
      <c r="F451" t="s">
        <v>881</v>
      </c>
      <c r="G451" t="s">
        <v>1846</v>
      </c>
      <c r="H451" t="s">
        <v>905</v>
      </c>
      <c r="I451" s="25">
        <v>3894544</v>
      </c>
      <c r="J451" s="25">
        <v>1207308.6400000001</v>
      </c>
      <c r="K451" s="25">
        <v>12073.086400000002</v>
      </c>
      <c r="L451" s="25">
        <v>5919706.8799999999</v>
      </c>
    </row>
    <row r="452" spans="1:12" x14ac:dyDescent="0.35">
      <c r="A452" t="s">
        <v>1342</v>
      </c>
      <c r="B452" s="13">
        <v>41749</v>
      </c>
      <c r="C452" s="24">
        <v>41749</v>
      </c>
      <c r="D452" t="s">
        <v>875</v>
      </c>
      <c r="E452" t="s">
        <v>876</v>
      </c>
      <c r="F452" t="s">
        <v>877</v>
      </c>
      <c r="G452" t="s">
        <v>1829</v>
      </c>
      <c r="H452" t="s">
        <v>891</v>
      </c>
      <c r="I452" s="25">
        <v>5616737</v>
      </c>
      <c r="J452" s="25">
        <v>4212552.75</v>
      </c>
      <c r="K452" s="25">
        <v>210627.63750000001</v>
      </c>
      <c r="L452" s="25">
        <v>6122243.3300000001</v>
      </c>
    </row>
    <row r="453" spans="1:12" x14ac:dyDescent="0.35">
      <c r="A453" t="s">
        <v>1343</v>
      </c>
      <c r="B453" s="13">
        <v>41805</v>
      </c>
      <c r="C453" s="24">
        <v>41818</v>
      </c>
      <c r="D453" t="s">
        <v>870</v>
      </c>
      <c r="E453" t="s">
        <v>896</v>
      </c>
      <c r="F453" t="s">
        <v>897</v>
      </c>
      <c r="G453" t="s">
        <v>1846</v>
      </c>
      <c r="H453" t="s">
        <v>905</v>
      </c>
      <c r="I453" s="25">
        <v>4103603</v>
      </c>
      <c r="J453" s="25">
        <v>2626305.92</v>
      </c>
      <c r="K453" s="25">
        <v>52526.118399999999</v>
      </c>
      <c r="L453" s="25">
        <v>3405990.49</v>
      </c>
    </row>
    <row r="454" spans="1:12" x14ac:dyDescent="0.35">
      <c r="A454" t="s">
        <v>1344</v>
      </c>
      <c r="B454" s="13">
        <v>42146</v>
      </c>
      <c r="C454" s="24">
        <v>42162</v>
      </c>
      <c r="D454" t="s">
        <v>870</v>
      </c>
      <c r="E454" t="s">
        <v>887</v>
      </c>
      <c r="F454" t="s">
        <v>14</v>
      </c>
      <c r="G454" t="s">
        <v>1824</v>
      </c>
      <c r="H454" t="s">
        <v>903</v>
      </c>
      <c r="I454" s="25">
        <v>1741376</v>
      </c>
      <c r="J454" s="25">
        <v>626895.35999999999</v>
      </c>
      <c r="K454" s="25">
        <v>18806.860800000002</v>
      </c>
      <c r="L454" s="25">
        <v>1741376</v>
      </c>
    </row>
    <row r="455" spans="1:12" x14ac:dyDescent="0.35">
      <c r="A455" t="s">
        <v>1345</v>
      </c>
      <c r="B455" s="13">
        <v>41259</v>
      </c>
      <c r="C455" s="24">
        <v>41265</v>
      </c>
      <c r="D455" t="s">
        <v>875</v>
      </c>
      <c r="E455" t="s">
        <v>896</v>
      </c>
      <c r="F455" t="s">
        <v>14</v>
      </c>
      <c r="G455" t="s">
        <v>1822</v>
      </c>
      <c r="H455" t="s">
        <v>891</v>
      </c>
      <c r="I455" s="25">
        <v>3002368</v>
      </c>
      <c r="J455" s="25">
        <v>2221752.3199999998</v>
      </c>
      <c r="K455" s="25">
        <v>111087.61599999999</v>
      </c>
      <c r="L455" s="25">
        <v>2732154.8799999999</v>
      </c>
    </row>
    <row r="456" spans="1:12" x14ac:dyDescent="0.35">
      <c r="A456" t="s">
        <v>1346</v>
      </c>
      <c r="B456" s="13">
        <v>42082</v>
      </c>
      <c r="C456" s="24">
        <v>42094</v>
      </c>
      <c r="D456" t="s">
        <v>875</v>
      </c>
      <c r="E456" t="s">
        <v>893</v>
      </c>
      <c r="F456" t="s">
        <v>897</v>
      </c>
      <c r="G456" t="s">
        <v>1836</v>
      </c>
      <c r="H456" t="s">
        <v>891</v>
      </c>
      <c r="I456" s="25">
        <v>3512810</v>
      </c>
      <c r="J456" s="25">
        <v>2037429.8</v>
      </c>
      <c r="K456" s="25">
        <v>40748.596000000005</v>
      </c>
      <c r="L456" s="25">
        <v>5093574.5</v>
      </c>
    </row>
    <row r="457" spans="1:12" x14ac:dyDescent="0.35">
      <c r="A457" t="s">
        <v>1347</v>
      </c>
      <c r="B457" s="13">
        <v>41602</v>
      </c>
      <c r="C457" s="24">
        <v>41605</v>
      </c>
      <c r="D457" t="s">
        <v>870</v>
      </c>
      <c r="E457" t="s">
        <v>889</v>
      </c>
      <c r="F457" t="s">
        <v>890</v>
      </c>
      <c r="G457" t="s">
        <v>1829</v>
      </c>
      <c r="H457" t="s">
        <v>891</v>
      </c>
      <c r="I457" s="25">
        <v>2112796</v>
      </c>
      <c r="J457" s="25">
        <v>1246549.6400000001</v>
      </c>
      <c r="K457" s="25">
        <v>62327.482000000011</v>
      </c>
      <c r="L457" s="25">
        <v>2408587.44</v>
      </c>
    </row>
    <row r="458" spans="1:12" x14ac:dyDescent="0.35">
      <c r="A458" t="s">
        <v>1348</v>
      </c>
      <c r="B458" s="13">
        <v>42205</v>
      </c>
      <c r="C458" s="24">
        <v>42205</v>
      </c>
      <c r="D458" t="s">
        <v>870</v>
      </c>
      <c r="E458" t="s">
        <v>889</v>
      </c>
      <c r="F458" t="s">
        <v>14</v>
      </c>
      <c r="G458" t="s">
        <v>1829</v>
      </c>
      <c r="H458" t="s">
        <v>885</v>
      </c>
      <c r="I458" s="25">
        <v>2462208</v>
      </c>
      <c r="J458" s="25">
        <v>886394.88</v>
      </c>
      <c r="K458" s="25">
        <v>44319.744000000006</v>
      </c>
      <c r="L458" s="25">
        <v>2733050.88</v>
      </c>
    </row>
    <row r="459" spans="1:12" x14ac:dyDescent="0.35">
      <c r="A459" t="s">
        <v>1349</v>
      </c>
      <c r="B459" s="13">
        <v>41538</v>
      </c>
      <c r="C459" s="24">
        <v>41553</v>
      </c>
      <c r="D459" t="s">
        <v>870</v>
      </c>
      <c r="E459" t="s">
        <v>871</v>
      </c>
      <c r="F459" t="s">
        <v>877</v>
      </c>
      <c r="G459" t="s">
        <v>1849</v>
      </c>
      <c r="H459" t="s">
        <v>905</v>
      </c>
      <c r="I459" s="25">
        <v>1554000</v>
      </c>
      <c r="J459" s="25">
        <v>932400</v>
      </c>
      <c r="K459" s="25">
        <v>46620</v>
      </c>
      <c r="L459" s="25">
        <v>1585080</v>
      </c>
    </row>
    <row r="460" spans="1:12" x14ac:dyDescent="0.35">
      <c r="A460" t="s">
        <v>1350</v>
      </c>
      <c r="B460" s="13">
        <v>41486</v>
      </c>
      <c r="C460" s="24">
        <v>41502</v>
      </c>
      <c r="D460" t="s">
        <v>870</v>
      </c>
      <c r="E460" t="s">
        <v>884</v>
      </c>
      <c r="F460" t="s">
        <v>872</v>
      </c>
      <c r="G460" t="s">
        <v>1841</v>
      </c>
      <c r="H460" t="s">
        <v>873</v>
      </c>
      <c r="I460" s="25">
        <v>2010998</v>
      </c>
      <c r="J460" s="25">
        <v>1307148.7</v>
      </c>
      <c r="K460" s="25">
        <v>52285.947999999997</v>
      </c>
      <c r="L460" s="25">
        <v>3016497</v>
      </c>
    </row>
    <row r="461" spans="1:12" x14ac:dyDescent="0.35">
      <c r="A461" t="s">
        <v>1351</v>
      </c>
      <c r="B461" s="13">
        <v>42490</v>
      </c>
      <c r="C461" s="24">
        <v>42490</v>
      </c>
      <c r="D461" t="s">
        <v>870</v>
      </c>
      <c r="E461" t="s">
        <v>915</v>
      </c>
      <c r="F461" t="s">
        <v>881</v>
      </c>
      <c r="G461" t="s">
        <v>1827</v>
      </c>
      <c r="H461" t="s">
        <v>891</v>
      </c>
      <c r="I461" s="25">
        <v>2351490</v>
      </c>
      <c r="J461" s="25">
        <v>1410894</v>
      </c>
      <c r="K461" s="25">
        <v>56435.76</v>
      </c>
      <c r="L461" s="25">
        <v>2069311.2</v>
      </c>
    </row>
    <row r="462" spans="1:12" x14ac:dyDescent="0.35">
      <c r="A462" t="s">
        <v>1352</v>
      </c>
      <c r="B462" s="13">
        <v>41628</v>
      </c>
      <c r="C462" s="24">
        <v>41637</v>
      </c>
      <c r="D462" t="s">
        <v>875</v>
      </c>
      <c r="E462" t="s">
        <v>880</v>
      </c>
      <c r="F462" t="s">
        <v>881</v>
      </c>
      <c r="G462" t="s">
        <v>1837</v>
      </c>
      <c r="H462" t="s">
        <v>873</v>
      </c>
      <c r="I462" s="25">
        <v>3702600</v>
      </c>
      <c r="J462" s="25">
        <v>2295612</v>
      </c>
      <c r="K462" s="25">
        <v>22956.12</v>
      </c>
      <c r="L462" s="25">
        <v>5813082</v>
      </c>
    </row>
    <row r="463" spans="1:12" x14ac:dyDescent="0.35">
      <c r="A463" t="s">
        <v>1353</v>
      </c>
      <c r="B463" s="13">
        <v>41638</v>
      </c>
      <c r="C463" s="24">
        <v>41645</v>
      </c>
      <c r="D463" t="s">
        <v>875</v>
      </c>
      <c r="E463" t="s">
        <v>954</v>
      </c>
      <c r="F463" t="s">
        <v>872</v>
      </c>
      <c r="G463" t="s">
        <v>1841</v>
      </c>
      <c r="H463" t="s">
        <v>905</v>
      </c>
      <c r="I463" s="25">
        <v>735310</v>
      </c>
      <c r="J463" s="25">
        <v>308830.2</v>
      </c>
      <c r="K463" s="25">
        <v>12353.208000000001</v>
      </c>
      <c r="L463" s="25">
        <v>1272086.3</v>
      </c>
    </row>
    <row r="464" spans="1:12" x14ac:dyDescent="0.35">
      <c r="A464" t="s">
        <v>1354</v>
      </c>
      <c r="B464" s="13">
        <v>42127</v>
      </c>
      <c r="C464" s="24">
        <v>42130</v>
      </c>
      <c r="D464" t="s">
        <v>875</v>
      </c>
      <c r="E464" t="s">
        <v>954</v>
      </c>
      <c r="F464" t="s">
        <v>14</v>
      </c>
      <c r="G464" t="s">
        <v>1842</v>
      </c>
      <c r="H464" t="s">
        <v>885</v>
      </c>
      <c r="I464" s="25">
        <v>5655654</v>
      </c>
      <c r="J464" s="25">
        <v>3789288.18</v>
      </c>
      <c r="K464" s="25">
        <v>37892.881800000003</v>
      </c>
      <c r="L464" s="25">
        <v>9331829.0999999996</v>
      </c>
    </row>
    <row r="465" spans="1:12" x14ac:dyDescent="0.35">
      <c r="A465" t="s">
        <v>1355</v>
      </c>
      <c r="B465" s="13">
        <v>41611</v>
      </c>
      <c r="C465" s="24">
        <v>41618</v>
      </c>
      <c r="D465" t="s">
        <v>870</v>
      </c>
      <c r="E465" t="s">
        <v>871</v>
      </c>
      <c r="F465" t="s">
        <v>877</v>
      </c>
      <c r="G465" t="s">
        <v>1840</v>
      </c>
      <c r="H465" t="s">
        <v>903</v>
      </c>
      <c r="I465" s="25">
        <v>342720</v>
      </c>
      <c r="J465" s="25">
        <v>181641.60000000001</v>
      </c>
      <c r="K465" s="25">
        <v>7265.6640000000007</v>
      </c>
      <c r="L465" s="25">
        <v>424972.79999999999</v>
      </c>
    </row>
    <row r="466" spans="1:12" x14ac:dyDescent="0.35">
      <c r="A466" t="s">
        <v>1356</v>
      </c>
      <c r="B466" s="13">
        <v>40935</v>
      </c>
      <c r="C466" s="24">
        <v>40938</v>
      </c>
      <c r="D466" t="s">
        <v>875</v>
      </c>
      <c r="E466" t="s">
        <v>923</v>
      </c>
      <c r="F466" t="s">
        <v>872</v>
      </c>
      <c r="G466" t="s">
        <v>1836</v>
      </c>
      <c r="H466" t="s">
        <v>894</v>
      </c>
      <c r="I466" s="25">
        <v>4839048</v>
      </c>
      <c r="J466" s="25">
        <v>2371133.52</v>
      </c>
      <c r="K466" s="25">
        <v>71134.005600000004</v>
      </c>
      <c r="L466" s="25">
        <v>5516514.7199999997</v>
      </c>
    </row>
    <row r="467" spans="1:12" x14ac:dyDescent="0.35">
      <c r="A467" t="s">
        <v>1357</v>
      </c>
      <c r="B467" s="13">
        <v>41592</v>
      </c>
      <c r="C467" s="24">
        <v>41603</v>
      </c>
      <c r="D467" t="s">
        <v>875</v>
      </c>
      <c r="E467" t="s">
        <v>880</v>
      </c>
      <c r="F467" t="s">
        <v>890</v>
      </c>
      <c r="G467" t="s">
        <v>1839</v>
      </c>
      <c r="H467" t="s">
        <v>882</v>
      </c>
      <c r="I467" s="25">
        <v>5975040</v>
      </c>
      <c r="J467" s="25">
        <v>3764275.2000000002</v>
      </c>
      <c r="K467" s="25">
        <v>75285.504000000001</v>
      </c>
      <c r="L467" s="25">
        <v>7050547.2000000002</v>
      </c>
    </row>
    <row r="468" spans="1:12" x14ac:dyDescent="0.35">
      <c r="A468" t="s">
        <v>1358</v>
      </c>
      <c r="B468" s="13">
        <v>42204</v>
      </c>
      <c r="C468" s="24">
        <v>42208</v>
      </c>
      <c r="D468" t="s">
        <v>875</v>
      </c>
      <c r="E468" t="s">
        <v>896</v>
      </c>
      <c r="F468" t="s">
        <v>881</v>
      </c>
      <c r="G468" t="s">
        <v>1824</v>
      </c>
      <c r="H468" t="s">
        <v>891</v>
      </c>
      <c r="I468" s="25">
        <v>1228288</v>
      </c>
      <c r="J468" s="25">
        <v>319354.88</v>
      </c>
      <c r="K468" s="25">
        <v>12774.1952</v>
      </c>
      <c r="L468" s="25">
        <v>1793300.48</v>
      </c>
    </row>
    <row r="469" spans="1:12" x14ac:dyDescent="0.35">
      <c r="A469" t="s">
        <v>1359</v>
      </c>
      <c r="B469" s="13">
        <v>41780</v>
      </c>
      <c r="C469" s="24">
        <v>41781</v>
      </c>
      <c r="D469" t="s">
        <v>875</v>
      </c>
      <c r="E469" t="s">
        <v>876</v>
      </c>
      <c r="F469" t="s">
        <v>881</v>
      </c>
      <c r="G469" t="s">
        <v>1831</v>
      </c>
      <c r="H469" t="s">
        <v>901</v>
      </c>
      <c r="I469" s="25">
        <v>3830880</v>
      </c>
      <c r="J469" s="25">
        <v>1570660.8</v>
      </c>
      <c r="K469" s="25">
        <v>31413.216</v>
      </c>
      <c r="L469" s="25">
        <v>5439849.6000000006</v>
      </c>
    </row>
    <row r="470" spans="1:12" x14ac:dyDescent="0.35">
      <c r="A470" t="s">
        <v>1360</v>
      </c>
      <c r="B470" s="13">
        <v>41205</v>
      </c>
      <c r="C470" s="24">
        <v>41222</v>
      </c>
      <c r="D470" t="s">
        <v>870</v>
      </c>
      <c r="E470" t="s">
        <v>871</v>
      </c>
      <c r="F470" t="s">
        <v>881</v>
      </c>
      <c r="G470" t="s">
        <v>1825</v>
      </c>
      <c r="H470" t="s">
        <v>901</v>
      </c>
      <c r="I470" s="25">
        <v>3348220</v>
      </c>
      <c r="J470" s="25">
        <v>2343754</v>
      </c>
      <c r="K470" s="25">
        <v>117187.7</v>
      </c>
      <c r="L470" s="25">
        <v>3649559.8000000003</v>
      </c>
    </row>
    <row r="471" spans="1:12" x14ac:dyDescent="0.35">
      <c r="A471" t="s">
        <v>1361</v>
      </c>
      <c r="B471" s="13">
        <v>41541</v>
      </c>
      <c r="C471" s="24">
        <v>41552</v>
      </c>
      <c r="D471" t="s">
        <v>875</v>
      </c>
      <c r="E471" t="s">
        <v>923</v>
      </c>
      <c r="F471" t="s">
        <v>890</v>
      </c>
      <c r="G471" t="s">
        <v>1831</v>
      </c>
      <c r="H471" t="s">
        <v>903</v>
      </c>
      <c r="I471" s="25">
        <v>3600128</v>
      </c>
      <c r="J471" s="25">
        <v>1656058.8800000001</v>
      </c>
      <c r="K471" s="25">
        <v>16560.588800000001</v>
      </c>
      <c r="L471" s="25">
        <v>3204113.92</v>
      </c>
    </row>
    <row r="472" spans="1:12" x14ac:dyDescent="0.35">
      <c r="A472" t="s">
        <v>1362</v>
      </c>
      <c r="B472" s="13">
        <v>41603</v>
      </c>
      <c r="C472" s="24">
        <v>41620</v>
      </c>
      <c r="D472" t="s">
        <v>870</v>
      </c>
      <c r="E472" t="s">
        <v>889</v>
      </c>
      <c r="F472" t="s">
        <v>881</v>
      </c>
      <c r="G472" t="s">
        <v>1846</v>
      </c>
      <c r="H472" t="s">
        <v>918</v>
      </c>
      <c r="I472" s="25">
        <v>1900008</v>
      </c>
      <c r="J472" s="25">
        <v>1235005.2</v>
      </c>
      <c r="K472" s="25">
        <v>37050.155999999995</v>
      </c>
      <c r="L472" s="25">
        <v>1900008</v>
      </c>
    </row>
    <row r="473" spans="1:12" x14ac:dyDescent="0.35">
      <c r="A473" t="s">
        <v>1363</v>
      </c>
      <c r="B473" s="13">
        <v>41724</v>
      </c>
      <c r="C473" s="24">
        <v>41732</v>
      </c>
      <c r="D473" t="s">
        <v>875</v>
      </c>
      <c r="E473" t="s">
        <v>876</v>
      </c>
      <c r="F473" t="s">
        <v>872</v>
      </c>
      <c r="G473" t="s">
        <v>1835</v>
      </c>
      <c r="H473" t="s">
        <v>905</v>
      </c>
      <c r="I473" s="25">
        <v>3773645</v>
      </c>
      <c r="J473" s="25">
        <v>943411.25</v>
      </c>
      <c r="K473" s="25">
        <v>28302.337500000001</v>
      </c>
      <c r="L473" s="25">
        <v>5471785.25</v>
      </c>
    </row>
    <row r="474" spans="1:12" x14ac:dyDescent="0.35">
      <c r="A474" t="s">
        <v>1364</v>
      </c>
      <c r="B474" s="13">
        <v>41907</v>
      </c>
      <c r="C474" s="24">
        <v>41922</v>
      </c>
      <c r="D474" t="s">
        <v>875</v>
      </c>
      <c r="E474" t="s">
        <v>923</v>
      </c>
      <c r="F474" t="s">
        <v>14</v>
      </c>
      <c r="G474" t="s">
        <v>1832</v>
      </c>
      <c r="H474" t="s">
        <v>882</v>
      </c>
      <c r="I474" s="25">
        <v>1545232</v>
      </c>
      <c r="J474" s="25">
        <v>525378.88</v>
      </c>
      <c r="K474" s="25">
        <v>26268.944</v>
      </c>
      <c r="L474" s="25">
        <v>2348752.64</v>
      </c>
    </row>
    <row r="475" spans="1:12" x14ac:dyDescent="0.35">
      <c r="A475" t="s">
        <v>1365</v>
      </c>
      <c r="B475" s="13">
        <v>41837</v>
      </c>
      <c r="C475" s="24">
        <v>41851</v>
      </c>
      <c r="D475" t="s">
        <v>875</v>
      </c>
      <c r="E475" t="s">
        <v>923</v>
      </c>
      <c r="F475" t="s">
        <v>897</v>
      </c>
      <c r="G475" t="s">
        <v>1825</v>
      </c>
      <c r="H475" t="s">
        <v>905</v>
      </c>
      <c r="I475" s="25">
        <v>3956600</v>
      </c>
      <c r="J475" s="25">
        <v>1186980</v>
      </c>
      <c r="K475" s="25">
        <v>23739.600000000002</v>
      </c>
      <c r="L475" s="25">
        <v>3798336</v>
      </c>
    </row>
    <row r="476" spans="1:12" x14ac:dyDescent="0.35">
      <c r="A476" t="s">
        <v>1366</v>
      </c>
      <c r="B476" s="13">
        <v>41706</v>
      </c>
      <c r="C476" s="24">
        <v>41715</v>
      </c>
      <c r="D476" t="s">
        <v>870</v>
      </c>
      <c r="E476" t="s">
        <v>871</v>
      </c>
      <c r="F476" t="s">
        <v>890</v>
      </c>
      <c r="G476" t="s">
        <v>1840</v>
      </c>
      <c r="H476" t="s">
        <v>894</v>
      </c>
      <c r="I476" s="25">
        <v>3960531</v>
      </c>
      <c r="J476" s="25">
        <v>1425791.16</v>
      </c>
      <c r="K476" s="25">
        <v>42773.734799999998</v>
      </c>
      <c r="L476" s="25">
        <v>5029874.37</v>
      </c>
    </row>
    <row r="477" spans="1:12" x14ac:dyDescent="0.35">
      <c r="A477" t="s">
        <v>1367</v>
      </c>
      <c r="B477" s="13">
        <v>42262</v>
      </c>
      <c r="C477" s="24">
        <v>42269</v>
      </c>
      <c r="D477" t="s">
        <v>870</v>
      </c>
      <c r="E477" t="s">
        <v>887</v>
      </c>
      <c r="F477" t="s">
        <v>14</v>
      </c>
      <c r="G477" t="s">
        <v>1838</v>
      </c>
      <c r="H477" t="s">
        <v>905</v>
      </c>
      <c r="I477" s="25">
        <v>2064711</v>
      </c>
      <c r="J477" s="25">
        <v>1527886.1400000001</v>
      </c>
      <c r="K477" s="25">
        <v>15278.861400000002</v>
      </c>
      <c r="L477" s="25">
        <v>2518947.42</v>
      </c>
    </row>
    <row r="478" spans="1:12" x14ac:dyDescent="0.35">
      <c r="A478" t="s">
        <v>1368</v>
      </c>
      <c r="B478" s="13">
        <v>41184</v>
      </c>
      <c r="C478" s="24">
        <v>41190</v>
      </c>
      <c r="D478" t="s">
        <v>875</v>
      </c>
      <c r="E478" t="s">
        <v>876</v>
      </c>
      <c r="F478" t="s">
        <v>890</v>
      </c>
      <c r="G478" t="s">
        <v>1826</v>
      </c>
      <c r="H478" t="s">
        <v>905</v>
      </c>
      <c r="I478" s="25">
        <v>2881088</v>
      </c>
      <c r="J478" s="25">
        <v>2045572.48</v>
      </c>
      <c r="K478" s="25">
        <v>20455.7248</v>
      </c>
      <c r="L478" s="25">
        <v>3831847.04</v>
      </c>
    </row>
    <row r="479" spans="1:12" x14ac:dyDescent="0.35">
      <c r="A479" t="s">
        <v>1369</v>
      </c>
      <c r="B479" s="13">
        <v>41990</v>
      </c>
      <c r="C479" s="24">
        <v>42007</v>
      </c>
      <c r="D479" t="s">
        <v>875</v>
      </c>
      <c r="E479" t="s">
        <v>923</v>
      </c>
      <c r="F479" t="s">
        <v>890</v>
      </c>
      <c r="G479" t="s">
        <v>1843</v>
      </c>
      <c r="H479" t="s">
        <v>918</v>
      </c>
      <c r="I479" s="25">
        <v>3733616</v>
      </c>
      <c r="J479" s="25">
        <v>1157420.96</v>
      </c>
      <c r="K479" s="25">
        <v>57871.048000000003</v>
      </c>
      <c r="L479" s="25">
        <v>6048457.9199999999</v>
      </c>
    </row>
    <row r="480" spans="1:12" x14ac:dyDescent="0.35">
      <c r="A480" t="s">
        <v>1370</v>
      </c>
      <c r="B480" s="13">
        <v>42479</v>
      </c>
      <c r="C480" s="24">
        <v>42485</v>
      </c>
      <c r="D480" t="s">
        <v>875</v>
      </c>
      <c r="E480" t="s">
        <v>893</v>
      </c>
      <c r="F480" t="s">
        <v>872</v>
      </c>
      <c r="G480" t="s">
        <v>1831</v>
      </c>
      <c r="H480" t="s">
        <v>882</v>
      </c>
      <c r="I480" s="25">
        <v>863902</v>
      </c>
      <c r="J480" s="25">
        <v>483785.12</v>
      </c>
      <c r="K480" s="25">
        <v>24189.256000000001</v>
      </c>
      <c r="L480" s="25">
        <v>1399521.24</v>
      </c>
    </row>
    <row r="481" spans="1:12" x14ac:dyDescent="0.35">
      <c r="A481" t="s">
        <v>1371</v>
      </c>
      <c r="B481" s="13">
        <v>41117</v>
      </c>
      <c r="C481" s="24">
        <v>41134</v>
      </c>
      <c r="D481" t="s">
        <v>870</v>
      </c>
      <c r="E481" t="s">
        <v>889</v>
      </c>
      <c r="F481" t="s">
        <v>877</v>
      </c>
      <c r="G481" t="s">
        <v>1822</v>
      </c>
      <c r="H481" t="s">
        <v>885</v>
      </c>
      <c r="I481" s="25">
        <v>1262751</v>
      </c>
      <c r="J481" s="25">
        <v>707140.56</v>
      </c>
      <c r="K481" s="25">
        <v>28285.622400000004</v>
      </c>
      <c r="L481" s="25">
        <v>1022828.31</v>
      </c>
    </row>
    <row r="482" spans="1:12" x14ac:dyDescent="0.35">
      <c r="A482" t="s">
        <v>1372</v>
      </c>
      <c r="B482" s="13">
        <v>42416</v>
      </c>
      <c r="C482" s="24">
        <v>42426</v>
      </c>
      <c r="D482" t="s">
        <v>870</v>
      </c>
      <c r="E482" t="s">
        <v>889</v>
      </c>
      <c r="F482" t="s">
        <v>897</v>
      </c>
      <c r="G482" t="s">
        <v>1842</v>
      </c>
      <c r="H482" t="s">
        <v>905</v>
      </c>
      <c r="I482" s="25">
        <v>1206861</v>
      </c>
      <c r="J482" s="25">
        <v>325852.47000000003</v>
      </c>
      <c r="K482" s="25">
        <v>3258.5247000000004</v>
      </c>
      <c r="L482" s="25">
        <v>1991320.6500000001</v>
      </c>
    </row>
    <row r="483" spans="1:12" x14ac:dyDescent="0.35">
      <c r="A483" t="s">
        <v>1373</v>
      </c>
      <c r="B483" s="13">
        <v>40919</v>
      </c>
      <c r="C483" s="24">
        <v>40922</v>
      </c>
      <c r="D483" t="s">
        <v>875</v>
      </c>
      <c r="E483" t="s">
        <v>893</v>
      </c>
      <c r="F483" t="s">
        <v>14</v>
      </c>
      <c r="G483" t="s">
        <v>1844</v>
      </c>
      <c r="H483" t="s">
        <v>894</v>
      </c>
      <c r="I483" s="25">
        <v>4177786</v>
      </c>
      <c r="J483" s="25">
        <v>2632005.1800000002</v>
      </c>
      <c r="K483" s="25">
        <v>52640.103600000002</v>
      </c>
      <c r="L483" s="25">
        <v>4094230.2800000003</v>
      </c>
    </row>
    <row r="484" spans="1:12" x14ac:dyDescent="0.35">
      <c r="A484" t="s">
        <v>1374</v>
      </c>
      <c r="B484" s="13">
        <v>41499</v>
      </c>
      <c r="C484" s="24">
        <v>41513</v>
      </c>
      <c r="D484" t="s">
        <v>875</v>
      </c>
      <c r="E484" t="s">
        <v>923</v>
      </c>
      <c r="F484" t="s">
        <v>890</v>
      </c>
      <c r="G484" t="s">
        <v>1844</v>
      </c>
      <c r="H484" t="s">
        <v>899</v>
      </c>
      <c r="I484" s="25">
        <v>720918</v>
      </c>
      <c r="J484" s="25">
        <v>526270.14</v>
      </c>
      <c r="K484" s="25">
        <v>10525.4028</v>
      </c>
      <c r="L484" s="25">
        <v>1153468.8</v>
      </c>
    </row>
    <row r="485" spans="1:12" x14ac:dyDescent="0.35">
      <c r="A485" t="s">
        <v>1375</v>
      </c>
      <c r="B485" s="13">
        <v>41223</v>
      </c>
      <c r="C485" s="24">
        <v>41239</v>
      </c>
      <c r="D485" t="s">
        <v>870</v>
      </c>
      <c r="E485" t="s">
        <v>896</v>
      </c>
      <c r="F485" t="s">
        <v>881</v>
      </c>
      <c r="G485" t="s">
        <v>1840</v>
      </c>
      <c r="H485" t="s">
        <v>901</v>
      </c>
      <c r="I485" s="25">
        <v>2296530</v>
      </c>
      <c r="J485" s="25">
        <v>941577.3</v>
      </c>
      <c r="K485" s="25">
        <v>37663.092000000004</v>
      </c>
      <c r="L485" s="25">
        <v>2411356.5</v>
      </c>
    </row>
    <row r="486" spans="1:12" x14ac:dyDescent="0.35">
      <c r="A486" t="s">
        <v>1376</v>
      </c>
      <c r="B486" s="13">
        <v>42393</v>
      </c>
      <c r="C486" s="24">
        <v>42396</v>
      </c>
      <c r="D486" t="s">
        <v>870</v>
      </c>
      <c r="E486" t="s">
        <v>896</v>
      </c>
      <c r="F486" t="s">
        <v>877</v>
      </c>
      <c r="G486" t="s">
        <v>1848</v>
      </c>
      <c r="H486" t="s">
        <v>894</v>
      </c>
      <c r="I486" s="25">
        <v>2330880</v>
      </c>
      <c r="J486" s="25">
        <v>606028.80000000005</v>
      </c>
      <c r="K486" s="25">
        <v>24241.152000000002</v>
      </c>
      <c r="L486" s="25">
        <v>2027865.6</v>
      </c>
    </row>
    <row r="487" spans="1:12" x14ac:dyDescent="0.35">
      <c r="A487" t="s">
        <v>1377</v>
      </c>
      <c r="B487" s="13">
        <v>41017</v>
      </c>
      <c r="C487" s="24">
        <v>41025</v>
      </c>
      <c r="D487" t="s">
        <v>875</v>
      </c>
      <c r="E487" t="s">
        <v>876</v>
      </c>
      <c r="F487" t="s">
        <v>14</v>
      </c>
      <c r="G487" t="s">
        <v>1845</v>
      </c>
      <c r="H487" t="s">
        <v>873</v>
      </c>
      <c r="I487" s="25">
        <v>4352371</v>
      </c>
      <c r="J487" s="25">
        <v>2524375.1800000002</v>
      </c>
      <c r="K487" s="25">
        <v>75731.255400000009</v>
      </c>
      <c r="L487" s="25">
        <v>6876746.1799999997</v>
      </c>
    </row>
    <row r="488" spans="1:12" x14ac:dyDescent="0.35">
      <c r="A488" t="s">
        <v>1378</v>
      </c>
      <c r="B488" s="13">
        <v>42103</v>
      </c>
      <c r="C488" s="24">
        <v>42117</v>
      </c>
      <c r="D488" t="s">
        <v>870</v>
      </c>
      <c r="E488" t="s">
        <v>896</v>
      </c>
      <c r="F488" t="s">
        <v>872</v>
      </c>
      <c r="G488" t="s">
        <v>1825</v>
      </c>
      <c r="H488" t="s">
        <v>899</v>
      </c>
      <c r="I488" s="25">
        <v>3608995</v>
      </c>
      <c r="J488" s="25">
        <v>1696227.6500000001</v>
      </c>
      <c r="K488" s="25">
        <v>33924.553</v>
      </c>
      <c r="L488" s="25">
        <v>4511243.75</v>
      </c>
    </row>
    <row r="489" spans="1:12" x14ac:dyDescent="0.35">
      <c r="A489" t="s">
        <v>1379</v>
      </c>
      <c r="B489" s="13">
        <v>41041</v>
      </c>
      <c r="C489" s="24">
        <v>41046</v>
      </c>
      <c r="D489" t="s">
        <v>875</v>
      </c>
      <c r="E489" t="s">
        <v>880</v>
      </c>
      <c r="F489" t="s">
        <v>872</v>
      </c>
      <c r="G489" t="s">
        <v>1824</v>
      </c>
      <c r="H489" t="s">
        <v>891</v>
      </c>
      <c r="I489" s="25">
        <v>1229320</v>
      </c>
      <c r="J489" s="25">
        <v>676126</v>
      </c>
      <c r="K489" s="25">
        <v>6761.26</v>
      </c>
      <c r="L489" s="25">
        <v>1290786</v>
      </c>
    </row>
    <row r="490" spans="1:12" x14ac:dyDescent="0.35">
      <c r="A490" t="s">
        <v>1380</v>
      </c>
      <c r="B490" s="13">
        <v>41196</v>
      </c>
      <c r="C490" s="24">
        <v>41201</v>
      </c>
      <c r="D490" t="s">
        <v>870</v>
      </c>
      <c r="E490" t="s">
        <v>915</v>
      </c>
      <c r="F490" t="s">
        <v>872</v>
      </c>
      <c r="G490" t="s">
        <v>1832</v>
      </c>
      <c r="H490" t="s">
        <v>899</v>
      </c>
      <c r="I490" s="25">
        <v>2157894</v>
      </c>
      <c r="J490" s="25">
        <v>906315.48</v>
      </c>
      <c r="K490" s="25">
        <v>27189.464400000001</v>
      </c>
      <c r="L490" s="25">
        <v>2826841.14</v>
      </c>
    </row>
    <row r="491" spans="1:12" x14ac:dyDescent="0.35">
      <c r="A491" t="s">
        <v>1381</v>
      </c>
      <c r="B491" s="13">
        <v>41947</v>
      </c>
      <c r="C491" s="24">
        <v>41955</v>
      </c>
      <c r="D491" t="s">
        <v>875</v>
      </c>
      <c r="E491" t="s">
        <v>923</v>
      </c>
      <c r="F491" t="s">
        <v>877</v>
      </c>
      <c r="G491" t="s">
        <v>1834</v>
      </c>
      <c r="H491" t="s">
        <v>905</v>
      </c>
      <c r="I491" s="25">
        <v>2270520</v>
      </c>
      <c r="J491" s="25">
        <v>703861.20000000007</v>
      </c>
      <c r="K491" s="25">
        <v>14077.224000000002</v>
      </c>
      <c r="L491" s="25">
        <v>2679213.6</v>
      </c>
    </row>
    <row r="492" spans="1:12" x14ac:dyDescent="0.35">
      <c r="A492" t="s">
        <v>1382</v>
      </c>
      <c r="B492" s="13">
        <v>42416</v>
      </c>
      <c r="C492" s="24">
        <v>42423</v>
      </c>
      <c r="D492" t="s">
        <v>875</v>
      </c>
      <c r="E492" t="s">
        <v>954</v>
      </c>
      <c r="F492" t="s">
        <v>897</v>
      </c>
      <c r="G492" t="s">
        <v>1841</v>
      </c>
      <c r="H492" t="s">
        <v>894</v>
      </c>
      <c r="I492" s="25">
        <v>2878128</v>
      </c>
      <c r="J492" s="25">
        <v>1611751.68</v>
      </c>
      <c r="K492" s="25">
        <v>16117.516799999999</v>
      </c>
      <c r="L492" s="25">
        <v>2475190.08</v>
      </c>
    </row>
    <row r="493" spans="1:12" x14ac:dyDescent="0.35">
      <c r="A493" t="s">
        <v>1383</v>
      </c>
      <c r="B493" s="13">
        <v>41209</v>
      </c>
      <c r="C493" s="24">
        <v>41217</v>
      </c>
      <c r="D493" t="s">
        <v>875</v>
      </c>
      <c r="E493" t="s">
        <v>923</v>
      </c>
      <c r="F493" t="s">
        <v>14</v>
      </c>
      <c r="G493" t="s">
        <v>1839</v>
      </c>
      <c r="H493" t="s">
        <v>873</v>
      </c>
      <c r="I493" s="25">
        <v>1147146</v>
      </c>
      <c r="J493" s="25">
        <v>734173.44000000006</v>
      </c>
      <c r="K493" s="25">
        <v>29366.937600000005</v>
      </c>
      <c r="L493" s="25">
        <v>1112731.6200000001</v>
      </c>
    </row>
    <row r="494" spans="1:12" x14ac:dyDescent="0.35">
      <c r="A494" t="s">
        <v>1384</v>
      </c>
      <c r="B494" s="13">
        <v>42008</v>
      </c>
      <c r="C494" s="24">
        <v>42017</v>
      </c>
      <c r="D494" t="s">
        <v>870</v>
      </c>
      <c r="E494" t="s">
        <v>896</v>
      </c>
      <c r="F494" t="s">
        <v>872</v>
      </c>
      <c r="G494" t="s">
        <v>1825</v>
      </c>
      <c r="H494" t="s">
        <v>885</v>
      </c>
      <c r="I494" s="25">
        <v>789849</v>
      </c>
      <c r="J494" s="25">
        <v>473909.4</v>
      </c>
      <c r="K494" s="25">
        <v>18956.376</v>
      </c>
      <c r="L494" s="25">
        <v>1113687.0900000001</v>
      </c>
    </row>
    <row r="495" spans="1:12" x14ac:dyDescent="0.35">
      <c r="A495" t="s">
        <v>1385</v>
      </c>
      <c r="B495" s="13">
        <v>42175</v>
      </c>
      <c r="C495" s="24">
        <v>42191</v>
      </c>
      <c r="D495" t="s">
        <v>870</v>
      </c>
      <c r="E495" t="s">
        <v>884</v>
      </c>
      <c r="F495" t="s">
        <v>872</v>
      </c>
      <c r="G495" t="s">
        <v>1843</v>
      </c>
      <c r="H495" t="s">
        <v>918</v>
      </c>
      <c r="I495" s="25">
        <v>730548</v>
      </c>
      <c r="J495" s="25">
        <v>270302.76</v>
      </c>
      <c r="K495" s="25">
        <v>5406.0552000000007</v>
      </c>
      <c r="L495" s="25">
        <v>832824.72</v>
      </c>
    </row>
    <row r="496" spans="1:12" x14ac:dyDescent="0.35">
      <c r="A496" t="s">
        <v>1386</v>
      </c>
      <c r="B496" s="13">
        <v>42476</v>
      </c>
      <c r="C496" s="24">
        <v>42485</v>
      </c>
      <c r="D496" t="s">
        <v>870</v>
      </c>
      <c r="E496" t="s">
        <v>871</v>
      </c>
      <c r="F496" t="s">
        <v>881</v>
      </c>
      <c r="G496" t="s">
        <v>1844</v>
      </c>
      <c r="H496" t="s">
        <v>882</v>
      </c>
      <c r="I496" s="25">
        <v>1078462</v>
      </c>
      <c r="J496" s="25">
        <v>711784.92</v>
      </c>
      <c r="K496" s="25">
        <v>7117.8492000000006</v>
      </c>
      <c r="L496" s="25">
        <v>1757893.06</v>
      </c>
    </row>
    <row r="497" spans="1:12" x14ac:dyDescent="0.35">
      <c r="A497" t="s">
        <v>1387</v>
      </c>
      <c r="B497" s="13">
        <v>42337</v>
      </c>
      <c r="C497" s="24">
        <v>42338</v>
      </c>
      <c r="D497" t="s">
        <v>870</v>
      </c>
      <c r="E497" t="s">
        <v>896</v>
      </c>
      <c r="F497" t="s">
        <v>877</v>
      </c>
      <c r="G497" t="s">
        <v>1836</v>
      </c>
      <c r="H497" t="s">
        <v>903</v>
      </c>
      <c r="I497" s="25">
        <v>2537928</v>
      </c>
      <c r="J497" s="25">
        <v>1878066.72</v>
      </c>
      <c r="K497" s="25">
        <v>93903.335999999996</v>
      </c>
      <c r="L497" s="25">
        <v>3197789.2800000003</v>
      </c>
    </row>
    <row r="498" spans="1:12" x14ac:dyDescent="0.35">
      <c r="A498" t="s">
        <v>1388</v>
      </c>
      <c r="B498" s="13">
        <v>41741</v>
      </c>
      <c r="C498" s="24">
        <v>41753</v>
      </c>
      <c r="D498" t="s">
        <v>870</v>
      </c>
      <c r="E498" t="s">
        <v>896</v>
      </c>
      <c r="F498" t="s">
        <v>890</v>
      </c>
      <c r="G498" t="s">
        <v>1846</v>
      </c>
      <c r="H498" t="s">
        <v>882</v>
      </c>
      <c r="I498" s="25">
        <v>3361126</v>
      </c>
      <c r="J498" s="25">
        <v>1075560.32</v>
      </c>
      <c r="K498" s="25">
        <v>43022.412800000006</v>
      </c>
      <c r="L498" s="25">
        <v>3058624.66</v>
      </c>
    </row>
    <row r="499" spans="1:12" x14ac:dyDescent="0.35">
      <c r="A499" t="s">
        <v>1389</v>
      </c>
      <c r="B499" s="13">
        <v>41591</v>
      </c>
      <c r="C499" s="24">
        <v>41594</v>
      </c>
      <c r="D499" t="s">
        <v>870</v>
      </c>
      <c r="E499" t="s">
        <v>896</v>
      </c>
      <c r="F499" t="s">
        <v>14</v>
      </c>
      <c r="G499" t="s">
        <v>1846</v>
      </c>
      <c r="H499" t="s">
        <v>905</v>
      </c>
      <c r="I499" s="25">
        <v>1557996</v>
      </c>
      <c r="J499" s="25">
        <v>888057.72</v>
      </c>
      <c r="K499" s="25">
        <v>8880.5771999999997</v>
      </c>
      <c r="L499" s="25">
        <v>1978654.92</v>
      </c>
    </row>
    <row r="500" spans="1:12" x14ac:dyDescent="0.35">
      <c r="A500" t="s">
        <v>1390</v>
      </c>
      <c r="B500" s="13">
        <v>41557</v>
      </c>
      <c r="C500" s="24">
        <v>41567</v>
      </c>
      <c r="D500" t="s">
        <v>870</v>
      </c>
      <c r="E500" t="s">
        <v>887</v>
      </c>
      <c r="F500" t="s">
        <v>890</v>
      </c>
      <c r="G500" t="s">
        <v>1846</v>
      </c>
      <c r="H500" t="s">
        <v>899</v>
      </c>
      <c r="I500" s="25">
        <v>2601276</v>
      </c>
      <c r="J500" s="25">
        <v>858421.08000000007</v>
      </c>
      <c r="K500" s="25">
        <v>17168.421600000001</v>
      </c>
      <c r="L500" s="25">
        <v>3147543.96</v>
      </c>
    </row>
    <row r="501" spans="1:12" x14ac:dyDescent="0.35">
      <c r="A501" t="s">
        <v>1391</v>
      </c>
      <c r="B501" s="13">
        <v>41735</v>
      </c>
      <c r="C501" s="24">
        <v>41739</v>
      </c>
      <c r="D501" t="s">
        <v>870</v>
      </c>
      <c r="E501" t="s">
        <v>884</v>
      </c>
      <c r="F501" t="s">
        <v>14</v>
      </c>
      <c r="G501" t="s">
        <v>1825</v>
      </c>
      <c r="H501" t="s">
        <v>899</v>
      </c>
      <c r="I501" s="25">
        <v>5094252</v>
      </c>
      <c r="J501" s="25">
        <v>2292413.4</v>
      </c>
      <c r="K501" s="25">
        <v>45848.267999999996</v>
      </c>
      <c r="L501" s="25">
        <v>8914941</v>
      </c>
    </row>
    <row r="502" spans="1:12" x14ac:dyDescent="0.35">
      <c r="A502" t="s">
        <v>1392</v>
      </c>
      <c r="B502" s="13">
        <v>41242</v>
      </c>
      <c r="C502" s="24">
        <v>41255</v>
      </c>
      <c r="D502" t="s">
        <v>875</v>
      </c>
      <c r="E502" t="s">
        <v>954</v>
      </c>
      <c r="F502" t="s">
        <v>14</v>
      </c>
      <c r="G502" t="s">
        <v>1826</v>
      </c>
      <c r="H502" t="s">
        <v>899</v>
      </c>
      <c r="I502" s="25">
        <v>1616625</v>
      </c>
      <c r="J502" s="25">
        <v>452655</v>
      </c>
      <c r="K502" s="25">
        <v>9053.1</v>
      </c>
      <c r="L502" s="25">
        <v>1422630</v>
      </c>
    </row>
    <row r="503" spans="1:12" x14ac:dyDescent="0.35">
      <c r="A503" t="s">
        <v>1393</v>
      </c>
      <c r="B503" s="13">
        <v>41683</v>
      </c>
      <c r="C503" s="24">
        <v>41685</v>
      </c>
      <c r="D503" t="s">
        <v>875</v>
      </c>
      <c r="E503" t="s">
        <v>896</v>
      </c>
      <c r="F503" t="s">
        <v>14</v>
      </c>
      <c r="G503" t="s">
        <v>1831</v>
      </c>
      <c r="H503" t="s">
        <v>885</v>
      </c>
      <c r="I503" s="25">
        <v>1861920</v>
      </c>
      <c r="J503" s="25">
        <v>633052.80000000005</v>
      </c>
      <c r="K503" s="25">
        <v>25322.112000000001</v>
      </c>
      <c r="L503" s="25">
        <v>3128025.6</v>
      </c>
    </row>
    <row r="504" spans="1:12" x14ac:dyDescent="0.35">
      <c r="A504" t="s">
        <v>1394</v>
      </c>
      <c r="B504" s="13">
        <v>42019</v>
      </c>
      <c r="C504" s="24">
        <v>42029</v>
      </c>
      <c r="D504" t="s">
        <v>875</v>
      </c>
      <c r="E504" t="s">
        <v>896</v>
      </c>
      <c r="F504" t="s">
        <v>14</v>
      </c>
      <c r="G504" t="s">
        <v>1829</v>
      </c>
      <c r="H504" t="s">
        <v>903</v>
      </c>
      <c r="I504" s="25">
        <v>2317409</v>
      </c>
      <c r="J504" s="25">
        <v>1367271.31</v>
      </c>
      <c r="K504" s="25">
        <v>54690.852400000003</v>
      </c>
      <c r="L504" s="25">
        <v>2410105.36</v>
      </c>
    </row>
    <row r="505" spans="1:12" x14ac:dyDescent="0.35">
      <c r="A505" t="s">
        <v>1395</v>
      </c>
      <c r="B505" s="13">
        <v>41691</v>
      </c>
      <c r="C505" s="24">
        <v>41693</v>
      </c>
      <c r="D505" t="s">
        <v>870</v>
      </c>
      <c r="E505" t="s">
        <v>887</v>
      </c>
      <c r="F505" t="s">
        <v>877</v>
      </c>
      <c r="G505" t="s">
        <v>1823</v>
      </c>
      <c r="H505" t="s">
        <v>899</v>
      </c>
      <c r="I505" s="25">
        <v>1952845</v>
      </c>
      <c r="J505" s="25">
        <v>1406048.4000000001</v>
      </c>
      <c r="K505" s="25">
        <v>56241.936000000009</v>
      </c>
      <c r="L505" s="25">
        <v>2070015.7</v>
      </c>
    </row>
    <row r="506" spans="1:12" x14ac:dyDescent="0.35">
      <c r="A506" t="s">
        <v>1396</v>
      </c>
      <c r="B506" s="13">
        <v>42214</v>
      </c>
      <c r="C506" s="24">
        <v>42215</v>
      </c>
      <c r="D506" t="s">
        <v>870</v>
      </c>
      <c r="E506" t="s">
        <v>896</v>
      </c>
      <c r="F506" t="s">
        <v>897</v>
      </c>
      <c r="G506" t="s">
        <v>1826</v>
      </c>
      <c r="H506" t="s">
        <v>873</v>
      </c>
      <c r="I506" s="25">
        <v>1486605</v>
      </c>
      <c r="J506" s="25">
        <v>936561.15</v>
      </c>
      <c r="K506" s="25">
        <v>18731.223000000002</v>
      </c>
      <c r="L506" s="25">
        <v>1902854.4000000001</v>
      </c>
    </row>
    <row r="507" spans="1:12" x14ac:dyDescent="0.35">
      <c r="A507" t="s">
        <v>1397</v>
      </c>
      <c r="B507" s="13">
        <v>41716</v>
      </c>
      <c r="C507" s="24">
        <v>41724</v>
      </c>
      <c r="D507" t="s">
        <v>875</v>
      </c>
      <c r="E507" t="s">
        <v>954</v>
      </c>
      <c r="F507" t="s">
        <v>872</v>
      </c>
      <c r="G507" t="s">
        <v>1846</v>
      </c>
      <c r="H507" t="s">
        <v>894</v>
      </c>
      <c r="I507" s="25">
        <v>4365900</v>
      </c>
      <c r="J507" s="25">
        <v>1091475</v>
      </c>
      <c r="K507" s="25">
        <v>43659</v>
      </c>
      <c r="L507" s="25">
        <v>4191264</v>
      </c>
    </row>
    <row r="508" spans="1:12" x14ac:dyDescent="0.35">
      <c r="A508" t="s">
        <v>1398</v>
      </c>
      <c r="B508" s="13">
        <v>42482</v>
      </c>
      <c r="C508" s="24">
        <v>42492</v>
      </c>
      <c r="D508" t="s">
        <v>875</v>
      </c>
      <c r="E508" t="s">
        <v>880</v>
      </c>
      <c r="F508" t="s">
        <v>890</v>
      </c>
      <c r="G508" t="s">
        <v>1849</v>
      </c>
      <c r="H508" t="s">
        <v>905</v>
      </c>
      <c r="I508" s="25">
        <v>656200</v>
      </c>
      <c r="J508" s="25">
        <v>341224</v>
      </c>
      <c r="K508" s="25">
        <v>13648.960000000001</v>
      </c>
      <c r="L508" s="25">
        <v>846498</v>
      </c>
    </row>
    <row r="509" spans="1:12" x14ac:dyDescent="0.35">
      <c r="A509" t="s">
        <v>1399</v>
      </c>
      <c r="B509" s="13">
        <v>41510</v>
      </c>
      <c r="C509" s="24">
        <v>41517</v>
      </c>
      <c r="D509" t="s">
        <v>875</v>
      </c>
      <c r="E509" t="s">
        <v>893</v>
      </c>
      <c r="F509" t="s">
        <v>872</v>
      </c>
      <c r="G509" t="s">
        <v>1828</v>
      </c>
      <c r="H509" t="s">
        <v>903</v>
      </c>
      <c r="I509" s="25">
        <v>6205575</v>
      </c>
      <c r="J509" s="25">
        <v>3351010.5</v>
      </c>
      <c r="K509" s="25">
        <v>167550.52499999999</v>
      </c>
      <c r="L509" s="25">
        <v>8563693.5</v>
      </c>
    </row>
    <row r="510" spans="1:12" x14ac:dyDescent="0.35">
      <c r="A510" t="s">
        <v>1400</v>
      </c>
      <c r="B510" s="13">
        <v>41402</v>
      </c>
      <c r="C510" s="24">
        <v>41403</v>
      </c>
      <c r="D510" t="s">
        <v>875</v>
      </c>
      <c r="E510" t="s">
        <v>954</v>
      </c>
      <c r="F510" t="s">
        <v>872</v>
      </c>
      <c r="G510" t="s">
        <v>1846</v>
      </c>
      <c r="H510" t="s">
        <v>882</v>
      </c>
      <c r="I510" s="25">
        <v>1780407</v>
      </c>
      <c r="J510" s="25">
        <v>462905.82</v>
      </c>
      <c r="K510" s="25">
        <v>4629.0582000000004</v>
      </c>
      <c r="L510" s="25">
        <v>2706218.64</v>
      </c>
    </row>
    <row r="511" spans="1:12" x14ac:dyDescent="0.35">
      <c r="A511" t="s">
        <v>1401</v>
      </c>
      <c r="B511" s="13">
        <v>40997</v>
      </c>
      <c r="C511" s="24">
        <v>41013</v>
      </c>
      <c r="D511" t="s">
        <v>870</v>
      </c>
      <c r="E511" t="s">
        <v>896</v>
      </c>
      <c r="F511" t="s">
        <v>897</v>
      </c>
      <c r="G511" t="s">
        <v>1836</v>
      </c>
      <c r="H511" t="s">
        <v>903</v>
      </c>
      <c r="I511" s="25">
        <v>814412</v>
      </c>
      <c r="J511" s="25">
        <v>415350.12</v>
      </c>
      <c r="K511" s="25">
        <v>16614.004799999999</v>
      </c>
      <c r="L511" s="25">
        <v>1205329.76</v>
      </c>
    </row>
    <row r="512" spans="1:12" x14ac:dyDescent="0.35">
      <c r="A512" t="s">
        <v>1402</v>
      </c>
      <c r="B512" s="13">
        <v>42008</v>
      </c>
      <c r="C512" s="24">
        <v>42019</v>
      </c>
      <c r="D512" t="s">
        <v>870</v>
      </c>
      <c r="E512" t="s">
        <v>871</v>
      </c>
      <c r="F512" t="s">
        <v>881</v>
      </c>
      <c r="G512" t="s">
        <v>1841</v>
      </c>
      <c r="H512" t="s">
        <v>903</v>
      </c>
      <c r="I512" s="25">
        <v>3414597</v>
      </c>
      <c r="J512" s="25">
        <v>921941.19000000006</v>
      </c>
      <c r="K512" s="25">
        <v>18438.823800000002</v>
      </c>
      <c r="L512" s="25">
        <v>3141429.24</v>
      </c>
    </row>
    <row r="513" spans="1:12" x14ac:dyDescent="0.35">
      <c r="A513" t="s">
        <v>1403</v>
      </c>
      <c r="B513" s="13">
        <v>40976</v>
      </c>
      <c r="C513" s="24">
        <v>40980</v>
      </c>
      <c r="D513" t="s">
        <v>870</v>
      </c>
      <c r="E513" t="s">
        <v>889</v>
      </c>
      <c r="F513" t="s">
        <v>872</v>
      </c>
      <c r="G513" t="s">
        <v>1847</v>
      </c>
      <c r="H513" t="s">
        <v>894</v>
      </c>
      <c r="I513" s="25">
        <v>2412931</v>
      </c>
      <c r="J513" s="25">
        <v>1302982.74</v>
      </c>
      <c r="K513" s="25">
        <v>13029.8274</v>
      </c>
      <c r="L513" s="25">
        <v>3957206.84</v>
      </c>
    </row>
    <row r="514" spans="1:12" x14ac:dyDescent="0.35">
      <c r="A514" t="s">
        <v>1404</v>
      </c>
      <c r="B514" s="13">
        <v>41093</v>
      </c>
      <c r="C514" s="24">
        <v>41102</v>
      </c>
      <c r="D514" t="s">
        <v>875</v>
      </c>
      <c r="E514" t="s">
        <v>876</v>
      </c>
      <c r="F514" t="s">
        <v>897</v>
      </c>
      <c r="G514" t="s">
        <v>1840</v>
      </c>
      <c r="H514" t="s">
        <v>905</v>
      </c>
      <c r="I514" s="25">
        <v>3424905</v>
      </c>
      <c r="J514" s="25">
        <v>1027471.5</v>
      </c>
      <c r="K514" s="25">
        <v>41098.86</v>
      </c>
      <c r="L514" s="25">
        <v>3972889.8000000003</v>
      </c>
    </row>
    <row r="515" spans="1:12" x14ac:dyDescent="0.35">
      <c r="A515" t="s">
        <v>1405</v>
      </c>
      <c r="B515" s="13">
        <v>41579</v>
      </c>
      <c r="C515" s="24">
        <v>41590</v>
      </c>
      <c r="D515" t="s">
        <v>870</v>
      </c>
      <c r="E515" t="s">
        <v>915</v>
      </c>
      <c r="F515" t="s">
        <v>890</v>
      </c>
      <c r="G515" t="s">
        <v>1828</v>
      </c>
      <c r="H515" t="s">
        <v>905</v>
      </c>
      <c r="I515" s="25">
        <v>3608760</v>
      </c>
      <c r="J515" s="25">
        <v>2345694</v>
      </c>
      <c r="K515" s="25">
        <v>93827.76</v>
      </c>
      <c r="L515" s="25">
        <v>4763563.2</v>
      </c>
    </row>
    <row r="516" spans="1:12" x14ac:dyDescent="0.35">
      <c r="A516" t="s">
        <v>1406</v>
      </c>
      <c r="B516" s="13">
        <v>41993</v>
      </c>
      <c r="C516" s="24">
        <v>42009</v>
      </c>
      <c r="D516" t="s">
        <v>875</v>
      </c>
      <c r="E516" t="s">
        <v>876</v>
      </c>
      <c r="F516" t="s">
        <v>877</v>
      </c>
      <c r="G516" t="s">
        <v>1828</v>
      </c>
      <c r="H516" t="s">
        <v>885</v>
      </c>
      <c r="I516" s="25">
        <v>544502</v>
      </c>
      <c r="J516" s="25">
        <v>294031.08</v>
      </c>
      <c r="K516" s="25">
        <v>8820.9323999999997</v>
      </c>
      <c r="L516" s="25">
        <v>843978.1</v>
      </c>
    </row>
    <row r="517" spans="1:12" x14ac:dyDescent="0.35">
      <c r="A517" t="s">
        <v>1407</v>
      </c>
      <c r="B517" s="13">
        <v>41780</v>
      </c>
      <c r="C517" s="24">
        <v>41781</v>
      </c>
      <c r="D517" t="s">
        <v>870</v>
      </c>
      <c r="E517" t="s">
        <v>871</v>
      </c>
      <c r="F517" t="s">
        <v>872</v>
      </c>
      <c r="G517" t="s">
        <v>1847</v>
      </c>
      <c r="H517" t="s">
        <v>901</v>
      </c>
      <c r="I517" s="25">
        <v>4179084</v>
      </c>
      <c r="J517" s="25">
        <v>2925358.8000000003</v>
      </c>
      <c r="K517" s="25">
        <v>29253.588000000003</v>
      </c>
      <c r="L517" s="25">
        <v>4847737.4400000004</v>
      </c>
    </row>
    <row r="518" spans="1:12" x14ac:dyDescent="0.35">
      <c r="A518" t="s">
        <v>1408</v>
      </c>
      <c r="B518" s="13">
        <v>41976</v>
      </c>
      <c r="C518" s="24">
        <v>41991</v>
      </c>
      <c r="D518" t="s">
        <v>870</v>
      </c>
      <c r="E518" t="s">
        <v>915</v>
      </c>
      <c r="F518" t="s">
        <v>872</v>
      </c>
      <c r="G518" t="s">
        <v>1822</v>
      </c>
      <c r="H518" t="s">
        <v>885</v>
      </c>
      <c r="I518" s="25">
        <v>1496780</v>
      </c>
      <c r="J518" s="25">
        <v>1002842.6</v>
      </c>
      <c r="K518" s="25">
        <v>20056.851999999999</v>
      </c>
      <c r="L518" s="25">
        <v>2275105.6</v>
      </c>
    </row>
    <row r="519" spans="1:12" x14ac:dyDescent="0.35">
      <c r="A519" t="s">
        <v>1409</v>
      </c>
      <c r="B519" s="13">
        <v>41642</v>
      </c>
      <c r="C519" s="24">
        <v>41644</v>
      </c>
      <c r="D519" t="s">
        <v>870</v>
      </c>
      <c r="E519" t="s">
        <v>887</v>
      </c>
      <c r="F519" t="s">
        <v>897</v>
      </c>
      <c r="G519" t="s">
        <v>1828</v>
      </c>
      <c r="H519" t="s">
        <v>873</v>
      </c>
      <c r="I519" s="25">
        <v>4709340</v>
      </c>
      <c r="J519" s="25">
        <v>3155257.8000000003</v>
      </c>
      <c r="K519" s="25">
        <v>94657.734000000011</v>
      </c>
      <c r="L519" s="25">
        <v>4144219.2</v>
      </c>
    </row>
    <row r="520" spans="1:12" x14ac:dyDescent="0.35">
      <c r="A520" t="s">
        <v>1410</v>
      </c>
      <c r="B520" s="13">
        <v>42471</v>
      </c>
      <c r="C520" s="24">
        <v>42473</v>
      </c>
      <c r="D520" t="s">
        <v>870</v>
      </c>
      <c r="E520" t="s">
        <v>887</v>
      </c>
      <c r="F520" t="s">
        <v>872</v>
      </c>
      <c r="G520" t="s">
        <v>1849</v>
      </c>
      <c r="H520" t="s">
        <v>899</v>
      </c>
      <c r="I520" s="25">
        <v>1192845</v>
      </c>
      <c r="J520" s="25">
        <v>489066.45</v>
      </c>
      <c r="K520" s="25">
        <v>24453.322500000002</v>
      </c>
      <c r="L520" s="25">
        <v>1264415.7</v>
      </c>
    </row>
    <row r="521" spans="1:12" x14ac:dyDescent="0.35">
      <c r="A521" t="s">
        <v>1411</v>
      </c>
      <c r="B521" s="13">
        <v>42304</v>
      </c>
      <c r="C521" s="24">
        <v>42310</v>
      </c>
      <c r="D521" t="s">
        <v>875</v>
      </c>
      <c r="E521" t="s">
        <v>923</v>
      </c>
      <c r="F521" t="s">
        <v>872</v>
      </c>
      <c r="G521" t="s">
        <v>1829</v>
      </c>
      <c r="H521" t="s">
        <v>878</v>
      </c>
      <c r="I521" s="25">
        <v>1700160</v>
      </c>
      <c r="J521" s="25">
        <v>1207113.6000000001</v>
      </c>
      <c r="K521" s="25">
        <v>12071.136</v>
      </c>
      <c r="L521" s="25">
        <v>1904179.2</v>
      </c>
    </row>
    <row r="522" spans="1:12" x14ac:dyDescent="0.35">
      <c r="A522" t="s">
        <v>1412</v>
      </c>
      <c r="B522" s="13">
        <v>41537</v>
      </c>
      <c r="C522" s="24">
        <v>41542</v>
      </c>
      <c r="D522" t="s">
        <v>875</v>
      </c>
      <c r="E522" t="s">
        <v>896</v>
      </c>
      <c r="F522" t="s">
        <v>877</v>
      </c>
      <c r="G522" t="s">
        <v>1837</v>
      </c>
      <c r="H522" t="s">
        <v>901</v>
      </c>
      <c r="I522" s="25">
        <v>2977106</v>
      </c>
      <c r="J522" s="25">
        <v>1309926.6400000001</v>
      </c>
      <c r="K522" s="25">
        <v>65496.332000000009</v>
      </c>
      <c r="L522" s="25">
        <v>3989322.04</v>
      </c>
    </row>
    <row r="523" spans="1:12" x14ac:dyDescent="0.35">
      <c r="A523" t="s">
        <v>1413</v>
      </c>
      <c r="B523" s="13">
        <v>41039</v>
      </c>
      <c r="C523" s="24">
        <v>41054</v>
      </c>
      <c r="D523" t="s">
        <v>870</v>
      </c>
      <c r="E523" t="s">
        <v>887</v>
      </c>
      <c r="F523" t="s">
        <v>872</v>
      </c>
      <c r="G523" t="s">
        <v>1825</v>
      </c>
      <c r="H523" t="s">
        <v>894</v>
      </c>
      <c r="I523" s="25">
        <v>4135768</v>
      </c>
      <c r="J523" s="25">
        <v>2191957.04</v>
      </c>
      <c r="K523" s="25">
        <v>65758.711200000005</v>
      </c>
      <c r="L523" s="25">
        <v>3680833.52</v>
      </c>
    </row>
    <row r="524" spans="1:12" x14ac:dyDescent="0.35">
      <c r="A524" t="s">
        <v>1414</v>
      </c>
      <c r="B524" s="13">
        <v>40967</v>
      </c>
      <c r="C524" s="24">
        <v>40982</v>
      </c>
      <c r="D524" t="s">
        <v>870</v>
      </c>
      <c r="E524" t="s">
        <v>889</v>
      </c>
      <c r="F524" t="s">
        <v>897</v>
      </c>
      <c r="G524" t="s">
        <v>1849</v>
      </c>
      <c r="H524" t="s">
        <v>873</v>
      </c>
      <c r="I524" s="25">
        <v>2186175</v>
      </c>
      <c r="J524" s="25">
        <v>1508460.75</v>
      </c>
      <c r="K524" s="25">
        <v>45253.822500000002</v>
      </c>
      <c r="L524" s="25">
        <v>2229898.5</v>
      </c>
    </row>
    <row r="525" spans="1:12" x14ac:dyDescent="0.35">
      <c r="A525" t="s">
        <v>1415</v>
      </c>
      <c r="B525" s="13">
        <v>41375</v>
      </c>
      <c r="C525" s="24">
        <v>41390</v>
      </c>
      <c r="D525" t="s">
        <v>870</v>
      </c>
      <c r="E525" t="s">
        <v>887</v>
      </c>
      <c r="F525" t="s">
        <v>881</v>
      </c>
      <c r="G525" t="s">
        <v>1841</v>
      </c>
      <c r="H525" t="s">
        <v>899</v>
      </c>
      <c r="I525" s="25">
        <v>1434516</v>
      </c>
      <c r="J525" s="25">
        <v>573806.4</v>
      </c>
      <c r="K525" s="25">
        <v>22952.256000000001</v>
      </c>
      <c r="L525" s="25">
        <v>1764454.68</v>
      </c>
    </row>
    <row r="526" spans="1:12" x14ac:dyDescent="0.35">
      <c r="A526" t="s">
        <v>1416</v>
      </c>
      <c r="B526" s="13">
        <v>41476</v>
      </c>
      <c r="C526" s="24">
        <v>41482</v>
      </c>
      <c r="D526" t="s">
        <v>875</v>
      </c>
      <c r="E526" t="s">
        <v>954</v>
      </c>
      <c r="F526" t="s">
        <v>881</v>
      </c>
      <c r="G526" t="s">
        <v>1843</v>
      </c>
      <c r="H526" t="s">
        <v>905</v>
      </c>
      <c r="I526" s="25">
        <v>714405</v>
      </c>
      <c r="J526" s="25">
        <v>500083.5</v>
      </c>
      <c r="K526" s="25">
        <v>5000.835</v>
      </c>
      <c r="L526" s="25">
        <v>664396.65</v>
      </c>
    </row>
    <row r="527" spans="1:12" x14ac:dyDescent="0.35">
      <c r="A527" t="s">
        <v>1417</v>
      </c>
      <c r="B527" s="13">
        <v>41476</v>
      </c>
      <c r="C527" s="24">
        <v>41485</v>
      </c>
      <c r="D527" t="s">
        <v>875</v>
      </c>
      <c r="E527" t="s">
        <v>954</v>
      </c>
      <c r="F527" t="s">
        <v>877</v>
      </c>
      <c r="G527" t="s">
        <v>1825</v>
      </c>
      <c r="H527" t="s">
        <v>878</v>
      </c>
      <c r="I527" s="25">
        <v>2041818</v>
      </c>
      <c r="J527" s="25">
        <v>632963.57999999996</v>
      </c>
      <c r="K527" s="25">
        <v>25318.5432</v>
      </c>
      <c r="L527" s="25">
        <v>2184745.2600000002</v>
      </c>
    </row>
    <row r="528" spans="1:12" x14ac:dyDescent="0.35">
      <c r="A528" t="s">
        <v>1418</v>
      </c>
      <c r="B528" s="13">
        <v>41613</v>
      </c>
      <c r="C528" s="24">
        <v>41616</v>
      </c>
      <c r="D528" t="s">
        <v>875</v>
      </c>
      <c r="E528" t="s">
        <v>880</v>
      </c>
      <c r="F528" t="s">
        <v>881</v>
      </c>
      <c r="G528" t="s">
        <v>1843</v>
      </c>
      <c r="H528" t="s">
        <v>891</v>
      </c>
      <c r="I528" s="25">
        <v>2884524</v>
      </c>
      <c r="J528" s="25">
        <v>1586488.2</v>
      </c>
      <c r="K528" s="25">
        <v>79324.41</v>
      </c>
      <c r="L528" s="25">
        <v>3230666.88</v>
      </c>
    </row>
    <row r="529" spans="1:12" x14ac:dyDescent="0.35">
      <c r="A529" t="s">
        <v>1419</v>
      </c>
      <c r="B529" s="13">
        <v>42302</v>
      </c>
      <c r="C529" s="24">
        <v>42308</v>
      </c>
      <c r="D529" t="s">
        <v>875</v>
      </c>
      <c r="E529" t="s">
        <v>893</v>
      </c>
      <c r="F529" t="s">
        <v>897</v>
      </c>
      <c r="G529" t="s">
        <v>1837</v>
      </c>
      <c r="H529" t="s">
        <v>873</v>
      </c>
      <c r="I529" s="25">
        <v>3978597</v>
      </c>
      <c r="J529" s="25">
        <v>1591438.8</v>
      </c>
      <c r="K529" s="25">
        <v>47743.164000000004</v>
      </c>
      <c r="L529" s="25">
        <v>3342021.48</v>
      </c>
    </row>
    <row r="530" spans="1:12" x14ac:dyDescent="0.35">
      <c r="A530" t="s">
        <v>1420</v>
      </c>
      <c r="B530" s="13">
        <v>41396</v>
      </c>
      <c r="C530" s="24">
        <v>41396</v>
      </c>
      <c r="D530" t="s">
        <v>870</v>
      </c>
      <c r="E530" t="s">
        <v>871</v>
      </c>
      <c r="F530" t="s">
        <v>881</v>
      </c>
      <c r="G530" t="s">
        <v>1849</v>
      </c>
      <c r="H530" t="s">
        <v>882</v>
      </c>
      <c r="I530" s="25">
        <v>1066572</v>
      </c>
      <c r="J530" s="25">
        <v>266643</v>
      </c>
      <c r="K530" s="25">
        <v>5332.86</v>
      </c>
      <c r="L530" s="25">
        <v>1183894.92</v>
      </c>
    </row>
    <row r="531" spans="1:12" x14ac:dyDescent="0.35">
      <c r="A531" t="s">
        <v>1421</v>
      </c>
      <c r="B531" s="13">
        <v>41342</v>
      </c>
      <c r="C531" s="24">
        <v>41358</v>
      </c>
      <c r="D531" t="s">
        <v>875</v>
      </c>
      <c r="E531" t="s">
        <v>893</v>
      </c>
      <c r="F531" t="s">
        <v>890</v>
      </c>
      <c r="G531" t="s">
        <v>1846</v>
      </c>
      <c r="H531" t="s">
        <v>918</v>
      </c>
      <c r="I531" s="25">
        <v>2468528</v>
      </c>
      <c r="J531" s="25">
        <v>1727969.6</v>
      </c>
      <c r="K531" s="25">
        <v>69118.784</v>
      </c>
      <c r="L531" s="25">
        <v>3999015.36</v>
      </c>
    </row>
    <row r="532" spans="1:12" x14ac:dyDescent="0.35">
      <c r="A532" t="s">
        <v>1422</v>
      </c>
      <c r="B532" s="13">
        <v>42349</v>
      </c>
      <c r="C532" s="24">
        <v>42366</v>
      </c>
      <c r="D532" t="s">
        <v>870</v>
      </c>
      <c r="E532" t="s">
        <v>871</v>
      </c>
      <c r="F532" t="s">
        <v>890</v>
      </c>
      <c r="G532" t="s">
        <v>1834</v>
      </c>
      <c r="H532" t="s">
        <v>918</v>
      </c>
      <c r="I532" s="25">
        <v>4656862</v>
      </c>
      <c r="J532" s="25">
        <v>2654411.34</v>
      </c>
      <c r="K532" s="25">
        <v>53088.226799999997</v>
      </c>
      <c r="L532" s="25">
        <v>6426469.5600000005</v>
      </c>
    </row>
    <row r="533" spans="1:12" x14ac:dyDescent="0.35">
      <c r="A533" t="s">
        <v>1423</v>
      </c>
      <c r="B533" s="13">
        <v>41057</v>
      </c>
      <c r="C533" s="24">
        <v>41058</v>
      </c>
      <c r="D533" t="s">
        <v>870</v>
      </c>
      <c r="E533" t="s">
        <v>889</v>
      </c>
      <c r="F533" t="s">
        <v>877</v>
      </c>
      <c r="G533" t="s">
        <v>1822</v>
      </c>
      <c r="H533" t="s">
        <v>878</v>
      </c>
      <c r="I533" s="25">
        <v>1475586</v>
      </c>
      <c r="J533" s="25">
        <v>383652.36</v>
      </c>
      <c r="K533" s="25">
        <v>7673.0472</v>
      </c>
      <c r="L533" s="25">
        <v>1726435.62</v>
      </c>
    </row>
    <row r="534" spans="1:12" x14ac:dyDescent="0.35">
      <c r="A534" t="s">
        <v>1424</v>
      </c>
      <c r="B534" s="13">
        <v>42091</v>
      </c>
      <c r="C534" s="24">
        <v>42108</v>
      </c>
      <c r="D534" t="s">
        <v>875</v>
      </c>
      <c r="E534" t="s">
        <v>923</v>
      </c>
      <c r="F534" t="s">
        <v>890</v>
      </c>
      <c r="G534" t="s">
        <v>1831</v>
      </c>
      <c r="H534" t="s">
        <v>905</v>
      </c>
      <c r="I534" s="25">
        <v>1140460</v>
      </c>
      <c r="J534" s="25">
        <v>558825.4</v>
      </c>
      <c r="K534" s="25">
        <v>27941.27</v>
      </c>
      <c r="L534" s="25">
        <v>992200.20000000007</v>
      </c>
    </row>
    <row r="535" spans="1:12" x14ac:dyDescent="0.35">
      <c r="A535" t="s">
        <v>1425</v>
      </c>
      <c r="B535" s="13">
        <v>41235</v>
      </c>
      <c r="C535" s="24">
        <v>41236</v>
      </c>
      <c r="D535" t="s">
        <v>870</v>
      </c>
      <c r="E535" t="s">
        <v>889</v>
      </c>
      <c r="F535" t="s">
        <v>881</v>
      </c>
      <c r="G535" t="s">
        <v>1845</v>
      </c>
      <c r="H535" t="s">
        <v>891</v>
      </c>
      <c r="I535" s="25">
        <v>3024594</v>
      </c>
      <c r="J535" s="25">
        <v>2086969.86</v>
      </c>
      <c r="K535" s="25">
        <v>83478.794399999999</v>
      </c>
      <c r="L535" s="25">
        <v>2964102.12</v>
      </c>
    </row>
    <row r="536" spans="1:12" x14ac:dyDescent="0.35">
      <c r="A536" t="s">
        <v>1426</v>
      </c>
      <c r="B536" s="13">
        <v>41134</v>
      </c>
      <c r="C536" s="24">
        <v>41134</v>
      </c>
      <c r="D536" t="s">
        <v>875</v>
      </c>
      <c r="E536" t="s">
        <v>880</v>
      </c>
      <c r="F536" t="s">
        <v>881</v>
      </c>
      <c r="G536" t="s">
        <v>1848</v>
      </c>
      <c r="H536" t="s">
        <v>873</v>
      </c>
      <c r="I536" s="25">
        <v>6154328</v>
      </c>
      <c r="J536" s="25">
        <v>1723211.84</v>
      </c>
      <c r="K536" s="25">
        <v>86160.592000000019</v>
      </c>
      <c r="L536" s="25">
        <v>9477665.120000001</v>
      </c>
    </row>
    <row r="537" spans="1:12" x14ac:dyDescent="0.35">
      <c r="A537" t="s">
        <v>1427</v>
      </c>
      <c r="B537" s="13">
        <v>42308</v>
      </c>
      <c r="C537" s="24">
        <v>42311</v>
      </c>
      <c r="D537" t="s">
        <v>870</v>
      </c>
      <c r="E537" t="s">
        <v>871</v>
      </c>
      <c r="F537" t="s">
        <v>877</v>
      </c>
      <c r="G537" t="s">
        <v>1843</v>
      </c>
      <c r="H537" t="s">
        <v>901</v>
      </c>
      <c r="I537" s="25">
        <v>3075200</v>
      </c>
      <c r="J537" s="25">
        <v>2244896</v>
      </c>
      <c r="K537" s="25">
        <v>112244.8</v>
      </c>
      <c r="L537" s="25">
        <v>2490912</v>
      </c>
    </row>
    <row r="538" spans="1:12" x14ac:dyDescent="0.35">
      <c r="A538" t="s">
        <v>1428</v>
      </c>
      <c r="B538" s="13">
        <v>41843</v>
      </c>
      <c r="C538" s="24">
        <v>41857</v>
      </c>
      <c r="D538" t="s">
        <v>870</v>
      </c>
      <c r="E538" t="s">
        <v>889</v>
      </c>
      <c r="F538" t="s">
        <v>890</v>
      </c>
      <c r="G538" t="s">
        <v>1842</v>
      </c>
      <c r="H538" t="s">
        <v>873</v>
      </c>
      <c r="I538" s="25">
        <v>4022799</v>
      </c>
      <c r="J538" s="25">
        <v>2856187.29</v>
      </c>
      <c r="K538" s="25">
        <v>114247.49160000001</v>
      </c>
      <c r="L538" s="25">
        <v>3781431.06</v>
      </c>
    </row>
    <row r="539" spans="1:12" x14ac:dyDescent="0.35">
      <c r="A539" t="s">
        <v>1429</v>
      </c>
      <c r="B539" s="13">
        <v>41016</v>
      </c>
      <c r="C539" s="24">
        <v>41018</v>
      </c>
      <c r="D539" t="s">
        <v>870</v>
      </c>
      <c r="E539" t="s">
        <v>896</v>
      </c>
      <c r="F539" t="s">
        <v>877</v>
      </c>
      <c r="G539" t="s">
        <v>1827</v>
      </c>
      <c r="H539" t="s">
        <v>878</v>
      </c>
      <c r="I539" s="25">
        <v>2015955</v>
      </c>
      <c r="J539" s="25">
        <v>1391008.95</v>
      </c>
      <c r="K539" s="25">
        <v>27820.179</v>
      </c>
      <c r="L539" s="25">
        <v>2902975.2</v>
      </c>
    </row>
    <row r="540" spans="1:12" x14ac:dyDescent="0.35">
      <c r="A540" t="s">
        <v>1430</v>
      </c>
      <c r="B540" s="13">
        <v>41220</v>
      </c>
      <c r="C540" s="24">
        <v>41237</v>
      </c>
      <c r="D540" t="s">
        <v>870</v>
      </c>
      <c r="E540" t="s">
        <v>887</v>
      </c>
      <c r="F540" t="s">
        <v>881</v>
      </c>
      <c r="G540" t="s">
        <v>1833</v>
      </c>
      <c r="H540" t="s">
        <v>903</v>
      </c>
      <c r="I540" s="25">
        <v>2108965</v>
      </c>
      <c r="J540" s="25">
        <v>527241.25</v>
      </c>
      <c r="K540" s="25">
        <v>15817.237500000001</v>
      </c>
      <c r="L540" s="25">
        <v>2868192.4</v>
      </c>
    </row>
    <row r="541" spans="1:12" x14ac:dyDescent="0.35">
      <c r="A541" t="s">
        <v>1431</v>
      </c>
      <c r="B541" s="13">
        <v>41649</v>
      </c>
      <c r="C541" s="24">
        <v>41655</v>
      </c>
      <c r="D541" t="s">
        <v>875</v>
      </c>
      <c r="E541" t="s">
        <v>896</v>
      </c>
      <c r="F541" t="s">
        <v>877</v>
      </c>
      <c r="G541" t="s">
        <v>1826</v>
      </c>
      <c r="H541" t="s">
        <v>901</v>
      </c>
      <c r="I541" s="25">
        <v>1863017</v>
      </c>
      <c r="J541" s="25">
        <v>558905.1</v>
      </c>
      <c r="K541" s="25">
        <v>22356.203999999998</v>
      </c>
      <c r="L541" s="25">
        <v>3055347.88</v>
      </c>
    </row>
    <row r="542" spans="1:12" x14ac:dyDescent="0.35">
      <c r="A542" t="s">
        <v>1432</v>
      </c>
      <c r="B542" s="13">
        <v>41942</v>
      </c>
      <c r="C542" s="24">
        <v>41953</v>
      </c>
      <c r="D542" t="s">
        <v>870</v>
      </c>
      <c r="E542" t="s">
        <v>884</v>
      </c>
      <c r="F542" t="s">
        <v>890</v>
      </c>
      <c r="G542" t="s">
        <v>1837</v>
      </c>
      <c r="H542" t="s">
        <v>873</v>
      </c>
      <c r="I542" s="25">
        <v>1162326</v>
      </c>
      <c r="J542" s="25">
        <v>313828.02</v>
      </c>
      <c r="K542" s="25">
        <v>6276.5604000000003</v>
      </c>
      <c r="L542" s="25">
        <v>1999200.72</v>
      </c>
    </row>
    <row r="543" spans="1:12" x14ac:dyDescent="0.35">
      <c r="A543" t="s">
        <v>1433</v>
      </c>
      <c r="B543" s="13">
        <v>41148</v>
      </c>
      <c r="C543" s="24">
        <v>41165</v>
      </c>
      <c r="D543" t="s">
        <v>870</v>
      </c>
      <c r="E543" t="s">
        <v>896</v>
      </c>
      <c r="F543" t="s">
        <v>877</v>
      </c>
      <c r="G543" t="s">
        <v>1828</v>
      </c>
      <c r="H543" t="s">
        <v>903</v>
      </c>
      <c r="I543" s="25">
        <v>496974</v>
      </c>
      <c r="J543" s="25">
        <v>268365.96000000002</v>
      </c>
      <c r="K543" s="25">
        <v>5367.3192000000008</v>
      </c>
      <c r="L543" s="25">
        <v>705703.08</v>
      </c>
    </row>
    <row r="544" spans="1:12" x14ac:dyDescent="0.35">
      <c r="A544" t="s">
        <v>1434</v>
      </c>
      <c r="B544" s="13">
        <v>42193</v>
      </c>
      <c r="C544" s="24">
        <v>42204</v>
      </c>
      <c r="D544" t="s">
        <v>875</v>
      </c>
      <c r="E544" t="s">
        <v>876</v>
      </c>
      <c r="F544" t="s">
        <v>14</v>
      </c>
      <c r="G544" t="s">
        <v>1846</v>
      </c>
      <c r="H544" t="s">
        <v>891</v>
      </c>
      <c r="I544" s="25">
        <v>2817096</v>
      </c>
      <c r="J544" s="25">
        <v>1098667.44</v>
      </c>
      <c r="K544" s="25">
        <v>10986.6744</v>
      </c>
      <c r="L544" s="25">
        <v>3042463.68</v>
      </c>
    </row>
    <row r="545" spans="1:12" x14ac:dyDescent="0.35">
      <c r="A545" t="s">
        <v>1435</v>
      </c>
      <c r="B545" s="13">
        <v>41699</v>
      </c>
      <c r="C545" s="24">
        <v>41706</v>
      </c>
      <c r="D545" t="s">
        <v>875</v>
      </c>
      <c r="E545" t="s">
        <v>896</v>
      </c>
      <c r="F545" t="s">
        <v>890</v>
      </c>
      <c r="G545" t="s">
        <v>1840</v>
      </c>
      <c r="H545" t="s">
        <v>873</v>
      </c>
      <c r="I545" s="25">
        <v>1500600</v>
      </c>
      <c r="J545" s="25">
        <v>585234</v>
      </c>
      <c r="K545" s="25">
        <v>17557.02</v>
      </c>
      <c r="L545" s="25">
        <v>1485594</v>
      </c>
    </row>
    <row r="546" spans="1:12" x14ac:dyDescent="0.35">
      <c r="A546" t="s">
        <v>1436</v>
      </c>
      <c r="B546" s="13">
        <v>42257</v>
      </c>
      <c r="C546" s="24">
        <v>42273</v>
      </c>
      <c r="D546" t="s">
        <v>870</v>
      </c>
      <c r="E546" t="s">
        <v>889</v>
      </c>
      <c r="F546" t="s">
        <v>881</v>
      </c>
      <c r="G546" t="s">
        <v>1829</v>
      </c>
      <c r="H546" t="s">
        <v>885</v>
      </c>
      <c r="I546" s="25">
        <v>424219</v>
      </c>
      <c r="J546" s="25">
        <v>118781.32</v>
      </c>
      <c r="K546" s="25">
        <v>1187.8132000000001</v>
      </c>
      <c r="L546" s="25">
        <v>661781.64</v>
      </c>
    </row>
    <row r="547" spans="1:12" x14ac:dyDescent="0.35">
      <c r="A547" t="s">
        <v>1437</v>
      </c>
      <c r="B547" s="13">
        <v>41234</v>
      </c>
      <c r="C547" s="24">
        <v>41245</v>
      </c>
      <c r="D547" t="s">
        <v>875</v>
      </c>
      <c r="E547" t="s">
        <v>880</v>
      </c>
      <c r="F547" t="s">
        <v>877</v>
      </c>
      <c r="G547" t="s">
        <v>1839</v>
      </c>
      <c r="H547" t="s">
        <v>873</v>
      </c>
      <c r="I547" s="25">
        <v>1998229</v>
      </c>
      <c r="J547" s="25">
        <v>1158972.82</v>
      </c>
      <c r="K547" s="25">
        <v>57948.641000000003</v>
      </c>
      <c r="L547" s="25">
        <v>3357024.72</v>
      </c>
    </row>
    <row r="548" spans="1:12" x14ac:dyDescent="0.35">
      <c r="A548" t="s">
        <v>1438</v>
      </c>
      <c r="B548" s="13">
        <v>42084</v>
      </c>
      <c r="C548" s="24">
        <v>42099</v>
      </c>
      <c r="D548" t="s">
        <v>870</v>
      </c>
      <c r="E548" t="s">
        <v>896</v>
      </c>
      <c r="F548" t="s">
        <v>881</v>
      </c>
      <c r="G548" t="s">
        <v>1838</v>
      </c>
      <c r="H548" t="s">
        <v>891</v>
      </c>
      <c r="I548" s="25">
        <v>1775232</v>
      </c>
      <c r="J548" s="25">
        <v>905368.32000000007</v>
      </c>
      <c r="K548" s="25">
        <v>18107.366400000003</v>
      </c>
      <c r="L548" s="25">
        <v>2680600.3199999998</v>
      </c>
    </row>
    <row r="549" spans="1:12" x14ac:dyDescent="0.35">
      <c r="A549" t="s">
        <v>1439</v>
      </c>
      <c r="B549" s="13">
        <v>41923</v>
      </c>
      <c r="C549" s="24">
        <v>41931</v>
      </c>
      <c r="D549" t="s">
        <v>875</v>
      </c>
      <c r="E549" t="s">
        <v>880</v>
      </c>
      <c r="F549" t="s">
        <v>877</v>
      </c>
      <c r="G549" t="s">
        <v>1831</v>
      </c>
      <c r="H549" t="s">
        <v>882</v>
      </c>
      <c r="I549" s="25">
        <v>4778208</v>
      </c>
      <c r="J549" s="25">
        <v>1290116.1599999999</v>
      </c>
      <c r="K549" s="25">
        <v>38703.484799999998</v>
      </c>
      <c r="L549" s="25">
        <v>4300387.2</v>
      </c>
    </row>
    <row r="550" spans="1:12" x14ac:dyDescent="0.35">
      <c r="A550" t="s">
        <v>1440</v>
      </c>
      <c r="B550" s="13">
        <v>41768</v>
      </c>
      <c r="C550" s="24">
        <v>41776</v>
      </c>
      <c r="D550" t="s">
        <v>875</v>
      </c>
      <c r="E550" t="s">
        <v>880</v>
      </c>
      <c r="F550" t="s">
        <v>877</v>
      </c>
      <c r="G550" t="s">
        <v>1839</v>
      </c>
      <c r="H550" t="s">
        <v>891</v>
      </c>
      <c r="I550" s="25">
        <v>338328</v>
      </c>
      <c r="J550" s="25">
        <v>128564.64</v>
      </c>
      <c r="K550" s="25">
        <v>6428.232</v>
      </c>
      <c r="L550" s="25">
        <v>558241.19999999995</v>
      </c>
    </row>
    <row r="551" spans="1:12" x14ac:dyDescent="0.35">
      <c r="A551" t="s">
        <v>1441</v>
      </c>
      <c r="B551" s="13">
        <v>41687</v>
      </c>
      <c r="C551" s="24">
        <v>41699</v>
      </c>
      <c r="D551" t="s">
        <v>870</v>
      </c>
      <c r="E551" t="s">
        <v>871</v>
      </c>
      <c r="F551" t="s">
        <v>872</v>
      </c>
      <c r="G551" t="s">
        <v>1844</v>
      </c>
      <c r="H551" t="s">
        <v>878</v>
      </c>
      <c r="I551" s="25">
        <v>2361282</v>
      </c>
      <c r="J551" s="25">
        <v>1180641</v>
      </c>
      <c r="K551" s="25">
        <v>23612.82</v>
      </c>
      <c r="L551" s="25">
        <v>1959864.06</v>
      </c>
    </row>
    <row r="552" spans="1:12" x14ac:dyDescent="0.35">
      <c r="A552" t="s">
        <v>1442</v>
      </c>
      <c r="B552" s="13">
        <v>41657</v>
      </c>
      <c r="C552" s="24">
        <v>41674</v>
      </c>
      <c r="D552" t="s">
        <v>870</v>
      </c>
      <c r="E552" t="s">
        <v>889</v>
      </c>
      <c r="F552" t="s">
        <v>877</v>
      </c>
      <c r="G552" t="s">
        <v>1833</v>
      </c>
      <c r="H552" t="s">
        <v>878</v>
      </c>
      <c r="I552" s="25">
        <v>834225</v>
      </c>
      <c r="J552" s="25">
        <v>625668.75</v>
      </c>
      <c r="K552" s="25">
        <v>18770.0625</v>
      </c>
      <c r="L552" s="25">
        <v>1026096.75</v>
      </c>
    </row>
    <row r="553" spans="1:12" x14ac:dyDescent="0.35">
      <c r="A553" t="s">
        <v>1443</v>
      </c>
      <c r="B553" s="13">
        <v>41430</v>
      </c>
      <c r="C553" s="24">
        <v>41443</v>
      </c>
      <c r="D553" t="s">
        <v>870</v>
      </c>
      <c r="E553" t="s">
        <v>896</v>
      </c>
      <c r="F553" t="s">
        <v>881</v>
      </c>
      <c r="G553" t="s">
        <v>1843</v>
      </c>
      <c r="H553" t="s">
        <v>873</v>
      </c>
      <c r="I553" s="25">
        <v>1689456</v>
      </c>
      <c r="J553" s="25">
        <v>861622.56</v>
      </c>
      <c r="K553" s="25">
        <v>8616.2256000000016</v>
      </c>
      <c r="L553" s="25">
        <v>2314554.7200000002</v>
      </c>
    </row>
    <row r="554" spans="1:12" x14ac:dyDescent="0.35">
      <c r="A554" t="s">
        <v>1444</v>
      </c>
      <c r="B554" s="13">
        <v>41093</v>
      </c>
      <c r="C554" s="24">
        <v>41101</v>
      </c>
      <c r="D554" t="s">
        <v>870</v>
      </c>
      <c r="E554" t="s">
        <v>915</v>
      </c>
      <c r="F554" t="s">
        <v>877</v>
      </c>
      <c r="G554" t="s">
        <v>1828</v>
      </c>
      <c r="H554" t="s">
        <v>903</v>
      </c>
      <c r="I554" s="25">
        <v>387817</v>
      </c>
      <c r="J554" s="25">
        <v>217177.52000000002</v>
      </c>
      <c r="K554" s="25">
        <v>10858.876000000002</v>
      </c>
      <c r="L554" s="25">
        <v>643776.22</v>
      </c>
    </row>
    <row r="555" spans="1:12" x14ac:dyDescent="0.35">
      <c r="A555" t="s">
        <v>1445</v>
      </c>
      <c r="B555" s="13">
        <v>42384</v>
      </c>
      <c r="C555" s="24">
        <v>42399</v>
      </c>
      <c r="D555" t="s">
        <v>870</v>
      </c>
      <c r="E555" t="s">
        <v>887</v>
      </c>
      <c r="F555" t="s">
        <v>872</v>
      </c>
      <c r="G555" t="s">
        <v>1848</v>
      </c>
      <c r="H555" t="s">
        <v>901</v>
      </c>
      <c r="I555" s="25">
        <v>2720042</v>
      </c>
      <c r="J555" s="25">
        <v>1577624.36</v>
      </c>
      <c r="K555" s="25">
        <v>15776.243600000002</v>
      </c>
      <c r="L555" s="25">
        <v>3236849.98</v>
      </c>
    </row>
    <row r="556" spans="1:12" x14ac:dyDescent="0.35">
      <c r="A556" t="s">
        <v>1446</v>
      </c>
      <c r="B556" s="13">
        <v>41710</v>
      </c>
      <c r="C556" s="24">
        <v>41713</v>
      </c>
      <c r="D556" t="s">
        <v>875</v>
      </c>
      <c r="E556" t="s">
        <v>876</v>
      </c>
      <c r="F556" t="s">
        <v>14</v>
      </c>
      <c r="G556" t="s">
        <v>1848</v>
      </c>
      <c r="H556" t="s">
        <v>903</v>
      </c>
      <c r="I556" s="25">
        <v>3116661</v>
      </c>
      <c r="J556" s="25">
        <v>1402497.45</v>
      </c>
      <c r="K556" s="25">
        <v>42074.923499999997</v>
      </c>
      <c r="L556" s="25">
        <v>3147827.61</v>
      </c>
    </row>
    <row r="557" spans="1:12" x14ac:dyDescent="0.35">
      <c r="A557" t="s">
        <v>1447</v>
      </c>
      <c r="B557" s="13">
        <v>41504</v>
      </c>
      <c r="C557" s="24">
        <v>41512</v>
      </c>
      <c r="D557" t="s">
        <v>875</v>
      </c>
      <c r="E557" t="s">
        <v>893</v>
      </c>
      <c r="F557" t="s">
        <v>14</v>
      </c>
      <c r="G557" t="s">
        <v>1843</v>
      </c>
      <c r="H557" t="s">
        <v>878</v>
      </c>
      <c r="I557" s="25">
        <v>1861430</v>
      </c>
      <c r="J557" s="25">
        <v>893486.4</v>
      </c>
      <c r="K557" s="25">
        <v>44674.32</v>
      </c>
      <c r="L557" s="25">
        <v>3201659.6</v>
      </c>
    </row>
    <row r="558" spans="1:12" x14ac:dyDescent="0.35">
      <c r="A558" t="s">
        <v>1448</v>
      </c>
      <c r="B558" s="13">
        <v>42010</v>
      </c>
      <c r="C558" s="24">
        <v>42016</v>
      </c>
      <c r="D558" t="s">
        <v>875</v>
      </c>
      <c r="E558" t="s">
        <v>923</v>
      </c>
      <c r="F558" t="s">
        <v>877</v>
      </c>
      <c r="G558" t="s">
        <v>1835</v>
      </c>
      <c r="H558" t="s">
        <v>878</v>
      </c>
      <c r="I558" s="25">
        <v>973410</v>
      </c>
      <c r="J558" s="25">
        <v>476970.9</v>
      </c>
      <c r="K558" s="25">
        <v>9539.4180000000015</v>
      </c>
      <c r="L558" s="25">
        <v>1284901.2</v>
      </c>
    </row>
    <row r="559" spans="1:12" x14ac:dyDescent="0.35">
      <c r="A559" t="s">
        <v>1449</v>
      </c>
      <c r="B559" s="13">
        <v>42168</v>
      </c>
      <c r="C559" s="24">
        <v>42171</v>
      </c>
      <c r="D559" t="s">
        <v>875</v>
      </c>
      <c r="E559" t="s">
        <v>896</v>
      </c>
      <c r="F559" t="s">
        <v>881</v>
      </c>
      <c r="G559" t="s">
        <v>1822</v>
      </c>
      <c r="H559" t="s">
        <v>901</v>
      </c>
      <c r="I559" s="25">
        <v>2117376</v>
      </c>
      <c r="J559" s="25">
        <v>1079861.76</v>
      </c>
      <c r="K559" s="25">
        <v>21597.235199999999</v>
      </c>
      <c r="L559" s="25">
        <v>1905638.4000000001</v>
      </c>
    </row>
    <row r="560" spans="1:12" x14ac:dyDescent="0.35">
      <c r="A560" t="s">
        <v>1450</v>
      </c>
      <c r="B560" s="13">
        <v>41210</v>
      </c>
      <c r="C560" s="24">
        <v>41215</v>
      </c>
      <c r="D560" t="s">
        <v>870</v>
      </c>
      <c r="E560" t="s">
        <v>884</v>
      </c>
      <c r="F560" t="s">
        <v>877</v>
      </c>
      <c r="G560" t="s">
        <v>1835</v>
      </c>
      <c r="H560" t="s">
        <v>878</v>
      </c>
      <c r="I560" s="25">
        <v>4023402</v>
      </c>
      <c r="J560" s="25">
        <v>1126552.56</v>
      </c>
      <c r="K560" s="25">
        <v>45062.102400000003</v>
      </c>
      <c r="L560" s="25">
        <v>3661295.8200000003</v>
      </c>
    </row>
    <row r="561" spans="1:12" x14ac:dyDescent="0.35">
      <c r="A561" t="s">
        <v>1451</v>
      </c>
      <c r="B561" s="13">
        <v>41530</v>
      </c>
      <c r="C561" s="24">
        <v>41542</v>
      </c>
      <c r="D561" t="s">
        <v>870</v>
      </c>
      <c r="E561" t="s">
        <v>896</v>
      </c>
      <c r="F561" t="s">
        <v>877</v>
      </c>
      <c r="G561" t="s">
        <v>1834</v>
      </c>
      <c r="H561" t="s">
        <v>873</v>
      </c>
      <c r="I561" s="25">
        <v>1453413</v>
      </c>
      <c r="J561" s="25">
        <v>872047.8</v>
      </c>
      <c r="K561" s="25">
        <v>26161.434000000005</v>
      </c>
      <c r="L561" s="25">
        <v>1758629.73</v>
      </c>
    </row>
    <row r="562" spans="1:12" x14ac:dyDescent="0.35">
      <c r="A562" t="s">
        <v>1452</v>
      </c>
      <c r="B562" s="13">
        <v>41273</v>
      </c>
      <c r="C562" s="24">
        <v>41284</v>
      </c>
      <c r="D562" t="s">
        <v>875</v>
      </c>
      <c r="E562" t="s">
        <v>896</v>
      </c>
      <c r="F562" t="s">
        <v>14</v>
      </c>
      <c r="G562" t="s">
        <v>1827</v>
      </c>
      <c r="H562" t="s">
        <v>873</v>
      </c>
      <c r="I562" s="25">
        <v>2095875</v>
      </c>
      <c r="J562" s="25">
        <v>1299442.5</v>
      </c>
      <c r="K562" s="25">
        <v>51977.700000000004</v>
      </c>
      <c r="L562" s="25">
        <v>2536008.75</v>
      </c>
    </row>
    <row r="563" spans="1:12" x14ac:dyDescent="0.35">
      <c r="A563" t="s">
        <v>1453</v>
      </c>
      <c r="B563" s="13">
        <v>41945</v>
      </c>
      <c r="C563" s="24">
        <v>41951</v>
      </c>
      <c r="D563" t="s">
        <v>870</v>
      </c>
      <c r="E563" t="s">
        <v>896</v>
      </c>
      <c r="F563" t="s">
        <v>872</v>
      </c>
      <c r="G563" t="s">
        <v>1842</v>
      </c>
      <c r="H563" t="s">
        <v>918</v>
      </c>
      <c r="I563" s="25">
        <v>4915680</v>
      </c>
      <c r="J563" s="25">
        <v>1573017.6000000001</v>
      </c>
      <c r="K563" s="25">
        <v>78650.880000000005</v>
      </c>
      <c r="L563" s="25">
        <v>7078579.2000000002</v>
      </c>
    </row>
    <row r="564" spans="1:12" x14ac:dyDescent="0.35">
      <c r="A564" t="s">
        <v>1454</v>
      </c>
      <c r="B564" s="13">
        <v>41489</v>
      </c>
      <c r="C564" s="24">
        <v>41499</v>
      </c>
      <c r="D564" t="s">
        <v>870</v>
      </c>
      <c r="E564" t="s">
        <v>889</v>
      </c>
      <c r="F564" t="s">
        <v>897</v>
      </c>
      <c r="G564" t="s">
        <v>1841</v>
      </c>
      <c r="H564" t="s">
        <v>918</v>
      </c>
      <c r="I564" s="25">
        <v>2896930</v>
      </c>
      <c r="J564" s="25">
        <v>1361557.1</v>
      </c>
      <c r="K564" s="25">
        <v>68077.854999999996</v>
      </c>
      <c r="L564" s="25">
        <v>3737039.7</v>
      </c>
    </row>
    <row r="565" spans="1:12" x14ac:dyDescent="0.35">
      <c r="A565" t="s">
        <v>1455</v>
      </c>
      <c r="B565" s="13">
        <v>41630</v>
      </c>
      <c r="C565" s="24">
        <v>41646</v>
      </c>
      <c r="D565" t="s">
        <v>875</v>
      </c>
      <c r="E565" t="s">
        <v>880</v>
      </c>
      <c r="F565" t="s">
        <v>877</v>
      </c>
      <c r="G565" t="s">
        <v>1825</v>
      </c>
      <c r="H565" t="s">
        <v>905</v>
      </c>
      <c r="I565" s="25">
        <v>5476225</v>
      </c>
      <c r="J565" s="25">
        <v>2464301.25</v>
      </c>
      <c r="K565" s="25">
        <v>73929.037500000006</v>
      </c>
      <c r="L565" s="25">
        <v>5038127</v>
      </c>
    </row>
    <row r="566" spans="1:12" x14ac:dyDescent="0.35">
      <c r="A566" t="s">
        <v>1456</v>
      </c>
      <c r="B566" s="13">
        <v>41058</v>
      </c>
      <c r="C566" s="24">
        <v>41062</v>
      </c>
      <c r="D566" t="s">
        <v>875</v>
      </c>
      <c r="E566" t="s">
        <v>893</v>
      </c>
      <c r="F566" t="s">
        <v>14</v>
      </c>
      <c r="G566" t="s">
        <v>1849</v>
      </c>
      <c r="H566" t="s">
        <v>901</v>
      </c>
      <c r="I566" s="25">
        <v>873600</v>
      </c>
      <c r="J566" s="25">
        <v>567840</v>
      </c>
      <c r="K566" s="25">
        <v>28392</v>
      </c>
      <c r="L566" s="25">
        <v>1231776</v>
      </c>
    </row>
    <row r="567" spans="1:12" x14ac:dyDescent="0.35">
      <c r="A567" t="s">
        <v>1457</v>
      </c>
      <c r="B567" s="13">
        <v>40994</v>
      </c>
      <c r="C567" s="24">
        <v>40997</v>
      </c>
      <c r="D567" t="s">
        <v>875</v>
      </c>
      <c r="E567" t="s">
        <v>954</v>
      </c>
      <c r="F567" t="s">
        <v>872</v>
      </c>
      <c r="G567" t="s">
        <v>1824</v>
      </c>
      <c r="H567" t="s">
        <v>903</v>
      </c>
      <c r="I567" s="25">
        <v>4341390</v>
      </c>
      <c r="J567" s="25">
        <v>1736556</v>
      </c>
      <c r="K567" s="25">
        <v>17365.560000000001</v>
      </c>
      <c r="L567" s="25">
        <v>4818942.9000000004</v>
      </c>
    </row>
    <row r="568" spans="1:12" x14ac:dyDescent="0.35">
      <c r="A568" t="s">
        <v>1458</v>
      </c>
      <c r="B568" s="13">
        <v>41988</v>
      </c>
      <c r="C568" s="24">
        <v>42002</v>
      </c>
      <c r="D568" t="s">
        <v>870</v>
      </c>
      <c r="E568" t="s">
        <v>896</v>
      </c>
      <c r="F568" t="s">
        <v>890</v>
      </c>
      <c r="G568" t="s">
        <v>1827</v>
      </c>
      <c r="H568" t="s">
        <v>918</v>
      </c>
      <c r="I568" s="25">
        <v>1048407</v>
      </c>
      <c r="J568" s="25">
        <v>450815.01</v>
      </c>
      <c r="K568" s="25">
        <v>9016.3001999999997</v>
      </c>
      <c r="L568" s="25">
        <v>1530674.22</v>
      </c>
    </row>
    <row r="569" spans="1:12" x14ac:dyDescent="0.35">
      <c r="A569" t="s">
        <v>1459</v>
      </c>
      <c r="B569" s="13">
        <v>41887</v>
      </c>
      <c r="C569" s="24">
        <v>41894</v>
      </c>
      <c r="D569" t="s">
        <v>870</v>
      </c>
      <c r="E569" t="s">
        <v>871</v>
      </c>
      <c r="F569" t="s">
        <v>877</v>
      </c>
      <c r="G569" t="s">
        <v>1846</v>
      </c>
      <c r="H569" t="s">
        <v>878</v>
      </c>
      <c r="I569" s="25">
        <v>5184864</v>
      </c>
      <c r="J569" s="25">
        <v>1296216</v>
      </c>
      <c r="K569" s="25">
        <v>12962.16</v>
      </c>
      <c r="L569" s="25">
        <v>5962593.6000000006</v>
      </c>
    </row>
    <row r="570" spans="1:12" x14ac:dyDescent="0.35">
      <c r="A570" t="s">
        <v>1460</v>
      </c>
      <c r="B570" s="13">
        <v>40975</v>
      </c>
      <c r="C570" s="24">
        <v>40989</v>
      </c>
      <c r="D570" t="s">
        <v>870</v>
      </c>
      <c r="E570" t="s">
        <v>887</v>
      </c>
      <c r="F570" t="s">
        <v>872</v>
      </c>
      <c r="G570" t="s">
        <v>1839</v>
      </c>
      <c r="H570" t="s">
        <v>882</v>
      </c>
      <c r="I570" s="25">
        <v>1262352</v>
      </c>
      <c r="J570" s="25">
        <v>530187.84</v>
      </c>
      <c r="K570" s="25">
        <v>10603.756799999999</v>
      </c>
      <c r="L570" s="25">
        <v>1514822.4000000001</v>
      </c>
    </row>
    <row r="571" spans="1:12" x14ac:dyDescent="0.35">
      <c r="A571" t="s">
        <v>1461</v>
      </c>
      <c r="B571" s="13">
        <v>42334</v>
      </c>
      <c r="C571" s="24">
        <v>42342</v>
      </c>
      <c r="D571" t="s">
        <v>875</v>
      </c>
      <c r="E571" t="s">
        <v>876</v>
      </c>
      <c r="F571" t="s">
        <v>14</v>
      </c>
      <c r="G571" t="s">
        <v>1826</v>
      </c>
      <c r="H571" t="s">
        <v>901</v>
      </c>
      <c r="I571" s="25">
        <v>3382720</v>
      </c>
      <c r="J571" s="25">
        <v>2097286.4</v>
      </c>
      <c r="K571" s="25">
        <v>20972.863999999998</v>
      </c>
      <c r="L571" s="25">
        <v>3348892.8000000003</v>
      </c>
    </row>
    <row r="572" spans="1:12" x14ac:dyDescent="0.35">
      <c r="A572" t="s">
        <v>1462</v>
      </c>
      <c r="B572" s="13">
        <v>41315</v>
      </c>
      <c r="C572" s="24">
        <v>41315</v>
      </c>
      <c r="D572" t="s">
        <v>870</v>
      </c>
      <c r="E572" t="s">
        <v>915</v>
      </c>
      <c r="F572" t="s">
        <v>890</v>
      </c>
      <c r="G572" t="s">
        <v>1824</v>
      </c>
      <c r="H572" t="s">
        <v>903</v>
      </c>
      <c r="I572" s="25">
        <v>3744490</v>
      </c>
      <c r="J572" s="25">
        <v>1797355.2</v>
      </c>
      <c r="K572" s="25">
        <v>17973.552</v>
      </c>
      <c r="L572" s="25">
        <v>3295151.2</v>
      </c>
    </row>
    <row r="573" spans="1:12" x14ac:dyDescent="0.35">
      <c r="A573" t="s">
        <v>1463</v>
      </c>
      <c r="B573" s="13">
        <v>41754</v>
      </c>
      <c r="C573" s="24">
        <v>41758</v>
      </c>
      <c r="D573" t="s">
        <v>875</v>
      </c>
      <c r="E573" t="s">
        <v>893</v>
      </c>
      <c r="F573" t="s">
        <v>897</v>
      </c>
      <c r="G573" t="s">
        <v>1845</v>
      </c>
      <c r="H573" t="s">
        <v>885</v>
      </c>
      <c r="I573" s="25">
        <v>2974896</v>
      </c>
      <c r="J573" s="25">
        <v>743724</v>
      </c>
      <c r="K573" s="25">
        <v>29748.959999999999</v>
      </c>
      <c r="L573" s="25">
        <v>2915398.08</v>
      </c>
    </row>
    <row r="574" spans="1:12" x14ac:dyDescent="0.35">
      <c r="A574" t="s">
        <v>1464</v>
      </c>
      <c r="B574" s="13">
        <v>42208</v>
      </c>
      <c r="C574" s="24">
        <v>42218</v>
      </c>
      <c r="D574" t="s">
        <v>875</v>
      </c>
      <c r="E574" t="s">
        <v>893</v>
      </c>
      <c r="F574" t="s">
        <v>890</v>
      </c>
      <c r="G574" t="s">
        <v>1843</v>
      </c>
      <c r="H574" t="s">
        <v>878</v>
      </c>
      <c r="I574" s="25">
        <v>6648323</v>
      </c>
      <c r="J574" s="25">
        <v>4055477.0300000003</v>
      </c>
      <c r="K574" s="25">
        <v>162219.08120000002</v>
      </c>
      <c r="L574" s="25">
        <v>7379638.5300000003</v>
      </c>
    </row>
    <row r="575" spans="1:12" x14ac:dyDescent="0.35">
      <c r="A575" t="s">
        <v>1465</v>
      </c>
      <c r="B575" s="13">
        <v>42417</v>
      </c>
      <c r="C575" s="24">
        <v>42418</v>
      </c>
      <c r="D575" t="s">
        <v>870</v>
      </c>
      <c r="E575" t="s">
        <v>871</v>
      </c>
      <c r="F575" t="s">
        <v>890</v>
      </c>
      <c r="G575" t="s">
        <v>1826</v>
      </c>
      <c r="H575" t="s">
        <v>901</v>
      </c>
      <c r="I575" s="25">
        <v>2226592</v>
      </c>
      <c r="J575" s="25">
        <v>1491816.6400000001</v>
      </c>
      <c r="K575" s="25">
        <v>44754.499199999998</v>
      </c>
      <c r="L575" s="25">
        <v>1959400.96</v>
      </c>
    </row>
    <row r="576" spans="1:12" x14ac:dyDescent="0.35">
      <c r="A576" t="s">
        <v>1466</v>
      </c>
      <c r="B576" s="13">
        <v>41635</v>
      </c>
      <c r="C576" s="24">
        <v>41651</v>
      </c>
      <c r="D576" t="s">
        <v>875</v>
      </c>
      <c r="E576" t="s">
        <v>876</v>
      </c>
      <c r="F576" t="s">
        <v>14</v>
      </c>
      <c r="G576" t="s">
        <v>1822</v>
      </c>
      <c r="H576" t="s">
        <v>894</v>
      </c>
      <c r="I576" s="25">
        <v>1468096</v>
      </c>
      <c r="J576" s="25">
        <v>1101072</v>
      </c>
      <c r="K576" s="25">
        <v>55053.599999999999</v>
      </c>
      <c r="L576" s="25">
        <v>1732353.28</v>
      </c>
    </row>
    <row r="577" spans="1:12" x14ac:dyDescent="0.35">
      <c r="A577" t="s">
        <v>1467</v>
      </c>
      <c r="B577" s="13">
        <v>41633</v>
      </c>
      <c r="C577" s="24">
        <v>41650</v>
      </c>
      <c r="D577" t="s">
        <v>875</v>
      </c>
      <c r="E577" t="s">
        <v>876</v>
      </c>
      <c r="F577" t="s">
        <v>872</v>
      </c>
      <c r="G577" t="s">
        <v>1844</v>
      </c>
      <c r="H577" t="s">
        <v>873</v>
      </c>
      <c r="I577" s="25">
        <v>2136750</v>
      </c>
      <c r="J577" s="25">
        <v>897435</v>
      </c>
      <c r="K577" s="25">
        <v>26923.05</v>
      </c>
      <c r="L577" s="25">
        <v>1816237.5</v>
      </c>
    </row>
    <row r="578" spans="1:12" x14ac:dyDescent="0.35">
      <c r="A578" t="s">
        <v>1468</v>
      </c>
      <c r="B578" s="13">
        <v>41979</v>
      </c>
      <c r="C578" s="24">
        <v>41984</v>
      </c>
      <c r="D578" t="s">
        <v>875</v>
      </c>
      <c r="E578" t="s">
        <v>876</v>
      </c>
      <c r="F578" t="s">
        <v>897</v>
      </c>
      <c r="G578" t="s">
        <v>1824</v>
      </c>
      <c r="H578" t="s">
        <v>885</v>
      </c>
      <c r="I578" s="25">
        <v>1849820</v>
      </c>
      <c r="J578" s="25">
        <v>684433.4</v>
      </c>
      <c r="K578" s="25">
        <v>13688.668000000001</v>
      </c>
      <c r="L578" s="25">
        <v>2127293</v>
      </c>
    </row>
    <row r="579" spans="1:12" x14ac:dyDescent="0.35">
      <c r="A579" t="s">
        <v>1469</v>
      </c>
      <c r="B579" s="13">
        <v>42207</v>
      </c>
      <c r="C579" s="24">
        <v>42212</v>
      </c>
      <c r="D579" t="s">
        <v>870</v>
      </c>
      <c r="E579" t="s">
        <v>884</v>
      </c>
      <c r="F579" t="s">
        <v>877</v>
      </c>
      <c r="G579" t="s">
        <v>1847</v>
      </c>
      <c r="H579" t="s">
        <v>891</v>
      </c>
      <c r="I579" s="25">
        <v>2133084</v>
      </c>
      <c r="J579" s="25">
        <v>1002549.48</v>
      </c>
      <c r="K579" s="25">
        <v>10025.4948</v>
      </c>
      <c r="L579" s="25">
        <v>2879663.4</v>
      </c>
    </row>
    <row r="580" spans="1:12" x14ac:dyDescent="0.35">
      <c r="A580" t="s">
        <v>1470</v>
      </c>
      <c r="B580" s="13">
        <v>42104</v>
      </c>
      <c r="C580" s="24">
        <v>42106</v>
      </c>
      <c r="D580" t="s">
        <v>875</v>
      </c>
      <c r="E580" t="s">
        <v>954</v>
      </c>
      <c r="F580" t="s">
        <v>890</v>
      </c>
      <c r="G580" t="s">
        <v>1834</v>
      </c>
      <c r="H580" t="s">
        <v>918</v>
      </c>
      <c r="I580" s="25">
        <v>1525818</v>
      </c>
      <c r="J580" s="25">
        <v>671359.92</v>
      </c>
      <c r="K580" s="25">
        <v>6713.5992000000006</v>
      </c>
      <c r="L580" s="25">
        <v>1937788.86</v>
      </c>
    </row>
    <row r="581" spans="1:12" x14ac:dyDescent="0.35">
      <c r="A581" t="s">
        <v>1471</v>
      </c>
      <c r="B581" s="13">
        <v>41877</v>
      </c>
      <c r="C581" s="24">
        <v>41883</v>
      </c>
      <c r="D581" t="s">
        <v>875</v>
      </c>
      <c r="E581" t="s">
        <v>896</v>
      </c>
      <c r="F581" t="s">
        <v>872</v>
      </c>
      <c r="G581" t="s">
        <v>1841</v>
      </c>
      <c r="H581" t="s">
        <v>903</v>
      </c>
      <c r="I581" s="25">
        <v>2467500</v>
      </c>
      <c r="J581" s="25">
        <v>962325</v>
      </c>
      <c r="K581" s="25">
        <v>28869.75</v>
      </c>
      <c r="L581" s="25">
        <v>3109050</v>
      </c>
    </row>
    <row r="582" spans="1:12" x14ac:dyDescent="0.35">
      <c r="A582" t="s">
        <v>1472</v>
      </c>
      <c r="B582" s="13">
        <v>42415</v>
      </c>
      <c r="C582" s="24">
        <v>42425</v>
      </c>
      <c r="D582" t="s">
        <v>875</v>
      </c>
      <c r="E582" t="s">
        <v>893</v>
      </c>
      <c r="F582" t="s">
        <v>14</v>
      </c>
      <c r="G582" t="s">
        <v>1823</v>
      </c>
      <c r="H582" t="s">
        <v>918</v>
      </c>
      <c r="I582" s="25">
        <v>2465486</v>
      </c>
      <c r="J582" s="25">
        <v>912229.82000000007</v>
      </c>
      <c r="K582" s="25">
        <v>18244.596400000002</v>
      </c>
      <c r="L582" s="25">
        <v>3772193.58</v>
      </c>
    </row>
    <row r="583" spans="1:12" x14ac:dyDescent="0.35">
      <c r="A583" t="s">
        <v>1473</v>
      </c>
      <c r="B583" s="13">
        <v>41583</v>
      </c>
      <c r="C583" s="24">
        <v>41591</v>
      </c>
      <c r="D583" t="s">
        <v>870</v>
      </c>
      <c r="E583" t="s">
        <v>884</v>
      </c>
      <c r="F583" t="s">
        <v>877</v>
      </c>
      <c r="G583" t="s">
        <v>1841</v>
      </c>
      <c r="H583" t="s">
        <v>882</v>
      </c>
      <c r="I583" s="25">
        <v>884627</v>
      </c>
      <c r="J583" s="25">
        <v>371543.34</v>
      </c>
      <c r="K583" s="25">
        <v>7430.8668000000007</v>
      </c>
      <c r="L583" s="25">
        <v>875780.73</v>
      </c>
    </row>
    <row r="584" spans="1:12" x14ac:dyDescent="0.35">
      <c r="A584" t="s">
        <v>1474</v>
      </c>
      <c r="B584" s="13">
        <v>41270</v>
      </c>
      <c r="C584" s="24">
        <v>41275</v>
      </c>
      <c r="D584" t="s">
        <v>875</v>
      </c>
      <c r="E584" t="s">
        <v>876</v>
      </c>
      <c r="F584" t="s">
        <v>881</v>
      </c>
      <c r="G584" t="s">
        <v>1840</v>
      </c>
      <c r="H584" t="s">
        <v>891</v>
      </c>
      <c r="I584" s="25">
        <v>1510599</v>
      </c>
      <c r="J584" s="25">
        <v>966783.36</v>
      </c>
      <c r="K584" s="25">
        <v>19335.6672</v>
      </c>
      <c r="L584" s="25">
        <v>1752294.84</v>
      </c>
    </row>
    <row r="585" spans="1:12" x14ac:dyDescent="0.35">
      <c r="A585" t="s">
        <v>1475</v>
      </c>
      <c r="B585" s="13">
        <v>41824</v>
      </c>
      <c r="C585" s="24">
        <v>41831</v>
      </c>
      <c r="D585" t="s">
        <v>870</v>
      </c>
      <c r="E585" t="s">
        <v>884</v>
      </c>
      <c r="F585" t="s">
        <v>872</v>
      </c>
      <c r="G585" t="s">
        <v>1829</v>
      </c>
      <c r="H585" t="s">
        <v>873</v>
      </c>
      <c r="I585" s="25">
        <v>2713216</v>
      </c>
      <c r="J585" s="25">
        <v>1790722.56</v>
      </c>
      <c r="K585" s="25">
        <v>71628.902400000006</v>
      </c>
      <c r="L585" s="25">
        <v>3744238.08</v>
      </c>
    </row>
    <row r="586" spans="1:12" x14ac:dyDescent="0.35">
      <c r="A586" t="s">
        <v>1476</v>
      </c>
      <c r="B586" s="13">
        <v>42376</v>
      </c>
      <c r="C586" s="24">
        <v>42380</v>
      </c>
      <c r="D586" t="s">
        <v>875</v>
      </c>
      <c r="E586" t="s">
        <v>893</v>
      </c>
      <c r="F586" t="s">
        <v>897</v>
      </c>
      <c r="G586" t="s">
        <v>1823</v>
      </c>
      <c r="H586" t="s">
        <v>918</v>
      </c>
      <c r="I586" s="25">
        <v>2733550</v>
      </c>
      <c r="J586" s="25">
        <v>984078</v>
      </c>
      <c r="K586" s="25">
        <v>29522.34</v>
      </c>
      <c r="L586" s="25">
        <v>4647035</v>
      </c>
    </row>
    <row r="587" spans="1:12" x14ac:dyDescent="0.35">
      <c r="A587" t="s">
        <v>1477</v>
      </c>
      <c r="B587" s="13">
        <v>42449</v>
      </c>
      <c r="C587" s="24">
        <v>42456</v>
      </c>
      <c r="D587" t="s">
        <v>870</v>
      </c>
      <c r="E587" t="s">
        <v>871</v>
      </c>
      <c r="F587" t="s">
        <v>877</v>
      </c>
      <c r="G587" t="s">
        <v>1822</v>
      </c>
      <c r="H587" t="s">
        <v>903</v>
      </c>
      <c r="I587" s="25">
        <v>4472622</v>
      </c>
      <c r="J587" s="25">
        <v>1654870.1400000001</v>
      </c>
      <c r="K587" s="25">
        <v>16548.701400000002</v>
      </c>
      <c r="L587" s="25">
        <v>6485301.9000000004</v>
      </c>
    </row>
    <row r="588" spans="1:12" x14ac:dyDescent="0.35">
      <c r="A588" t="s">
        <v>1478</v>
      </c>
      <c r="B588" s="13">
        <v>42244</v>
      </c>
      <c r="C588" s="24">
        <v>42255</v>
      </c>
      <c r="D588" t="s">
        <v>870</v>
      </c>
      <c r="E588" t="s">
        <v>871</v>
      </c>
      <c r="F588" t="s">
        <v>897</v>
      </c>
      <c r="G588" t="s">
        <v>1826</v>
      </c>
      <c r="H588" t="s">
        <v>901</v>
      </c>
      <c r="I588" s="25">
        <v>4178262</v>
      </c>
      <c r="J588" s="25">
        <v>1671304.8</v>
      </c>
      <c r="K588" s="25">
        <v>83565.240000000005</v>
      </c>
      <c r="L588" s="25">
        <v>3635087.94</v>
      </c>
    </row>
    <row r="589" spans="1:12" x14ac:dyDescent="0.35">
      <c r="A589" t="s">
        <v>1479</v>
      </c>
      <c r="B589" s="13">
        <v>42017</v>
      </c>
      <c r="C589" s="24">
        <v>42025</v>
      </c>
      <c r="D589" t="s">
        <v>870</v>
      </c>
      <c r="E589" t="s">
        <v>889</v>
      </c>
      <c r="F589" t="s">
        <v>890</v>
      </c>
      <c r="G589" t="s">
        <v>1834</v>
      </c>
      <c r="H589" t="s">
        <v>885</v>
      </c>
      <c r="I589" s="25">
        <v>4811400</v>
      </c>
      <c r="J589" s="25">
        <v>1972674</v>
      </c>
      <c r="K589" s="25">
        <v>39453.480000000003</v>
      </c>
      <c r="L589" s="25">
        <v>6928416</v>
      </c>
    </row>
    <row r="590" spans="1:12" x14ac:dyDescent="0.35">
      <c r="A590" t="s">
        <v>1480</v>
      </c>
      <c r="B590" s="13">
        <v>41028</v>
      </c>
      <c r="C590" s="24">
        <v>41036</v>
      </c>
      <c r="D590" t="s">
        <v>870</v>
      </c>
      <c r="E590" t="s">
        <v>896</v>
      </c>
      <c r="F590" t="s">
        <v>881</v>
      </c>
      <c r="G590" t="s">
        <v>1841</v>
      </c>
      <c r="H590" t="s">
        <v>885</v>
      </c>
      <c r="I590" s="25">
        <v>3199168</v>
      </c>
      <c r="J590" s="25">
        <v>1887509.12</v>
      </c>
      <c r="K590" s="25">
        <v>94375.45600000002</v>
      </c>
      <c r="L590" s="25">
        <v>5182652.16</v>
      </c>
    </row>
    <row r="591" spans="1:12" x14ac:dyDescent="0.35">
      <c r="A591" t="s">
        <v>1481</v>
      </c>
      <c r="B591" s="13">
        <v>41876</v>
      </c>
      <c r="C591" s="24">
        <v>41877</v>
      </c>
      <c r="D591" t="s">
        <v>870</v>
      </c>
      <c r="E591" t="s">
        <v>887</v>
      </c>
      <c r="F591" t="s">
        <v>881</v>
      </c>
      <c r="G591" t="s">
        <v>1829</v>
      </c>
      <c r="H591" t="s">
        <v>903</v>
      </c>
      <c r="I591" s="25">
        <v>2488780</v>
      </c>
      <c r="J591" s="25">
        <v>1045287.6</v>
      </c>
      <c r="K591" s="25">
        <v>31358.627999999997</v>
      </c>
      <c r="L591" s="25">
        <v>2862097</v>
      </c>
    </row>
    <row r="592" spans="1:12" x14ac:dyDescent="0.35">
      <c r="A592" t="s">
        <v>1482</v>
      </c>
      <c r="B592" s="13">
        <v>41002</v>
      </c>
      <c r="C592" s="24">
        <v>41013</v>
      </c>
      <c r="D592" t="s">
        <v>870</v>
      </c>
      <c r="E592" t="s">
        <v>915</v>
      </c>
      <c r="F592" t="s">
        <v>890</v>
      </c>
      <c r="G592" t="s">
        <v>1845</v>
      </c>
      <c r="H592" t="s">
        <v>882</v>
      </c>
      <c r="I592" s="25">
        <v>1666896</v>
      </c>
      <c r="J592" s="25">
        <v>983468.64</v>
      </c>
      <c r="K592" s="25">
        <v>9834.6864000000005</v>
      </c>
      <c r="L592" s="25">
        <v>2583688.8000000003</v>
      </c>
    </row>
    <row r="593" spans="1:12" x14ac:dyDescent="0.35">
      <c r="A593" t="s">
        <v>1483</v>
      </c>
      <c r="B593" s="13">
        <v>41716</v>
      </c>
      <c r="C593" s="24">
        <v>41718</v>
      </c>
      <c r="D593" t="s">
        <v>875</v>
      </c>
      <c r="E593" t="s">
        <v>954</v>
      </c>
      <c r="F593" t="s">
        <v>14</v>
      </c>
      <c r="G593" t="s">
        <v>1841</v>
      </c>
      <c r="H593" t="s">
        <v>882</v>
      </c>
      <c r="I593" s="25">
        <v>1576758</v>
      </c>
      <c r="J593" s="25">
        <v>819914.16</v>
      </c>
      <c r="K593" s="25">
        <v>24597.424800000001</v>
      </c>
      <c r="L593" s="25">
        <v>1608293.1600000001</v>
      </c>
    </row>
    <row r="594" spans="1:12" x14ac:dyDescent="0.35">
      <c r="A594" t="s">
        <v>1484</v>
      </c>
      <c r="B594" s="13">
        <v>41254</v>
      </c>
      <c r="C594" s="24">
        <v>41258</v>
      </c>
      <c r="D594" t="s">
        <v>875</v>
      </c>
      <c r="E594" t="s">
        <v>954</v>
      </c>
      <c r="F594" t="s">
        <v>14</v>
      </c>
      <c r="G594" t="s">
        <v>1826</v>
      </c>
      <c r="H594" t="s">
        <v>894</v>
      </c>
      <c r="I594" s="25">
        <v>1972164</v>
      </c>
      <c r="J594" s="25">
        <v>532484.28</v>
      </c>
      <c r="K594" s="25">
        <v>5324.8428000000004</v>
      </c>
      <c r="L594" s="25">
        <v>3293513.88</v>
      </c>
    </row>
    <row r="595" spans="1:12" x14ac:dyDescent="0.35">
      <c r="A595" t="s">
        <v>1485</v>
      </c>
      <c r="B595" s="13">
        <v>40955</v>
      </c>
      <c r="C595" s="24">
        <v>40959</v>
      </c>
      <c r="D595" t="s">
        <v>875</v>
      </c>
      <c r="E595" t="s">
        <v>896</v>
      </c>
      <c r="F595" t="s">
        <v>877</v>
      </c>
      <c r="G595" t="s">
        <v>1822</v>
      </c>
      <c r="H595" t="s">
        <v>873</v>
      </c>
      <c r="I595" s="25">
        <v>4750284</v>
      </c>
      <c r="J595" s="25">
        <v>3277695.96</v>
      </c>
      <c r="K595" s="25">
        <v>65553.919200000004</v>
      </c>
      <c r="L595" s="25">
        <v>4892792.5200000005</v>
      </c>
    </row>
    <row r="596" spans="1:12" x14ac:dyDescent="0.35">
      <c r="A596" t="s">
        <v>1486</v>
      </c>
      <c r="B596" s="13">
        <v>42007</v>
      </c>
      <c r="C596" s="24">
        <v>42011</v>
      </c>
      <c r="D596" t="s">
        <v>875</v>
      </c>
      <c r="E596" t="s">
        <v>880</v>
      </c>
      <c r="F596" t="s">
        <v>890</v>
      </c>
      <c r="G596" t="s">
        <v>1841</v>
      </c>
      <c r="H596" t="s">
        <v>873</v>
      </c>
      <c r="I596" s="25">
        <v>3056194</v>
      </c>
      <c r="J596" s="25">
        <v>825172.38</v>
      </c>
      <c r="K596" s="25">
        <v>33006.895199999999</v>
      </c>
      <c r="L596" s="25">
        <v>4737100.7</v>
      </c>
    </row>
    <row r="597" spans="1:12" x14ac:dyDescent="0.35">
      <c r="A597" t="s">
        <v>1487</v>
      </c>
      <c r="B597" s="13">
        <v>41428</v>
      </c>
      <c r="C597" s="24">
        <v>41432</v>
      </c>
      <c r="D597" t="s">
        <v>870</v>
      </c>
      <c r="E597" t="s">
        <v>871</v>
      </c>
      <c r="F597" t="s">
        <v>897</v>
      </c>
      <c r="G597" t="s">
        <v>1839</v>
      </c>
      <c r="H597" t="s">
        <v>905</v>
      </c>
      <c r="I597" s="25">
        <v>3973896</v>
      </c>
      <c r="J597" s="25">
        <v>2583032.4</v>
      </c>
      <c r="K597" s="25">
        <v>25830.324000000001</v>
      </c>
      <c r="L597" s="25">
        <v>5682671.2800000003</v>
      </c>
    </row>
    <row r="598" spans="1:12" x14ac:dyDescent="0.35">
      <c r="A598" t="s">
        <v>1488</v>
      </c>
      <c r="B598" s="13">
        <v>41233</v>
      </c>
      <c r="C598" s="24">
        <v>41238</v>
      </c>
      <c r="D598" t="s">
        <v>875</v>
      </c>
      <c r="E598" t="s">
        <v>954</v>
      </c>
      <c r="F598" t="s">
        <v>890</v>
      </c>
      <c r="G598" t="s">
        <v>1831</v>
      </c>
      <c r="H598" t="s">
        <v>894</v>
      </c>
      <c r="I598" s="25">
        <v>2723460</v>
      </c>
      <c r="J598" s="25">
        <v>1388964.6</v>
      </c>
      <c r="K598" s="25">
        <v>41668.938000000002</v>
      </c>
      <c r="L598" s="25">
        <v>4466474.4000000004</v>
      </c>
    </row>
    <row r="599" spans="1:12" x14ac:dyDescent="0.35">
      <c r="A599" t="s">
        <v>1489</v>
      </c>
      <c r="B599" s="13">
        <v>42269</v>
      </c>
      <c r="C599" s="24">
        <v>42278</v>
      </c>
      <c r="D599" t="s">
        <v>870</v>
      </c>
      <c r="E599" t="s">
        <v>915</v>
      </c>
      <c r="F599" t="s">
        <v>881</v>
      </c>
      <c r="G599" t="s">
        <v>1848</v>
      </c>
      <c r="H599" t="s">
        <v>905</v>
      </c>
      <c r="I599" s="25">
        <v>6388272</v>
      </c>
      <c r="J599" s="25">
        <v>2299777.92</v>
      </c>
      <c r="K599" s="25">
        <v>114988.89599999999</v>
      </c>
      <c r="L599" s="25">
        <v>9710173.4399999995</v>
      </c>
    </row>
    <row r="600" spans="1:12" x14ac:dyDescent="0.35">
      <c r="A600" t="s">
        <v>1490</v>
      </c>
      <c r="B600" s="13">
        <v>41220</v>
      </c>
      <c r="C600" s="24">
        <v>41232</v>
      </c>
      <c r="D600" t="s">
        <v>870</v>
      </c>
      <c r="E600" t="s">
        <v>896</v>
      </c>
      <c r="F600" t="s">
        <v>14</v>
      </c>
      <c r="G600" t="s">
        <v>1833</v>
      </c>
      <c r="H600" t="s">
        <v>918</v>
      </c>
      <c r="I600" s="25">
        <v>5380308</v>
      </c>
      <c r="J600" s="25">
        <v>3820018.68</v>
      </c>
      <c r="K600" s="25">
        <v>191000.93400000004</v>
      </c>
      <c r="L600" s="25">
        <v>7909052.7599999998</v>
      </c>
    </row>
    <row r="601" spans="1:12" x14ac:dyDescent="0.35">
      <c r="A601" t="s">
        <v>1491</v>
      </c>
      <c r="B601" s="13">
        <v>42416</v>
      </c>
      <c r="C601" s="24">
        <v>42419</v>
      </c>
      <c r="D601" t="s">
        <v>870</v>
      </c>
      <c r="E601" t="s">
        <v>871</v>
      </c>
      <c r="F601" t="s">
        <v>897</v>
      </c>
      <c r="G601" t="s">
        <v>1848</v>
      </c>
      <c r="H601" t="s">
        <v>901</v>
      </c>
      <c r="I601" s="25">
        <v>1861772</v>
      </c>
      <c r="J601" s="25">
        <v>1284622.68</v>
      </c>
      <c r="K601" s="25">
        <v>51384.907200000001</v>
      </c>
      <c r="L601" s="25">
        <v>2085184.6400000001</v>
      </c>
    </row>
    <row r="602" spans="1:12" x14ac:dyDescent="0.35">
      <c r="A602" t="s">
        <v>1492</v>
      </c>
      <c r="B602" s="13">
        <v>41195</v>
      </c>
      <c r="C602" s="24">
        <v>41208</v>
      </c>
      <c r="D602" t="s">
        <v>870</v>
      </c>
      <c r="E602" t="s">
        <v>884</v>
      </c>
      <c r="F602" t="s">
        <v>881</v>
      </c>
      <c r="G602" t="s">
        <v>1828</v>
      </c>
      <c r="H602" t="s">
        <v>878</v>
      </c>
      <c r="I602" s="25">
        <v>3609828</v>
      </c>
      <c r="J602" s="25">
        <v>1588324.32</v>
      </c>
      <c r="K602" s="25">
        <v>31766.486400000002</v>
      </c>
      <c r="L602" s="25">
        <v>5306447.16</v>
      </c>
    </row>
    <row r="603" spans="1:12" x14ac:dyDescent="0.35">
      <c r="A603" t="s">
        <v>1493</v>
      </c>
      <c r="B603" s="13">
        <v>41445</v>
      </c>
      <c r="C603" s="24">
        <v>41448</v>
      </c>
      <c r="D603" t="s">
        <v>870</v>
      </c>
      <c r="E603" t="s">
        <v>887</v>
      </c>
      <c r="F603" t="s">
        <v>877</v>
      </c>
      <c r="G603" t="s">
        <v>1832</v>
      </c>
      <c r="H603" t="s">
        <v>918</v>
      </c>
      <c r="I603" s="25">
        <v>1110955</v>
      </c>
      <c r="J603" s="25">
        <v>355505.60000000003</v>
      </c>
      <c r="K603" s="25">
        <v>3555.0560000000005</v>
      </c>
      <c r="L603" s="25">
        <v>1755308.9000000001</v>
      </c>
    </row>
    <row r="604" spans="1:12" x14ac:dyDescent="0.35">
      <c r="A604" t="s">
        <v>1494</v>
      </c>
      <c r="B604" s="13">
        <v>42001</v>
      </c>
      <c r="C604" s="24">
        <v>42001</v>
      </c>
      <c r="D604" t="s">
        <v>870</v>
      </c>
      <c r="E604" t="s">
        <v>887</v>
      </c>
      <c r="F604" t="s">
        <v>14</v>
      </c>
      <c r="G604" t="s">
        <v>1837</v>
      </c>
      <c r="H604" t="s">
        <v>885</v>
      </c>
      <c r="I604" s="25">
        <v>1218580</v>
      </c>
      <c r="J604" s="25">
        <v>706776.4</v>
      </c>
      <c r="K604" s="25">
        <v>21203.292000000001</v>
      </c>
      <c r="L604" s="25">
        <v>1730383.6</v>
      </c>
    </row>
    <row r="605" spans="1:12" x14ac:dyDescent="0.35">
      <c r="A605" t="s">
        <v>1495</v>
      </c>
      <c r="B605" s="13">
        <v>41200</v>
      </c>
      <c r="C605" s="24">
        <v>41207</v>
      </c>
      <c r="D605" t="s">
        <v>870</v>
      </c>
      <c r="E605" t="s">
        <v>896</v>
      </c>
      <c r="F605" t="s">
        <v>881</v>
      </c>
      <c r="G605" t="s">
        <v>1833</v>
      </c>
      <c r="H605" t="s">
        <v>903</v>
      </c>
      <c r="I605" s="25">
        <v>2821500</v>
      </c>
      <c r="J605" s="25">
        <v>1326105</v>
      </c>
      <c r="K605" s="25">
        <v>13261.050000000001</v>
      </c>
      <c r="L605" s="25">
        <v>3385800</v>
      </c>
    </row>
    <row r="606" spans="1:12" x14ac:dyDescent="0.35">
      <c r="A606" t="s">
        <v>1496</v>
      </c>
      <c r="B606" s="13">
        <v>41006</v>
      </c>
      <c r="C606" s="24">
        <v>41020</v>
      </c>
      <c r="D606" t="s">
        <v>870</v>
      </c>
      <c r="E606" t="s">
        <v>915</v>
      </c>
      <c r="F606" t="s">
        <v>881</v>
      </c>
      <c r="G606" t="s">
        <v>1833</v>
      </c>
      <c r="H606" t="s">
        <v>882</v>
      </c>
      <c r="I606" s="25">
        <v>6658272</v>
      </c>
      <c r="J606" s="25">
        <v>3329136</v>
      </c>
      <c r="K606" s="25">
        <v>99874.08</v>
      </c>
      <c r="L606" s="25">
        <v>5726113.9199999999</v>
      </c>
    </row>
    <row r="607" spans="1:12" x14ac:dyDescent="0.35">
      <c r="A607" t="s">
        <v>1497</v>
      </c>
      <c r="B607" s="13">
        <v>42055</v>
      </c>
      <c r="C607" s="24">
        <v>42065</v>
      </c>
      <c r="D607" t="s">
        <v>870</v>
      </c>
      <c r="E607" t="s">
        <v>884</v>
      </c>
      <c r="F607" t="s">
        <v>14</v>
      </c>
      <c r="G607" t="s">
        <v>1848</v>
      </c>
      <c r="H607" t="s">
        <v>905</v>
      </c>
      <c r="I607" s="25">
        <v>1970268</v>
      </c>
      <c r="J607" s="25">
        <v>1457998.32</v>
      </c>
      <c r="K607" s="25">
        <v>43739.9496</v>
      </c>
      <c r="L607" s="25">
        <v>2364321.6</v>
      </c>
    </row>
    <row r="608" spans="1:12" x14ac:dyDescent="0.35">
      <c r="A608" t="s">
        <v>1498</v>
      </c>
      <c r="B608" s="13">
        <v>42474</v>
      </c>
      <c r="C608" s="24">
        <v>42482</v>
      </c>
      <c r="D608" t="s">
        <v>875</v>
      </c>
      <c r="E608" t="s">
        <v>880</v>
      </c>
      <c r="F608" t="s">
        <v>897</v>
      </c>
      <c r="G608" t="s">
        <v>1834</v>
      </c>
      <c r="H608" t="s">
        <v>918</v>
      </c>
      <c r="I608" s="25">
        <v>3827736</v>
      </c>
      <c r="J608" s="25">
        <v>2066977.44</v>
      </c>
      <c r="K608" s="25">
        <v>62009.323200000006</v>
      </c>
      <c r="L608" s="25">
        <v>5243998.32</v>
      </c>
    </row>
    <row r="609" spans="1:12" x14ac:dyDescent="0.35">
      <c r="A609" t="s">
        <v>1499</v>
      </c>
      <c r="B609" s="13">
        <v>42339</v>
      </c>
      <c r="C609" s="24">
        <v>42339</v>
      </c>
      <c r="D609" t="s">
        <v>875</v>
      </c>
      <c r="E609" t="s">
        <v>954</v>
      </c>
      <c r="F609" t="s">
        <v>14</v>
      </c>
      <c r="G609" t="s">
        <v>1825</v>
      </c>
      <c r="H609" t="s">
        <v>891</v>
      </c>
      <c r="I609" s="25">
        <v>390600</v>
      </c>
      <c r="J609" s="25">
        <v>261702</v>
      </c>
      <c r="K609" s="25">
        <v>2617.02</v>
      </c>
      <c r="L609" s="25">
        <v>683550</v>
      </c>
    </row>
    <row r="610" spans="1:12" x14ac:dyDescent="0.35">
      <c r="A610" t="s">
        <v>1500</v>
      </c>
      <c r="B610" s="13">
        <v>41694</v>
      </c>
      <c r="C610" s="24">
        <v>41698</v>
      </c>
      <c r="D610" t="s">
        <v>870</v>
      </c>
      <c r="E610" t="s">
        <v>889</v>
      </c>
      <c r="F610" t="s">
        <v>14</v>
      </c>
      <c r="G610" t="s">
        <v>1823</v>
      </c>
      <c r="H610" t="s">
        <v>878</v>
      </c>
      <c r="I610" s="25">
        <v>2504224</v>
      </c>
      <c r="J610" s="25">
        <v>801351.68000000005</v>
      </c>
      <c r="K610" s="25">
        <v>16027.033600000001</v>
      </c>
      <c r="L610" s="25">
        <v>3455829.12</v>
      </c>
    </row>
    <row r="611" spans="1:12" x14ac:dyDescent="0.35">
      <c r="A611" t="s">
        <v>1501</v>
      </c>
      <c r="B611" s="13">
        <v>41379</v>
      </c>
      <c r="C611" s="24">
        <v>41395</v>
      </c>
      <c r="D611" t="s">
        <v>875</v>
      </c>
      <c r="E611" t="s">
        <v>954</v>
      </c>
      <c r="F611" t="s">
        <v>881</v>
      </c>
      <c r="G611" t="s">
        <v>1844</v>
      </c>
      <c r="H611" t="s">
        <v>918</v>
      </c>
      <c r="I611" s="25">
        <v>309912</v>
      </c>
      <c r="J611" s="25">
        <v>136361.28</v>
      </c>
      <c r="K611" s="25">
        <v>5454.4512000000004</v>
      </c>
      <c r="L611" s="25">
        <v>467967.12</v>
      </c>
    </row>
    <row r="612" spans="1:12" x14ac:dyDescent="0.35">
      <c r="A612" t="s">
        <v>1502</v>
      </c>
      <c r="B612" s="13">
        <v>41406</v>
      </c>
      <c r="C612" s="24">
        <v>41406</v>
      </c>
      <c r="D612" t="s">
        <v>870</v>
      </c>
      <c r="E612" t="s">
        <v>896</v>
      </c>
      <c r="F612" t="s">
        <v>890</v>
      </c>
      <c r="G612" t="s">
        <v>1830</v>
      </c>
      <c r="H612" t="s">
        <v>882</v>
      </c>
      <c r="I612" s="25">
        <v>4038593</v>
      </c>
      <c r="J612" s="25">
        <v>1655823.1300000001</v>
      </c>
      <c r="K612" s="25">
        <v>82791.156500000012</v>
      </c>
      <c r="L612" s="25">
        <v>4725153.8100000005</v>
      </c>
    </row>
    <row r="613" spans="1:12" x14ac:dyDescent="0.35">
      <c r="A613" t="s">
        <v>1503</v>
      </c>
      <c r="B613" s="13">
        <v>42404</v>
      </c>
      <c r="C613" s="24">
        <v>42421</v>
      </c>
      <c r="D613" t="s">
        <v>870</v>
      </c>
      <c r="E613" t="s">
        <v>889</v>
      </c>
      <c r="F613" t="s">
        <v>872</v>
      </c>
      <c r="G613" t="s">
        <v>1837</v>
      </c>
      <c r="H613" t="s">
        <v>873</v>
      </c>
      <c r="I613" s="25">
        <v>1256673</v>
      </c>
      <c r="J613" s="25">
        <v>879671.1</v>
      </c>
      <c r="K613" s="25">
        <v>43983.555</v>
      </c>
      <c r="L613" s="25">
        <v>1017905.13</v>
      </c>
    </row>
    <row r="614" spans="1:12" x14ac:dyDescent="0.35">
      <c r="A614" t="s">
        <v>1504</v>
      </c>
      <c r="B614" s="13">
        <v>42089</v>
      </c>
      <c r="C614" s="24">
        <v>42090</v>
      </c>
      <c r="D614" t="s">
        <v>870</v>
      </c>
      <c r="E614" t="s">
        <v>889</v>
      </c>
      <c r="F614" t="s">
        <v>877</v>
      </c>
      <c r="G614" t="s">
        <v>1846</v>
      </c>
      <c r="H614" t="s">
        <v>918</v>
      </c>
      <c r="I614" s="25">
        <v>4118100</v>
      </c>
      <c r="J614" s="25">
        <v>1729602</v>
      </c>
      <c r="K614" s="25">
        <v>69184.08</v>
      </c>
      <c r="L614" s="25">
        <v>6094788</v>
      </c>
    </row>
    <row r="615" spans="1:12" x14ac:dyDescent="0.35">
      <c r="A615" t="s">
        <v>1505</v>
      </c>
      <c r="B615" s="13">
        <v>41416</v>
      </c>
      <c r="C615" s="24">
        <v>41428</v>
      </c>
      <c r="D615" t="s">
        <v>875</v>
      </c>
      <c r="E615" t="s">
        <v>923</v>
      </c>
      <c r="F615" t="s">
        <v>872</v>
      </c>
      <c r="G615" t="s">
        <v>1822</v>
      </c>
      <c r="H615" t="s">
        <v>894</v>
      </c>
      <c r="I615" s="25">
        <v>4653681</v>
      </c>
      <c r="J615" s="25">
        <v>1908009.21</v>
      </c>
      <c r="K615" s="25">
        <v>38160.184200000003</v>
      </c>
      <c r="L615" s="25">
        <v>4932901.8600000003</v>
      </c>
    </row>
    <row r="616" spans="1:12" x14ac:dyDescent="0.35">
      <c r="A616" t="s">
        <v>1506</v>
      </c>
      <c r="B616" s="13">
        <v>42079</v>
      </c>
      <c r="C616" s="24">
        <v>42081</v>
      </c>
      <c r="D616" t="s">
        <v>875</v>
      </c>
      <c r="E616" t="s">
        <v>954</v>
      </c>
      <c r="F616" t="s">
        <v>897</v>
      </c>
      <c r="G616" t="s">
        <v>1825</v>
      </c>
      <c r="H616" t="s">
        <v>873</v>
      </c>
      <c r="I616" s="25">
        <v>1298892</v>
      </c>
      <c r="J616" s="25">
        <v>675423.84</v>
      </c>
      <c r="K616" s="25">
        <v>27016.953600000001</v>
      </c>
      <c r="L616" s="25">
        <v>1688559.6</v>
      </c>
    </row>
    <row r="617" spans="1:12" x14ac:dyDescent="0.35">
      <c r="A617" t="s">
        <v>1507</v>
      </c>
      <c r="B617" s="13">
        <v>42336</v>
      </c>
      <c r="C617" s="24">
        <v>42336</v>
      </c>
      <c r="D617" t="s">
        <v>870</v>
      </c>
      <c r="E617" t="s">
        <v>915</v>
      </c>
      <c r="F617" t="s">
        <v>877</v>
      </c>
      <c r="G617" t="s">
        <v>1843</v>
      </c>
      <c r="H617" t="s">
        <v>891</v>
      </c>
      <c r="I617" s="25">
        <v>2394304</v>
      </c>
      <c r="J617" s="25">
        <v>1436582.4000000001</v>
      </c>
      <c r="K617" s="25">
        <v>14365.824000000002</v>
      </c>
      <c r="L617" s="25">
        <v>3543569.92</v>
      </c>
    </row>
    <row r="618" spans="1:12" x14ac:dyDescent="0.35">
      <c r="A618" t="s">
        <v>1508</v>
      </c>
      <c r="B618" s="13">
        <v>41189</v>
      </c>
      <c r="C618" s="24">
        <v>41193</v>
      </c>
      <c r="D618" t="s">
        <v>875</v>
      </c>
      <c r="E618" t="s">
        <v>954</v>
      </c>
      <c r="F618" t="s">
        <v>877</v>
      </c>
      <c r="G618" t="s">
        <v>1827</v>
      </c>
      <c r="H618" t="s">
        <v>878</v>
      </c>
      <c r="I618" s="25">
        <v>4221048</v>
      </c>
      <c r="J618" s="25">
        <v>2659260.2400000002</v>
      </c>
      <c r="K618" s="25">
        <v>53185.204800000007</v>
      </c>
      <c r="L618" s="25">
        <v>6500413.9199999999</v>
      </c>
    </row>
    <row r="619" spans="1:12" x14ac:dyDescent="0.35">
      <c r="A619" t="s">
        <v>1509</v>
      </c>
      <c r="B619" s="13">
        <v>41346</v>
      </c>
      <c r="C619" s="24">
        <v>41362</v>
      </c>
      <c r="D619" t="s">
        <v>875</v>
      </c>
      <c r="E619" t="s">
        <v>880</v>
      </c>
      <c r="F619" t="s">
        <v>881</v>
      </c>
      <c r="G619" t="s">
        <v>1827</v>
      </c>
      <c r="H619" t="s">
        <v>873</v>
      </c>
      <c r="I619" s="25">
        <v>3196758</v>
      </c>
      <c r="J619" s="25">
        <v>2013957.54</v>
      </c>
      <c r="K619" s="25">
        <v>20139.575400000002</v>
      </c>
      <c r="L619" s="25">
        <v>4603331.5200000005</v>
      </c>
    </row>
    <row r="620" spans="1:12" x14ac:dyDescent="0.35">
      <c r="A620" t="s">
        <v>1510</v>
      </c>
      <c r="B620" s="13">
        <v>40966</v>
      </c>
      <c r="C620" s="24">
        <v>40968</v>
      </c>
      <c r="D620" t="s">
        <v>870</v>
      </c>
      <c r="E620" t="s">
        <v>887</v>
      </c>
      <c r="F620" t="s">
        <v>14</v>
      </c>
      <c r="G620" t="s">
        <v>1826</v>
      </c>
      <c r="H620" t="s">
        <v>878</v>
      </c>
      <c r="I620" s="25">
        <v>5535000</v>
      </c>
      <c r="J620" s="25">
        <v>2047950</v>
      </c>
      <c r="K620" s="25">
        <v>40959</v>
      </c>
      <c r="L620" s="25">
        <v>7859700</v>
      </c>
    </row>
    <row r="621" spans="1:12" x14ac:dyDescent="0.35">
      <c r="A621" t="s">
        <v>1511</v>
      </c>
      <c r="B621" s="13">
        <v>41271</v>
      </c>
      <c r="C621" s="24">
        <v>41283</v>
      </c>
      <c r="D621" t="s">
        <v>870</v>
      </c>
      <c r="E621" t="s">
        <v>884</v>
      </c>
      <c r="F621" t="s">
        <v>890</v>
      </c>
      <c r="G621" t="s">
        <v>1838</v>
      </c>
      <c r="H621" t="s">
        <v>882</v>
      </c>
      <c r="I621" s="25">
        <v>2568202</v>
      </c>
      <c r="J621" s="25">
        <v>1207054.94</v>
      </c>
      <c r="K621" s="25">
        <v>24141.0988</v>
      </c>
      <c r="L621" s="25">
        <v>2157289.6800000002</v>
      </c>
    </row>
    <row r="622" spans="1:12" x14ac:dyDescent="0.35">
      <c r="A622" t="s">
        <v>1512</v>
      </c>
      <c r="B622" s="13">
        <v>41962</v>
      </c>
      <c r="C622" s="24">
        <v>41970</v>
      </c>
      <c r="D622" t="s">
        <v>875</v>
      </c>
      <c r="E622" t="s">
        <v>876</v>
      </c>
      <c r="F622" t="s">
        <v>897</v>
      </c>
      <c r="G622" t="s">
        <v>1843</v>
      </c>
      <c r="H622" t="s">
        <v>903</v>
      </c>
      <c r="I622" s="25">
        <v>2686470</v>
      </c>
      <c r="J622" s="25">
        <v>1773070.2</v>
      </c>
      <c r="K622" s="25">
        <v>35461.404000000002</v>
      </c>
      <c r="L622" s="25">
        <v>4593863.7</v>
      </c>
    </row>
    <row r="623" spans="1:12" x14ac:dyDescent="0.35">
      <c r="A623" t="s">
        <v>1513</v>
      </c>
      <c r="B623" s="13">
        <v>42274</v>
      </c>
      <c r="C623" s="24">
        <v>42280</v>
      </c>
      <c r="D623" t="s">
        <v>870</v>
      </c>
      <c r="E623" t="s">
        <v>887</v>
      </c>
      <c r="F623" t="s">
        <v>897</v>
      </c>
      <c r="G623" t="s">
        <v>1848</v>
      </c>
      <c r="H623" t="s">
        <v>873</v>
      </c>
      <c r="I623" s="25">
        <v>5443962</v>
      </c>
      <c r="J623" s="25">
        <v>3593014.92</v>
      </c>
      <c r="K623" s="25">
        <v>143720.5968</v>
      </c>
      <c r="L623" s="25">
        <v>8220382.6200000001</v>
      </c>
    </row>
    <row r="624" spans="1:12" x14ac:dyDescent="0.35">
      <c r="A624" t="s">
        <v>1514</v>
      </c>
      <c r="B624" s="13">
        <v>41686</v>
      </c>
      <c r="C624" s="24">
        <v>41686</v>
      </c>
      <c r="D624" t="s">
        <v>875</v>
      </c>
      <c r="E624" t="s">
        <v>880</v>
      </c>
      <c r="F624" t="s">
        <v>881</v>
      </c>
      <c r="G624" t="s">
        <v>1842</v>
      </c>
      <c r="H624" t="s">
        <v>882</v>
      </c>
      <c r="I624" s="25">
        <v>659788</v>
      </c>
      <c r="J624" s="25">
        <v>250719.44</v>
      </c>
      <c r="K624" s="25">
        <v>2507.1943999999999</v>
      </c>
      <c r="L624" s="25">
        <v>851126.52</v>
      </c>
    </row>
    <row r="625" spans="1:12" x14ac:dyDescent="0.35">
      <c r="A625" t="s">
        <v>1515</v>
      </c>
      <c r="B625" s="13">
        <v>41543</v>
      </c>
      <c r="C625" s="24">
        <v>41559</v>
      </c>
      <c r="D625" t="s">
        <v>875</v>
      </c>
      <c r="E625" t="s">
        <v>880</v>
      </c>
      <c r="F625" t="s">
        <v>890</v>
      </c>
      <c r="G625" t="s">
        <v>1846</v>
      </c>
      <c r="H625" t="s">
        <v>905</v>
      </c>
      <c r="I625" s="25">
        <v>4120324</v>
      </c>
      <c r="J625" s="25">
        <v>1442113.4000000001</v>
      </c>
      <c r="K625" s="25">
        <v>72105.670000000013</v>
      </c>
      <c r="L625" s="25">
        <v>6839737.8399999999</v>
      </c>
    </row>
    <row r="626" spans="1:12" x14ac:dyDescent="0.35">
      <c r="A626" t="s">
        <v>1516</v>
      </c>
      <c r="B626" s="13">
        <v>41257</v>
      </c>
      <c r="C626" s="24">
        <v>41257</v>
      </c>
      <c r="D626" t="s">
        <v>870</v>
      </c>
      <c r="E626" t="s">
        <v>896</v>
      </c>
      <c r="F626" t="s">
        <v>890</v>
      </c>
      <c r="G626" t="s">
        <v>1830</v>
      </c>
      <c r="H626" t="s">
        <v>905</v>
      </c>
      <c r="I626" s="25">
        <v>1102827</v>
      </c>
      <c r="J626" s="25">
        <v>672724.47</v>
      </c>
      <c r="K626" s="25">
        <v>26908.978800000001</v>
      </c>
      <c r="L626" s="25">
        <v>1334420.67</v>
      </c>
    </row>
    <row r="627" spans="1:12" x14ac:dyDescent="0.35">
      <c r="A627" t="s">
        <v>1517</v>
      </c>
      <c r="B627" s="13">
        <v>41246</v>
      </c>
      <c r="C627" s="24">
        <v>41246</v>
      </c>
      <c r="D627" t="s">
        <v>875</v>
      </c>
      <c r="E627" t="s">
        <v>954</v>
      </c>
      <c r="F627" t="s">
        <v>890</v>
      </c>
      <c r="G627" t="s">
        <v>1849</v>
      </c>
      <c r="H627" t="s">
        <v>903</v>
      </c>
      <c r="I627" s="25">
        <v>1138324</v>
      </c>
      <c r="J627" s="25">
        <v>591928.48</v>
      </c>
      <c r="K627" s="25">
        <v>23677.139200000001</v>
      </c>
      <c r="L627" s="25">
        <v>1627803.32</v>
      </c>
    </row>
    <row r="628" spans="1:12" x14ac:dyDescent="0.35">
      <c r="A628" t="s">
        <v>1518</v>
      </c>
      <c r="B628" s="13">
        <v>41802</v>
      </c>
      <c r="C628" s="24">
        <v>41808</v>
      </c>
      <c r="D628" t="s">
        <v>875</v>
      </c>
      <c r="E628" t="s">
        <v>923</v>
      </c>
      <c r="F628" t="s">
        <v>14</v>
      </c>
      <c r="G628" t="s">
        <v>1838</v>
      </c>
      <c r="H628" t="s">
        <v>878</v>
      </c>
      <c r="I628" s="25">
        <v>1420488</v>
      </c>
      <c r="J628" s="25">
        <v>667629.36</v>
      </c>
      <c r="K628" s="25">
        <v>26705.1744</v>
      </c>
      <c r="L628" s="25">
        <v>1335258.72</v>
      </c>
    </row>
    <row r="629" spans="1:12" x14ac:dyDescent="0.35">
      <c r="A629" t="s">
        <v>1519</v>
      </c>
      <c r="B629" s="13">
        <v>41008</v>
      </c>
      <c r="C629" s="24">
        <v>41019</v>
      </c>
      <c r="D629" t="s">
        <v>875</v>
      </c>
      <c r="E629" t="s">
        <v>893</v>
      </c>
      <c r="F629" t="s">
        <v>877</v>
      </c>
      <c r="G629" t="s">
        <v>1829</v>
      </c>
      <c r="H629" t="s">
        <v>905</v>
      </c>
      <c r="I629" s="25">
        <v>1883002</v>
      </c>
      <c r="J629" s="25">
        <v>903840.96</v>
      </c>
      <c r="K629" s="25">
        <v>27115.228800000001</v>
      </c>
      <c r="L629" s="25">
        <v>1694701.8</v>
      </c>
    </row>
    <row r="630" spans="1:12" x14ac:dyDescent="0.35">
      <c r="A630" t="s">
        <v>1520</v>
      </c>
      <c r="B630" s="13">
        <v>42159</v>
      </c>
      <c r="C630" s="24">
        <v>42173</v>
      </c>
      <c r="D630" t="s">
        <v>870</v>
      </c>
      <c r="E630" t="s">
        <v>884</v>
      </c>
      <c r="F630" t="s">
        <v>881</v>
      </c>
      <c r="G630" t="s">
        <v>1841</v>
      </c>
      <c r="H630" t="s">
        <v>901</v>
      </c>
      <c r="I630" s="25">
        <v>2204228</v>
      </c>
      <c r="J630" s="25">
        <v>683310.68</v>
      </c>
      <c r="K630" s="25">
        <v>13666.213600000001</v>
      </c>
      <c r="L630" s="25">
        <v>3085919.2</v>
      </c>
    </row>
    <row r="631" spans="1:12" x14ac:dyDescent="0.35">
      <c r="A631" t="s">
        <v>1521</v>
      </c>
      <c r="B631" s="13">
        <v>41294</v>
      </c>
      <c r="C631" s="24">
        <v>41295</v>
      </c>
      <c r="D631" t="s">
        <v>870</v>
      </c>
      <c r="E631" t="s">
        <v>871</v>
      </c>
      <c r="F631" t="s">
        <v>897</v>
      </c>
      <c r="G631" t="s">
        <v>1831</v>
      </c>
      <c r="H631" t="s">
        <v>873</v>
      </c>
      <c r="I631" s="25">
        <v>3017091</v>
      </c>
      <c r="J631" s="25">
        <v>1508545.5</v>
      </c>
      <c r="K631" s="25">
        <v>60341.82</v>
      </c>
      <c r="L631" s="25">
        <v>2805894.63</v>
      </c>
    </row>
    <row r="632" spans="1:12" x14ac:dyDescent="0.35">
      <c r="A632" t="s">
        <v>1522</v>
      </c>
      <c r="B632" s="13">
        <v>41127</v>
      </c>
      <c r="C632" s="24">
        <v>41138</v>
      </c>
      <c r="D632" t="s">
        <v>875</v>
      </c>
      <c r="E632" t="s">
        <v>954</v>
      </c>
      <c r="F632" t="s">
        <v>897</v>
      </c>
      <c r="G632" t="s">
        <v>1831</v>
      </c>
      <c r="H632" t="s">
        <v>891</v>
      </c>
      <c r="I632" s="25">
        <v>1595786</v>
      </c>
      <c r="J632" s="25">
        <v>925555.88</v>
      </c>
      <c r="K632" s="25">
        <v>37022.235200000003</v>
      </c>
      <c r="L632" s="25">
        <v>1500038.84</v>
      </c>
    </row>
    <row r="633" spans="1:12" x14ac:dyDescent="0.35">
      <c r="A633" t="s">
        <v>1523</v>
      </c>
      <c r="B633" s="13">
        <v>42410</v>
      </c>
      <c r="C633" s="24">
        <v>42425</v>
      </c>
      <c r="D633" t="s">
        <v>870</v>
      </c>
      <c r="E633" t="s">
        <v>871</v>
      </c>
      <c r="F633" t="s">
        <v>890</v>
      </c>
      <c r="G633" t="s">
        <v>1842</v>
      </c>
      <c r="H633" t="s">
        <v>918</v>
      </c>
      <c r="I633" s="25">
        <v>1384381</v>
      </c>
      <c r="J633" s="25">
        <v>1024441.9400000001</v>
      </c>
      <c r="K633" s="25">
        <v>40977.677600000003</v>
      </c>
      <c r="L633" s="25">
        <v>1121348.6100000001</v>
      </c>
    </row>
    <row r="634" spans="1:12" x14ac:dyDescent="0.35">
      <c r="A634" t="s">
        <v>1524</v>
      </c>
      <c r="B634" s="13">
        <v>41576</v>
      </c>
      <c r="C634" s="24">
        <v>41588</v>
      </c>
      <c r="D634" t="s">
        <v>870</v>
      </c>
      <c r="E634" t="s">
        <v>887</v>
      </c>
      <c r="F634" t="s">
        <v>890</v>
      </c>
      <c r="G634" t="s">
        <v>1843</v>
      </c>
      <c r="H634" t="s">
        <v>873</v>
      </c>
      <c r="I634" s="25">
        <v>1775360</v>
      </c>
      <c r="J634" s="25">
        <v>1047462.4</v>
      </c>
      <c r="K634" s="25">
        <v>41898.495999999999</v>
      </c>
      <c r="L634" s="25">
        <v>2680793.6</v>
      </c>
    </row>
    <row r="635" spans="1:12" x14ac:dyDescent="0.35">
      <c r="A635" t="s">
        <v>1525</v>
      </c>
      <c r="B635" s="13">
        <v>41354</v>
      </c>
      <c r="C635" s="24">
        <v>41364</v>
      </c>
      <c r="D635" t="s">
        <v>875</v>
      </c>
      <c r="E635" t="s">
        <v>893</v>
      </c>
      <c r="F635" t="s">
        <v>890</v>
      </c>
      <c r="G635" t="s">
        <v>1829</v>
      </c>
      <c r="H635" t="s">
        <v>878</v>
      </c>
      <c r="I635" s="25">
        <v>1244740</v>
      </c>
      <c r="J635" s="25">
        <v>323632.40000000002</v>
      </c>
      <c r="K635" s="25">
        <v>16181.62</v>
      </c>
      <c r="L635" s="25">
        <v>1904452.2</v>
      </c>
    </row>
    <row r="636" spans="1:12" x14ac:dyDescent="0.35">
      <c r="A636" t="s">
        <v>1526</v>
      </c>
      <c r="B636" s="13">
        <v>41926</v>
      </c>
      <c r="C636" s="24">
        <v>41926</v>
      </c>
      <c r="D636" t="s">
        <v>875</v>
      </c>
      <c r="E636" t="s">
        <v>923</v>
      </c>
      <c r="F636" t="s">
        <v>872</v>
      </c>
      <c r="G636" t="s">
        <v>1827</v>
      </c>
      <c r="H636" t="s">
        <v>901</v>
      </c>
      <c r="I636" s="25">
        <v>6728788</v>
      </c>
      <c r="J636" s="25">
        <v>4104560.68</v>
      </c>
      <c r="K636" s="25">
        <v>82091.213600000003</v>
      </c>
      <c r="L636" s="25">
        <v>9487591.0800000001</v>
      </c>
    </row>
    <row r="637" spans="1:12" x14ac:dyDescent="0.35">
      <c r="A637" t="s">
        <v>1527</v>
      </c>
      <c r="B637" s="13">
        <v>42485</v>
      </c>
      <c r="C637" s="24">
        <v>42492</v>
      </c>
      <c r="D637" t="s">
        <v>875</v>
      </c>
      <c r="E637" t="s">
        <v>880</v>
      </c>
      <c r="F637" t="s">
        <v>14</v>
      </c>
      <c r="G637" t="s">
        <v>1832</v>
      </c>
      <c r="H637" t="s">
        <v>885</v>
      </c>
      <c r="I637" s="25">
        <v>2551668</v>
      </c>
      <c r="J637" s="25">
        <v>1862717.6400000001</v>
      </c>
      <c r="K637" s="25">
        <v>74508.705600000001</v>
      </c>
      <c r="L637" s="25">
        <v>2883384.84</v>
      </c>
    </row>
    <row r="638" spans="1:12" x14ac:dyDescent="0.35">
      <c r="A638" t="s">
        <v>1528</v>
      </c>
      <c r="B638" s="13">
        <v>41867</v>
      </c>
      <c r="C638" s="24">
        <v>41875</v>
      </c>
      <c r="D638" t="s">
        <v>870</v>
      </c>
      <c r="E638" t="s">
        <v>871</v>
      </c>
      <c r="F638" t="s">
        <v>881</v>
      </c>
      <c r="G638" t="s">
        <v>1833</v>
      </c>
      <c r="H638" t="s">
        <v>918</v>
      </c>
      <c r="I638" s="25">
        <v>3505476</v>
      </c>
      <c r="J638" s="25">
        <v>2348668.92</v>
      </c>
      <c r="K638" s="25">
        <v>23486.689200000001</v>
      </c>
      <c r="L638" s="25">
        <v>5889199.6799999997</v>
      </c>
    </row>
    <row r="639" spans="1:12" x14ac:dyDescent="0.35">
      <c r="A639" t="s">
        <v>1529</v>
      </c>
      <c r="B639" s="13">
        <v>41660</v>
      </c>
      <c r="C639" s="24">
        <v>41668</v>
      </c>
      <c r="D639" t="s">
        <v>875</v>
      </c>
      <c r="E639" t="s">
        <v>893</v>
      </c>
      <c r="F639" t="s">
        <v>881</v>
      </c>
      <c r="G639" t="s">
        <v>1828</v>
      </c>
      <c r="H639" t="s">
        <v>918</v>
      </c>
      <c r="I639" s="25">
        <v>2766240</v>
      </c>
      <c r="J639" s="25">
        <v>2019355.2</v>
      </c>
      <c r="K639" s="25">
        <v>100967.76000000001</v>
      </c>
      <c r="L639" s="25">
        <v>2849227.2</v>
      </c>
    </row>
    <row r="640" spans="1:12" x14ac:dyDescent="0.35">
      <c r="A640" t="s">
        <v>1530</v>
      </c>
      <c r="B640" s="13">
        <v>41158</v>
      </c>
      <c r="C640" s="24">
        <v>41165</v>
      </c>
      <c r="D640" t="s">
        <v>875</v>
      </c>
      <c r="E640" t="s">
        <v>893</v>
      </c>
      <c r="F640" t="s">
        <v>881</v>
      </c>
      <c r="G640" t="s">
        <v>1841</v>
      </c>
      <c r="H640" t="s">
        <v>873</v>
      </c>
      <c r="I640" s="25">
        <v>4240264</v>
      </c>
      <c r="J640" s="25">
        <v>2925782.16</v>
      </c>
      <c r="K640" s="25">
        <v>146289.10800000001</v>
      </c>
      <c r="L640" s="25">
        <v>3816237.6</v>
      </c>
    </row>
    <row r="641" spans="1:12" x14ac:dyDescent="0.35">
      <c r="A641" t="s">
        <v>1531</v>
      </c>
      <c r="B641" s="13">
        <v>42078</v>
      </c>
      <c r="C641" s="24">
        <v>42095</v>
      </c>
      <c r="D641" t="s">
        <v>875</v>
      </c>
      <c r="E641" t="s">
        <v>923</v>
      </c>
      <c r="F641" t="s">
        <v>877</v>
      </c>
      <c r="G641" t="s">
        <v>1825</v>
      </c>
      <c r="H641" t="s">
        <v>905</v>
      </c>
      <c r="I641" s="25">
        <v>3728400</v>
      </c>
      <c r="J641" s="25">
        <v>1193088</v>
      </c>
      <c r="K641" s="25">
        <v>47723.520000000004</v>
      </c>
      <c r="L641" s="25">
        <v>4026672</v>
      </c>
    </row>
    <row r="642" spans="1:12" x14ac:dyDescent="0.35">
      <c r="A642" t="s">
        <v>1532</v>
      </c>
      <c r="B642" s="13">
        <v>41115</v>
      </c>
      <c r="C642" s="24">
        <v>41115</v>
      </c>
      <c r="D642" t="s">
        <v>870</v>
      </c>
      <c r="E642" t="s">
        <v>871</v>
      </c>
      <c r="F642" t="s">
        <v>14</v>
      </c>
      <c r="G642" t="s">
        <v>1836</v>
      </c>
      <c r="H642" t="s">
        <v>899</v>
      </c>
      <c r="I642" s="25">
        <v>2743515</v>
      </c>
      <c r="J642" s="25">
        <v>2030201.1</v>
      </c>
      <c r="K642" s="25">
        <v>60906.03300000001</v>
      </c>
      <c r="L642" s="25">
        <v>4526799.75</v>
      </c>
    </row>
    <row r="643" spans="1:12" x14ac:dyDescent="0.35">
      <c r="A643" t="s">
        <v>1533</v>
      </c>
      <c r="B643" s="13">
        <v>41616</v>
      </c>
      <c r="C643" s="24">
        <v>41633</v>
      </c>
      <c r="D643" t="s">
        <v>870</v>
      </c>
      <c r="E643" t="s">
        <v>887</v>
      </c>
      <c r="F643" t="s">
        <v>872</v>
      </c>
      <c r="G643" t="s">
        <v>1834</v>
      </c>
      <c r="H643" t="s">
        <v>882</v>
      </c>
      <c r="I643" s="25">
        <v>1782221</v>
      </c>
      <c r="J643" s="25">
        <v>1247554.7</v>
      </c>
      <c r="K643" s="25">
        <v>62377.735000000001</v>
      </c>
      <c r="L643" s="25">
        <v>1479243.43</v>
      </c>
    </row>
    <row r="644" spans="1:12" x14ac:dyDescent="0.35">
      <c r="A644" t="s">
        <v>1534</v>
      </c>
      <c r="B644" s="13">
        <v>41083</v>
      </c>
      <c r="C644" s="24">
        <v>41084</v>
      </c>
      <c r="D644" t="s">
        <v>875</v>
      </c>
      <c r="E644" t="s">
        <v>876</v>
      </c>
      <c r="F644" t="s">
        <v>890</v>
      </c>
      <c r="G644" t="s">
        <v>1846</v>
      </c>
      <c r="H644" t="s">
        <v>873</v>
      </c>
      <c r="I644" s="25">
        <v>3895324</v>
      </c>
      <c r="J644" s="25">
        <v>2337194.4</v>
      </c>
      <c r="K644" s="25">
        <v>93487.775999999998</v>
      </c>
      <c r="L644" s="25">
        <v>4440669.3600000003</v>
      </c>
    </row>
    <row r="645" spans="1:12" x14ac:dyDescent="0.35">
      <c r="A645" t="s">
        <v>1535</v>
      </c>
      <c r="B645" s="13">
        <v>41586</v>
      </c>
      <c r="C645" s="24">
        <v>41593</v>
      </c>
      <c r="D645" t="s">
        <v>875</v>
      </c>
      <c r="E645" t="s">
        <v>954</v>
      </c>
      <c r="F645" t="s">
        <v>14</v>
      </c>
      <c r="G645" t="s">
        <v>1832</v>
      </c>
      <c r="H645" t="s">
        <v>901</v>
      </c>
      <c r="I645" s="25">
        <v>2186550</v>
      </c>
      <c r="J645" s="25">
        <v>677830.5</v>
      </c>
      <c r="K645" s="25">
        <v>6778.3050000000003</v>
      </c>
      <c r="L645" s="25">
        <v>1880433</v>
      </c>
    </row>
    <row r="646" spans="1:12" x14ac:dyDescent="0.35">
      <c r="A646" t="s">
        <v>1536</v>
      </c>
      <c r="B646" s="13">
        <v>41231</v>
      </c>
      <c r="C646" s="24">
        <v>41238</v>
      </c>
      <c r="D646" t="s">
        <v>870</v>
      </c>
      <c r="E646" t="s">
        <v>887</v>
      </c>
      <c r="F646" t="s">
        <v>14</v>
      </c>
      <c r="G646" t="s">
        <v>1837</v>
      </c>
      <c r="H646" t="s">
        <v>894</v>
      </c>
      <c r="I646" s="25">
        <v>1318324</v>
      </c>
      <c r="J646" s="25">
        <v>804177.64</v>
      </c>
      <c r="K646" s="25">
        <v>24125.3292</v>
      </c>
      <c r="L646" s="25">
        <v>2148868.12</v>
      </c>
    </row>
    <row r="647" spans="1:12" x14ac:dyDescent="0.35">
      <c r="A647" t="s">
        <v>1537</v>
      </c>
      <c r="B647" s="13">
        <v>42254</v>
      </c>
      <c r="C647" s="24">
        <v>42260</v>
      </c>
      <c r="D647" t="s">
        <v>875</v>
      </c>
      <c r="E647" t="s">
        <v>954</v>
      </c>
      <c r="F647" t="s">
        <v>872</v>
      </c>
      <c r="G647" t="s">
        <v>1825</v>
      </c>
      <c r="H647" t="s">
        <v>899</v>
      </c>
      <c r="I647" s="25">
        <v>381368</v>
      </c>
      <c r="J647" s="25">
        <v>286026</v>
      </c>
      <c r="K647" s="25">
        <v>2860.26</v>
      </c>
      <c r="L647" s="25">
        <v>476710</v>
      </c>
    </row>
    <row r="648" spans="1:12" x14ac:dyDescent="0.35">
      <c r="A648" t="s">
        <v>1538</v>
      </c>
      <c r="B648" s="13">
        <v>41870</v>
      </c>
      <c r="C648" s="24">
        <v>41884</v>
      </c>
      <c r="D648" t="s">
        <v>875</v>
      </c>
      <c r="E648" t="s">
        <v>876</v>
      </c>
      <c r="F648" t="s">
        <v>890</v>
      </c>
      <c r="G648" t="s">
        <v>1825</v>
      </c>
      <c r="H648" t="s">
        <v>901</v>
      </c>
      <c r="I648" s="25">
        <v>1015726</v>
      </c>
      <c r="J648" s="25">
        <v>345346.84</v>
      </c>
      <c r="K648" s="25">
        <v>6906.9368000000004</v>
      </c>
      <c r="L648" s="25">
        <v>1340758.32</v>
      </c>
    </row>
    <row r="649" spans="1:12" x14ac:dyDescent="0.35">
      <c r="A649" t="s">
        <v>1539</v>
      </c>
      <c r="B649" s="13">
        <v>41170</v>
      </c>
      <c r="C649" s="24">
        <v>41180</v>
      </c>
      <c r="D649" t="s">
        <v>875</v>
      </c>
      <c r="E649" t="s">
        <v>876</v>
      </c>
      <c r="F649" t="s">
        <v>890</v>
      </c>
      <c r="G649" t="s">
        <v>1825</v>
      </c>
      <c r="H649" t="s">
        <v>901</v>
      </c>
      <c r="I649" s="25">
        <v>1426128</v>
      </c>
      <c r="J649" s="25">
        <v>1012550.88</v>
      </c>
      <c r="K649" s="25">
        <v>20251.017599999999</v>
      </c>
      <c r="L649" s="25">
        <v>1383344.16</v>
      </c>
    </row>
    <row r="650" spans="1:12" x14ac:dyDescent="0.35">
      <c r="A650" t="s">
        <v>1540</v>
      </c>
      <c r="B650" s="13">
        <v>41588</v>
      </c>
      <c r="C650" s="24">
        <v>41595</v>
      </c>
      <c r="D650" t="s">
        <v>875</v>
      </c>
      <c r="E650" t="s">
        <v>876</v>
      </c>
      <c r="F650" t="s">
        <v>881</v>
      </c>
      <c r="G650" t="s">
        <v>1845</v>
      </c>
      <c r="H650" t="s">
        <v>882</v>
      </c>
      <c r="I650" s="25">
        <v>1060790</v>
      </c>
      <c r="J650" s="25">
        <v>265197.5</v>
      </c>
      <c r="K650" s="25">
        <v>5303.95</v>
      </c>
      <c r="L650" s="25">
        <v>1665440.3</v>
      </c>
    </row>
    <row r="651" spans="1:12" x14ac:dyDescent="0.35">
      <c r="A651" t="s">
        <v>1541</v>
      </c>
      <c r="B651" s="13">
        <v>41286</v>
      </c>
      <c r="C651" s="24">
        <v>41297</v>
      </c>
      <c r="D651" t="s">
        <v>870</v>
      </c>
      <c r="E651" t="s">
        <v>896</v>
      </c>
      <c r="F651" t="s">
        <v>14</v>
      </c>
      <c r="G651" t="s">
        <v>1824</v>
      </c>
      <c r="H651" t="s">
        <v>899</v>
      </c>
      <c r="I651" s="25">
        <v>1146152</v>
      </c>
      <c r="J651" s="25">
        <v>664768.16</v>
      </c>
      <c r="K651" s="25">
        <v>26590.726400000003</v>
      </c>
      <c r="L651" s="25">
        <v>1329536.32</v>
      </c>
    </row>
    <row r="652" spans="1:12" x14ac:dyDescent="0.35">
      <c r="A652" t="s">
        <v>1542</v>
      </c>
      <c r="B652" s="13">
        <v>41991</v>
      </c>
      <c r="C652" s="24">
        <v>42005</v>
      </c>
      <c r="D652" t="s">
        <v>870</v>
      </c>
      <c r="E652" t="s">
        <v>871</v>
      </c>
      <c r="F652" t="s">
        <v>877</v>
      </c>
      <c r="G652" t="s">
        <v>1837</v>
      </c>
      <c r="H652" t="s">
        <v>885</v>
      </c>
      <c r="I652" s="25">
        <v>5601400</v>
      </c>
      <c r="J652" s="25">
        <v>2240560</v>
      </c>
      <c r="K652" s="25">
        <v>89622.400000000009</v>
      </c>
      <c r="L652" s="25">
        <v>7113778</v>
      </c>
    </row>
    <row r="653" spans="1:12" x14ac:dyDescent="0.35">
      <c r="A653" t="s">
        <v>1543</v>
      </c>
      <c r="B653" s="13">
        <v>42462</v>
      </c>
      <c r="C653" s="24">
        <v>42469</v>
      </c>
      <c r="D653" t="s">
        <v>875</v>
      </c>
      <c r="E653" t="s">
        <v>954</v>
      </c>
      <c r="F653" t="s">
        <v>881</v>
      </c>
      <c r="G653" t="s">
        <v>1827</v>
      </c>
      <c r="H653" t="s">
        <v>873</v>
      </c>
      <c r="I653" s="25">
        <v>5506266</v>
      </c>
      <c r="J653" s="25">
        <v>2532882.36</v>
      </c>
      <c r="K653" s="25">
        <v>25328.8236</v>
      </c>
      <c r="L653" s="25">
        <v>9525840.1799999997</v>
      </c>
    </row>
    <row r="654" spans="1:12" x14ac:dyDescent="0.35">
      <c r="A654" t="s">
        <v>1544</v>
      </c>
      <c r="B654" s="13">
        <v>41657</v>
      </c>
      <c r="C654" s="24">
        <v>41660</v>
      </c>
      <c r="D654" t="s">
        <v>875</v>
      </c>
      <c r="E654" t="s">
        <v>923</v>
      </c>
      <c r="F654" t="s">
        <v>890</v>
      </c>
      <c r="G654" t="s">
        <v>1838</v>
      </c>
      <c r="H654" t="s">
        <v>894</v>
      </c>
      <c r="I654" s="25">
        <v>2972816</v>
      </c>
      <c r="J654" s="25">
        <v>1753961.44</v>
      </c>
      <c r="K654" s="25">
        <v>70158.457599999994</v>
      </c>
      <c r="L654" s="25">
        <v>4934874.5600000005</v>
      </c>
    </row>
    <row r="655" spans="1:12" x14ac:dyDescent="0.35">
      <c r="A655" t="s">
        <v>1545</v>
      </c>
      <c r="B655" s="13">
        <v>41099</v>
      </c>
      <c r="C655" s="24">
        <v>41106</v>
      </c>
      <c r="D655" t="s">
        <v>870</v>
      </c>
      <c r="E655" t="s">
        <v>896</v>
      </c>
      <c r="F655" t="s">
        <v>872</v>
      </c>
      <c r="G655" t="s">
        <v>1836</v>
      </c>
      <c r="H655" t="s">
        <v>918</v>
      </c>
      <c r="I655" s="25">
        <v>3597568</v>
      </c>
      <c r="J655" s="25">
        <v>1475002.8800000001</v>
      </c>
      <c r="K655" s="25">
        <v>73750.144</v>
      </c>
      <c r="L655" s="25">
        <v>3957324.8000000003</v>
      </c>
    </row>
    <row r="656" spans="1:12" x14ac:dyDescent="0.35">
      <c r="A656" t="s">
        <v>1546</v>
      </c>
      <c r="B656" s="13">
        <v>42487</v>
      </c>
      <c r="C656" s="24">
        <v>42491</v>
      </c>
      <c r="D656" t="s">
        <v>875</v>
      </c>
      <c r="E656" t="s">
        <v>893</v>
      </c>
      <c r="F656" t="s">
        <v>890</v>
      </c>
      <c r="G656" t="s">
        <v>1823</v>
      </c>
      <c r="H656" t="s">
        <v>894</v>
      </c>
      <c r="I656" s="25">
        <v>1279272</v>
      </c>
      <c r="J656" s="25">
        <v>844319.52</v>
      </c>
      <c r="K656" s="25">
        <v>16886.3904</v>
      </c>
      <c r="L656" s="25">
        <v>1790980.8</v>
      </c>
    </row>
    <row r="657" spans="1:12" x14ac:dyDescent="0.35">
      <c r="A657" t="s">
        <v>1547</v>
      </c>
      <c r="B657" s="13">
        <v>41855</v>
      </c>
      <c r="C657" s="24">
        <v>41857</v>
      </c>
      <c r="D657" t="s">
        <v>875</v>
      </c>
      <c r="E657" t="s">
        <v>893</v>
      </c>
      <c r="F657" t="s">
        <v>881</v>
      </c>
      <c r="G657" t="s">
        <v>1843</v>
      </c>
      <c r="H657" t="s">
        <v>885</v>
      </c>
      <c r="I657" s="25">
        <v>843020</v>
      </c>
      <c r="J657" s="25">
        <v>278196.59999999998</v>
      </c>
      <c r="K657" s="25">
        <v>2781.9659999999999</v>
      </c>
      <c r="L657" s="25">
        <v>1087495.8</v>
      </c>
    </row>
    <row r="658" spans="1:12" x14ac:dyDescent="0.35">
      <c r="A658" t="s">
        <v>1548</v>
      </c>
      <c r="B658" s="13">
        <v>42195</v>
      </c>
      <c r="C658" s="24">
        <v>42212</v>
      </c>
      <c r="D658" t="s">
        <v>870</v>
      </c>
      <c r="E658" t="s">
        <v>887</v>
      </c>
      <c r="F658" t="s">
        <v>14</v>
      </c>
      <c r="G658" t="s">
        <v>1826</v>
      </c>
      <c r="H658" t="s">
        <v>901</v>
      </c>
      <c r="I658" s="25">
        <v>704271</v>
      </c>
      <c r="J658" s="25">
        <v>239452.14</v>
      </c>
      <c r="K658" s="25">
        <v>7183.5642000000007</v>
      </c>
      <c r="L658" s="25">
        <v>1204303.4099999999</v>
      </c>
    </row>
    <row r="659" spans="1:12" x14ac:dyDescent="0.35">
      <c r="A659" t="s">
        <v>1549</v>
      </c>
      <c r="B659" s="13">
        <v>41048</v>
      </c>
      <c r="C659" s="24">
        <v>41058</v>
      </c>
      <c r="D659" t="s">
        <v>875</v>
      </c>
      <c r="E659" t="s">
        <v>893</v>
      </c>
      <c r="F659" t="s">
        <v>897</v>
      </c>
      <c r="G659" t="s">
        <v>1844</v>
      </c>
      <c r="H659" t="s">
        <v>901</v>
      </c>
      <c r="I659" s="25">
        <v>2972580</v>
      </c>
      <c r="J659" s="25">
        <v>2110531.7999999998</v>
      </c>
      <c r="K659" s="25">
        <v>21105.317999999999</v>
      </c>
      <c r="L659" s="25">
        <v>3507644.4</v>
      </c>
    </row>
    <row r="660" spans="1:12" x14ac:dyDescent="0.35">
      <c r="A660" t="s">
        <v>1550</v>
      </c>
      <c r="B660" s="13">
        <v>41288</v>
      </c>
      <c r="C660" s="24">
        <v>41295</v>
      </c>
      <c r="D660" t="s">
        <v>870</v>
      </c>
      <c r="E660" t="s">
        <v>889</v>
      </c>
      <c r="F660" t="s">
        <v>872</v>
      </c>
      <c r="G660" t="s">
        <v>1823</v>
      </c>
      <c r="H660" t="s">
        <v>899</v>
      </c>
      <c r="I660" s="25">
        <v>1262624</v>
      </c>
      <c r="J660" s="25">
        <v>719695.68</v>
      </c>
      <c r="K660" s="25">
        <v>14393.913600000002</v>
      </c>
      <c r="L660" s="25">
        <v>2007572.1600000001</v>
      </c>
    </row>
    <row r="661" spans="1:12" x14ac:dyDescent="0.35">
      <c r="A661" t="s">
        <v>1551</v>
      </c>
      <c r="B661" s="13">
        <v>42098</v>
      </c>
      <c r="C661" s="24">
        <v>42107</v>
      </c>
      <c r="D661" t="s">
        <v>875</v>
      </c>
      <c r="E661" t="s">
        <v>923</v>
      </c>
      <c r="F661" t="s">
        <v>890</v>
      </c>
      <c r="G661" t="s">
        <v>1841</v>
      </c>
      <c r="H661" t="s">
        <v>885</v>
      </c>
      <c r="I661" s="25">
        <v>3168234</v>
      </c>
      <c r="J661" s="25">
        <v>1520752.32</v>
      </c>
      <c r="K661" s="25">
        <v>60830.092800000006</v>
      </c>
      <c r="L661" s="25">
        <v>5132539.08</v>
      </c>
    </row>
    <row r="662" spans="1:12" x14ac:dyDescent="0.35">
      <c r="A662" t="s">
        <v>1552</v>
      </c>
      <c r="B662" s="13">
        <v>42350</v>
      </c>
      <c r="C662" s="24">
        <v>42367</v>
      </c>
      <c r="D662" t="s">
        <v>875</v>
      </c>
      <c r="E662" t="s">
        <v>954</v>
      </c>
      <c r="F662" t="s">
        <v>872</v>
      </c>
      <c r="G662" t="s">
        <v>1831</v>
      </c>
      <c r="H662" t="s">
        <v>901</v>
      </c>
      <c r="I662" s="25">
        <v>785460</v>
      </c>
      <c r="J662" s="25">
        <v>573385.80000000005</v>
      </c>
      <c r="K662" s="25">
        <v>22935.432000000001</v>
      </c>
      <c r="L662" s="25">
        <v>636222.6</v>
      </c>
    </row>
    <row r="663" spans="1:12" x14ac:dyDescent="0.35">
      <c r="A663" t="s">
        <v>1553</v>
      </c>
      <c r="B663" s="13">
        <v>42390</v>
      </c>
      <c r="C663" s="24">
        <v>42404</v>
      </c>
      <c r="D663" t="s">
        <v>875</v>
      </c>
      <c r="E663" t="s">
        <v>896</v>
      </c>
      <c r="F663" t="s">
        <v>877</v>
      </c>
      <c r="G663" t="s">
        <v>1825</v>
      </c>
      <c r="H663" t="s">
        <v>873</v>
      </c>
      <c r="I663" s="25">
        <v>3525714</v>
      </c>
      <c r="J663" s="25">
        <v>1762857</v>
      </c>
      <c r="K663" s="25">
        <v>88142.85</v>
      </c>
      <c r="L663" s="25">
        <v>5535370.9800000004</v>
      </c>
    </row>
    <row r="664" spans="1:12" x14ac:dyDescent="0.35">
      <c r="A664" t="s">
        <v>1554</v>
      </c>
      <c r="B664" s="13">
        <v>41229</v>
      </c>
      <c r="C664" s="24">
        <v>41239</v>
      </c>
      <c r="D664" t="s">
        <v>875</v>
      </c>
      <c r="E664" t="s">
        <v>896</v>
      </c>
      <c r="F664" t="s">
        <v>881</v>
      </c>
      <c r="G664" t="s">
        <v>1831</v>
      </c>
      <c r="H664" t="s">
        <v>878</v>
      </c>
      <c r="I664" s="25">
        <v>1383375</v>
      </c>
      <c r="J664" s="25">
        <v>982196.25</v>
      </c>
      <c r="K664" s="25">
        <v>19643.924999999999</v>
      </c>
      <c r="L664" s="25">
        <v>1120533.75</v>
      </c>
    </row>
    <row r="665" spans="1:12" x14ac:dyDescent="0.35">
      <c r="A665" t="s">
        <v>1555</v>
      </c>
      <c r="B665" s="13">
        <v>41867</v>
      </c>
      <c r="C665" s="24">
        <v>41883</v>
      </c>
      <c r="D665" t="s">
        <v>875</v>
      </c>
      <c r="E665" t="s">
        <v>876</v>
      </c>
      <c r="F665" t="s">
        <v>890</v>
      </c>
      <c r="G665" t="s">
        <v>1827</v>
      </c>
      <c r="H665" t="s">
        <v>891</v>
      </c>
      <c r="I665" s="25">
        <v>3190415</v>
      </c>
      <c r="J665" s="25">
        <v>2360907.1</v>
      </c>
      <c r="K665" s="25">
        <v>47218.142</v>
      </c>
      <c r="L665" s="25">
        <v>3094702.5500000003</v>
      </c>
    </row>
    <row r="666" spans="1:12" x14ac:dyDescent="0.35">
      <c r="A666" t="s">
        <v>1556</v>
      </c>
      <c r="B666" s="13">
        <v>41806</v>
      </c>
      <c r="C666" s="24">
        <v>41819</v>
      </c>
      <c r="D666" t="s">
        <v>875</v>
      </c>
      <c r="E666" t="s">
        <v>923</v>
      </c>
      <c r="F666" t="s">
        <v>890</v>
      </c>
      <c r="G666" t="s">
        <v>1846</v>
      </c>
      <c r="H666" t="s">
        <v>894</v>
      </c>
      <c r="I666" s="25">
        <v>1810908</v>
      </c>
      <c r="J666" s="25">
        <v>507054.24</v>
      </c>
      <c r="K666" s="25">
        <v>20282.169600000001</v>
      </c>
      <c r="L666" s="25">
        <v>2408507.64</v>
      </c>
    </row>
    <row r="667" spans="1:12" x14ac:dyDescent="0.35">
      <c r="A667" t="s">
        <v>1557</v>
      </c>
      <c r="B667" s="13">
        <v>42425</v>
      </c>
      <c r="C667" s="24">
        <v>42437</v>
      </c>
      <c r="D667" t="s">
        <v>875</v>
      </c>
      <c r="E667" t="s">
        <v>896</v>
      </c>
      <c r="F667" t="s">
        <v>872</v>
      </c>
      <c r="G667" t="s">
        <v>1846</v>
      </c>
      <c r="H667" t="s">
        <v>903</v>
      </c>
      <c r="I667" s="25">
        <v>3555576</v>
      </c>
      <c r="J667" s="25">
        <v>995561.28</v>
      </c>
      <c r="K667" s="25">
        <v>39822.451200000003</v>
      </c>
      <c r="L667" s="25">
        <v>4728916.08</v>
      </c>
    </row>
    <row r="668" spans="1:12" x14ac:dyDescent="0.35">
      <c r="A668" t="s">
        <v>1558</v>
      </c>
      <c r="B668" s="13">
        <v>41383</v>
      </c>
      <c r="C668" s="24">
        <v>41386</v>
      </c>
      <c r="D668" t="s">
        <v>870</v>
      </c>
      <c r="E668" t="s">
        <v>884</v>
      </c>
      <c r="F668" t="s">
        <v>14</v>
      </c>
      <c r="G668" t="s">
        <v>1846</v>
      </c>
      <c r="H668" t="s">
        <v>891</v>
      </c>
      <c r="I668" s="25">
        <v>907240</v>
      </c>
      <c r="J668" s="25">
        <v>607850.80000000005</v>
      </c>
      <c r="K668" s="25">
        <v>18235.524000000001</v>
      </c>
      <c r="L668" s="25">
        <v>870950.40000000002</v>
      </c>
    </row>
    <row r="669" spans="1:12" x14ac:dyDescent="0.35">
      <c r="A669" t="s">
        <v>1559</v>
      </c>
      <c r="B669" s="13">
        <v>41017</v>
      </c>
      <c r="C669" s="24">
        <v>41030</v>
      </c>
      <c r="D669" t="s">
        <v>870</v>
      </c>
      <c r="E669" t="s">
        <v>896</v>
      </c>
      <c r="F669" t="s">
        <v>14</v>
      </c>
      <c r="G669" t="s">
        <v>1842</v>
      </c>
      <c r="H669" t="s">
        <v>873</v>
      </c>
      <c r="I669" s="25">
        <v>1519416</v>
      </c>
      <c r="J669" s="25">
        <v>592572.24</v>
      </c>
      <c r="K669" s="25">
        <v>5925.7223999999997</v>
      </c>
      <c r="L669" s="25">
        <v>1564998.48</v>
      </c>
    </row>
    <row r="670" spans="1:12" x14ac:dyDescent="0.35">
      <c r="A670" t="s">
        <v>1560</v>
      </c>
      <c r="B670" s="13">
        <v>40942</v>
      </c>
      <c r="C670" s="24">
        <v>40952</v>
      </c>
      <c r="D670" t="s">
        <v>875</v>
      </c>
      <c r="E670" t="s">
        <v>876</v>
      </c>
      <c r="F670" t="s">
        <v>897</v>
      </c>
      <c r="G670" t="s">
        <v>1824</v>
      </c>
      <c r="H670" t="s">
        <v>878</v>
      </c>
      <c r="I670" s="25">
        <v>956926</v>
      </c>
      <c r="J670" s="25">
        <v>354062.62</v>
      </c>
      <c r="K670" s="25">
        <v>17703.131000000001</v>
      </c>
      <c r="L670" s="25">
        <v>1119603.42</v>
      </c>
    </row>
    <row r="671" spans="1:12" x14ac:dyDescent="0.35">
      <c r="A671" t="s">
        <v>1561</v>
      </c>
      <c r="B671" s="13">
        <v>41419</v>
      </c>
      <c r="C671" s="24">
        <v>41435</v>
      </c>
      <c r="D671" t="s">
        <v>875</v>
      </c>
      <c r="E671" t="s">
        <v>954</v>
      </c>
      <c r="F671" t="s">
        <v>897</v>
      </c>
      <c r="G671" t="s">
        <v>1825</v>
      </c>
      <c r="H671" t="s">
        <v>918</v>
      </c>
      <c r="I671" s="25">
        <v>5580900</v>
      </c>
      <c r="J671" s="25">
        <v>3125304</v>
      </c>
      <c r="K671" s="25">
        <v>156265.20000000001</v>
      </c>
      <c r="L671" s="25">
        <v>6418035</v>
      </c>
    </row>
    <row r="672" spans="1:12" x14ac:dyDescent="0.35">
      <c r="A672" t="s">
        <v>1562</v>
      </c>
      <c r="B672" s="13">
        <v>41296</v>
      </c>
      <c r="C672" s="24">
        <v>41297</v>
      </c>
      <c r="D672" t="s">
        <v>875</v>
      </c>
      <c r="E672" t="s">
        <v>896</v>
      </c>
      <c r="F672" t="s">
        <v>881</v>
      </c>
      <c r="G672" t="s">
        <v>1840</v>
      </c>
      <c r="H672" t="s">
        <v>903</v>
      </c>
      <c r="I672" s="25">
        <v>1094535</v>
      </c>
      <c r="J672" s="25">
        <v>820901.25</v>
      </c>
      <c r="K672" s="25">
        <v>24627.037500000002</v>
      </c>
      <c r="L672" s="25">
        <v>1083589.6499999999</v>
      </c>
    </row>
    <row r="673" spans="1:12" x14ac:dyDescent="0.35">
      <c r="A673" t="s">
        <v>1563</v>
      </c>
      <c r="B673" s="13">
        <v>41786</v>
      </c>
      <c r="C673" s="24">
        <v>41795</v>
      </c>
      <c r="D673" t="s">
        <v>870</v>
      </c>
      <c r="E673" t="s">
        <v>889</v>
      </c>
      <c r="F673" t="s">
        <v>877</v>
      </c>
      <c r="G673" t="s">
        <v>1845</v>
      </c>
      <c r="H673" t="s">
        <v>891</v>
      </c>
      <c r="I673" s="25">
        <v>4671714</v>
      </c>
      <c r="J673" s="25">
        <v>1401514.2</v>
      </c>
      <c r="K673" s="25">
        <v>70075.710000000006</v>
      </c>
      <c r="L673" s="25">
        <v>5279036.82</v>
      </c>
    </row>
    <row r="674" spans="1:12" x14ac:dyDescent="0.35">
      <c r="A674" t="s">
        <v>1564</v>
      </c>
      <c r="B674" s="13">
        <v>41030</v>
      </c>
      <c r="C674" s="24">
        <v>41040</v>
      </c>
      <c r="D674" t="s">
        <v>875</v>
      </c>
      <c r="E674" t="s">
        <v>954</v>
      </c>
      <c r="F674" t="s">
        <v>881</v>
      </c>
      <c r="G674" t="s">
        <v>1830</v>
      </c>
      <c r="H674" t="s">
        <v>905</v>
      </c>
      <c r="I674" s="25">
        <v>3615348</v>
      </c>
      <c r="J674" s="25">
        <v>1590753.12</v>
      </c>
      <c r="K674" s="25">
        <v>31815.062400000003</v>
      </c>
      <c r="L674" s="25">
        <v>4193803.68</v>
      </c>
    </row>
    <row r="675" spans="1:12" x14ac:dyDescent="0.35">
      <c r="A675" t="s">
        <v>1565</v>
      </c>
      <c r="B675" s="13">
        <v>42292</v>
      </c>
      <c r="C675" s="24">
        <v>42299</v>
      </c>
      <c r="D675" t="s">
        <v>875</v>
      </c>
      <c r="E675" t="s">
        <v>954</v>
      </c>
      <c r="F675" t="s">
        <v>14</v>
      </c>
      <c r="G675" t="s">
        <v>1837</v>
      </c>
      <c r="H675" t="s">
        <v>905</v>
      </c>
      <c r="I675" s="25">
        <v>836856</v>
      </c>
      <c r="J675" s="25">
        <v>627642</v>
      </c>
      <c r="K675" s="25">
        <v>25105.68</v>
      </c>
      <c r="L675" s="25">
        <v>979121.52</v>
      </c>
    </row>
    <row r="676" spans="1:12" x14ac:dyDescent="0.35">
      <c r="A676" t="s">
        <v>1566</v>
      </c>
      <c r="B676" s="13">
        <v>41859</v>
      </c>
      <c r="C676" s="24">
        <v>41859</v>
      </c>
      <c r="D676" t="s">
        <v>870</v>
      </c>
      <c r="E676" t="s">
        <v>896</v>
      </c>
      <c r="F676" t="s">
        <v>881</v>
      </c>
      <c r="G676" t="s">
        <v>1831</v>
      </c>
      <c r="H676" t="s">
        <v>918</v>
      </c>
      <c r="I676" s="25">
        <v>2977376</v>
      </c>
      <c r="J676" s="25">
        <v>1131402.8800000001</v>
      </c>
      <c r="K676" s="25">
        <v>56570.144000000008</v>
      </c>
      <c r="L676" s="25">
        <v>3185792.3200000003</v>
      </c>
    </row>
    <row r="677" spans="1:12" x14ac:dyDescent="0.35">
      <c r="A677" t="s">
        <v>1567</v>
      </c>
      <c r="B677" s="13">
        <v>42084</v>
      </c>
      <c r="C677" s="24">
        <v>42087</v>
      </c>
      <c r="D677" t="s">
        <v>875</v>
      </c>
      <c r="E677" t="s">
        <v>876</v>
      </c>
      <c r="F677" t="s">
        <v>897</v>
      </c>
      <c r="G677" t="s">
        <v>1837</v>
      </c>
      <c r="H677" t="s">
        <v>903</v>
      </c>
      <c r="I677" s="25">
        <v>2127243</v>
      </c>
      <c r="J677" s="25">
        <v>574355.61</v>
      </c>
      <c r="K677" s="25">
        <v>17230.668300000001</v>
      </c>
      <c r="L677" s="25">
        <v>1765611.69</v>
      </c>
    </row>
    <row r="678" spans="1:12" x14ac:dyDescent="0.35">
      <c r="A678" t="s">
        <v>1568</v>
      </c>
      <c r="B678" s="13">
        <v>41150</v>
      </c>
      <c r="C678" s="24">
        <v>41150</v>
      </c>
      <c r="D678" t="s">
        <v>870</v>
      </c>
      <c r="E678" t="s">
        <v>915</v>
      </c>
      <c r="F678" t="s">
        <v>14</v>
      </c>
      <c r="G678" t="s">
        <v>1826</v>
      </c>
      <c r="H678" t="s">
        <v>873</v>
      </c>
      <c r="I678" s="25">
        <v>519552</v>
      </c>
      <c r="J678" s="25">
        <v>358490.88</v>
      </c>
      <c r="K678" s="25">
        <v>7169.8176000000003</v>
      </c>
      <c r="L678" s="25">
        <v>545529.59999999998</v>
      </c>
    </row>
    <row r="679" spans="1:12" x14ac:dyDescent="0.35">
      <c r="A679" t="s">
        <v>1569</v>
      </c>
      <c r="B679" s="13">
        <v>41641</v>
      </c>
      <c r="C679" s="24">
        <v>41642</v>
      </c>
      <c r="D679" t="s">
        <v>870</v>
      </c>
      <c r="E679" t="s">
        <v>896</v>
      </c>
      <c r="F679" t="s">
        <v>890</v>
      </c>
      <c r="G679" t="s">
        <v>1841</v>
      </c>
      <c r="H679" t="s">
        <v>903</v>
      </c>
      <c r="I679" s="25">
        <v>3300692</v>
      </c>
      <c r="J679" s="25">
        <v>924193.76</v>
      </c>
      <c r="K679" s="25">
        <v>18483.875200000002</v>
      </c>
      <c r="L679" s="25">
        <v>2805588.2</v>
      </c>
    </row>
    <row r="680" spans="1:12" x14ac:dyDescent="0.35">
      <c r="A680" t="s">
        <v>1570</v>
      </c>
      <c r="B680" s="13">
        <v>41712</v>
      </c>
      <c r="C680" s="24">
        <v>41721</v>
      </c>
      <c r="D680" t="s">
        <v>870</v>
      </c>
      <c r="E680" t="s">
        <v>884</v>
      </c>
      <c r="F680" t="s">
        <v>872</v>
      </c>
      <c r="G680" t="s">
        <v>1828</v>
      </c>
      <c r="H680" t="s">
        <v>878</v>
      </c>
      <c r="I680" s="25">
        <v>2115080</v>
      </c>
      <c r="J680" s="25">
        <v>1501706.8</v>
      </c>
      <c r="K680" s="25">
        <v>30034.136000000002</v>
      </c>
      <c r="L680" s="25">
        <v>1967024.4000000001</v>
      </c>
    </row>
    <row r="681" spans="1:12" x14ac:dyDescent="0.35">
      <c r="A681" t="s">
        <v>1571</v>
      </c>
      <c r="B681" s="13">
        <v>41493</v>
      </c>
      <c r="C681" s="24">
        <v>41494</v>
      </c>
      <c r="D681" t="s">
        <v>875</v>
      </c>
      <c r="E681" t="s">
        <v>876</v>
      </c>
      <c r="F681" t="s">
        <v>877</v>
      </c>
      <c r="G681" t="s">
        <v>1824</v>
      </c>
      <c r="H681" t="s">
        <v>901</v>
      </c>
      <c r="I681" s="25">
        <v>2443034</v>
      </c>
      <c r="J681" s="25">
        <v>1319238.3600000001</v>
      </c>
      <c r="K681" s="25">
        <v>13192.383600000001</v>
      </c>
      <c r="L681" s="25">
        <v>3982145.42</v>
      </c>
    </row>
    <row r="682" spans="1:12" x14ac:dyDescent="0.35">
      <c r="A682" t="s">
        <v>1572</v>
      </c>
      <c r="B682" s="13">
        <v>41932</v>
      </c>
      <c r="C682" s="24">
        <v>41942</v>
      </c>
      <c r="D682" t="s">
        <v>875</v>
      </c>
      <c r="E682" t="s">
        <v>876</v>
      </c>
      <c r="F682" t="s">
        <v>890</v>
      </c>
      <c r="G682" t="s">
        <v>1845</v>
      </c>
      <c r="H682" t="s">
        <v>891</v>
      </c>
      <c r="I682" s="25">
        <v>2901460</v>
      </c>
      <c r="J682" s="25">
        <v>1392700.8</v>
      </c>
      <c r="K682" s="25">
        <v>41781.024000000005</v>
      </c>
      <c r="L682" s="25">
        <v>2756387</v>
      </c>
    </row>
    <row r="683" spans="1:12" x14ac:dyDescent="0.35">
      <c r="A683" t="s">
        <v>1573</v>
      </c>
      <c r="B683" s="13">
        <v>41535</v>
      </c>
      <c r="C683" s="24">
        <v>41539</v>
      </c>
      <c r="D683" t="s">
        <v>870</v>
      </c>
      <c r="E683" t="s">
        <v>896</v>
      </c>
      <c r="F683" t="s">
        <v>14</v>
      </c>
      <c r="G683" t="s">
        <v>1822</v>
      </c>
      <c r="H683" t="s">
        <v>918</v>
      </c>
      <c r="I683" s="25">
        <v>5481710</v>
      </c>
      <c r="J683" s="25">
        <v>2631220.8000000003</v>
      </c>
      <c r="K683" s="25">
        <v>52624.416000000005</v>
      </c>
      <c r="L683" s="25">
        <v>5755795.5</v>
      </c>
    </row>
    <row r="684" spans="1:12" x14ac:dyDescent="0.35">
      <c r="A684" t="s">
        <v>1574</v>
      </c>
      <c r="B684" s="13">
        <v>41738</v>
      </c>
      <c r="C684" s="24">
        <v>41740</v>
      </c>
      <c r="D684" t="s">
        <v>870</v>
      </c>
      <c r="E684" t="s">
        <v>889</v>
      </c>
      <c r="F684" t="s">
        <v>872</v>
      </c>
      <c r="G684" t="s">
        <v>1842</v>
      </c>
      <c r="H684" t="s">
        <v>901</v>
      </c>
      <c r="I684" s="25">
        <v>1258443</v>
      </c>
      <c r="J684" s="25">
        <v>666974.79</v>
      </c>
      <c r="K684" s="25">
        <v>26678.991600000001</v>
      </c>
      <c r="L684" s="25">
        <v>1170351.99</v>
      </c>
    </row>
    <row r="685" spans="1:12" x14ac:dyDescent="0.35">
      <c r="A685" t="s">
        <v>1575</v>
      </c>
      <c r="B685" s="13">
        <v>41664</v>
      </c>
      <c r="C685" s="24">
        <v>41675</v>
      </c>
      <c r="D685" t="s">
        <v>870</v>
      </c>
      <c r="E685" t="s">
        <v>896</v>
      </c>
      <c r="F685" t="s">
        <v>881</v>
      </c>
      <c r="G685" t="s">
        <v>1839</v>
      </c>
      <c r="H685" t="s">
        <v>878</v>
      </c>
      <c r="I685" s="25">
        <v>622440</v>
      </c>
      <c r="J685" s="25">
        <v>336117.60000000003</v>
      </c>
      <c r="K685" s="25">
        <v>16805.88</v>
      </c>
      <c r="L685" s="25">
        <v>1014577.2000000001</v>
      </c>
    </row>
    <row r="686" spans="1:12" x14ac:dyDescent="0.35">
      <c r="A686" t="s">
        <v>1576</v>
      </c>
      <c r="B686" s="13">
        <v>42349</v>
      </c>
      <c r="C686" s="24">
        <v>42366</v>
      </c>
      <c r="D686" t="s">
        <v>875</v>
      </c>
      <c r="E686" t="s">
        <v>896</v>
      </c>
      <c r="F686" t="s">
        <v>897</v>
      </c>
      <c r="G686" t="s">
        <v>1833</v>
      </c>
      <c r="H686" t="s">
        <v>894</v>
      </c>
      <c r="I686" s="25">
        <v>2844864</v>
      </c>
      <c r="J686" s="25">
        <v>1422432</v>
      </c>
      <c r="K686" s="25">
        <v>14224.32</v>
      </c>
      <c r="L686" s="25">
        <v>4125052.8000000003</v>
      </c>
    </row>
    <row r="687" spans="1:12" x14ac:dyDescent="0.35">
      <c r="A687" t="s">
        <v>1577</v>
      </c>
      <c r="B687" s="13">
        <v>41601</v>
      </c>
      <c r="C687" s="24">
        <v>41602</v>
      </c>
      <c r="D687" t="s">
        <v>870</v>
      </c>
      <c r="E687" t="s">
        <v>896</v>
      </c>
      <c r="F687" t="s">
        <v>14</v>
      </c>
      <c r="G687" t="s">
        <v>1828</v>
      </c>
      <c r="H687" t="s">
        <v>891</v>
      </c>
      <c r="I687" s="25">
        <v>6634914</v>
      </c>
      <c r="J687" s="25">
        <v>3582853.56</v>
      </c>
      <c r="K687" s="25">
        <v>143314.14240000001</v>
      </c>
      <c r="L687" s="25">
        <v>6435866.5800000001</v>
      </c>
    </row>
    <row r="688" spans="1:12" x14ac:dyDescent="0.35">
      <c r="A688" t="s">
        <v>1578</v>
      </c>
      <c r="B688" s="13">
        <v>40979</v>
      </c>
      <c r="C688" s="24">
        <v>40979</v>
      </c>
      <c r="D688" t="s">
        <v>870</v>
      </c>
      <c r="E688" t="s">
        <v>884</v>
      </c>
      <c r="F688" t="s">
        <v>881</v>
      </c>
      <c r="G688" t="s">
        <v>1841</v>
      </c>
      <c r="H688" t="s">
        <v>873</v>
      </c>
      <c r="I688" s="25">
        <v>1283109</v>
      </c>
      <c r="J688" s="25">
        <v>359270.52</v>
      </c>
      <c r="K688" s="25">
        <v>17963.526000000002</v>
      </c>
      <c r="L688" s="25">
        <v>1347264.45</v>
      </c>
    </row>
    <row r="689" spans="1:12" x14ac:dyDescent="0.35">
      <c r="A689" t="s">
        <v>1579</v>
      </c>
      <c r="B689" s="13">
        <v>41691</v>
      </c>
      <c r="C689" s="24">
        <v>41693</v>
      </c>
      <c r="D689" t="s">
        <v>870</v>
      </c>
      <c r="E689" t="s">
        <v>887</v>
      </c>
      <c r="F689" t="s">
        <v>14</v>
      </c>
      <c r="G689" t="s">
        <v>1846</v>
      </c>
      <c r="H689" t="s">
        <v>873</v>
      </c>
      <c r="I689" s="25">
        <v>1747949</v>
      </c>
      <c r="J689" s="25">
        <v>559343.68000000005</v>
      </c>
      <c r="K689" s="25">
        <v>22373.747200000002</v>
      </c>
      <c r="L689" s="25">
        <v>2814197.89</v>
      </c>
    </row>
    <row r="690" spans="1:12" x14ac:dyDescent="0.35">
      <c r="A690" t="s">
        <v>1580</v>
      </c>
      <c r="B690" s="13">
        <v>40949</v>
      </c>
      <c r="C690" s="24">
        <v>40952</v>
      </c>
      <c r="D690" t="s">
        <v>875</v>
      </c>
      <c r="E690" t="s">
        <v>893</v>
      </c>
      <c r="F690" t="s">
        <v>872</v>
      </c>
      <c r="G690" t="s">
        <v>1844</v>
      </c>
      <c r="H690" t="s">
        <v>891</v>
      </c>
      <c r="I690" s="25">
        <v>1447956</v>
      </c>
      <c r="J690" s="25">
        <v>593661.96</v>
      </c>
      <c r="K690" s="25">
        <v>5936.6196</v>
      </c>
      <c r="L690" s="25">
        <v>1476915.12</v>
      </c>
    </row>
    <row r="691" spans="1:12" x14ac:dyDescent="0.35">
      <c r="A691" t="s">
        <v>1581</v>
      </c>
      <c r="B691" s="13">
        <v>41095</v>
      </c>
      <c r="C691" s="24">
        <v>41103</v>
      </c>
      <c r="D691" t="s">
        <v>875</v>
      </c>
      <c r="E691" t="s">
        <v>893</v>
      </c>
      <c r="F691" t="s">
        <v>881</v>
      </c>
      <c r="G691" t="s">
        <v>1823</v>
      </c>
      <c r="H691" t="s">
        <v>899</v>
      </c>
      <c r="I691" s="25">
        <v>1586952</v>
      </c>
      <c r="J691" s="25">
        <v>428477.04000000004</v>
      </c>
      <c r="K691" s="25">
        <v>12854.311200000002</v>
      </c>
      <c r="L691" s="25">
        <v>1586952</v>
      </c>
    </row>
    <row r="692" spans="1:12" x14ac:dyDescent="0.35">
      <c r="A692" t="s">
        <v>1582</v>
      </c>
      <c r="B692" s="13">
        <v>41829</v>
      </c>
      <c r="C692" s="24">
        <v>41842</v>
      </c>
      <c r="D692" t="s">
        <v>870</v>
      </c>
      <c r="E692" t="s">
        <v>871</v>
      </c>
      <c r="F692" t="s">
        <v>897</v>
      </c>
      <c r="G692" t="s">
        <v>1833</v>
      </c>
      <c r="H692" t="s">
        <v>918</v>
      </c>
      <c r="I692" s="25">
        <v>3332355</v>
      </c>
      <c r="J692" s="25">
        <v>1133000.7</v>
      </c>
      <c r="K692" s="25">
        <v>11330.007</v>
      </c>
      <c r="L692" s="25">
        <v>3932178.9</v>
      </c>
    </row>
    <row r="693" spans="1:12" x14ac:dyDescent="0.35">
      <c r="A693" t="s">
        <v>1583</v>
      </c>
      <c r="B693" s="13">
        <v>41288</v>
      </c>
      <c r="C693" s="24">
        <v>41296</v>
      </c>
      <c r="D693" t="s">
        <v>870</v>
      </c>
      <c r="E693" t="s">
        <v>871</v>
      </c>
      <c r="F693" t="s">
        <v>14</v>
      </c>
      <c r="G693" t="s">
        <v>1834</v>
      </c>
      <c r="H693" t="s">
        <v>901</v>
      </c>
      <c r="I693" s="25">
        <v>2937060</v>
      </c>
      <c r="J693" s="25">
        <v>1909089</v>
      </c>
      <c r="K693" s="25">
        <v>19090.89</v>
      </c>
      <c r="L693" s="25">
        <v>3788807.4</v>
      </c>
    </row>
    <row r="694" spans="1:12" x14ac:dyDescent="0.35">
      <c r="A694" t="s">
        <v>1584</v>
      </c>
      <c r="B694" s="13">
        <v>41314</v>
      </c>
      <c r="C694" s="24">
        <v>41319</v>
      </c>
      <c r="D694" t="s">
        <v>875</v>
      </c>
      <c r="E694" t="s">
        <v>954</v>
      </c>
      <c r="F694" t="s">
        <v>890</v>
      </c>
      <c r="G694" t="s">
        <v>1839</v>
      </c>
      <c r="H694" t="s">
        <v>901</v>
      </c>
      <c r="I694" s="25">
        <v>962770</v>
      </c>
      <c r="J694" s="25">
        <v>577662</v>
      </c>
      <c r="K694" s="25">
        <v>5776.62</v>
      </c>
      <c r="L694" s="25">
        <v>1001280.8</v>
      </c>
    </row>
    <row r="695" spans="1:12" x14ac:dyDescent="0.35">
      <c r="A695" t="s">
        <v>1585</v>
      </c>
      <c r="B695" s="13">
        <v>41669</v>
      </c>
      <c r="C695" s="24">
        <v>41678</v>
      </c>
      <c r="D695" t="s">
        <v>875</v>
      </c>
      <c r="E695" t="s">
        <v>896</v>
      </c>
      <c r="F695" t="s">
        <v>872</v>
      </c>
      <c r="G695" t="s">
        <v>1830</v>
      </c>
      <c r="H695" t="s">
        <v>882</v>
      </c>
      <c r="I695" s="25">
        <v>518838</v>
      </c>
      <c r="J695" s="25">
        <v>254230.62</v>
      </c>
      <c r="K695" s="25">
        <v>10169.2248</v>
      </c>
      <c r="L695" s="25">
        <v>762691.86</v>
      </c>
    </row>
    <row r="696" spans="1:12" x14ac:dyDescent="0.35">
      <c r="A696" t="s">
        <v>1586</v>
      </c>
      <c r="B696" s="13">
        <v>41513</v>
      </c>
      <c r="C696" s="24">
        <v>41513</v>
      </c>
      <c r="D696" t="s">
        <v>870</v>
      </c>
      <c r="E696" t="s">
        <v>887</v>
      </c>
      <c r="F696" t="s">
        <v>872</v>
      </c>
      <c r="G696" t="s">
        <v>1839</v>
      </c>
      <c r="H696" t="s">
        <v>894</v>
      </c>
      <c r="I696" s="25">
        <v>623368</v>
      </c>
      <c r="J696" s="25">
        <v>374020.8</v>
      </c>
      <c r="K696" s="25">
        <v>18701.04</v>
      </c>
      <c r="L696" s="25">
        <v>829079.44000000006</v>
      </c>
    </row>
    <row r="697" spans="1:12" x14ac:dyDescent="0.35">
      <c r="A697" t="s">
        <v>1587</v>
      </c>
      <c r="B697" s="13">
        <v>41579</v>
      </c>
      <c r="C697" s="24">
        <v>41589</v>
      </c>
      <c r="D697" t="s">
        <v>870</v>
      </c>
      <c r="E697" t="s">
        <v>871</v>
      </c>
      <c r="F697" t="s">
        <v>872</v>
      </c>
      <c r="G697" t="s">
        <v>1823</v>
      </c>
      <c r="H697" t="s">
        <v>918</v>
      </c>
      <c r="I697" s="25">
        <v>3602016</v>
      </c>
      <c r="J697" s="25">
        <v>1620907.2</v>
      </c>
      <c r="K697" s="25">
        <v>16209.072</v>
      </c>
      <c r="L697" s="25">
        <v>2917632.96</v>
      </c>
    </row>
    <row r="698" spans="1:12" x14ac:dyDescent="0.35">
      <c r="A698" t="s">
        <v>1588</v>
      </c>
      <c r="B698" s="13">
        <v>41400</v>
      </c>
      <c r="C698" s="24">
        <v>41411</v>
      </c>
      <c r="D698" t="s">
        <v>875</v>
      </c>
      <c r="E698" t="s">
        <v>923</v>
      </c>
      <c r="F698" t="s">
        <v>881</v>
      </c>
      <c r="G698" t="s">
        <v>1840</v>
      </c>
      <c r="H698" t="s">
        <v>873</v>
      </c>
      <c r="I698" s="25">
        <v>2159064</v>
      </c>
      <c r="J698" s="25">
        <v>647719.20000000007</v>
      </c>
      <c r="K698" s="25">
        <v>25908.768000000004</v>
      </c>
      <c r="L698" s="25">
        <v>2785192.56</v>
      </c>
    </row>
    <row r="699" spans="1:12" x14ac:dyDescent="0.35">
      <c r="A699" t="s">
        <v>1589</v>
      </c>
      <c r="B699" s="13">
        <v>41298</v>
      </c>
      <c r="C699" s="24">
        <v>41300</v>
      </c>
      <c r="D699" t="s">
        <v>870</v>
      </c>
      <c r="E699" t="s">
        <v>889</v>
      </c>
      <c r="F699" t="s">
        <v>890</v>
      </c>
      <c r="G699" t="s">
        <v>1832</v>
      </c>
      <c r="H699" t="s">
        <v>918</v>
      </c>
      <c r="I699" s="25">
        <v>2369312</v>
      </c>
      <c r="J699" s="25">
        <v>876645.44000000006</v>
      </c>
      <c r="K699" s="25">
        <v>35065.817600000002</v>
      </c>
      <c r="L699" s="25">
        <v>3790899.2000000002</v>
      </c>
    </row>
    <row r="700" spans="1:12" x14ac:dyDescent="0.35">
      <c r="A700" t="s">
        <v>1590</v>
      </c>
      <c r="B700" s="13">
        <v>42081</v>
      </c>
      <c r="C700" s="24">
        <v>42093</v>
      </c>
      <c r="D700" t="s">
        <v>875</v>
      </c>
      <c r="E700" t="s">
        <v>876</v>
      </c>
      <c r="F700" t="s">
        <v>14</v>
      </c>
      <c r="G700" t="s">
        <v>1832</v>
      </c>
      <c r="H700" t="s">
        <v>899</v>
      </c>
      <c r="I700" s="25">
        <v>5764561</v>
      </c>
      <c r="J700" s="25">
        <v>2882280.5</v>
      </c>
      <c r="K700" s="25">
        <v>86468.415000000008</v>
      </c>
      <c r="L700" s="25">
        <v>10030336.140000001</v>
      </c>
    </row>
    <row r="701" spans="1:12" x14ac:dyDescent="0.35">
      <c r="A701" t="s">
        <v>1591</v>
      </c>
      <c r="B701" s="13">
        <v>42384</v>
      </c>
      <c r="C701" s="24">
        <v>42399</v>
      </c>
      <c r="D701" t="s">
        <v>870</v>
      </c>
      <c r="E701" t="s">
        <v>896</v>
      </c>
      <c r="F701" t="s">
        <v>897</v>
      </c>
      <c r="G701" t="s">
        <v>1822</v>
      </c>
      <c r="H701" t="s">
        <v>873</v>
      </c>
      <c r="I701" s="25">
        <v>1635552</v>
      </c>
      <c r="J701" s="25">
        <v>915909.12</v>
      </c>
      <c r="K701" s="25">
        <v>9159.0912000000008</v>
      </c>
      <c r="L701" s="25">
        <v>1521063.36</v>
      </c>
    </row>
    <row r="702" spans="1:12" x14ac:dyDescent="0.35">
      <c r="A702" t="s">
        <v>1592</v>
      </c>
      <c r="B702" s="13">
        <v>42205</v>
      </c>
      <c r="C702" s="24">
        <v>42218</v>
      </c>
      <c r="D702" t="s">
        <v>875</v>
      </c>
      <c r="E702" t="s">
        <v>896</v>
      </c>
      <c r="F702" t="s">
        <v>877</v>
      </c>
      <c r="G702" t="s">
        <v>1844</v>
      </c>
      <c r="H702" t="s">
        <v>905</v>
      </c>
      <c r="I702" s="25">
        <v>933086</v>
      </c>
      <c r="J702" s="25">
        <v>289256.66000000003</v>
      </c>
      <c r="K702" s="25">
        <v>11570.266400000002</v>
      </c>
      <c r="L702" s="25">
        <v>1026394.6</v>
      </c>
    </row>
    <row r="703" spans="1:12" x14ac:dyDescent="0.35">
      <c r="A703" t="s">
        <v>1593</v>
      </c>
      <c r="B703" s="13">
        <v>41988</v>
      </c>
      <c r="C703" s="24">
        <v>41989</v>
      </c>
      <c r="D703" t="s">
        <v>870</v>
      </c>
      <c r="E703" t="s">
        <v>915</v>
      </c>
      <c r="F703" t="s">
        <v>890</v>
      </c>
      <c r="G703" t="s">
        <v>1842</v>
      </c>
      <c r="H703" t="s">
        <v>882</v>
      </c>
      <c r="I703" s="25">
        <v>2567532</v>
      </c>
      <c r="J703" s="25">
        <v>1052688.1200000001</v>
      </c>
      <c r="K703" s="25">
        <v>10526.881200000002</v>
      </c>
      <c r="L703" s="25">
        <v>2285103.48</v>
      </c>
    </row>
    <row r="704" spans="1:12" x14ac:dyDescent="0.35">
      <c r="A704" t="s">
        <v>1594</v>
      </c>
      <c r="B704" s="13">
        <v>41277</v>
      </c>
      <c r="C704" s="24">
        <v>41280</v>
      </c>
      <c r="D704" t="s">
        <v>870</v>
      </c>
      <c r="E704" t="s">
        <v>884</v>
      </c>
      <c r="F704" t="s">
        <v>881</v>
      </c>
      <c r="G704" t="s">
        <v>1834</v>
      </c>
      <c r="H704" t="s">
        <v>885</v>
      </c>
      <c r="I704" s="25">
        <v>920144</v>
      </c>
      <c r="J704" s="25">
        <v>506079.2</v>
      </c>
      <c r="K704" s="25">
        <v>10121.584000000001</v>
      </c>
      <c r="L704" s="25">
        <v>754518.08</v>
      </c>
    </row>
    <row r="705" spans="1:12" x14ac:dyDescent="0.35">
      <c r="A705" t="s">
        <v>1595</v>
      </c>
      <c r="B705" s="13">
        <v>40971</v>
      </c>
      <c r="C705" s="24">
        <v>40985</v>
      </c>
      <c r="D705" t="s">
        <v>870</v>
      </c>
      <c r="E705" t="s">
        <v>884</v>
      </c>
      <c r="F705" t="s">
        <v>897</v>
      </c>
      <c r="G705" t="s">
        <v>1842</v>
      </c>
      <c r="H705" t="s">
        <v>894</v>
      </c>
      <c r="I705" s="25">
        <v>2057634</v>
      </c>
      <c r="J705" s="25">
        <v>1296309.42</v>
      </c>
      <c r="K705" s="25">
        <v>12963.0942</v>
      </c>
      <c r="L705" s="25">
        <v>2016481.32</v>
      </c>
    </row>
    <row r="706" spans="1:12" x14ac:dyDescent="0.35">
      <c r="A706" t="s">
        <v>1596</v>
      </c>
      <c r="B706" s="13">
        <v>41178</v>
      </c>
      <c r="C706" s="24">
        <v>41189</v>
      </c>
      <c r="D706" t="s">
        <v>875</v>
      </c>
      <c r="E706" t="s">
        <v>880</v>
      </c>
      <c r="F706" t="s">
        <v>890</v>
      </c>
      <c r="G706" t="s">
        <v>1844</v>
      </c>
      <c r="H706" t="s">
        <v>882</v>
      </c>
      <c r="I706" s="25">
        <v>940428</v>
      </c>
      <c r="J706" s="25">
        <v>319745.52</v>
      </c>
      <c r="K706" s="25">
        <v>12789.820800000001</v>
      </c>
      <c r="L706" s="25">
        <v>1645749</v>
      </c>
    </row>
    <row r="707" spans="1:12" x14ac:dyDescent="0.35">
      <c r="A707" t="s">
        <v>1597</v>
      </c>
      <c r="B707" s="13">
        <v>40992</v>
      </c>
      <c r="C707" s="24">
        <v>41001</v>
      </c>
      <c r="D707" t="s">
        <v>875</v>
      </c>
      <c r="E707" t="s">
        <v>954</v>
      </c>
      <c r="F707" t="s">
        <v>890</v>
      </c>
      <c r="G707" t="s">
        <v>1847</v>
      </c>
      <c r="H707" t="s">
        <v>885</v>
      </c>
      <c r="I707" s="25">
        <v>1162847</v>
      </c>
      <c r="J707" s="25">
        <v>837249.84</v>
      </c>
      <c r="K707" s="25">
        <v>25117.495200000001</v>
      </c>
      <c r="L707" s="25">
        <v>1941954.49</v>
      </c>
    </row>
    <row r="708" spans="1:12" x14ac:dyDescent="0.35">
      <c r="A708" t="s">
        <v>1598</v>
      </c>
      <c r="B708" s="13">
        <v>41593</v>
      </c>
      <c r="C708" s="24">
        <v>41598</v>
      </c>
      <c r="D708" t="s">
        <v>870</v>
      </c>
      <c r="E708" t="s">
        <v>896</v>
      </c>
      <c r="F708" t="s">
        <v>890</v>
      </c>
      <c r="G708" t="s">
        <v>1842</v>
      </c>
      <c r="H708" t="s">
        <v>918</v>
      </c>
      <c r="I708" s="25">
        <v>1822520</v>
      </c>
      <c r="J708" s="25">
        <v>729008</v>
      </c>
      <c r="K708" s="25">
        <v>29160.32</v>
      </c>
      <c r="L708" s="25">
        <v>2806680.8000000003</v>
      </c>
    </row>
    <row r="709" spans="1:12" x14ac:dyDescent="0.35">
      <c r="A709" t="s">
        <v>1599</v>
      </c>
      <c r="B709" s="13">
        <v>41115</v>
      </c>
      <c r="C709" s="24">
        <v>41115</v>
      </c>
      <c r="D709" t="s">
        <v>870</v>
      </c>
      <c r="E709" t="s">
        <v>871</v>
      </c>
      <c r="F709" t="s">
        <v>881</v>
      </c>
      <c r="G709" t="s">
        <v>1829</v>
      </c>
      <c r="H709" t="s">
        <v>891</v>
      </c>
      <c r="I709" s="25">
        <v>952560</v>
      </c>
      <c r="J709" s="25">
        <v>581061.6</v>
      </c>
      <c r="K709" s="25">
        <v>5810.616</v>
      </c>
      <c r="L709" s="25">
        <v>1514570.4000000001</v>
      </c>
    </row>
    <row r="710" spans="1:12" x14ac:dyDescent="0.35">
      <c r="A710" t="s">
        <v>1600</v>
      </c>
      <c r="B710" s="13">
        <v>41213</v>
      </c>
      <c r="C710" s="24">
        <v>41222</v>
      </c>
      <c r="D710" t="s">
        <v>870</v>
      </c>
      <c r="E710" t="s">
        <v>887</v>
      </c>
      <c r="F710" t="s">
        <v>877</v>
      </c>
      <c r="G710" t="s">
        <v>1829</v>
      </c>
      <c r="H710" t="s">
        <v>882</v>
      </c>
      <c r="I710" s="25">
        <v>1054063</v>
      </c>
      <c r="J710" s="25">
        <v>737844.1</v>
      </c>
      <c r="K710" s="25">
        <v>29513.763999999999</v>
      </c>
      <c r="L710" s="25">
        <v>1654878.9100000001</v>
      </c>
    </row>
    <row r="711" spans="1:12" x14ac:dyDescent="0.35">
      <c r="A711" t="s">
        <v>1601</v>
      </c>
      <c r="B711" s="13">
        <v>41435</v>
      </c>
      <c r="C711" s="24">
        <v>41445</v>
      </c>
      <c r="D711" t="s">
        <v>875</v>
      </c>
      <c r="E711" t="s">
        <v>880</v>
      </c>
      <c r="F711" t="s">
        <v>890</v>
      </c>
      <c r="G711" t="s">
        <v>1829</v>
      </c>
      <c r="H711" t="s">
        <v>873</v>
      </c>
      <c r="I711" s="25">
        <v>5177367</v>
      </c>
      <c r="J711" s="25">
        <v>2899325.52</v>
      </c>
      <c r="K711" s="25">
        <v>144966.27600000001</v>
      </c>
      <c r="L711" s="25">
        <v>8542655.5500000007</v>
      </c>
    </row>
    <row r="712" spans="1:12" x14ac:dyDescent="0.35">
      <c r="A712" t="s">
        <v>1602</v>
      </c>
      <c r="B712" s="13">
        <v>42293</v>
      </c>
      <c r="C712" s="24">
        <v>42305</v>
      </c>
      <c r="D712" t="s">
        <v>875</v>
      </c>
      <c r="E712" t="s">
        <v>876</v>
      </c>
      <c r="F712" t="s">
        <v>890</v>
      </c>
      <c r="G712" t="s">
        <v>1828</v>
      </c>
      <c r="H712" t="s">
        <v>918</v>
      </c>
      <c r="I712" s="25">
        <v>2923812</v>
      </c>
      <c r="J712" s="25">
        <v>1929715.92</v>
      </c>
      <c r="K712" s="25">
        <v>19297.159199999998</v>
      </c>
      <c r="L712" s="25">
        <v>4853527.92</v>
      </c>
    </row>
    <row r="713" spans="1:12" x14ac:dyDescent="0.35">
      <c r="A713" t="s">
        <v>1603</v>
      </c>
      <c r="B713" s="13">
        <v>42283</v>
      </c>
      <c r="C713" s="24">
        <v>42283</v>
      </c>
      <c r="D713" t="s">
        <v>875</v>
      </c>
      <c r="E713" t="s">
        <v>880</v>
      </c>
      <c r="F713" t="s">
        <v>872</v>
      </c>
      <c r="G713" t="s">
        <v>1830</v>
      </c>
      <c r="H713" t="s">
        <v>918</v>
      </c>
      <c r="I713" s="25">
        <v>3601950</v>
      </c>
      <c r="J713" s="25">
        <v>1945053</v>
      </c>
      <c r="K713" s="25">
        <v>58351.590000000004</v>
      </c>
      <c r="L713" s="25">
        <v>5655061.5</v>
      </c>
    </row>
    <row r="714" spans="1:12" x14ac:dyDescent="0.35">
      <c r="A714" t="s">
        <v>1604</v>
      </c>
      <c r="B714" s="13">
        <v>41416</v>
      </c>
      <c r="C714" s="24">
        <v>41418</v>
      </c>
      <c r="D714" t="s">
        <v>870</v>
      </c>
      <c r="E714" t="s">
        <v>896</v>
      </c>
      <c r="F714" t="s">
        <v>897</v>
      </c>
      <c r="G714" t="s">
        <v>1838</v>
      </c>
      <c r="H714" t="s">
        <v>918</v>
      </c>
      <c r="I714" s="25">
        <v>1636200</v>
      </c>
      <c r="J714" s="25">
        <v>1210788</v>
      </c>
      <c r="K714" s="25">
        <v>48431.520000000004</v>
      </c>
      <c r="L714" s="25">
        <v>1308960</v>
      </c>
    </row>
    <row r="715" spans="1:12" x14ac:dyDescent="0.35">
      <c r="A715" t="s">
        <v>1605</v>
      </c>
      <c r="B715" s="13">
        <v>41428</v>
      </c>
      <c r="C715" s="24">
        <v>41444</v>
      </c>
      <c r="D715" t="s">
        <v>870</v>
      </c>
      <c r="E715" t="s">
        <v>871</v>
      </c>
      <c r="F715" t="s">
        <v>14</v>
      </c>
      <c r="G715" t="s">
        <v>1823</v>
      </c>
      <c r="H715" t="s">
        <v>894</v>
      </c>
      <c r="I715" s="25">
        <v>2111515</v>
      </c>
      <c r="J715" s="25">
        <v>1203563.55</v>
      </c>
      <c r="K715" s="25">
        <v>12035.6355</v>
      </c>
      <c r="L715" s="25">
        <v>3462884.6</v>
      </c>
    </row>
    <row r="716" spans="1:12" x14ac:dyDescent="0.35">
      <c r="A716" t="s">
        <v>1606</v>
      </c>
      <c r="B716" s="13">
        <v>42436</v>
      </c>
      <c r="C716" s="24">
        <v>42448</v>
      </c>
      <c r="D716" t="s">
        <v>870</v>
      </c>
      <c r="E716" t="s">
        <v>884</v>
      </c>
      <c r="F716" t="s">
        <v>872</v>
      </c>
      <c r="G716" t="s">
        <v>1836</v>
      </c>
      <c r="H716" t="s">
        <v>918</v>
      </c>
      <c r="I716" s="25">
        <v>2026024</v>
      </c>
      <c r="J716" s="25">
        <v>1215614.4000000001</v>
      </c>
      <c r="K716" s="25">
        <v>60780.720000000008</v>
      </c>
      <c r="L716" s="25">
        <v>1762640.8800000001</v>
      </c>
    </row>
    <row r="717" spans="1:12" x14ac:dyDescent="0.35">
      <c r="A717" t="s">
        <v>1607</v>
      </c>
      <c r="B717" s="13">
        <v>41923</v>
      </c>
      <c r="C717" s="24">
        <v>41935</v>
      </c>
      <c r="D717" t="s">
        <v>875</v>
      </c>
      <c r="E717" t="s">
        <v>876</v>
      </c>
      <c r="F717" t="s">
        <v>872</v>
      </c>
      <c r="G717" t="s">
        <v>1842</v>
      </c>
      <c r="H717" t="s">
        <v>899</v>
      </c>
      <c r="I717" s="25">
        <v>3409714</v>
      </c>
      <c r="J717" s="25">
        <v>2216314.1</v>
      </c>
      <c r="K717" s="25">
        <v>22163.141</v>
      </c>
      <c r="L717" s="25">
        <v>5046376.72</v>
      </c>
    </row>
    <row r="718" spans="1:12" x14ac:dyDescent="0.35">
      <c r="A718" t="s">
        <v>1608</v>
      </c>
      <c r="B718" s="13">
        <v>41943</v>
      </c>
      <c r="C718" s="24">
        <v>41957</v>
      </c>
      <c r="D718" t="s">
        <v>875</v>
      </c>
      <c r="E718" t="s">
        <v>893</v>
      </c>
      <c r="F718" t="s">
        <v>14</v>
      </c>
      <c r="G718" t="s">
        <v>1833</v>
      </c>
      <c r="H718" t="s">
        <v>918</v>
      </c>
      <c r="I718" s="25">
        <v>654588</v>
      </c>
      <c r="J718" s="25">
        <v>196376.4</v>
      </c>
      <c r="K718" s="25">
        <v>7855.0559999999996</v>
      </c>
      <c r="L718" s="25">
        <v>1093161.96</v>
      </c>
    </row>
    <row r="719" spans="1:12" x14ac:dyDescent="0.35">
      <c r="A719" t="s">
        <v>1609</v>
      </c>
      <c r="B719" s="13">
        <v>42144</v>
      </c>
      <c r="C719" s="24">
        <v>42148</v>
      </c>
      <c r="D719" t="s">
        <v>875</v>
      </c>
      <c r="E719" t="s">
        <v>880</v>
      </c>
      <c r="F719" t="s">
        <v>890</v>
      </c>
      <c r="G719" t="s">
        <v>1845</v>
      </c>
      <c r="H719" t="s">
        <v>882</v>
      </c>
      <c r="I719" s="25">
        <v>545720</v>
      </c>
      <c r="J719" s="25">
        <v>365632.4</v>
      </c>
      <c r="K719" s="25">
        <v>10968.972000000002</v>
      </c>
      <c r="L719" s="25">
        <v>660321.20000000007</v>
      </c>
    </row>
    <row r="720" spans="1:12" x14ac:dyDescent="0.35">
      <c r="A720" t="s">
        <v>1610</v>
      </c>
      <c r="B720" s="13">
        <v>42479</v>
      </c>
      <c r="C720" s="24">
        <v>42492</v>
      </c>
      <c r="D720" t="s">
        <v>870</v>
      </c>
      <c r="E720" t="s">
        <v>896</v>
      </c>
      <c r="F720" t="s">
        <v>881</v>
      </c>
      <c r="G720" t="s">
        <v>1839</v>
      </c>
      <c r="H720" t="s">
        <v>894</v>
      </c>
      <c r="I720" s="25">
        <v>1447300</v>
      </c>
      <c r="J720" s="25">
        <v>868380</v>
      </c>
      <c r="K720" s="25">
        <v>17367.599999999999</v>
      </c>
      <c r="L720" s="25">
        <v>1577557</v>
      </c>
    </row>
    <row r="721" spans="1:12" x14ac:dyDescent="0.35">
      <c r="A721" t="s">
        <v>1611</v>
      </c>
      <c r="B721" s="13">
        <v>42179</v>
      </c>
      <c r="C721" s="24">
        <v>42180</v>
      </c>
      <c r="D721" t="s">
        <v>875</v>
      </c>
      <c r="E721" t="s">
        <v>880</v>
      </c>
      <c r="F721" t="s">
        <v>890</v>
      </c>
      <c r="G721" t="s">
        <v>1830</v>
      </c>
      <c r="H721" t="s">
        <v>918</v>
      </c>
      <c r="I721" s="25">
        <v>1988802</v>
      </c>
      <c r="J721" s="25">
        <v>875072.88</v>
      </c>
      <c r="K721" s="25">
        <v>26252.186400000002</v>
      </c>
      <c r="L721" s="25">
        <v>2983203</v>
      </c>
    </row>
    <row r="722" spans="1:12" x14ac:dyDescent="0.35">
      <c r="A722" t="s">
        <v>1612</v>
      </c>
      <c r="B722" s="13">
        <v>41092</v>
      </c>
      <c r="C722" s="24">
        <v>41095</v>
      </c>
      <c r="D722" t="s">
        <v>870</v>
      </c>
      <c r="E722" t="s">
        <v>884</v>
      </c>
      <c r="F722" t="s">
        <v>897</v>
      </c>
      <c r="G722" t="s">
        <v>1822</v>
      </c>
      <c r="H722" t="s">
        <v>903</v>
      </c>
      <c r="I722" s="25">
        <v>2425005</v>
      </c>
      <c r="J722" s="25">
        <v>751751.55</v>
      </c>
      <c r="K722" s="25">
        <v>22552.546500000004</v>
      </c>
      <c r="L722" s="25">
        <v>2910006</v>
      </c>
    </row>
    <row r="723" spans="1:12" x14ac:dyDescent="0.35">
      <c r="A723" t="s">
        <v>1613</v>
      </c>
      <c r="B723" s="13">
        <v>41831</v>
      </c>
      <c r="C723" s="24">
        <v>41831</v>
      </c>
      <c r="D723" t="s">
        <v>870</v>
      </c>
      <c r="E723" t="s">
        <v>887</v>
      </c>
      <c r="F723" t="s">
        <v>897</v>
      </c>
      <c r="G723" t="s">
        <v>1824</v>
      </c>
      <c r="H723" t="s">
        <v>885</v>
      </c>
      <c r="I723" s="25">
        <v>418235</v>
      </c>
      <c r="J723" s="25">
        <v>104558.75</v>
      </c>
      <c r="K723" s="25">
        <v>3136.7625000000003</v>
      </c>
      <c r="L723" s="25">
        <v>497699.65</v>
      </c>
    </row>
    <row r="724" spans="1:12" x14ac:dyDescent="0.35">
      <c r="A724" t="s">
        <v>1614</v>
      </c>
      <c r="B724" s="13">
        <v>42098</v>
      </c>
      <c r="C724" s="24">
        <v>42099</v>
      </c>
      <c r="D724" t="s">
        <v>870</v>
      </c>
      <c r="E724" t="s">
        <v>887</v>
      </c>
      <c r="F724" t="s">
        <v>897</v>
      </c>
      <c r="G724" t="s">
        <v>1826</v>
      </c>
      <c r="H724" t="s">
        <v>891</v>
      </c>
      <c r="I724" s="25">
        <v>572618</v>
      </c>
      <c r="J724" s="25">
        <v>217594.84</v>
      </c>
      <c r="K724" s="25">
        <v>4351.8968000000004</v>
      </c>
      <c r="L724" s="25">
        <v>967724.42</v>
      </c>
    </row>
    <row r="725" spans="1:12" x14ac:dyDescent="0.35">
      <c r="A725" t="s">
        <v>1615</v>
      </c>
      <c r="B725" s="13">
        <v>40963</v>
      </c>
      <c r="C725" s="24">
        <v>40968</v>
      </c>
      <c r="D725" t="s">
        <v>875</v>
      </c>
      <c r="E725" t="s">
        <v>923</v>
      </c>
      <c r="F725" t="s">
        <v>877</v>
      </c>
      <c r="G725" t="s">
        <v>1839</v>
      </c>
      <c r="H725" t="s">
        <v>918</v>
      </c>
      <c r="I725" s="25">
        <v>1786172</v>
      </c>
      <c r="J725" s="25">
        <v>589436.76</v>
      </c>
      <c r="K725" s="25">
        <v>29471.838</v>
      </c>
      <c r="L725" s="25">
        <v>2822151.7600000002</v>
      </c>
    </row>
    <row r="726" spans="1:12" x14ac:dyDescent="0.35">
      <c r="A726" t="s">
        <v>1616</v>
      </c>
      <c r="B726" s="13">
        <v>42419</v>
      </c>
      <c r="C726" s="24">
        <v>42429</v>
      </c>
      <c r="D726" t="s">
        <v>875</v>
      </c>
      <c r="E726" t="s">
        <v>923</v>
      </c>
      <c r="F726" t="s">
        <v>14</v>
      </c>
      <c r="G726" t="s">
        <v>1847</v>
      </c>
      <c r="H726" t="s">
        <v>918</v>
      </c>
      <c r="I726" s="25">
        <v>3222020</v>
      </c>
      <c r="J726" s="25">
        <v>2223193.7999999998</v>
      </c>
      <c r="K726" s="25">
        <v>111159.69</v>
      </c>
      <c r="L726" s="25">
        <v>4575268.4000000004</v>
      </c>
    </row>
    <row r="727" spans="1:12" x14ac:dyDescent="0.35">
      <c r="A727" t="s">
        <v>1617</v>
      </c>
      <c r="B727" s="13">
        <v>41814</v>
      </c>
      <c r="C727" s="24">
        <v>41820</v>
      </c>
      <c r="D727" t="s">
        <v>875</v>
      </c>
      <c r="E727" t="s">
        <v>880</v>
      </c>
      <c r="F727" t="s">
        <v>881</v>
      </c>
      <c r="G727" t="s">
        <v>1836</v>
      </c>
      <c r="H727" t="s">
        <v>918</v>
      </c>
      <c r="I727" s="25">
        <v>2082773</v>
      </c>
      <c r="J727" s="25">
        <v>1374630.18</v>
      </c>
      <c r="K727" s="25">
        <v>13746.301799999999</v>
      </c>
      <c r="L727" s="25">
        <v>2499327.6</v>
      </c>
    </row>
    <row r="728" spans="1:12" x14ac:dyDescent="0.35">
      <c r="A728" t="s">
        <v>1618</v>
      </c>
      <c r="B728" s="13">
        <v>40949</v>
      </c>
      <c r="C728" s="24">
        <v>40961</v>
      </c>
      <c r="D728" t="s">
        <v>875</v>
      </c>
      <c r="E728" t="s">
        <v>896</v>
      </c>
      <c r="F728" t="s">
        <v>897</v>
      </c>
      <c r="G728" t="s">
        <v>1826</v>
      </c>
      <c r="H728" t="s">
        <v>905</v>
      </c>
      <c r="I728" s="25">
        <v>524390</v>
      </c>
      <c r="J728" s="25">
        <v>235975.5</v>
      </c>
      <c r="K728" s="25">
        <v>11798.775</v>
      </c>
      <c r="L728" s="25">
        <v>755121.6</v>
      </c>
    </row>
    <row r="729" spans="1:12" x14ac:dyDescent="0.35">
      <c r="A729" t="s">
        <v>1619</v>
      </c>
      <c r="B729" s="13">
        <v>42309</v>
      </c>
      <c r="C729" s="24">
        <v>42314</v>
      </c>
      <c r="D729" t="s">
        <v>875</v>
      </c>
      <c r="E729" t="s">
        <v>880</v>
      </c>
      <c r="F729" t="s">
        <v>897</v>
      </c>
      <c r="G729" t="s">
        <v>1834</v>
      </c>
      <c r="H729" t="s">
        <v>894</v>
      </c>
      <c r="I729" s="25">
        <v>2431650</v>
      </c>
      <c r="J729" s="25">
        <v>1410357</v>
      </c>
      <c r="K729" s="25">
        <v>56414.28</v>
      </c>
      <c r="L729" s="25">
        <v>2577549</v>
      </c>
    </row>
    <row r="730" spans="1:12" x14ac:dyDescent="0.35">
      <c r="A730" t="s">
        <v>1620</v>
      </c>
      <c r="B730" s="13">
        <v>42184</v>
      </c>
      <c r="C730" s="24">
        <v>42194</v>
      </c>
      <c r="D730" t="s">
        <v>875</v>
      </c>
      <c r="E730" t="s">
        <v>880</v>
      </c>
      <c r="F730" t="s">
        <v>897</v>
      </c>
      <c r="G730" t="s">
        <v>1834</v>
      </c>
      <c r="H730" t="s">
        <v>885</v>
      </c>
      <c r="I730" s="25">
        <v>3779550</v>
      </c>
      <c r="J730" s="25">
        <v>2418912</v>
      </c>
      <c r="K730" s="25">
        <v>48378.239999999998</v>
      </c>
      <c r="L730" s="25">
        <v>5480347.5</v>
      </c>
    </row>
    <row r="731" spans="1:12" x14ac:dyDescent="0.35">
      <c r="A731" t="s">
        <v>1621</v>
      </c>
      <c r="B731" s="13">
        <v>41564</v>
      </c>
      <c r="C731" s="24">
        <v>41581</v>
      </c>
      <c r="D731" t="s">
        <v>870</v>
      </c>
      <c r="E731" t="s">
        <v>884</v>
      </c>
      <c r="F731" t="s">
        <v>14</v>
      </c>
      <c r="G731" t="s">
        <v>1839</v>
      </c>
      <c r="H731" t="s">
        <v>894</v>
      </c>
      <c r="I731" s="25">
        <v>1746500</v>
      </c>
      <c r="J731" s="25">
        <v>1047900</v>
      </c>
      <c r="K731" s="25">
        <v>41916</v>
      </c>
      <c r="L731" s="25">
        <v>1467060</v>
      </c>
    </row>
    <row r="732" spans="1:12" x14ac:dyDescent="0.35">
      <c r="A732" t="s">
        <v>1622</v>
      </c>
      <c r="B732" s="13">
        <v>41557</v>
      </c>
      <c r="C732" s="24">
        <v>41571</v>
      </c>
      <c r="D732" t="s">
        <v>870</v>
      </c>
      <c r="E732" t="s">
        <v>889</v>
      </c>
      <c r="F732" t="s">
        <v>877</v>
      </c>
      <c r="G732" t="s">
        <v>1843</v>
      </c>
      <c r="H732" t="s">
        <v>882</v>
      </c>
      <c r="I732" s="25">
        <v>1790555</v>
      </c>
      <c r="J732" s="25">
        <v>1217577.4000000001</v>
      </c>
      <c r="K732" s="25">
        <v>36527.322</v>
      </c>
      <c r="L732" s="25">
        <v>2291910.4</v>
      </c>
    </row>
    <row r="733" spans="1:12" x14ac:dyDescent="0.35">
      <c r="A733" t="s">
        <v>1623</v>
      </c>
      <c r="B733" s="13">
        <v>41961</v>
      </c>
      <c r="C733" s="24">
        <v>41975</v>
      </c>
      <c r="D733" t="s">
        <v>875</v>
      </c>
      <c r="E733" t="s">
        <v>880</v>
      </c>
      <c r="F733" t="s">
        <v>890</v>
      </c>
      <c r="G733" t="s">
        <v>1826</v>
      </c>
      <c r="H733" t="s">
        <v>903</v>
      </c>
      <c r="I733" s="25">
        <v>1728740</v>
      </c>
      <c r="J733" s="25">
        <v>1054531.3999999999</v>
      </c>
      <c r="K733" s="25">
        <v>52726.57</v>
      </c>
      <c r="L733" s="25">
        <v>2160925</v>
      </c>
    </row>
    <row r="734" spans="1:12" x14ac:dyDescent="0.35">
      <c r="A734" t="s">
        <v>1624</v>
      </c>
      <c r="B734" s="13">
        <v>41908</v>
      </c>
      <c r="C734" s="24">
        <v>41917</v>
      </c>
      <c r="D734" t="s">
        <v>870</v>
      </c>
      <c r="E734" t="s">
        <v>887</v>
      </c>
      <c r="F734" t="s">
        <v>877</v>
      </c>
      <c r="G734" t="s">
        <v>1848</v>
      </c>
      <c r="H734" t="s">
        <v>905</v>
      </c>
      <c r="I734" s="25">
        <v>3229226</v>
      </c>
      <c r="J734" s="25">
        <v>1065644.58</v>
      </c>
      <c r="K734" s="25">
        <v>31969.337400000004</v>
      </c>
      <c r="L734" s="25">
        <v>5231346.12</v>
      </c>
    </row>
    <row r="735" spans="1:12" x14ac:dyDescent="0.35">
      <c r="A735" t="s">
        <v>1625</v>
      </c>
      <c r="B735" s="13">
        <v>41100</v>
      </c>
      <c r="C735" s="24">
        <v>41103</v>
      </c>
      <c r="D735" t="s">
        <v>870</v>
      </c>
      <c r="E735" t="s">
        <v>915</v>
      </c>
      <c r="F735" t="s">
        <v>14</v>
      </c>
      <c r="G735" t="s">
        <v>1837</v>
      </c>
      <c r="H735" t="s">
        <v>899</v>
      </c>
      <c r="I735" s="25">
        <v>6684902</v>
      </c>
      <c r="J735" s="25">
        <v>2941356.88</v>
      </c>
      <c r="K735" s="25">
        <v>147067.84399999998</v>
      </c>
      <c r="L735" s="25">
        <v>5414770.6200000001</v>
      </c>
    </row>
    <row r="736" spans="1:12" x14ac:dyDescent="0.35">
      <c r="A736" t="s">
        <v>1626</v>
      </c>
      <c r="B736" s="13">
        <v>42121</v>
      </c>
      <c r="C736" s="24">
        <v>42127</v>
      </c>
      <c r="D736" t="s">
        <v>870</v>
      </c>
      <c r="E736" t="s">
        <v>884</v>
      </c>
      <c r="F736" t="s">
        <v>881</v>
      </c>
      <c r="G736" t="s">
        <v>1837</v>
      </c>
      <c r="H736" t="s">
        <v>891</v>
      </c>
      <c r="I736" s="25">
        <v>2363844</v>
      </c>
      <c r="J736" s="25">
        <v>1749244.56</v>
      </c>
      <c r="K736" s="25">
        <v>52477.336799999997</v>
      </c>
      <c r="L736" s="25">
        <v>3805788.84</v>
      </c>
    </row>
    <row r="737" spans="1:12" x14ac:dyDescent="0.35">
      <c r="A737" t="s">
        <v>1627</v>
      </c>
      <c r="B737" s="13">
        <v>42415</v>
      </c>
      <c r="C737" s="24">
        <v>42415</v>
      </c>
      <c r="D737" t="s">
        <v>875</v>
      </c>
      <c r="E737" t="s">
        <v>923</v>
      </c>
      <c r="F737" t="s">
        <v>877</v>
      </c>
      <c r="G737" t="s">
        <v>1842</v>
      </c>
      <c r="H737" t="s">
        <v>873</v>
      </c>
      <c r="I737" s="25">
        <v>1935690</v>
      </c>
      <c r="J737" s="25">
        <v>1006558.8</v>
      </c>
      <c r="K737" s="25">
        <v>30196.764000000003</v>
      </c>
      <c r="L737" s="25">
        <v>2961605.7</v>
      </c>
    </row>
    <row r="738" spans="1:12" x14ac:dyDescent="0.35">
      <c r="A738" t="s">
        <v>1628</v>
      </c>
      <c r="B738" s="13">
        <v>42394</v>
      </c>
      <c r="C738" s="24">
        <v>42397</v>
      </c>
      <c r="D738" t="s">
        <v>870</v>
      </c>
      <c r="E738" t="s">
        <v>871</v>
      </c>
      <c r="F738" t="s">
        <v>897</v>
      </c>
      <c r="G738" t="s">
        <v>1833</v>
      </c>
      <c r="H738" t="s">
        <v>918</v>
      </c>
      <c r="I738" s="25">
        <v>705470</v>
      </c>
      <c r="J738" s="25">
        <v>366844.4</v>
      </c>
      <c r="K738" s="25">
        <v>3668.4440000000004</v>
      </c>
      <c r="L738" s="25">
        <v>1065259.7</v>
      </c>
    </row>
    <row r="739" spans="1:12" x14ac:dyDescent="0.35">
      <c r="A739" t="s">
        <v>1629</v>
      </c>
      <c r="B739" s="13">
        <v>41306</v>
      </c>
      <c r="C739" s="24">
        <v>41318</v>
      </c>
      <c r="D739" t="s">
        <v>875</v>
      </c>
      <c r="E739" t="s">
        <v>896</v>
      </c>
      <c r="F739" t="s">
        <v>877</v>
      </c>
      <c r="G739" t="s">
        <v>1845</v>
      </c>
      <c r="H739" t="s">
        <v>878</v>
      </c>
      <c r="I739" s="25">
        <v>4314132</v>
      </c>
      <c r="J739" s="25">
        <v>1639370.1600000001</v>
      </c>
      <c r="K739" s="25">
        <v>81968.508000000016</v>
      </c>
      <c r="L739" s="25">
        <v>5306382.3600000003</v>
      </c>
    </row>
    <row r="740" spans="1:12" x14ac:dyDescent="0.35">
      <c r="A740" t="s">
        <v>1630</v>
      </c>
      <c r="B740" s="13">
        <v>41936</v>
      </c>
      <c r="C740" s="24">
        <v>41952</v>
      </c>
      <c r="D740" t="s">
        <v>875</v>
      </c>
      <c r="E740" t="s">
        <v>954</v>
      </c>
      <c r="F740" t="s">
        <v>890</v>
      </c>
      <c r="G740" t="s">
        <v>1847</v>
      </c>
      <c r="H740" t="s">
        <v>901</v>
      </c>
      <c r="I740" s="25">
        <v>2414720</v>
      </c>
      <c r="J740" s="25">
        <v>676121.59999999998</v>
      </c>
      <c r="K740" s="25">
        <v>27044.864000000001</v>
      </c>
      <c r="L740" s="25">
        <v>3694521.6</v>
      </c>
    </row>
    <row r="741" spans="1:12" x14ac:dyDescent="0.35">
      <c r="A741" t="s">
        <v>1631</v>
      </c>
      <c r="B741" s="13">
        <v>41951</v>
      </c>
      <c r="C741" s="24">
        <v>41965</v>
      </c>
      <c r="D741" t="s">
        <v>870</v>
      </c>
      <c r="E741" t="s">
        <v>884</v>
      </c>
      <c r="F741" t="s">
        <v>872</v>
      </c>
      <c r="G741" t="s">
        <v>1825</v>
      </c>
      <c r="H741" t="s">
        <v>894</v>
      </c>
      <c r="I741" s="25">
        <v>3309397</v>
      </c>
      <c r="J741" s="25">
        <v>1290664.83</v>
      </c>
      <c r="K741" s="25">
        <v>38719.944900000002</v>
      </c>
      <c r="L741" s="25">
        <v>5791444.75</v>
      </c>
    </row>
    <row r="742" spans="1:12" x14ac:dyDescent="0.35">
      <c r="A742" t="s">
        <v>1632</v>
      </c>
      <c r="B742" s="13">
        <v>41273</v>
      </c>
      <c r="C742" s="24">
        <v>41284</v>
      </c>
      <c r="D742" t="s">
        <v>875</v>
      </c>
      <c r="E742" t="s">
        <v>876</v>
      </c>
      <c r="F742" t="s">
        <v>872</v>
      </c>
      <c r="G742" t="s">
        <v>1831</v>
      </c>
      <c r="H742" t="s">
        <v>878</v>
      </c>
      <c r="I742" s="25">
        <v>595296</v>
      </c>
      <c r="J742" s="25">
        <v>303600.96000000002</v>
      </c>
      <c r="K742" s="25">
        <v>6072.0192000000006</v>
      </c>
      <c r="L742" s="25">
        <v>845320.32000000007</v>
      </c>
    </row>
    <row r="743" spans="1:12" x14ac:dyDescent="0.35">
      <c r="A743" t="s">
        <v>1633</v>
      </c>
      <c r="B743" s="13">
        <v>42084</v>
      </c>
      <c r="C743" s="24">
        <v>42087</v>
      </c>
      <c r="D743" t="s">
        <v>875</v>
      </c>
      <c r="E743" t="s">
        <v>896</v>
      </c>
      <c r="F743" t="s">
        <v>872</v>
      </c>
      <c r="G743" t="s">
        <v>1849</v>
      </c>
      <c r="H743" t="s">
        <v>882</v>
      </c>
      <c r="I743" s="25">
        <v>5750800</v>
      </c>
      <c r="J743" s="25">
        <v>3335464</v>
      </c>
      <c r="K743" s="25">
        <v>66709.279999999999</v>
      </c>
      <c r="L743" s="25">
        <v>5290736</v>
      </c>
    </row>
    <row r="744" spans="1:12" x14ac:dyDescent="0.35">
      <c r="A744" t="s">
        <v>1634</v>
      </c>
      <c r="B744" s="13">
        <v>41633</v>
      </c>
      <c r="C744" s="24">
        <v>41636</v>
      </c>
      <c r="D744" t="s">
        <v>875</v>
      </c>
      <c r="E744" t="s">
        <v>954</v>
      </c>
      <c r="F744" t="s">
        <v>890</v>
      </c>
      <c r="G744" t="s">
        <v>1842</v>
      </c>
      <c r="H744" t="s">
        <v>901</v>
      </c>
      <c r="I744" s="25">
        <v>791726</v>
      </c>
      <c r="J744" s="25">
        <v>570042.72</v>
      </c>
      <c r="K744" s="25">
        <v>5700.4272000000001</v>
      </c>
      <c r="L744" s="25">
        <v>910484.9</v>
      </c>
    </row>
    <row r="745" spans="1:12" x14ac:dyDescent="0.35">
      <c r="A745" t="s">
        <v>1635</v>
      </c>
      <c r="B745" s="13">
        <v>41088</v>
      </c>
      <c r="C745" s="24">
        <v>41102</v>
      </c>
      <c r="D745" t="s">
        <v>870</v>
      </c>
      <c r="E745" t="s">
        <v>889</v>
      </c>
      <c r="F745" t="s">
        <v>14</v>
      </c>
      <c r="G745" t="s">
        <v>1837</v>
      </c>
      <c r="H745" t="s">
        <v>901</v>
      </c>
      <c r="I745" s="25">
        <v>656656</v>
      </c>
      <c r="J745" s="25">
        <v>439959.52</v>
      </c>
      <c r="K745" s="25">
        <v>13198.785600000001</v>
      </c>
      <c r="L745" s="25">
        <v>1024383.36</v>
      </c>
    </row>
    <row r="746" spans="1:12" x14ac:dyDescent="0.35">
      <c r="A746" t="s">
        <v>1636</v>
      </c>
      <c r="B746" s="13">
        <v>41592</v>
      </c>
      <c r="C746" s="24">
        <v>41597</v>
      </c>
      <c r="D746" t="s">
        <v>875</v>
      </c>
      <c r="E746" t="s">
        <v>923</v>
      </c>
      <c r="F746" t="s">
        <v>890</v>
      </c>
      <c r="G746" t="s">
        <v>1834</v>
      </c>
      <c r="H746" t="s">
        <v>882</v>
      </c>
      <c r="I746" s="25">
        <v>1056924</v>
      </c>
      <c r="J746" s="25">
        <v>581308.20000000007</v>
      </c>
      <c r="K746" s="25">
        <v>23252.328000000005</v>
      </c>
      <c r="L746" s="25">
        <v>877246.92</v>
      </c>
    </row>
    <row r="747" spans="1:12" x14ac:dyDescent="0.35">
      <c r="A747" t="s">
        <v>1637</v>
      </c>
      <c r="B747" s="13">
        <v>41816</v>
      </c>
      <c r="C747" s="24">
        <v>41828</v>
      </c>
      <c r="D747" t="s">
        <v>875</v>
      </c>
      <c r="E747" t="s">
        <v>923</v>
      </c>
      <c r="F747" t="s">
        <v>872</v>
      </c>
      <c r="G747" t="s">
        <v>1841</v>
      </c>
      <c r="H747" t="s">
        <v>903</v>
      </c>
      <c r="I747" s="25">
        <v>2961504</v>
      </c>
      <c r="J747" s="25">
        <v>1658442.24</v>
      </c>
      <c r="K747" s="25">
        <v>16584.422399999999</v>
      </c>
      <c r="L747" s="25">
        <v>2458048.3199999998</v>
      </c>
    </row>
    <row r="748" spans="1:12" x14ac:dyDescent="0.35">
      <c r="A748" t="s">
        <v>1638</v>
      </c>
      <c r="B748" s="13">
        <v>42467</v>
      </c>
      <c r="C748" s="24">
        <v>42481</v>
      </c>
      <c r="D748" t="s">
        <v>875</v>
      </c>
      <c r="E748" t="s">
        <v>954</v>
      </c>
      <c r="F748" t="s">
        <v>872</v>
      </c>
      <c r="G748" t="s">
        <v>1832</v>
      </c>
      <c r="H748" t="s">
        <v>885</v>
      </c>
      <c r="I748" s="25">
        <v>3511200</v>
      </c>
      <c r="J748" s="25">
        <v>2387616</v>
      </c>
      <c r="K748" s="25">
        <v>95504.639999999999</v>
      </c>
      <c r="L748" s="25">
        <v>3686760</v>
      </c>
    </row>
    <row r="749" spans="1:12" x14ac:dyDescent="0.35">
      <c r="A749" t="s">
        <v>1639</v>
      </c>
      <c r="B749" s="13">
        <v>41510</v>
      </c>
      <c r="C749" s="24">
        <v>41517</v>
      </c>
      <c r="D749" t="s">
        <v>870</v>
      </c>
      <c r="E749" t="s">
        <v>887</v>
      </c>
      <c r="F749" t="s">
        <v>877</v>
      </c>
      <c r="G749" t="s">
        <v>1837</v>
      </c>
      <c r="H749" t="s">
        <v>905</v>
      </c>
      <c r="I749" s="25">
        <v>1880703</v>
      </c>
      <c r="J749" s="25">
        <v>959158.53</v>
      </c>
      <c r="K749" s="25">
        <v>19183.170600000001</v>
      </c>
      <c r="L749" s="25">
        <v>2012352.21</v>
      </c>
    </row>
    <row r="750" spans="1:12" x14ac:dyDescent="0.35">
      <c r="A750" t="s">
        <v>1640</v>
      </c>
      <c r="B750" s="13">
        <v>42380</v>
      </c>
      <c r="C750" s="24">
        <v>42387</v>
      </c>
      <c r="D750" t="s">
        <v>875</v>
      </c>
      <c r="E750" t="s">
        <v>893</v>
      </c>
      <c r="F750" t="s">
        <v>14</v>
      </c>
      <c r="G750" t="s">
        <v>1833</v>
      </c>
      <c r="H750" t="s">
        <v>918</v>
      </c>
      <c r="I750" s="25">
        <v>2023560</v>
      </c>
      <c r="J750" s="25">
        <v>930837.6</v>
      </c>
      <c r="K750" s="25">
        <v>27925.127999999997</v>
      </c>
      <c r="L750" s="25">
        <v>2893690.8000000003</v>
      </c>
    </row>
    <row r="751" spans="1:12" x14ac:dyDescent="0.35">
      <c r="A751" t="s">
        <v>1641</v>
      </c>
      <c r="B751" s="13">
        <v>42323</v>
      </c>
      <c r="C751" s="24">
        <v>42334</v>
      </c>
      <c r="D751" t="s">
        <v>875</v>
      </c>
      <c r="E751" t="s">
        <v>923</v>
      </c>
      <c r="F751" t="s">
        <v>14</v>
      </c>
      <c r="G751" t="s">
        <v>1841</v>
      </c>
      <c r="H751" t="s">
        <v>885</v>
      </c>
      <c r="I751" s="25">
        <v>513030</v>
      </c>
      <c r="J751" s="25">
        <v>159039.30000000002</v>
      </c>
      <c r="K751" s="25">
        <v>3180.7860000000005</v>
      </c>
      <c r="L751" s="25">
        <v>636157.20000000007</v>
      </c>
    </row>
    <row r="752" spans="1:12" x14ac:dyDescent="0.35">
      <c r="A752" t="s">
        <v>1642</v>
      </c>
      <c r="B752" s="13">
        <v>41805</v>
      </c>
      <c r="C752" s="24">
        <v>41806</v>
      </c>
      <c r="D752" t="s">
        <v>875</v>
      </c>
      <c r="E752" t="s">
        <v>876</v>
      </c>
      <c r="F752" t="s">
        <v>897</v>
      </c>
      <c r="G752" t="s">
        <v>1838</v>
      </c>
      <c r="H752" t="s">
        <v>901</v>
      </c>
      <c r="I752" s="25">
        <v>2526003</v>
      </c>
      <c r="J752" s="25">
        <v>757800.9</v>
      </c>
      <c r="K752" s="25">
        <v>15156.018</v>
      </c>
      <c r="L752" s="25">
        <v>2829123.36</v>
      </c>
    </row>
    <row r="753" spans="1:12" x14ac:dyDescent="0.35">
      <c r="A753" t="s">
        <v>1643</v>
      </c>
      <c r="B753" s="13">
        <v>41461</v>
      </c>
      <c r="C753" s="24">
        <v>41465</v>
      </c>
      <c r="D753" t="s">
        <v>875</v>
      </c>
      <c r="E753" t="s">
        <v>954</v>
      </c>
      <c r="F753" t="s">
        <v>14</v>
      </c>
      <c r="G753" t="s">
        <v>1843</v>
      </c>
      <c r="H753" t="s">
        <v>894</v>
      </c>
      <c r="I753" s="25">
        <v>2111690</v>
      </c>
      <c r="J753" s="25">
        <v>1414832.3</v>
      </c>
      <c r="K753" s="25">
        <v>14148.323</v>
      </c>
      <c r="L753" s="25">
        <v>3653223.7</v>
      </c>
    </row>
    <row r="754" spans="1:12" x14ac:dyDescent="0.35">
      <c r="A754" t="s">
        <v>1644</v>
      </c>
      <c r="B754" s="13">
        <v>41502</v>
      </c>
      <c r="C754" s="24">
        <v>41517</v>
      </c>
      <c r="D754" t="s">
        <v>870</v>
      </c>
      <c r="E754" t="s">
        <v>889</v>
      </c>
      <c r="F754" t="s">
        <v>897</v>
      </c>
      <c r="G754" t="s">
        <v>1822</v>
      </c>
      <c r="H754" t="s">
        <v>901</v>
      </c>
      <c r="I754" s="25">
        <v>4381504</v>
      </c>
      <c r="J754" s="25">
        <v>2278382.08</v>
      </c>
      <c r="K754" s="25">
        <v>45567.641600000003</v>
      </c>
      <c r="L754" s="25">
        <v>3855723.52</v>
      </c>
    </row>
    <row r="755" spans="1:12" x14ac:dyDescent="0.35">
      <c r="A755" t="s">
        <v>1645</v>
      </c>
      <c r="B755" s="13">
        <v>41868</v>
      </c>
      <c r="C755" s="24">
        <v>41868</v>
      </c>
      <c r="D755" t="s">
        <v>875</v>
      </c>
      <c r="E755" t="s">
        <v>893</v>
      </c>
      <c r="F755" t="s">
        <v>881</v>
      </c>
      <c r="G755" t="s">
        <v>1843</v>
      </c>
      <c r="H755" t="s">
        <v>905</v>
      </c>
      <c r="I755" s="25">
        <v>2224736</v>
      </c>
      <c r="J755" s="25">
        <v>1334841.6000000001</v>
      </c>
      <c r="K755" s="25">
        <v>26696.832000000002</v>
      </c>
      <c r="L755" s="25">
        <v>2113499.2000000002</v>
      </c>
    </row>
    <row r="756" spans="1:12" x14ac:dyDescent="0.35">
      <c r="A756" t="s">
        <v>1646</v>
      </c>
      <c r="B756" s="13">
        <v>41776</v>
      </c>
      <c r="C756" s="24">
        <v>41783</v>
      </c>
      <c r="D756" t="s">
        <v>870</v>
      </c>
      <c r="E756" t="s">
        <v>915</v>
      </c>
      <c r="F756" t="s">
        <v>877</v>
      </c>
      <c r="G756" t="s">
        <v>1830</v>
      </c>
      <c r="H756" t="s">
        <v>882</v>
      </c>
      <c r="I756" s="25">
        <v>966930</v>
      </c>
      <c r="J756" s="25">
        <v>396441.3</v>
      </c>
      <c r="K756" s="25">
        <v>19822.064999999999</v>
      </c>
      <c r="L756" s="25">
        <v>1266678.3</v>
      </c>
    </row>
    <row r="757" spans="1:12" x14ac:dyDescent="0.35">
      <c r="A757" t="s">
        <v>1647</v>
      </c>
      <c r="B757" s="13">
        <v>41898</v>
      </c>
      <c r="C757" s="24">
        <v>41902</v>
      </c>
      <c r="D757" t="s">
        <v>870</v>
      </c>
      <c r="E757" t="s">
        <v>889</v>
      </c>
      <c r="F757" t="s">
        <v>897</v>
      </c>
      <c r="G757" t="s">
        <v>1846</v>
      </c>
      <c r="H757" t="s">
        <v>894</v>
      </c>
      <c r="I757" s="25">
        <v>562368</v>
      </c>
      <c r="J757" s="25">
        <v>421776</v>
      </c>
      <c r="K757" s="25">
        <v>12653.28</v>
      </c>
      <c r="L757" s="25">
        <v>939154.56</v>
      </c>
    </row>
    <row r="758" spans="1:12" x14ac:dyDescent="0.35">
      <c r="A758" t="s">
        <v>1648</v>
      </c>
      <c r="B758" s="13">
        <v>41741</v>
      </c>
      <c r="C758" s="24">
        <v>41757</v>
      </c>
      <c r="D758" t="s">
        <v>875</v>
      </c>
      <c r="E758" t="s">
        <v>954</v>
      </c>
      <c r="F758" t="s">
        <v>872</v>
      </c>
      <c r="G758" t="s">
        <v>1823</v>
      </c>
      <c r="H758" t="s">
        <v>894</v>
      </c>
      <c r="I758" s="25">
        <v>529695</v>
      </c>
      <c r="J758" s="25">
        <v>233065.80000000002</v>
      </c>
      <c r="K758" s="25">
        <v>11653.29</v>
      </c>
      <c r="L758" s="25">
        <v>487319.4</v>
      </c>
    </row>
    <row r="759" spans="1:12" x14ac:dyDescent="0.35">
      <c r="A759" t="s">
        <v>1649</v>
      </c>
      <c r="B759" s="13">
        <v>41040</v>
      </c>
      <c r="C759" s="24">
        <v>41049</v>
      </c>
      <c r="D759" t="s">
        <v>870</v>
      </c>
      <c r="E759" t="s">
        <v>887</v>
      </c>
      <c r="F759" t="s">
        <v>872</v>
      </c>
      <c r="G759" t="s">
        <v>1844</v>
      </c>
      <c r="H759" t="s">
        <v>899</v>
      </c>
      <c r="I759" s="25">
        <v>1259928</v>
      </c>
      <c r="J759" s="25">
        <v>566967.6</v>
      </c>
      <c r="K759" s="25">
        <v>28348.38</v>
      </c>
      <c r="L759" s="25">
        <v>1978086.96</v>
      </c>
    </row>
    <row r="760" spans="1:12" x14ac:dyDescent="0.35">
      <c r="A760" t="s">
        <v>1650</v>
      </c>
      <c r="B760" s="13">
        <v>41125</v>
      </c>
      <c r="C760" s="24">
        <v>41134</v>
      </c>
      <c r="D760" t="s">
        <v>870</v>
      </c>
      <c r="E760" t="s">
        <v>889</v>
      </c>
      <c r="F760" t="s">
        <v>890</v>
      </c>
      <c r="G760" t="s">
        <v>1843</v>
      </c>
      <c r="H760" t="s">
        <v>894</v>
      </c>
      <c r="I760" s="25">
        <v>5802396</v>
      </c>
      <c r="J760" s="25">
        <v>2204910.48</v>
      </c>
      <c r="K760" s="25">
        <v>66147.314400000003</v>
      </c>
      <c r="L760" s="25">
        <v>5338204.32</v>
      </c>
    </row>
    <row r="761" spans="1:12" x14ac:dyDescent="0.35">
      <c r="A761" t="s">
        <v>1651</v>
      </c>
      <c r="B761" s="13">
        <v>41241</v>
      </c>
      <c r="C761" s="24">
        <v>41252</v>
      </c>
      <c r="D761" t="s">
        <v>870</v>
      </c>
      <c r="E761" t="s">
        <v>887</v>
      </c>
      <c r="F761" t="s">
        <v>877</v>
      </c>
      <c r="G761" t="s">
        <v>1831</v>
      </c>
      <c r="H761" t="s">
        <v>894</v>
      </c>
      <c r="I761" s="25">
        <v>2098108</v>
      </c>
      <c r="J761" s="25">
        <v>545508.07999999996</v>
      </c>
      <c r="K761" s="25">
        <v>10910.161599999999</v>
      </c>
      <c r="L761" s="25">
        <v>3294029.56</v>
      </c>
    </row>
    <row r="762" spans="1:12" x14ac:dyDescent="0.35">
      <c r="A762" t="s">
        <v>1652</v>
      </c>
      <c r="B762" s="13">
        <v>41296</v>
      </c>
      <c r="C762" s="24">
        <v>41296</v>
      </c>
      <c r="D762" t="s">
        <v>875</v>
      </c>
      <c r="E762" t="s">
        <v>893</v>
      </c>
      <c r="F762" t="s">
        <v>877</v>
      </c>
      <c r="G762" t="s">
        <v>1843</v>
      </c>
      <c r="H762" t="s">
        <v>894</v>
      </c>
      <c r="I762" s="25">
        <v>870696</v>
      </c>
      <c r="J762" s="25">
        <v>322157.52</v>
      </c>
      <c r="K762" s="25">
        <v>16107.876000000002</v>
      </c>
      <c r="L762" s="25">
        <v>1131904.8</v>
      </c>
    </row>
    <row r="763" spans="1:12" x14ac:dyDescent="0.35">
      <c r="A763" t="s">
        <v>1653</v>
      </c>
      <c r="B763" s="13">
        <v>41893</v>
      </c>
      <c r="C763" s="24">
        <v>41897</v>
      </c>
      <c r="D763" t="s">
        <v>870</v>
      </c>
      <c r="E763" t="s">
        <v>871</v>
      </c>
      <c r="F763" t="s">
        <v>890</v>
      </c>
      <c r="G763" t="s">
        <v>1841</v>
      </c>
      <c r="H763" t="s">
        <v>894</v>
      </c>
      <c r="I763" s="25">
        <v>4112262</v>
      </c>
      <c r="J763" s="25">
        <v>3043073.88</v>
      </c>
      <c r="K763" s="25">
        <v>121722.9552</v>
      </c>
      <c r="L763" s="25">
        <v>6415128.7199999997</v>
      </c>
    </row>
    <row r="764" spans="1:12" x14ac:dyDescent="0.35">
      <c r="A764" t="s">
        <v>1654</v>
      </c>
      <c r="B764" s="13">
        <v>42033</v>
      </c>
      <c r="C764" s="24">
        <v>42038</v>
      </c>
      <c r="D764" t="s">
        <v>875</v>
      </c>
      <c r="E764" t="s">
        <v>893</v>
      </c>
      <c r="F764" t="s">
        <v>890</v>
      </c>
      <c r="G764" t="s">
        <v>1823</v>
      </c>
      <c r="H764" t="s">
        <v>882</v>
      </c>
      <c r="I764" s="25">
        <v>621760</v>
      </c>
      <c r="J764" s="25">
        <v>223833.60000000001</v>
      </c>
      <c r="K764" s="25">
        <v>4476.6720000000005</v>
      </c>
      <c r="L764" s="25">
        <v>553366.4</v>
      </c>
    </row>
    <row r="765" spans="1:12" x14ac:dyDescent="0.35">
      <c r="A765" t="s">
        <v>1655</v>
      </c>
      <c r="B765" s="13">
        <v>42030</v>
      </c>
      <c r="C765" s="24">
        <v>42040</v>
      </c>
      <c r="D765" t="s">
        <v>870</v>
      </c>
      <c r="E765" t="s">
        <v>887</v>
      </c>
      <c r="F765" t="s">
        <v>890</v>
      </c>
      <c r="G765" t="s">
        <v>1840</v>
      </c>
      <c r="H765" t="s">
        <v>905</v>
      </c>
      <c r="I765" s="25">
        <v>1979740</v>
      </c>
      <c r="J765" s="25">
        <v>1088857</v>
      </c>
      <c r="K765" s="25">
        <v>10888.57</v>
      </c>
      <c r="L765" s="25">
        <v>2672649</v>
      </c>
    </row>
    <row r="766" spans="1:12" x14ac:dyDescent="0.35">
      <c r="A766" t="s">
        <v>1656</v>
      </c>
      <c r="B766" s="13">
        <v>42474</v>
      </c>
      <c r="C766" s="24">
        <v>42489</v>
      </c>
      <c r="D766" t="s">
        <v>875</v>
      </c>
      <c r="E766" t="s">
        <v>876</v>
      </c>
      <c r="F766" t="s">
        <v>881</v>
      </c>
      <c r="G766" t="s">
        <v>1837</v>
      </c>
      <c r="H766" t="s">
        <v>905</v>
      </c>
      <c r="I766" s="25">
        <v>4313048</v>
      </c>
      <c r="J766" s="25">
        <v>2630959.2800000003</v>
      </c>
      <c r="K766" s="25">
        <v>131547.96400000004</v>
      </c>
      <c r="L766" s="25">
        <v>7461573.04</v>
      </c>
    </row>
    <row r="767" spans="1:12" x14ac:dyDescent="0.35">
      <c r="A767" t="s">
        <v>1657</v>
      </c>
      <c r="B767" s="13">
        <v>42352</v>
      </c>
      <c r="C767" s="24">
        <v>42369</v>
      </c>
      <c r="D767" t="s">
        <v>870</v>
      </c>
      <c r="E767" t="s">
        <v>915</v>
      </c>
      <c r="F767" t="s">
        <v>890</v>
      </c>
      <c r="G767" t="s">
        <v>1849</v>
      </c>
      <c r="H767" t="s">
        <v>903</v>
      </c>
      <c r="I767" s="25">
        <v>1557450</v>
      </c>
      <c r="J767" s="25">
        <v>498384</v>
      </c>
      <c r="K767" s="25">
        <v>19935.36</v>
      </c>
      <c r="L767" s="25">
        <v>2227153.5</v>
      </c>
    </row>
    <row r="768" spans="1:12" x14ac:dyDescent="0.35">
      <c r="A768" t="s">
        <v>1658</v>
      </c>
      <c r="B768" s="13">
        <v>40936</v>
      </c>
      <c r="C768" s="24">
        <v>40946</v>
      </c>
      <c r="D768" t="s">
        <v>875</v>
      </c>
      <c r="E768" t="s">
        <v>954</v>
      </c>
      <c r="F768" t="s">
        <v>14</v>
      </c>
      <c r="G768" t="s">
        <v>1841</v>
      </c>
      <c r="H768" t="s">
        <v>899</v>
      </c>
      <c r="I768" s="25">
        <v>1951645</v>
      </c>
      <c r="J768" s="25">
        <v>702592.20000000007</v>
      </c>
      <c r="K768" s="25">
        <v>28103.688000000002</v>
      </c>
      <c r="L768" s="25">
        <v>3025049.75</v>
      </c>
    </row>
    <row r="769" spans="1:12" x14ac:dyDescent="0.35">
      <c r="A769" t="s">
        <v>1659</v>
      </c>
      <c r="B769" s="13">
        <v>42457</v>
      </c>
      <c r="C769" s="24">
        <v>42463</v>
      </c>
      <c r="D769" t="s">
        <v>875</v>
      </c>
      <c r="E769" t="s">
        <v>893</v>
      </c>
      <c r="F769" t="s">
        <v>890</v>
      </c>
      <c r="G769" t="s">
        <v>1840</v>
      </c>
      <c r="H769" t="s">
        <v>894</v>
      </c>
      <c r="I769" s="25">
        <v>1266531</v>
      </c>
      <c r="J769" s="25">
        <v>899237.01</v>
      </c>
      <c r="K769" s="25">
        <v>44961.8505</v>
      </c>
      <c r="L769" s="25">
        <v>1963123.05</v>
      </c>
    </row>
    <row r="770" spans="1:12" x14ac:dyDescent="0.35">
      <c r="A770" t="s">
        <v>1660</v>
      </c>
      <c r="B770" s="13">
        <v>41248</v>
      </c>
      <c r="C770" s="24">
        <v>41257</v>
      </c>
      <c r="D770" t="s">
        <v>870</v>
      </c>
      <c r="E770" t="s">
        <v>871</v>
      </c>
      <c r="F770" t="s">
        <v>14</v>
      </c>
      <c r="G770" t="s">
        <v>1826</v>
      </c>
      <c r="H770" t="s">
        <v>901</v>
      </c>
      <c r="I770" s="25">
        <v>575786</v>
      </c>
      <c r="J770" s="25">
        <v>431839.5</v>
      </c>
      <c r="K770" s="25">
        <v>8636.7900000000009</v>
      </c>
      <c r="L770" s="25">
        <v>598817.44000000006</v>
      </c>
    </row>
    <row r="771" spans="1:12" x14ac:dyDescent="0.35">
      <c r="A771" t="s">
        <v>1661</v>
      </c>
      <c r="B771" s="13">
        <v>42207</v>
      </c>
      <c r="C771" s="24">
        <v>42224</v>
      </c>
      <c r="D771" t="s">
        <v>870</v>
      </c>
      <c r="E771" t="s">
        <v>884</v>
      </c>
      <c r="F771" t="s">
        <v>890</v>
      </c>
      <c r="G771" t="s">
        <v>1828</v>
      </c>
      <c r="H771" t="s">
        <v>905</v>
      </c>
      <c r="I771" s="25">
        <v>2415700</v>
      </c>
      <c r="J771" s="25">
        <v>1811775</v>
      </c>
      <c r="K771" s="25">
        <v>36235.5</v>
      </c>
      <c r="L771" s="25">
        <v>3164567</v>
      </c>
    </row>
    <row r="772" spans="1:12" x14ac:dyDescent="0.35">
      <c r="A772" t="s">
        <v>1662</v>
      </c>
      <c r="B772" s="13">
        <v>41967</v>
      </c>
      <c r="C772" s="24">
        <v>41979</v>
      </c>
      <c r="D772" t="s">
        <v>870</v>
      </c>
      <c r="E772" t="s">
        <v>871</v>
      </c>
      <c r="F772" t="s">
        <v>897</v>
      </c>
      <c r="G772" t="s">
        <v>1843</v>
      </c>
      <c r="H772" t="s">
        <v>873</v>
      </c>
      <c r="I772" s="25">
        <v>2690822</v>
      </c>
      <c r="J772" s="25">
        <v>1991208.28</v>
      </c>
      <c r="K772" s="25">
        <v>39824.1656</v>
      </c>
      <c r="L772" s="25">
        <v>3901691.9</v>
      </c>
    </row>
    <row r="773" spans="1:12" x14ac:dyDescent="0.35">
      <c r="A773" t="s">
        <v>1663</v>
      </c>
      <c r="B773" s="13">
        <v>41272</v>
      </c>
      <c r="C773" s="24">
        <v>41286</v>
      </c>
      <c r="D773" t="s">
        <v>870</v>
      </c>
      <c r="E773" t="s">
        <v>889</v>
      </c>
      <c r="F773" t="s">
        <v>877</v>
      </c>
      <c r="G773" t="s">
        <v>1830</v>
      </c>
      <c r="H773" t="s">
        <v>903</v>
      </c>
      <c r="I773" s="25">
        <v>581842</v>
      </c>
      <c r="J773" s="25">
        <v>180371.02</v>
      </c>
      <c r="K773" s="25">
        <v>1803.7102</v>
      </c>
      <c r="L773" s="25">
        <v>622570.94000000006</v>
      </c>
    </row>
    <row r="774" spans="1:12" x14ac:dyDescent="0.35">
      <c r="A774" t="s">
        <v>1664</v>
      </c>
      <c r="B774" s="13">
        <v>42220</v>
      </c>
      <c r="C774" s="24">
        <v>42222</v>
      </c>
      <c r="D774" t="s">
        <v>875</v>
      </c>
      <c r="E774" t="s">
        <v>896</v>
      </c>
      <c r="F774" t="s">
        <v>14</v>
      </c>
      <c r="G774" t="s">
        <v>1822</v>
      </c>
      <c r="H774" t="s">
        <v>901</v>
      </c>
      <c r="I774" s="25">
        <v>1609790</v>
      </c>
      <c r="J774" s="25">
        <v>998069.8</v>
      </c>
      <c r="K774" s="25">
        <v>29942.094000000005</v>
      </c>
      <c r="L774" s="25">
        <v>1513202.6</v>
      </c>
    </row>
    <row r="775" spans="1:12" x14ac:dyDescent="0.35">
      <c r="A775" t="s">
        <v>1665</v>
      </c>
      <c r="B775" s="13">
        <v>41923</v>
      </c>
      <c r="C775" s="24">
        <v>41932</v>
      </c>
      <c r="D775" t="s">
        <v>870</v>
      </c>
      <c r="E775" t="s">
        <v>896</v>
      </c>
      <c r="F775" t="s">
        <v>897</v>
      </c>
      <c r="G775" t="s">
        <v>1842</v>
      </c>
      <c r="H775" t="s">
        <v>891</v>
      </c>
      <c r="I775" s="25">
        <v>4630815</v>
      </c>
      <c r="J775" s="25">
        <v>3148954.2</v>
      </c>
      <c r="K775" s="25">
        <v>94468.626000000018</v>
      </c>
      <c r="L775" s="25">
        <v>8011309.9500000002</v>
      </c>
    </row>
    <row r="776" spans="1:12" x14ac:dyDescent="0.35">
      <c r="A776" t="s">
        <v>1666</v>
      </c>
      <c r="B776" s="13">
        <v>40995</v>
      </c>
      <c r="C776" s="24">
        <v>40998</v>
      </c>
      <c r="D776" t="s">
        <v>875</v>
      </c>
      <c r="E776" t="s">
        <v>876</v>
      </c>
      <c r="F776" t="s">
        <v>897</v>
      </c>
      <c r="G776" t="s">
        <v>1845</v>
      </c>
      <c r="H776" t="s">
        <v>901</v>
      </c>
      <c r="I776" s="25">
        <v>2476525</v>
      </c>
      <c r="J776" s="25">
        <v>1386854</v>
      </c>
      <c r="K776" s="25">
        <v>69342.7</v>
      </c>
      <c r="L776" s="25">
        <v>4135796.75</v>
      </c>
    </row>
    <row r="777" spans="1:12" x14ac:dyDescent="0.35">
      <c r="A777" t="s">
        <v>1667</v>
      </c>
      <c r="B777" s="13">
        <v>41440</v>
      </c>
      <c r="C777" s="24">
        <v>41447</v>
      </c>
      <c r="D777" t="s">
        <v>870</v>
      </c>
      <c r="E777" t="s">
        <v>896</v>
      </c>
      <c r="F777" t="s">
        <v>877</v>
      </c>
      <c r="G777" t="s">
        <v>1822</v>
      </c>
      <c r="H777" t="s">
        <v>878</v>
      </c>
      <c r="I777" s="25">
        <v>1247432</v>
      </c>
      <c r="J777" s="25">
        <v>760933.52</v>
      </c>
      <c r="K777" s="25">
        <v>7609.3352000000004</v>
      </c>
      <c r="L777" s="25">
        <v>1908570.96</v>
      </c>
    </row>
    <row r="778" spans="1:12" x14ac:dyDescent="0.35">
      <c r="A778" t="s">
        <v>1668</v>
      </c>
      <c r="B778" s="13">
        <v>41804</v>
      </c>
      <c r="C778" s="24">
        <v>41804</v>
      </c>
      <c r="D778" t="s">
        <v>870</v>
      </c>
      <c r="E778" t="s">
        <v>889</v>
      </c>
      <c r="F778" t="s">
        <v>890</v>
      </c>
      <c r="G778" t="s">
        <v>1830</v>
      </c>
      <c r="H778" t="s">
        <v>899</v>
      </c>
      <c r="I778" s="25">
        <v>1956864</v>
      </c>
      <c r="J778" s="25">
        <v>1115412.48</v>
      </c>
      <c r="K778" s="25">
        <v>44616.499199999998</v>
      </c>
      <c r="L778" s="25">
        <v>1839452.1600000001</v>
      </c>
    </row>
    <row r="779" spans="1:12" x14ac:dyDescent="0.35">
      <c r="A779" t="s">
        <v>1669</v>
      </c>
      <c r="B779" s="13">
        <v>42044</v>
      </c>
      <c r="C779" s="24">
        <v>42052</v>
      </c>
      <c r="D779" t="s">
        <v>870</v>
      </c>
      <c r="E779" t="s">
        <v>896</v>
      </c>
      <c r="F779" t="s">
        <v>897</v>
      </c>
      <c r="G779" t="s">
        <v>1831</v>
      </c>
      <c r="H779" t="s">
        <v>901</v>
      </c>
      <c r="I779" s="25">
        <v>814050</v>
      </c>
      <c r="J779" s="25">
        <v>317479.5</v>
      </c>
      <c r="K779" s="25">
        <v>9524.3850000000002</v>
      </c>
      <c r="L779" s="25">
        <v>1155951</v>
      </c>
    </row>
    <row r="780" spans="1:12" x14ac:dyDescent="0.35">
      <c r="A780" t="s">
        <v>1670</v>
      </c>
      <c r="B780" s="13">
        <v>41807</v>
      </c>
      <c r="C780" s="24">
        <v>41811</v>
      </c>
      <c r="D780" t="s">
        <v>870</v>
      </c>
      <c r="E780" t="s">
        <v>887</v>
      </c>
      <c r="F780" t="s">
        <v>881</v>
      </c>
      <c r="G780" t="s">
        <v>1832</v>
      </c>
      <c r="H780" t="s">
        <v>882</v>
      </c>
      <c r="I780" s="25">
        <v>4750875</v>
      </c>
      <c r="J780" s="25">
        <v>1615297.5</v>
      </c>
      <c r="K780" s="25">
        <v>80764.875</v>
      </c>
      <c r="L780" s="25">
        <v>7268838.75</v>
      </c>
    </row>
    <row r="781" spans="1:12" x14ac:dyDescent="0.35">
      <c r="A781" t="s">
        <v>1671</v>
      </c>
      <c r="B781" s="13">
        <v>41379</v>
      </c>
      <c r="C781" s="24">
        <v>41388</v>
      </c>
      <c r="D781" t="s">
        <v>875</v>
      </c>
      <c r="E781" t="s">
        <v>893</v>
      </c>
      <c r="F781" t="s">
        <v>881</v>
      </c>
      <c r="G781" t="s">
        <v>1835</v>
      </c>
      <c r="H781" t="s">
        <v>905</v>
      </c>
      <c r="I781" s="25">
        <v>420478</v>
      </c>
      <c r="J781" s="25">
        <v>185010.32</v>
      </c>
      <c r="K781" s="25">
        <v>9250.5160000000014</v>
      </c>
      <c r="L781" s="25">
        <v>517187.94</v>
      </c>
    </row>
    <row r="782" spans="1:12" x14ac:dyDescent="0.35">
      <c r="A782" t="s">
        <v>1672</v>
      </c>
      <c r="B782" s="13">
        <v>42238</v>
      </c>
      <c r="C782" s="24">
        <v>42238</v>
      </c>
      <c r="D782" t="s">
        <v>875</v>
      </c>
      <c r="E782" t="s">
        <v>876</v>
      </c>
      <c r="F782" t="s">
        <v>881</v>
      </c>
      <c r="G782" t="s">
        <v>1845</v>
      </c>
      <c r="H782" t="s">
        <v>894</v>
      </c>
      <c r="I782" s="25">
        <v>3689631</v>
      </c>
      <c r="J782" s="25">
        <v>1771022.8800000001</v>
      </c>
      <c r="K782" s="25">
        <v>53130.686400000006</v>
      </c>
      <c r="L782" s="25">
        <v>4095490.41</v>
      </c>
    </row>
    <row r="783" spans="1:12" x14ac:dyDescent="0.35">
      <c r="A783" t="s">
        <v>1673</v>
      </c>
      <c r="B783" s="13">
        <v>40946</v>
      </c>
      <c r="C783" s="24">
        <v>40952</v>
      </c>
      <c r="D783" t="s">
        <v>870</v>
      </c>
      <c r="E783" t="s">
        <v>889</v>
      </c>
      <c r="F783" t="s">
        <v>897</v>
      </c>
      <c r="G783" t="s">
        <v>1849</v>
      </c>
      <c r="H783" t="s">
        <v>905</v>
      </c>
      <c r="I783" s="25">
        <v>978460</v>
      </c>
      <c r="J783" s="25">
        <v>694706.6</v>
      </c>
      <c r="K783" s="25">
        <v>34735.33</v>
      </c>
      <c r="L783" s="25">
        <v>1673166.6</v>
      </c>
    </row>
    <row r="784" spans="1:12" x14ac:dyDescent="0.35">
      <c r="A784" t="s">
        <v>1674</v>
      </c>
      <c r="B784" s="13">
        <v>41123</v>
      </c>
      <c r="C784" s="24">
        <v>41126</v>
      </c>
      <c r="D784" t="s">
        <v>870</v>
      </c>
      <c r="E784" t="s">
        <v>889</v>
      </c>
      <c r="F784" t="s">
        <v>872</v>
      </c>
      <c r="G784" t="s">
        <v>1831</v>
      </c>
      <c r="H784" t="s">
        <v>873</v>
      </c>
      <c r="I784" s="25">
        <v>610038</v>
      </c>
      <c r="J784" s="25">
        <v>201312.54</v>
      </c>
      <c r="K784" s="25">
        <v>10065.627</v>
      </c>
      <c r="L784" s="25">
        <v>689342.94000000006</v>
      </c>
    </row>
    <row r="785" spans="1:12" x14ac:dyDescent="0.35">
      <c r="A785" t="s">
        <v>1675</v>
      </c>
      <c r="B785" s="13">
        <v>41056</v>
      </c>
      <c r="C785" s="24">
        <v>41062</v>
      </c>
      <c r="D785" t="s">
        <v>875</v>
      </c>
      <c r="E785" t="s">
        <v>896</v>
      </c>
      <c r="F785" t="s">
        <v>897</v>
      </c>
      <c r="G785" t="s">
        <v>1827</v>
      </c>
      <c r="H785" t="s">
        <v>885</v>
      </c>
      <c r="I785" s="25">
        <v>1196648</v>
      </c>
      <c r="J785" s="25">
        <v>370960.88</v>
      </c>
      <c r="K785" s="25">
        <v>18548.043999999998</v>
      </c>
      <c r="L785" s="25">
        <v>1340245.76</v>
      </c>
    </row>
    <row r="786" spans="1:12" x14ac:dyDescent="0.35">
      <c r="A786" t="s">
        <v>1676</v>
      </c>
      <c r="B786" s="13">
        <v>42026</v>
      </c>
      <c r="C786" s="24">
        <v>42033</v>
      </c>
      <c r="D786" t="s">
        <v>870</v>
      </c>
      <c r="E786" t="s">
        <v>889</v>
      </c>
      <c r="F786" t="s">
        <v>881</v>
      </c>
      <c r="G786" t="s">
        <v>1846</v>
      </c>
      <c r="H786" t="s">
        <v>885</v>
      </c>
      <c r="I786" s="25">
        <v>1046140</v>
      </c>
      <c r="J786" s="25">
        <v>700913.8</v>
      </c>
      <c r="K786" s="25">
        <v>14018.276000000002</v>
      </c>
      <c r="L786" s="25">
        <v>889219</v>
      </c>
    </row>
    <row r="787" spans="1:12" x14ac:dyDescent="0.35">
      <c r="A787" t="s">
        <v>1677</v>
      </c>
      <c r="B787" s="13">
        <v>41976</v>
      </c>
      <c r="C787" s="24">
        <v>41993</v>
      </c>
      <c r="D787" t="s">
        <v>875</v>
      </c>
      <c r="E787" t="s">
        <v>876</v>
      </c>
      <c r="F787" t="s">
        <v>897</v>
      </c>
      <c r="G787" t="s">
        <v>1828</v>
      </c>
      <c r="H787" t="s">
        <v>901</v>
      </c>
      <c r="I787" s="25">
        <v>3847932</v>
      </c>
      <c r="J787" s="25">
        <v>2154841.92</v>
      </c>
      <c r="K787" s="25">
        <v>43096.838400000001</v>
      </c>
      <c r="L787" s="25">
        <v>6426046.4400000004</v>
      </c>
    </row>
    <row r="788" spans="1:12" x14ac:dyDescent="0.35">
      <c r="A788" t="s">
        <v>1678</v>
      </c>
      <c r="B788" s="13">
        <v>40944</v>
      </c>
      <c r="C788" s="24">
        <v>40947</v>
      </c>
      <c r="D788" t="s">
        <v>870</v>
      </c>
      <c r="E788" t="s">
        <v>871</v>
      </c>
      <c r="F788" t="s">
        <v>877</v>
      </c>
      <c r="G788" t="s">
        <v>1829</v>
      </c>
      <c r="H788" t="s">
        <v>903</v>
      </c>
      <c r="I788" s="25">
        <v>2428740</v>
      </c>
      <c r="J788" s="25">
        <v>1190082.6000000001</v>
      </c>
      <c r="K788" s="25">
        <v>23801.652000000002</v>
      </c>
      <c r="L788" s="25">
        <v>2865913.2</v>
      </c>
    </row>
    <row r="789" spans="1:12" x14ac:dyDescent="0.35">
      <c r="A789" t="s">
        <v>1679</v>
      </c>
      <c r="B789" s="13">
        <v>41881</v>
      </c>
      <c r="C789" s="24">
        <v>41891</v>
      </c>
      <c r="D789" t="s">
        <v>875</v>
      </c>
      <c r="E789" t="s">
        <v>954</v>
      </c>
      <c r="F789" t="s">
        <v>881</v>
      </c>
      <c r="G789" t="s">
        <v>1833</v>
      </c>
      <c r="H789" t="s">
        <v>899</v>
      </c>
      <c r="I789" s="25">
        <v>792750</v>
      </c>
      <c r="J789" s="25">
        <v>436012.5</v>
      </c>
      <c r="K789" s="25">
        <v>21800.625</v>
      </c>
      <c r="L789" s="25">
        <v>1149487.5</v>
      </c>
    </row>
    <row r="790" spans="1:12" x14ac:dyDescent="0.35">
      <c r="A790" t="s">
        <v>1680</v>
      </c>
      <c r="B790" s="13">
        <v>41482</v>
      </c>
      <c r="C790" s="24">
        <v>41487</v>
      </c>
      <c r="D790" t="s">
        <v>875</v>
      </c>
      <c r="E790" t="s">
        <v>880</v>
      </c>
      <c r="F790" t="s">
        <v>872</v>
      </c>
      <c r="G790" t="s">
        <v>1826</v>
      </c>
      <c r="H790" t="s">
        <v>873</v>
      </c>
      <c r="I790" s="25">
        <v>3543820</v>
      </c>
      <c r="J790" s="25">
        <v>1665595.4000000001</v>
      </c>
      <c r="K790" s="25">
        <v>49967.862000000001</v>
      </c>
      <c r="L790" s="25">
        <v>3685572.8000000003</v>
      </c>
    </row>
    <row r="791" spans="1:12" x14ac:dyDescent="0.35">
      <c r="A791" t="s">
        <v>1681</v>
      </c>
      <c r="B791" s="13">
        <v>41311</v>
      </c>
      <c r="C791" s="24">
        <v>41311</v>
      </c>
      <c r="D791" t="s">
        <v>870</v>
      </c>
      <c r="E791" t="s">
        <v>915</v>
      </c>
      <c r="F791" t="s">
        <v>881</v>
      </c>
      <c r="G791" t="s">
        <v>1848</v>
      </c>
      <c r="H791" t="s">
        <v>901</v>
      </c>
      <c r="I791" s="25">
        <v>1300236</v>
      </c>
      <c r="J791" s="25">
        <v>624113.28</v>
      </c>
      <c r="K791" s="25">
        <v>31205.664000000004</v>
      </c>
      <c r="L791" s="25">
        <v>1443261.96</v>
      </c>
    </row>
    <row r="792" spans="1:12" x14ac:dyDescent="0.35">
      <c r="A792" t="s">
        <v>1682</v>
      </c>
      <c r="B792" s="13">
        <v>41442</v>
      </c>
      <c r="C792" s="24">
        <v>41444</v>
      </c>
      <c r="D792" t="s">
        <v>870</v>
      </c>
      <c r="E792" t="s">
        <v>896</v>
      </c>
      <c r="F792" t="s">
        <v>881</v>
      </c>
      <c r="G792" t="s">
        <v>1832</v>
      </c>
      <c r="H792" t="s">
        <v>901</v>
      </c>
      <c r="I792" s="25">
        <v>727953</v>
      </c>
      <c r="J792" s="25">
        <v>400374.15</v>
      </c>
      <c r="K792" s="25">
        <v>12011.224500000002</v>
      </c>
      <c r="L792" s="25">
        <v>1179283.8600000001</v>
      </c>
    </row>
    <row r="793" spans="1:12" x14ac:dyDescent="0.35">
      <c r="A793" t="s">
        <v>1683</v>
      </c>
      <c r="B793" s="13">
        <v>41342</v>
      </c>
      <c r="C793" s="24">
        <v>41345</v>
      </c>
      <c r="D793" t="s">
        <v>870</v>
      </c>
      <c r="E793" t="s">
        <v>889</v>
      </c>
      <c r="F793" t="s">
        <v>897</v>
      </c>
      <c r="G793" t="s">
        <v>1830</v>
      </c>
      <c r="H793" t="s">
        <v>894</v>
      </c>
      <c r="I793" s="25">
        <v>2456535</v>
      </c>
      <c r="J793" s="25">
        <v>1105440.75</v>
      </c>
      <c r="K793" s="25">
        <v>44217.63</v>
      </c>
      <c r="L793" s="25">
        <v>3267191.5500000003</v>
      </c>
    </row>
    <row r="794" spans="1:12" x14ac:dyDescent="0.35">
      <c r="A794" t="s">
        <v>1684</v>
      </c>
      <c r="B794" s="13">
        <v>42186</v>
      </c>
      <c r="C794" s="24">
        <v>42197</v>
      </c>
      <c r="D794" t="s">
        <v>870</v>
      </c>
      <c r="E794" t="s">
        <v>896</v>
      </c>
      <c r="F794" t="s">
        <v>897</v>
      </c>
      <c r="G794" t="s">
        <v>1847</v>
      </c>
      <c r="H794" t="s">
        <v>878</v>
      </c>
      <c r="I794" s="25">
        <v>4395773</v>
      </c>
      <c r="J794" s="25">
        <v>3033083.37</v>
      </c>
      <c r="K794" s="25">
        <v>90992.501099999994</v>
      </c>
      <c r="L794" s="25">
        <v>5450758.5200000005</v>
      </c>
    </row>
    <row r="795" spans="1:12" x14ac:dyDescent="0.35">
      <c r="A795" t="s">
        <v>1685</v>
      </c>
      <c r="B795" s="13">
        <v>40926</v>
      </c>
      <c r="C795" s="24">
        <v>40929</v>
      </c>
      <c r="D795" t="s">
        <v>870</v>
      </c>
      <c r="E795" t="s">
        <v>896</v>
      </c>
      <c r="F795" t="s">
        <v>872</v>
      </c>
      <c r="G795" t="s">
        <v>1827</v>
      </c>
      <c r="H795" t="s">
        <v>903</v>
      </c>
      <c r="I795" s="25">
        <v>671268</v>
      </c>
      <c r="J795" s="25">
        <v>194667.72</v>
      </c>
      <c r="K795" s="25">
        <v>1946.6772000000001</v>
      </c>
      <c r="L795" s="25">
        <v>664555.32000000007</v>
      </c>
    </row>
    <row r="796" spans="1:12" x14ac:dyDescent="0.35">
      <c r="A796" t="s">
        <v>1686</v>
      </c>
      <c r="B796" s="13">
        <v>41770</v>
      </c>
      <c r="C796" s="24">
        <v>41782</v>
      </c>
      <c r="D796" t="s">
        <v>875</v>
      </c>
      <c r="E796" t="s">
        <v>954</v>
      </c>
      <c r="F796" t="s">
        <v>872</v>
      </c>
      <c r="G796" t="s">
        <v>1826</v>
      </c>
      <c r="H796" t="s">
        <v>882</v>
      </c>
      <c r="I796" s="25">
        <v>4327432</v>
      </c>
      <c r="J796" s="25">
        <v>2250264.64</v>
      </c>
      <c r="K796" s="25">
        <v>112513.23200000002</v>
      </c>
      <c r="L796" s="25">
        <v>4630352.24</v>
      </c>
    </row>
    <row r="797" spans="1:12" x14ac:dyDescent="0.35">
      <c r="A797" t="s">
        <v>1687</v>
      </c>
      <c r="B797" s="13">
        <v>41776</v>
      </c>
      <c r="C797" s="24">
        <v>41783</v>
      </c>
      <c r="D797" t="s">
        <v>875</v>
      </c>
      <c r="E797" t="s">
        <v>880</v>
      </c>
      <c r="F797" t="s">
        <v>14</v>
      </c>
      <c r="G797" t="s">
        <v>1846</v>
      </c>
      <c r="H797" t="s">
        <v>894</v>
      </c>
      <c r="I797" s="25">
        <v>1603470</v>
      </c>
      <c r="J797" s="25">
        <v>1010186.1</v>
      </c>
      <c r="K797" s="25">
        <v>10101.861000000001</v>
      </c>
      <c r="L797" s="25">
        <v>2228823.2999999998</v>
      </c>
    </row>
    <row r="798" spans="1:12" x14ac:dyDescent="0.35">
      <c r="A798" t="s">
        <v>1688</v>
      </c>
      <c r="B798" s="13">
        <v>41563</v>
      </c>
      <c r="C798" s="24">
        <v>41576</v>
      </c>
      <c r="D798" t="s">
        <v>875</v>
      </c>
      <c r="E798" t="s">
        <v>876</v>
      </c>
      <c r="F798" t="s">
        <v>890</v>
      </c>
      <c r="G798" t="s">
        <v>1841</v>
      </c>
      <c r="H798" t="s">
        <v>882</v>
      </c>
      <c r="I798" s="25">
        <v>1729304</v>
      </c>
      <c r="J798" s="25">
        <v>864652</v>
      </c>
      <c r="K798" s="25">
        <v>17293.04</v>
      </c>
      <c r="L798" s="25">
        <v>2853351.6</v>
      </c>
    </row>
    <row r="799" spans="1:12" x14ac:dyDescent="0.35">
      <c r="A799" t="s">
        <v>1689</v>
      </c>
      <c r="B799" s="13">
        <v>41477</v>
      </c>
      <c r="C799" s="24">
        <v>41482</v>
      </c>
      <c r="D799" t="s">
        <v>875</v>
      </c>
      <c r="E799" t="s">
        <v>880</v>
      </c>
      <c r="F799" t="s">
        <v>890</v>
      </c>
      <c r="G799" t="s">
        <v>1826</v>
      </c>
      <c r="H799" t="s">
        <v>882</v>
      </c>
      <c r="I799" s="25">
        <v>464646</v>
      </c>
      <c r="J799" s="25">
        <v>255555.30000000002</v>
      </c>
      <c r="K799" s="25">
        <v>12777.764999999999</v>
      </c>
      <c r="L799" s="25">
        <v>534342.9</v>
      </c>
    </row>
    <row r="800" spans="1:12" x14ac:dyDescent="0.35">
      <c r="A800" t="s">
        <v>1690</v>
      </c>
      <c r="B800" s="13">
        <v>41360</v>
      </c>
      <c r="C800" s="24">
        <v>41368</v>
      </c>
      <c r="D800" t="s">
        <v>875</v>
      </c>
      <c r="E800" t="s">
        <v>876</v>
      </c>
      <c r="F800" t="s">
        <v>881</v>
      </c>
      <c r="G800" t="s">
        <v>1832</v>
      </c>
      <c r="H800" t="s">
        <v>894</v>
      </c>
      <c r="I800" s="25">
        <v>3190880</v>
      </c>
      <c r="J800" s="25">
        <v>1244443.2</v>
      </c>
      <c r="K800" s="25">
        <v>24888.864000000001</v>
      </c>
      <c r="L800" s="25">
        <v>3350424</v>
      </c>
    </row>
    <row r="801" spans="1:12" x14ac:dyDescent="0.35">
      <c r="A801" t="s">
        <v>1691</v>
      </c>
      <c r="B801" s="13">
        <v>42209</v>
      </c>
      <c r="C801" s="24">
        <v>42222</v>
      </c>
      <c r="D801" t="s">
        <v>870</v>
      </c>
      <c r="E801" t="s">
        <v>896</v>
      </c>
      <c r="F801" t="s">
        <v>897</v>
      </c>
      <c r="G801" t="s">
        <v>1848</v>
      </c>
      <c r="H801" t="s">
        <v>882</v>
      </c>
      <c r="I801" s="25">
        <v>2439003</v>
      </c>
      <c r="J801" s="25">
        <v>1292671.5900000001</v>
      </c>
      <c r="K801" s="25">
        <v>64633.5795</v>
      </c>
      <c r="L801" s="25">
        <v>3951184.86</v>
      </c>
    </row>
    <row r="802" spans="1:12" x14ac:dyDescent="0.35">
      <c r="A802" t="s">
        <v>1692</v>
      </c>
      <c r="B802" s="13">
        <v>42264</v>
      </c>
      <c r="C802" s="24">
        <v>42266</v>
      </c>
      <c r="D802" t="s">
        <v>875</v>
      </c>
      <c r="E802" t="s">
        <v>923</v>
      </c>
      <c r="F802" t="s">
        <v>881</v>
      </c>
      <c r="G802" t="s">
        <v>1837</v>
      </c>
      <c r="H802" t="s">
        <v>918</v>
      </c>
      <c r="I802" s="25">
        <v>2296372</v>
      </c>
      <c r="J802" s="25">
        <v>665947.88</v>
      </c>
      <c r="K802" s="25">
        <v>26637.915199999999</v>
      </c>
      <c r="L802" s="25">
        <v>3191957.08</v>
      </c>
    </row>
    <row r="803" spans="1:12" x14ac:dyDescent="0.35">
      <c r="A803" t="s">
        <v>1693</v>
      </c>
      <c r="B803" s="13">
        <v>42319</v>
      </c>
      <c r="C803" s="24">
        <v>42327</v>
      </c>
      <c r="D803" t="s">
        <v>870</v>
      </c>
      <c r="E803" t="s">
        <v>915</v>
      </c>
      <c r="F803" t="s">
        <v>877</v>
      </c>
      <c r="G803" t="s">
        <v>1824</v>
      </c>
      <c r="H803" t="s">
        <v>873</v>
      </c>
      <c r="I803" s="25">
        <v>980474</v>
      </c>
      <c r="J803" s="25">
        <v>509846.48000000004</v>
      </c>
      <c r="K803" s="25">
        <v>25492.324000000004</v>
      </c>
      <c r="L803" s="25">
        <v>1402077.82</v>
      </c>
    </row>
    <row r="804" spans="1:12" x14ac:dyDescent="0.35">
      <c r="A804" t="s">
        <v>1694</v>
      </c>
      <c r="B804" s="13">
        <v>41743</v>
      </c>
      <c r="C804" s="24">
        <v>41754</v>
      </c>
      <c r="D804" t="s">
        <v>870</v>
      </c>
      <c r="E804" t="s">
        <v>871</v>
      </c>
      <c r="F804" t="s">
        <v>877</v>
      </c>
      <c r="G804" t="s">
        <v>1842</v>
      </c>
      <c r="H804" t="s">
        <v>899</v>
      </c>
      <c r="I804" s="25">
        <v>5777064</v>
      </c>
      <c r="J804" s="25">
        <v>2021972.4000000001</v>
      </c>
      <c r="K804" s="25">
        <v>60659.172000000006</v>
      </c>
      <c r="L804" s="25">
        <v>9301073.040000001</v>
      </c>
    </row>
    <row r="805" spans="1:12" x14ac:dyDescent="0.35">
      <c r="A805" t="s">
        <v>1695</v>
      </c>
      <c r="B805" s="13">
        <v>42256</v>
      </c>
      <c r="C805" s="24">
        <v>42264</v>
      </c>
      <c r="D805" t="s">
        <v>870</v>
      </c>
      <c r="E805" t="s">
        <v>896</v>
      </c>
      <c r="F805" t="s">
        <v>877</v>
      </c>
      <c r="G805" t="s">
        <v>1839</v>
      </c>
      <c r="H805" t="s">
        <v>899</v>
      </c>
      <c r="I805" s="25">
        <v>2162400</v>
      </c>
      <c r="J805" s="25">
        <v>1232568</v>
      </c>
      <c r="K805" s="25">
        <v>49302.720000000001</v>
      </c>
      <c r="L805" s="25">
        <v>2465136</v>
      </c>
    </row>
    <row r="806" spans="1:12" x14ac:dyDescent="0.35">
      <c r="A806" t="s">
        <v>1696</v>
      </c>
      <c r="B806" s="13">
        <v>41231</v>
      </c>
      <c r="C806" s="24">
        <v>41242</v>
      </c>
      <c r="D806" t="s">
        <v>875</v>
      </c>
      <c r="E806" t="s">
        <v>923</v>
      </c>
      <c r="F806" t="s">
        <v>890</v>
      </c>
      <c r="G806" t="s">
        <v>1842</v>
      </c>
      <c r="H806" t="s">
        <v>891</v>
      </c>
      <c r="I806" s="25">
        <v>869526</v>
      </c>
      <c r="J806" s="25">
        <v>365200.92</v>
      </c>
      <c r="K806" s="25">
        <v>10956.027599999999</v>
      </c>
      <c r="L806" s="25">
        <v>1078212.24</v>
      </c>
    </row>
    <row r="807" spans="1:12" x14ac:dyDescent="0.35">
      <c r="A807" t="s">
        <v>1697</v>
      </c>
      <c r="B807" s="13">
        <v>41930</v>
      </c>
      <c r="C807" s="24">
        <v>41932</v>
      </c>
      <c r="D807" t="s">
        <v>870</v>
      </c>
      <c r="E807" t="s">
        <v>889</v>
      </c>
      <c r="F807" t="s">
        <v>14</v>
      </c>
      <c r="G807" t="s">
        <v>1844</v>
      </c>
      <c r="H807" t="s">
        <v>899</v>
      </c>
      <c r="I807" s="25">
        <v>475940</v>
      </c>
      <c r="J807" s="25">
        <v>180857.2</v>
      </c>
      <c r="K807" s="25">
        <v>5425.7160000000013</v>
      </c>
      <c r="L807" s="25">
        <v>585406.20000000007</v>
      </c>
    </row>
    <row r="808" spans="1:12" x14ac:dyDescent="0.35">
      <c r="A808" t="s">
        <v>1698</v>
      </c>
      <c r="B808" s="13">
        <v>41546</v>
      </c>
      <c r="C808" s="24">
        <v>41553</v>
      </c>
      <c r="D808" t="s">
        <v>870</v>
      </c>
      <c r="E808" t="s">
        <v>896</v>
      </c>
      <c r="F808" t="s">
        <v>897</v>
      </c>
      <c r="G808" t="s">
        <v>1830</v>
      </c>
      <c r="H808" t="s">
        <v>891</v>
      </c>
      <c r="I808" s="25">
        <v>2547246</v>
      </c>
      <c r="J808" s="25">
        <v>1222678.08</v>
      </c>
      <c r="K808" s="25">
        <v>24453.561600000001</v>
      </c>
      <c r="L808" s="25">
        <v>4355790.66</v>
      </c>
    </row>
    <row r="809" spans="1:12" x14ac:dyDescent="0.35">
      <c r="A809" t="s">
        <v>1699</v>
      </c>
      <c r="B809" s="13">
        <v>42444</v>
      </c>
      <c r="C809" s="24">
        <v>42456</v>
      </c>
      <c r="D809" t="s">
        <v>870</v>
      </c>
      <c r="E809" t="s">
        <v>896</v>
      </c>
      <c r="F809" t="s">
        <v>881</v>
      </c>
      <c r="G809" t="s">
        <v>1825</v>
      </c>
      <c r="H809" t="s">
        <v>903</v>
      </c>
      <c r="I809" s="25">
        <v>2812320</v>
      </c>
      <c r="J809" s="25">
        <v>1546776</v>
      </c>
      <c r="K809" s="25">
        <v>15467.76</v>
      </c>
      <c r="L809" s="25">
        <v>3290414.4</v>
      </c>
    </row>
    <row r="810" spans="1:12" x14ac:dyDescent="0.35">
      <c r="A810" t="s">
        <v>1700</v>
      </c>
      <c r="B810" s="13">
        <v>41218</v>
      </c>
      <c r="C810" s="24">
        <v>41229</v>
      </c>
      <c r="D810" t="s">
        <v>875</v>
      </c>
      <c r="E810" t="s">
        <v>954</v>
      </c>
      <c r="F810" t="s">
        <v>881</v>
      </c>
      <c r="G810" t="s">
        <v>1848</v>
      </c>
      <c r="H810" t="s">
        <v>885</v>
      </c>
      <c r="I810" s="25">
        <v>1233846</v>
      </c>
      <c r="J810" s="25">
        <v>555230.69999999995</v>
      </c>
      <c r="K810" s="25">
        <v>5552.3069999999998</v>
      </c>
      <c r="L810" s="25">
        <v>2048184.36</v>
      </c>
    </row>
    <row r="811" spans="1:12" x14ac:dyDescent="0.35">
      <c r="A811" t="s">
        <v>1701</v>
      </c>
      <c r="B811" s="13">
        <v>41444</v>
      </c>
      <c r="C811" s="24">
        <v>41444</v>
      </c>
      <c r="D811" t="s">
        <v>875</v>
      </c>
      <c r="E811" t="s">
        <v>893</v>
      </c>
      <c r="F811" t="s">
        <v>872</v>
      </c>
      <c r="G811" t="s">
        <v>1834</v>
      </c>
      <c r="H811" t="s">
        <v>882</v>
      </c>
      <c r="I811" s="25">
        <v>927710</v>
      </c>
      <c r="J811" s="25">
        <v>640119.9</v>
      </c>
      <c r="K811" s="25">
        <v>25604.796000000002</v>
      </c>
      <c r="L811" s="25">
        <v>1363733.7</v>
      </c>
    </row>
    <row r="812" spans="1:12" x14ac:dyDescent="0.35">
      <c r="A812" t="s">
        <v>1702</v>
      </c>
      <c r="B812" s="13">
        <v>41317</v>
      </c>
      <c r="C812" s="24">
        <v>41323</v>
      </c>
      <c r="D812" t="s">
        <v>870</v>
      </c>
      <c r="E812" t="s">
        <v>871</v>
      </c>
      <c r="F812" t="s">
        <v>14</v>
      </c>
      <c r="G812" t="s">
        <v>1842</v>
      </c>
      <c r="H812" t="s">
        <v>905</v>
      </c>
      <c r="I812" s="25">
        <v>1927080</v>
      </c>
      <c r="J812" s="25">
        <v>558853.19999999995</v>
      </c>
      <c r="K812" s="25">
        <v>22354.127999999997</v>
      </c>
      <c r="L812" s="25">
        <v>1811455.2</v>
      </c>
    </row>
    <row r="813" spans="1:12" x14ac:dyDescent="0.35">
      <c r="A813" t="s">
        <v>1703</v>
      </c>
      <c r="B813" s="13">
        <v>41816</v>
      </c>
      <c r="C813" s="24">
        <v>41830</v>
      </c>
      <c r="D813" t="s">
        <v>875</v>
      </c>
      <c r="E813" t="s">
        <v>896</v>
      </c>
      <c r="F813" t="s">
        <v>881</v>
      </c>
      <c r="G813" t="s">
        <v>1836</v>
      </c>
      <c r="H813" t="s">
        <v>905</v>
      </c>
      <c r="I813" s="25">
        <v>2600598</v>
      </c>
      <c r="J813" s="25">
        <v>1352310.96</v>
      </c>
      <c r="K813" s="25">
        <v>13523.1096</v>
      </c>
      <c r="L813" s="25">
        <v>3692849.16</v>
      </c>
    </row>
    <row r="814" spans="1:12" x14ac:dyDescent="0.35">
      <c r="A814" t="s">
        <v>1704</v>
      </c>
      <c r="B814" s="13">
        <v>41425</v>
      </c>
      <c r="C814" s="24">
        <v>41438</v>
      </c>
      <c r="D814" t="s">
        <v>870</v>
      </c>
      <c r="E814" t="s">
        <v>889</v>
      </c>
      <c r="F814" t="s">
        <v>897</v>
      </c>
      <c r="G814" t="s">
        <v>1822</v>
      </c>
      <c r="H814" t="s">
        <v>882</v>
      </c>
      <c r="I814" s="25">
        <v>1737740</v>
      </c>
      <c r="J814" s="25">
        <v>625586.4</v>
      </c>
      <c r="K814" s="25">
        <v>6255.8640000000005</v>
      </c>
      <c r="L814" s="25">
        <v>2102665.4</v>
      </c>
    </row>
    <row r="815" spans="1:12" x14ac:dyDescent="0.35">
      <c r="A815" t="s">
        <v>1705</v>
      </c>
      <c r="B815" s="13">
        <v>41421</v>
      </c>
      <c r="C815" s="24">
        <v>41433</v>
      </c>
      <c r="D815" t="s">
        <v>875</v>
      </c>
      <c r="E815" t="s">
        <v>880</v>
      </c>
      <c r="F815" t="s">
        <v>872</v>
      </c>
      <c r="G815" t="s">
        <v>1822</v>
      </c>
      <c r="H815" t="s">
        <v>905</v>
      </c>
      <c r="I815" s="25">
        <v>3674300</v>
      </c>
      <c r="J815" s="25">
        <v>2094351</v>
      </c>
      <c r="K815" s="25">
        <v>62830.53</v>
      </c>
      <c r="L815" s="25">
        <v>4886819</v>
      </c>
    </row>
    <row r="816" spans="1:12" x14ac:dyDescent="0.35">
      <c r="A816" t="s">
        <v>1706</v>
      </c>
      <c r="B816" s="13">
        <v>40991</v>
      </c>
      <c r="C816" s="24">
        <v>40995</v>
      </c>
      <c r="D816" t="s">
        <v>870</v>
      </c>
      <c r="E816" t="s">
        <v>889</v>
      </c>
      <c r="F816" t="s">
        <v>14</v>
      </c>
      <c r="G816" t="s">
        <v>1826</v>
      </c>
      <c r="H816" t="s">
        <v>918</v>
      </c>
      <c r="I816" s="25">
        <v>1698765</v>
      </c>
      <c r="J816" s="25">
        <v>492641.85000000003</v>
      </c>
      <c r="K816" s="25">
        <v>9852.8370000000014</v>
      </c>
      <c r="L816" s="25">
        <v>1409974.95</v>
      </c>
    </row>
    <row r="817" spans="1:12" x14ac:dyDescent="0.35">
      <c r="A817" t="s">
        <v>1707</v>
      </c>
      <c r="B817" s="13">
        <v>40980</v>
      </c>
      <c r="C817" s="24">
        <v>40987</v>
      </c>
      <c r="D817" t="s">
        <v>870</v>
      </c>
      <c r="E817" t="s">
        <v>889</v>
      </c>
      <c r="F817" t="s">
        <v>872</v>
      </c>
      <c r="G817" t="s">
        <v>1849</v>
      </c>
      <c r="H817" t="s">
        <v>894</v>
      </c>
      <c r="I817" s="25">
        <v>2183148</v>
      </c>
      <c r="J817" s="25">
        <v>1637361</v>
      </c>
      <c r="K817" s="25">
        <v>49120.83</v>
      </c>
      <c r="L817" s="25">
        <v>3209227.56</v>
      </c>
    </row>
    <row r="818" spans="1:12" x14ac:dyDescent="0.35">
      <c r="A818" t="s">
        <v>1708</v>
      </c>
      <c r="B818" s="13">
        <v>41201</v>
      </c>
      <c r="C818" s="24">
        <v>41212</v>
      </c>
      <c r="D818" t="s">
        <v>875</v>
      </c>
      <c r="E818" t="s">
        <v>876</v>
      </c>
      <c r="F818" t="s">
        <v>872</v>
      </c>
      <c r="G818" t="s">
        <v>1845</v>
      </c>
      <c r="H818" t="s">
        <v>918</v>
      </c>
      <c r="I818" s="25">
        <v>3269788</v>
      </c>
      <c r="J818" s="25">
        <v>1536800.36</v>
      </c>
      <c r="K818" s="25">
        <v>61472.014400000007</v>
      </c>
      <c r="L818" s="25">
        <v>2812017.68</v>
      </c>
    </row>
    <row r="819" spans="1:12" x14ac:dyDescent="0.35">
      <c r="A819" t="s">
        <v>1709</v>
      </c>
      <c r="B819" s="13">
        <v>42192</v>
      </c>
      <c r="C819" s="24">
        <v>42193</v>
      </c>
      <c r="D819" t="s">
        <v>870</v>
      </c>
      <c r="E819" t="s">
        <v>887</v>
      </c>
      <c r="F819" t="s">
        <v>14</v>
      </c>
      <c r="G819" t="s">
        <v>1834</v>
      </c>
      <c r="H819" t="s">
        <v>899</v>
      </c>
      <c r="I819" s="25">
        <v>567019</v>
      </c>
      <c r="J819" s="25">
        <v>419594.06</v>
      </c>
      <c r="K819" s="25">
        <v>8391.8811999999998</v>
      </c>
      <c r="L819" s="25">
        <v>612380.52</v>
      </c>
    </row>
    <row r="820" spans="1:12" x14ac:dyDescent="0.35">
      <c r="A820" t="s">
        <v>1710</v>
      </c>
      <c r="B820" s="13">
        <v>42219</v>
      </c>
      <c r="C820" s="24">
        <v>42222</v>
      </c>
      <c r="D820" t="s">
        <v>875</v>
      </c>
      <c r="E820" t="s">
        <v>876</v>
      </c>
      <c r="F820" t="s">
        <v>897</v>
      </c>
      <c r="G820" t="s">
        <v>1829</v>
      </c>
      <c r="H820" t="s">
        <v>899</v>
      </c>
      <c r="I820" s="25">
        <v>4517712</v>
      </c>
      <c r="J820" s="25">
        <v>1897439.04</v>
      </c>
      <c r="K820" s="25">
        <v>37948.7808</v>
      </c>
      <c r="L820" s="25">
        <v>3840055.2</v>
      </c>
    </row>
    <row r="821" spans="1:12" x14ac:dyDescent="0.35">
      <c r="A821" t="s">
        <v>1711</v>
      </c>
      <c r="B821" s="13">
        <v>41308</v>
      </c>
      <c r="C821" s="24">
        <v>41309</v>
      </c>
      <c r="D821" t="s">
        <v>870</v>
      </c>
      <c r="E821" t="s">
        <v>915</v>
      </c>
      <c r="F821" t="s">
        <v>897</v>
      </c>
      <c r="G821" t="s">
        <v>1824</v>
      </c>
      <c r="H821" t="s">
        <v>905</v>
      </c>
      <c r="I821" s="25">
        <v>3429888</v>
      </c>
      <c r="J821" s="25">
        <v>2332323.8399999999</v>
      </c>
      <c r="K821" s="25">
        <v>23323.238399999998</v>
      </c>
      <c r="L821" s="25">
        <v>3052600.32</v>
      </c>
    </row>
    <row r="822" spans="1:12" x14ac:dyDescent="0.35">
      <c r="A822" t="s">
        <v>1712</v>
      </c>
      <c r="B822" s="13">
        <v>41744</v>
      </c>
      <c r="C822" s="24">
        <v>41753</v>
      </c>
      <c r="D822" t="s">
        <v>870</v>
      </c>
      <c r="E822" t="s">
        <v>871</v>
      </c>
      <c r="F822" t="s">
        <v>890</v>
      </c>
      <c r="G822" t="s">
        <v>1826</v>
      </c>
      <c r="H822" t="s">
        <v>894</v>
      </c>
      <c r="I822" s="25">
        <v>2173515</v>
      </c>
      <c r="J822" s="25">
        <v>804200.55</v>
      </c>
      <c r="K822" s="25">
        <v>32168.022000000001</v>
      </c>
      <c r="L822" s="25">
        <v>3542829.45</v>
      </c>
    </row>
    <row r="823" spans="1:12" x14ac:dyDescent="0.35">
      <c r="A823" t="s">
        <v>1713</v>
      </c>
      <c r="B823" s="13">
        <v>41720</v>
      </c>
      <c r="C823" s="24">
        <v>41723</v>
      </c>
      <c r="D823" t="s">
        <v>875</v>
      </c>
      <c r="E823" t="s">
        <v>923</v>
      </c>
      <c r="F823" t="s">
        <v>890</v>
      </c>
      <c r="G823" t="s">
        <v>1834</v>
      </c>
      <c r="H823" t="s">
        <v>899</v>
      </c>
      <c r="I823" s="25">
        <v>1448733</v>
      </c>
      <c r="J823" s="25">
        <v>738853.83</v>
      </c>
      <c r="K823" s="25">
        <v>7388.5383000000002</v>
      </c>
      <c r="L823" s="25">
        <v>1390783.68</v>
      </c>
    </row>
    <row r="824" spans="1:12" x14ac:dyDescent="0.35">
      <c r="A824" t="s">
        <v>1714</v>
      </c>
      <c r="B824" s="13">
        <v>41746</v>
      </c>
      <c r="C824" s="24">
        <v>41752</v>
      </c>
      <c r="D824" t="s">
        <v>875</v>
      </c>
      <c r="E824" t="s">
        <v>896</v>
      </c>
      <c r="F824" t="s">
        <v>14</v>
      </c>
      <c r="G824" t="s">
        <v>1837</v>
      </c>
      <c r="H824" t="s">
        <v>894</v>
      </c>
      <c r="I824" s="25">
        <v>1907883</v>
      </c>
      <c r="J824" s="25">
        <v>1259202.78</v>
      </c>
      <c r="K824" s="25">
        <v>12592.0278</v>
      </c>
      <c r="L824" s="25">
        <v>2423011.41</v>
      </c>
    </row>
    <row r="825" spans="1:12" x14ac:dyDescent="0.35">
      <c r="A825" t="s">
        <v>1715</v>
      </c>
      <c r="B825" s="13">
        <v>40950</v>
      </c>
      <c r="C825" s="24">
        <v>40952</v>
      </c>
      <c r="D825" t="s">
        <v>875</v>
      </c>
      <c r="E825" t="s">
        <v>893</v>
      </c>
      <c r="F825" t="s">
        <v>877</v>
      </c>
      <c r="G825" t="s">
        <v>1822</v>
      </c>
      <c r="H825" t="s">
        <v>873</v>
      </c>
      <c r="I825" s="25">
        <v>2390424</v>
      </c>
      <c r="J825" s="25">
        <v>1792818</v>
      </c>
      <c r="K825" s="25">
        <v>17928.18</v>
      </c>
      <c r="L825" s="25">
        <v>4087625.04</v>
      </c>
    </row>
    <row r="826" spans="1:12" x14ac:dyDescent="0.35">
      <c r="A826" t="s">
        <v>1716</v>
      </c>
      <c r="B826" s="13">
        <v>42431</v>
      </c>
      <c r="C826" s="24">
        <v>42432</v>
      </c>
      <c r="D826" t="s">
        <v>875</v>
      </c>
      <c r="E826" t="s">
        <v>923</v>
      </c>
      <c r="F826" t="s">
        <v>14</v>
      </c>
      <c r="G826" t="s">
        <v>1843</v>
      </c>
      <c r="H826" t="s">
        <v>885</v>
      </c>
      <c r="I826" s="25">
        <v>1013958</v>
      </c>
      <c r="J826" s="25">
        <v>354885.3</v>
      </c>
      <c r="K826" s="25">
        <v>3548.8530000000001</v>
      </c>
      <c r="L826" s="25">
        <v>973399.68</v>
      </c>
    </row>
    <row r="827" spans="1:12" x14ac:dyDescent="0.35">
      <c r="A827" t="s">
        <v>1717</v>
      </c>
      <c r="B827" s="13">
        <v>40953</v>
      </c>
      <c r="C827" s="24">
        <v>40969</v>
      </c>
      <c r="D827" t="s">
        <v>875</v>
      </c>
      <c r="E827" t="s">
        <v>923</v>
      </c>
      <c r="F827" t="s">
        <v>881</v>
      </c>
      <c r="G827" t="s">
        <v>1843</v>
      </c>
      <c r="H827" t="s">
        <v>891</v>
      </c>
      <c r="I827" s="25">
        <v>2579342</v>
      </c>
      <c r="J827" s="25">
        <v>1263877.58</v>
      </c>
      <c r="K827" s="25">
        <v>63193.879000000008</v>
      </c>
      <c r="L827" s="25">
        <v>2063473.6</v>
      </c>
    </row>
    <row r="828" spans="1:12" x14ac:dyDescent="0.35">
      <c r="A828" t="s">
        <v>1718</v>
      </c>
      <c r="B828" s="13">
        <v>42059</v>
      </c>
      <c r="C828" s="24">
        <v>42060</v>
      </c>
      <c r="D828" t="s">
        <v>875</v>
      </c>
      <c r="E828" t="s">
        <v>923</v>
      </c>
      <c r="F828" t="s">
        <v>872</v>
      </c>
      <c r="G828" t="s">
        <v>1834</v>
      </c>
      <c r="H828" t="s">
        <v>905</v>
      </c>
      <c r="I828" s="25">
        <v>1222128</v>
      </c>
      <c r="J828" s="25">
        <v>818825.76</v>
      </c>
      <c r="K828" s="25">
        <v>24564.772800000002</v>
      </c>
      <c r="L828" s="25">
        <v>1136579.04</v>
      </c>
    </row>
    <row r="829" spans="1:12" x14ac:dyDescent="0.35">
      <c r="A829" t="s">
        <v>1719</v>
      </c>
      <c r="B829" s="13">
        <v>41998</v>
      </c>
      <c r="C829" s="24">
        <v>42011</v>
      </c>
      <c r="D829" t="s">
        <v>870</v>
      </c>
      <c r="E829" t="s">
        <v>915</v>
      </c>
      <c r="F829" t="s">
        <v>877</v>
      </c>
      <c r="G829" t="s">
        <v>1842</v>
      </c>
      <c r="H829" t="s">
        <v>878</v>
      </c>
      <c r="I829" s="25">
        <v>915521</v>
      </c>
      <c r="J829" s="25">
        <v>457760.5</v>
      </c>
      <c r="K829" s="25">
        <v>4577.6050000000005</v>
      </c>
      <c r="L829" s="25">
        <v>1419057.55</v>
      </c>
    </row>
    <row r="830" spans="1:12" x14ac:dyDescent="0.35">
      <c r="A830" t="s">
        <v>1720</v>
      </c>
      <c r="B830" s="13">
        <v>40999</v>
      </c>
      <c r="C830" s="24">
        <v>41006</v>
      </c>
      <c r="D830" t="s">
        <v>875</v>
      </c>
      <c r="E830" t="s">
        <v>896</v>
      </c>
      <c r="F830" t="s">
        <v>890</v>
      </c>
      <c r="G830" t="s">
        <v>1835</v>
      </c>
      <c r="H830" t="s">
        <v>905</v>
      </c>
      <c r="I830" s="25">
        <v>849239</v>
      </c>
      <c r="J830" s="25">
        <v>220802.14</v>
      </c>
      <c r="K830" s="25">
        <v>4416.0428000000002</v>
      </c>
      <c r="L830" s="25">
        <v>1163457.43</v>
      </c>
    </row>
    <row r="831" spans="1:12" x14ac:dyDescent="0.35">
      <c r="A831" t="s">
        <v>1721</v>
      </c>
      <c r="B831" s="13">
        <v>41104</v>
      </c>
      <c r="C831" s="24">
        <v>41109</v>
      </c>
      <c r="D831" t="s">
        <v>870</v>
      </c>
      <c r="E831" t="s">
        <v>884</v>
      </c>
      <c r="F831" t="s">
        <v>897</v>
      </c>
      <c r="G831" t="s">
        <v>1838</v>
      </c>
      <c r="H831" t="s">
        <v>878</v>
      </c>
      <c r="I831" s="25">
        <v>1114342</v>
      </c>
      <c r="J831" s="25">
        <v>724322.3</v>
      </c>
      <c r="K831" s="25">
        <v>14486.446000000002</v>
      </c>
      <c r="L831" s="25">
        <v>1693799.84</v>
      </c>
    </row>
    <row r="832" spans="1:12" x14ac:dyDescent="0.35">
      <c r="A832" t="s">
        <v>1722</v>
      </c>
      <c r="B832" s="13">
        <v>41649</v>
      </c>
      <c r="C832" s="24">
        <v>41654</v>
      </c>
      <c r="D832" t="s">
        <v>870</v>
      </c>
      <c r="E832" t="s">
        <v>915</v>
      </c>
      <c r="F832" t="s">
        <v>877</v>
      </c>
      <c r="G832" t="s">
        <v>1845</v>
      </c>
      <c r="H832" t="s">
        <v>878</v>
      </c>
      <c r="I832" s="25">
        <v>2411544</v>
      </c>
      <c r="J832" s="25">
        <v>1446926.4000000001</v>
      </c>
      <c r="K832" s="25">
        <v>57877.056000000004</v>
      </c>
      <c r="L832" s="25">
        <v>3762008.64</v>
      </c>
    </row>
    <row r="833" spans="1:12" x14ac:dyDescent="0.35">
      <c r="A833" t="s">
        <v>1723</v>
      </c>
      <c r="B833" s="13">
        <v>42171</v>
      </c>
      <c r="C833" s="24">
        <v>42182</v>
      </c>
      <c r="D833" t="s">
        <v>875</v>
      </c>
      <c r="E833" t="s">
        <v>954</v>
      </c>
      <c r="F833" t="s">
        <v>897</v>
      </c>
      <c r="G833" t="s">
        <v>1847</v>
      </c>
      <c r="H833" t="s">
        <v>878</v>
      </c>
      <c r="I833" s="25">
        <v>1741050</v>
      </c>
      <c r="J833" s="25">
        <v>1096861.5</v>
      </c>
      <c r="K833" s="25">
        <v>54843.075000000004</v>
      </c>
      <c r="L833" s="25">
        <v>1793281.5</v>
      </c>
    </row>
    <row r="834" spans="1:12" x14ac:dyDescent="0.35">
      <c r="A834" t="s">
        <v>1724</v>
      </c>
      <c r="B834" s="13">
        <v>41272</v>
      </c>
      <c r="C834" s="24">
        <v>41280</v>
      </c>
      <c r="D834" t="s">
        <v>870</v>
      </c>
      <c r="E834" t="s">
        <v>889</v>
      </c>
      <c r="F834" t="s">
        <v>881</v>
      </c>
      <c r="G834" t="s">
        <v>1833</v>
      </c>
      <c r="H834" t="s">
        <v>918</v>
      </c>
      <c r="I834" s="25">
        <v>1271808</v>
      </c>
      <c r="J834" s="25">
        <v>381542.40000000002</v>
      </c>
      <c r="K834" s="25">
        <v>15261.696000000002</v>
      </c>
      <c r="L834" s="25">
        <v>1475297.28</v>
      </c>
    </row>
    <row r="835" spans="1:12" x14ac:dyDescent="0.35">
      <c r="A835" t="s">
        <v>1725</v>
      </c>
      <c r="B835" s="13">
        <v>42142</v>
      </c>
      <c r="C835" s="24">
        <v>42150</v>
      </c>
      <c r="D835" t="s">
        <v>870</v>
      </c>
      <c r="E835" t="s">
        <v>896</v>
      </c>
      <c r="F835" t="s">
        <v>881</v>
      </c>
      <c r="G835" t="s">
        <v>1849</v>
      </c>
      <c r="H835" t="s">
        <v>905</v>
      </c>
      <c r="I835" s="25">
        <v>4205320</v>
      </c>
      <c r="J835" s="25">
        <v>1429808.8</v>
      </c>
      <c r="K835" s="25">
        <v>14298.088000000002</v>
      </c>
      <c r="L835" s="25">
        <v>6854671.6000000006</v>
      </c>
    </row>
    <row r="836" spans="1:12" x14ac:dyDescent="0.35">
      <c r="A836" t="s">
        <v>1726</v>
      </c>
      <c r="B836" s="13">
        <v>41285</v>
      </c>
      <c r="C836" s="24">
        <v>41300</v>
      </c>
      <c r="D836" t="s">
        <v>870</v>
      </c>
      <c r="E836" t="s">
        <v>889</v>
      </c>
      <c r="F836" t="s">
        <v>897</v>
      </c>
      <c r="G836" t="s">
        <v>1824</v>
      </c>
      <c r="H836" t="s">
        <v>903</v>
      </c>
      <c r="I836" s="25">
        <v>2370888</v>
      </c>
      <c r="J836" s="25">
        <v>829810.8</v>
      </c>
      <c r="K836" s="25">
        <v>33192.432000000001</v>
      </c>
      <c r="L836" s="25">
        <v>3508914.24</v>
      </c>
    </row>
    <row r="837" spans="1:12" x14ac:dyDescent="0.35">
      <c r="A837" t="s">
        <v>1727</v>
      </c>
      <c r="B837" s="13">
        <v>41285</v>
      </c>
      <c r="C837" s="24">
        <v>41300</v>
      </c>
      <c r="D837" t="s">
        <v>870</v>
      </c>
      <c r="E837" t="s">
        <v>915</v>
      </c>
      <c r="F837" t="s">
        <v>890</v>
      </c>
      <c r="G837" t="s">
        <v>1829</v>
      </c>
      <c r="H837" t="s">
        <v>903</v>
      </c>
      <c r="I837" s="25">
        <v>826030</v>
      </c>
      <c r="J837" s="25">
        <v>214767.80000000002</v>
      </c>
      <c r="K837" s="25">
        <v>8590.7120000000014</v>
      </c>
      <c r="L837" s="25">
        <v>1057318.3999999999</v>
      </c>
    </row>
    <row r="838" spans="1:12" x14ac:dyDescent="0.35">
      <c r="A838" t="s">
        <v>1728</v>
      </c>
      <c r="B838" s="13">
        <v>41548</v>
      </c>
      <c r="C838" s="24">
        <v>41558</v>
      </c>
      <c r="D838" t="s">
        <v>870</v>
      </c>
      <c r="E838" t="s">
        <v>896</v>
      </c>
      <c r="F838" t="s">
        <v>897</v>
      </c>
      <c r="G838" t="s">
        <v>1828</v>
      </c>
      <c r="H838" t="s">
        <v>894</v>
      </c>
      <c r="I838" s="25">
        <v>5206518</v>
      </c>
      <c r="J838" s="25">
        <v>2134672.38</v>
      </c>
      <c r="K838" s="25">
        <v>42693.4476</v>
      </c>
      <c r="L838" s="25">
        <v>5779234.9800000004</v>
      </c>
    </row>
    <row r="839" spans="1:12" x14ac:dyDescent="0.35">
      <c r="A839" t="s">
        <v>1729</v>
      </c>
      <c r="B839" s="13">
        <v>41298</v>
      </c>
      <c r="C839" s="24">
        <v>41304</v>
      </c>
      <c r="D839" t="s">
        <v>870</v>
      </c>
      <c r="E839" t="s">
        <v>884</v>
      </c>
      <c r="F839" t="s">
        <v>14</v>
      </c>
      <c r="G839" t="s">
        <v>1837</v>
      </c>
      <c r="H839" t="s">
        <v>903</v>
      </c>
      <c r="I839" s="25">
        <v>811645</v>
      </c>
      <c r="J839" s="25">
        <v>373356.7</v>
      </c>
      <c r="K839" s="25">
        <v>14934.268</v>
      </c>
      <c r="L839" s="25">
        <v>787295.65</v>
      </c>
    </row>
    <row r="840" spans="1:12" x14ac:dyDescent="0.35">
      <c r="A840" t="s">
        <v>1730</v>
      </c>
      <c r="B840" s="13">
        <v>42424</v>
      </c>
      <c r="C840" s="24">
        <v>42428</v>
      </c>
      <c r="D840" t="s">
        <v>870</v>
      </c>
      <c r="E840" t="s">
        <v>871</v>
      </c>
      <c r="F840" t="s">
        <v>14</v>
      </c>
      <c r="G840" t="s">
        <v>1843</v>
      </c>
      <c r="H840" t="s">
        <v>899</v>
      </c>
      <c r="I840" s="25">
        <v>389724</v>
      </c>
      <c r="J840" s="25">
        <v>140300.64000000001</v>
      </c>
      <c r="K840" s="25">
        <v>7015.0320000000011</v>
      </c>
      <c r="L840" s="25">
        <v>413107.44</v>
      </c>
    </row>
    <row r="841" spans="1:12" x14ac:dyDescent="0.35">
      <c r="A841" t="s">
        <v>1731</v>
      </c>
      <c r="B841" s="13">
        <v>41476</v>
      </c>
      <c r="C841" s="24">
        <v>41483</v>
      </c>
      <c r="D841" t="s">
        <v>870</v>
      </c>
      <c r="E841" t="s">
        <v>915</v>
      </c>
      <c r="F841" t="s">
        <v>14</v>
      </c>
      <c r="G841" t="s">
        <v>1829</v>
      </c>
      <c r="H841" t="s">
        <v>899</v>
      </c>
      <c r="I841" s="25">
        <v>1409618</v>
      </c>
      <c r="J841" s="25">
        <v>507462.48000000004</v>
      </c>
      <c r="K841" s="25">
        <v>10149.249600000001</v>
      </c>
      <c r="L841" s="25">
        <v>1945272.84</v>
      </c>
    </row>
    <row r="842" spans="1:12" x14ac:dyDescent="0.35">
      <c r="A842" t="s">
        <v>1732</v>
      </c>
      <c r="B842" s="13">
        <v>41025</v>
      </c>
      <c r="C842" s="24">
        <v>41036</v>
      </c>
      <c r="D842" t="s">
        <v>875</v>
      </c>
      <c r="E842" t="s">
        <v>876</v>
      </c>
      <c r="F842" t="s">
        <v>897</v>
      </c>
      <c r="G842" t="s">
        <v>1842</v>
      </c>
      <c r="H842" t="s">
        <v>901</v>
      </c>
      <c r="I842" s="25">
        <v>2312778</v>
      </c>
      <c r="J842" s="25">
        <v>1017622.3200000001</v>
      </c>
      <c r="K842" s="25">
        <v>30528.669600000001</v>
      </c>
      <c r="L842" s="25">
        <v>2359033.56</v>
      </c>
    </row>
    <row r="843" spans="1:12" x14ac:dyDescent="0.35">
      <c r="A843" t="s">
        <v>1733</v>
      </c>
      <c r="B843" s="13">
        <v>42338</v>
      </c>
      <c r="C843" s="24">
        <v>42351</v>
      </c>
      <c r="D843" t="s">
        <v>870</v>
      </c>
      <c r="E843" t="s">
        <v>915</v>
      </c>
      <c r="F843" t="s">
        <v>890</v>
      </c>
      <c r="G843" t="s">
        <v>1849</v>
      </c>
      <c r="H843" t="s">
        <v>903</v>
      </c>
      <c r="I843" s="25">
        <v>1275495</v>
      </c>
      <c r="J843" s="25">
        <v>561217.80000000005</v>
      </c>
      <c r="K843" s="25">
        <v>22448.712000000003</v>
      </c>
      <c r="L843" s="25">
        <v>1275495</v>
      </c>
    </row>
    <row r="844" spans="1:12" x14ac:dyDescent="0.35">
      <c r="A844" t="s">
        <v>1734</v>
      </c>
      <c r="B844" s="13">
        <v>41776</v>
      </c>
      <c r="C844" s="24">
        <v>41782</v>
      </c>
      <c r="D844" t="s">
        <v>870</v>
      </c>
      <c r="E844" t="s">
        <v>889</v>
      </c>
      <c r="F844" t="s">
        <v>14</v>
      </c>
      <c r="G844" t="s">
        <v>1839</v>
      </c>
      <c r="H844" t="s">
        <v>905</v>
      </c>
      <c r="I844" s="25">
        <v>1181440</v>
      </c>
      <c r="J844" s="25">
        <v>779750.40000000002</v>
      </c>
      <c r="K844" s="25">
        <v>38987.520000000004</v>
      </c>
      <c r="L844" s="25">
        <v>1134182.4000000001</v>
      </c>
    </row>
    <row r="845" spans="1:12" x14ac:dyDescent="0.35">
      <c r="A845" t="s">
        <v>1735</v>
      </c>
      <c r="B845" s="13">
        <v>42049</v>
      </c>
      <c r="C845" s="24">
        <v>42051</v>
      </c>
      <c r="D845" t="s">
        <v>875</v>
      </c>
      <c r="E845" t="s">
        <v>923</v>
      </c>
      <c r="F845" t="s">
        <v>890</v>
      </c>
      <c r="G845" t="s">
        <v>1828</v>
      </c>
      <c r="H845" t="s">
        <v>882</v>
      </c>
      <c r="I845" s="25">
        <v>3282414</v>
      </c>
      <c r="J845" s="25">
        <v>1444262.16</v>
      </c>
      <c r="K845" s="25">
        <v>28885.243199999997</v>
      </c>
      <c r="L845" s="25">
        <v>4464083.04</v>
      </c>
    </row>
    <row r="846" spans="1:12" x14ac:dyDescent="0.35">
      <c r="A846" t="s">
        <v>1736</v>
      </c>
      <c r="B846" s="13">
        <v>42101</v>
      </c>
      <c r="C846" s="24">
        <v>42108</v>
      </c>
      <c r="D846" t="s">
        <v>875</v>
      </c>
      <c r="E846" t="s">
        <v>954</v>
      </c>
      <c r="F846" t="s">
        <v>14</v>
      </c>
      <c r="G846" t="s">
        <v>1845</v>
      </c>
      <c r="H846" t="s">
        <v>918</v>
      </c>
      <c r="I846" s="25">
        <v>1346360</v>
      </c>
      <c r="J846" s="25">
        <v>430835.20000000001</v>
      </c>
      <c r="K846" s="25">
        <v>21541.760000000002</v>
      </c>
      <c r="L846" s="25">
        <v>1682950</v>
      </c>
    </row>
    <row r="847" spans="1:12" x14ac:dyDescent="0.35">
      <c r="A847" t="s">
        <v>1737</v>
      </c>
      <c r="B847" s="13">
        <v>41931</v>
      </c>
      <c r="C847" s="24">
        <v>41937</v>
      </c>
      <c r="D847" t="s">
        <v>875</v>
      </c>
      <c r="E847" t="s">
        <v>954</v>
      </c>
      <c r="F847" t="s">
        <v>872</v>
      </c>
      <c r="G847" t="s">
        <v>1834</v>
      </c>
      <c r="H847" t="s">
        <v>885</v>
      </c>
      <c r="I847" s="25">
        <v>3687270</v>
      </c>
      <c r="J847" s="25">
        <v>2470470.9</v>
      </c>
      <c r="K847" s="25">
        <v>98818.835999999996</v>
      </c>
      <c r="L847" s="25">
        <v>3244797.6</v>
      </c>
    </row>
    <row r="848" spans="1:12" x14ac:dyDescent="0.35">
      <c r="A848" t="s">
        <v>1738</v>
      </c>
      <c r="B848" s="13">
        <v>42139</v>
      </c>
      <c r="C848" s="24">
        <v>42151</v>
      </c>
      <c r="D848" t="s">
        <v>875</v>
      </c>
      <c r="E848" t="s">
        <v>954</v>
      </c>
      <c r="F848" t="s">
        <v>872</v>
      </c>
      <c r="G848" t="s">
        <v>1849</v>
      </c>
      <c r="H848" t="s">
        <v>918</v>
      </c>
      <c r="I848" s="25">
        <v>522875</v>
      </c>
      <c r="J848" s="25">
        <v>162091.25</v>
      </c>
      <c r="K848" s="25">
        <v>6483.6500000000005</v>
      </c>
      <c r="L848" s="25">
        <v>601306.25</v>
      </c>
    </row>
    <row r="849" spans="1:12" x14ac:dyDescent="0.35">
      <c r="A849" t="s">
        <v>1739</v>
      </c>
      <c r="B849" s="13">
        <v>42446</v>
      </c>
      <c r="C849" s="24">
        <v>42459</v>
      </c>
      <c r="D849" t="s">
        <v>870</v>
      </c>
      <c r="E849" t="s">
        <v>884</v>
      </c>
      <c r="F849" t="s">
        <v>14</v>
      </c>
      <c r="G849" t="s">
        <v>1828</v>
      </c>
      <c r="H849" t="s">
        <v>882</v>
      </c>
      <c r="I849" s="25">
        <v>3235440</v>
      </c>
      <c r="J849" s="25">
        <v>1294176</v>
      </c>
      <c r="K849" s="25">
        <v>38825.279999999999</v>
      </c>
      <c r="L849" s="25">
        <v>2847187.2</v>
      </c>
    </row>
    <row r="850" spans="1:12" x14ac:dyDescent="0.35">
      <c r="A850" t="s">
        <v>1740</v>
      </c>
      <c r="B850" s="13">
        <v>42041</v>
      </c>
      <c r="C850" s="24">
        <v>42043</v>
      </c>
      <c r="D850" t="s">
        <v>875</v>
      </c>
      <c r="E850" t="s">
        <v>954</v>
      </c>
      <c r="F850" t="s">
        <v>14</v>
      </c>
      <c r="G850" t="s">
        <v>1842</v>
      </c>
      <c r="H850" t="s">
        <v>918</v>
      </c>
      <c r="I850" s="25">
        <v>603618</v>
      </c>
      <c r="J850" s="25">
        <v>344062.26</v>
      </c>
      <c r="K850" s="25">
        <v>17203.113000000001</v>
      </c>
      <c r="L850" s="25">
        <v>712269.24</v>
      </c>
    </row>
    <row r="851" spans="1:12" x14ac:dyDescent="0.35">
      <c r="A851" t="s">
        <v>1741</v>
      </c>
      <c r="B851" s="13">
        <v>42295</v>
      </c>
      <c r="C851" s="24">
        <v>42308</v>
      </c>
      <c r="D851" t="s">
        <v>875</v>
      </c>
      <c r="E851" t="s">
        <v>880</v>
      </c>
      <c r="F851" t="s">
        <v>897</v>
      </c>
      <c r="G851" t="s">
        <v>1827</v>
      </c>
      <c r="H851" t="s">
        <v>882</v>
      </c>
      <c r="I851" s="25">
        <v>4477852</v>
      </c>
      <c r="J851" s="25">
        <v>1835919.32</v>
      </c>
      <c r="K851" s="25">
        <v>73436.772800000006</v>
      </c>
      <c r="L851" s="25">
        <v>4880858.68</v>
      </c>
    </row>
    <row r="852" spans="1:12" x14ac:dyDescent="0.35">
      <c r="A852" t="s">
        <v>1742</v>
      </c>
      <c r="B852" s="13">
        <v>41664</v>
      </c>
      <c r="C852" s="24">
        <v>41667</v>
      </c>
      <c r="D852" t="s">
        <v>875</v>
      </c>
      <c r="E852" t="s">
        <v>893</v>
      </c>
      <c r="F852" t="s">
        <v>14</v>
      </c>
      <c r="G852" t="s">
        <v>1828</v>
      </c>
      <c r="H852" t="s">
        <v>899</v>
      </c>
      <c r="I852" s="25">
        <v>596504</v>
      </c>
      <c r="J852" s="25">
        <v>334042.23999999999</v>
      </c>
      <c r="K852" s="25">
        <v>16702.112000000001</v>
      </c>
      <c r="L852" s="25">
        <v>626329.20000000007</v>
      </c>
    </row>
    <row r="853" spans="1:12" x14ac:dyDescent="0.35">
      <c r="A853" t="s">
        <v>1743</v>
      </c>
      <c r="B853" s="13">
        <v>42444</v>
      </c>
      <c r="C853" s="24">
        <v>42455</v>
      </c>
      <c r="D853" t="s">
        <v>870</v>
      </c>
      <c r="E853" t="s">
        <v>871</v>
      </c>
      <c r="F853" t="s">
        <v>881</v>
      </c>
      <c r="G853" t="s">
        <v>1834</v>
      </c>
      <c r="H853" t="s">
        <v>899</v>
      </c>
      <c r="I853" s="25">
        <v>916823</v>
      </c>
      <c r="J853" s="25">
        <v>265878.67</v>
      </c>
      <c r="K853" s="25">
        <v>7976.3600999999999</v>
      </c>
      <c r="L853" s="25">
        <v>806804.24</v>
      </c>
    </row>
    <row r="854" spans="1:12" x14ac:dyDescent="0.35">
      <c r="A854" t="s">
        <v>1744</v>
      </c>
      <c r="B854" s="13">
        <v>41461</v>
      </c>
      <c r="C854" s="24">
        <v>41464</v>
      </c>
      <c r="D854" t="s">
        <v>870</v>
      </c>
      <c r="E854" t="s">
        <v>871</v>
      </c>
      <c r="F854" t="s">
        <v>881</v>
      </c>
      <c r="G854" t="s">
        <v>1823</v>
      </c>
      <c r="H854" t="s">
        <v>882</v>
      </c>
      <c r="I854" s="25">
        <v>265356</v>
      </c>
      <c r="J854" s="25">
        <v>196363.44</v>
      </c>
      <c r="K854" s="25">
        <v>3927.2688000000003</v>
      </c>
      <c r="L854" s="25">
        <v>424569.60000000003</v>
      </c>
    </row>
    <row r="855" spans="1:12" x14ac:dyDescent="0.35">
      <c r="A855" t="s">
        <v>1745</v>
      </c>
      <c r="B855" s="13">
        <v>41971</v>
      </c>
      <c r="C855" s="24">
        <v>41987</v>
      </c>
      <c r="D855" t="s">
        <v>875</v>
      </c>
      <c r="E855" t="s">
        <v>880</v>
      </c>
      <c r="F855" t="s">
        <v>897</v>
      </c>
      <c r="G855" t="s">
        <v>1836</v>
      </c>
      <c r="H855" t="s">
        <v>903</v>
      </c>
      <c r="I855" s="25">
        <v>2015676</v>
      </c>
      <c r="J855" s="25">
        <v>705486.6</v>
      </c>
      <c r="K855" s="25">
        <v>28219.464</v>
      </c>
      <c r="L855" s="25">
        <v>3184768.08</v>
      </c>
    </row>
    <row r="856" spans="1:12" x14ac:dyDescent="0.35">
      <c r="A856" t="s">
        <v>1746</v>
      </c>
      <c r="B856" s="13">
        <v>41950</v>
      </c>
      <c r="C856" s="24">
        <v>41965</v>
      </c>
      <c r="D856" t="s">
        <v>875</v>
      </c>
      <c r="E856" t="s">
        <v>876</v>
      </c>
      <c r="F856" t="s">
        <v>897</v>
      </c>
      <c r="G856" t="s">
        <v>1823</v>
      </c>
      <c r="H856" t="s">
        <v>918</v>
      </c>
      <c r="I856" s="25">
        <v>1102218</v>
      </c>
      <c r="J856" s="25">
        <v>628264.26</v>
      </c>
      <c r="K856" s="25">
        <v>25130.570400000001</v>
      </c>
      <c r="L856" s="25">
        <v>1664349.18</v>
      </c>
    </row>
    <row r="857" spans="1:12" x14ac:dyDescent="0.35">
      <c r="A857" t="s">
        <v>1747</v>
      </c>
      <c r="B857" s="13">
        <v>41889</v>
      </c>
      <c r="C857" s="24">
        <v>41903</v>
      </c>
      <c r="D857" t="s">
        <v>870</v>
      </c>
      <c r="E857" t="s">
        <v>871</v>
      </c>
      <c r="F857" t="s">
        <v>890</v>
      </c>
      <c r="G857" t="s">
        <v>1836</v>
      </c>
      <c r="H857" t="s">
        <v>873</v>
      </c>
      <c r="I857" s="25">
        <v>2136213</v>
      </c>
      <c r="J857" s="25">
        <v>1217641.4099999999</v>
      </c>
      <c r="K857" s="25">
        <v>36529.242299999998</v>
      </c>
      <c r="L857" s="25">
        <v>2136213</v>
      </c>
    </row>
    <row r="858" spans="1:12" x14ac:dyDescent="0.35">
      <c r="A858" t="s">
        <v>1748</v>
      </c>
      <c r="B858" s="13">
        <v>41775</v>
      </c>
      <c r="C858" s="24">
        <v>41790</v>
      </c>
      <c r="D858" t="s">
        <v>875</v>
      </c>
      <c r="E858" t="s">
        <v>954</v>
      </c>
      <c r="F858" t="s">
        <v>881</v>
      </c>
      <c r="G858" t="s">
        <v>1840</v>
      </c>
      <c r="H858" t="s">
        <v>903</v>
      </c>
      <c r="I858" s="25">
        <v>3206364</v>
      </c>
      <c r="J858" s="25">
        <v>2148263.88</v>
      </c>
      <c r="K858" s="25">
        <v>85930.555200000003</v>
      </c>
      <c r="L858" s="25">
        <v>4553036.88</v>
      </c>
    </row>
    <row r="859" spans="1:12" x14ac:dyDescent="0.35">
      <c r="A859" t="s">
        <v>1749</v>
      </c>
      <c r="B859" s="13">
        <v>41994</v>
      </c>
      <c r="C859" s="24">
        <v>41997</v>
      </c>
      <c r="D859" t="s">
        <v>870</v>
      </c>
      <c r="E859" t="s">
        <v>889</v>
      </c>
      <c r="F859" t="s">
        <v>877</v>
      </c>
      <c r="G859" t="s">
        <v>1839</v>
      </c>
      <c r="H859" t="s">
        <v>882</v>
      </c>
      <c r="I859" s="25">
        <v>946488</v>
      </c>
      <c r="J859" s="25">
        <v>388060.08</v>
      </c>
      <c r="K859" s="25">
        <v>15522.403200000001</v>
      </c>
      <c r="L859" s="25">
        <v>1003277.28</v>
      </c>
    </row>
    <row r="860" spans="1:12" x14ac:dyDescent="0.35">
      <c r="A860" t="s">
        <v>1750</v>
      </c>
      <c r="B860" s="13">
        <v>40978</v>
      </c>
      <c r="C860" s="24">
        <v>40985</v>
      </c>
      <c r="D860" t="s">
        <v>875</v>
      </c>
      <c r="E860" t="s">
        <v>880</v>
      </c>
      <c r="F860" t="s">
        <v>890</v>
      </c>
      <c r="G860" t="s">
        <v>1832</v>
      </c>
      <c r="H860" t="s">
        <v>882</v>
      </c>
      <c r="I860" s="25">
        <v>3629584</v>
      </c>
      <c r="J860" s="25">
        <v>2431821.2800000003</v>
      </c>
      <c r="K860" s="25">
        <v>97272.851200000019</v>
      </c>
      <c r="L860" s="25">
        <v>3375513.12</v>
      </c>
    </row>
    <row r="861" spans="1:12" x14ac:dyDescent="0.35">
      <c r="A861" t="s">
        <v>1751</v>
      </c>
      <c r="B861" s="13">
        <v>41138</v>
      </c>
      <c r="C861" s="24">
        <v>41150</v>
      </c>
      <c r="D861" t="s">
        <v>870</v>
      </c>
      <c r="E861" t="s">
        <v>915</v>
      </c>
      <c r="F861" t="s">
        <v>14</v>
      </c>
      <c r="G861" t="s">
        <v>1829</v>
      </c>
      <c r="H861" t="s">
        <v>894</v>
      </c>
      <c r="I861" s="25">
        <v>4510128</v>
      </c>
      <c r="J861" s="25">
        <v>2164861.44</v>
      </c>
      <c r="K861" s="25">
        <v>86594.457599999994</v>
      </c>
      <c r="L861" s="25">
        <v>4600330.5600000005</v>
      </c>
    </row>
    <row r="862" spans="1:12" x14ac:dyDescent="0.35">
      <c r="A862" t="s">
        <v>1752</v>
      </c>
      <c r="B862" s="13">
        <v>42324</v>
      </c>
      <c r="C862" s="24">
        <v>42325</v>
      </c>
      <c r="D862" t="s">
        <v>875</v>
      </c>
      <c r="E862" t="s">
        <v>880</v>
      </c>
      <c r="F862" t="s">
        <v>897</v>
      </c>
      <c r="G862" t="s">
        <v>1835</v>
      </c>
      <c r="H862" t="s">
        <v>873</v>
      </c>
      <c r="I862" s="25">
        <v>1198613</v>
      </c>
      <c r="J862" s="25">
        <v>695195.54</v>
      </c>
      <c r="K862" s="25">
        <v>27807.821600000003</v>
      </c>
      <c r="L862" s="25">
        <v>1066765.57</v>
      </c>
    </row>
    <row r="863" spans="1:12" x14ac:dyDescent="0.35">
      <c r="A863" t="s">
        <v>1753</v>
      </c>
      <c r="B863" s="13">
        <v>41612</v>
      </c>
      <c r="C863" s="24">
        <v>41618</v>
      </c>
      <c r="D863" t="s">
        <v>875</v>
      </c>
      <c r="E863" t="s">
        <v>896</v>
      </c>
      <c r="F863" t="s">
        <v>877</v>
      </c>
      <c r="G863" t="s">
        <v>1844</v>
      </c>
      <c r="H863" t="s">
        <v>885</v>
      </c>
      <c r="I863" s="25">
        <v>1413468</v>
      </c>
      <c r="J863" s="25">
        <v>480579.12</v>
      </c>
      <c r="K863" s="25">
        <v>9611.5823999999993</v>
      </c>
      <c r="L863" s="25">
        <v>1752700.32</v>
      </c>
    </row>
    <row r="864" spans="1:12" x14ac:dyDescent="0.35">
      <c r="A864" t="s">
        <v>1754</v>
      </c>
      <c r="B864" s="13">
        <v>41704</v>
      </c>
      <c r="C864" s="24">
        <v>41712</v>
      </c>
      <c r="D864" t="s">
        <v>870</v>
      </c>
      <c r="E864" t="s">
        <v>887</v>
      </c>
      <c r="F864" t="s">
        <v>14</v>
      </c>
      <c r="G864" t="s">
        <v>1838</v>
      </c>
      <c r="H864" t="s">
        <v>918</v>
      </c>
      <c r="I864" s="25">
        <v>1691550</v>
      </c>
      <c r="J864" s="25">
        <v>795028.5</v>
      </c>
      <c r="K864" s="25">
        <v>31801.14</v>
      </c>
      <c r="L864" s="25">
        <v>2182099.5</v>
      </c>
    </row>
    <row r="865" spans="1:12" x14ac:dyDescent="0.35">
      <c r="A865" t="s">
        <v>1755</v>
      </c>
      <c r="B865" s="13">
        <v>41721</v>
      </c>
      <c r="C865" s="24">
        <v>41721</v>
      </c>
      <c r="D865" t="s">
        <v>875</v>
      </c>
      <c r="E865" t="s">
        <v>893</v>
      </c>
      <c r="F865" t="s">
        <v>877</v>
      </c>
      <c r="G865" t="s">
        <v>1826</v>
      </c>
      <c r="H865" t="s">
        <v>894</v>
      </c>
      <c r="I865" s="25">
        <v>4788714</v>
      </c>
      <c r="J865" s="25">
        <v>2442244.14</v>
      </c>
      <c r="K865" s="25">
        <v>73267.324200000003</v>
      </c>
      <c r="L865" s="25">
        <v>7805603.8200000003</v>
      </c>
    </row>
    <row r="866" spans="1:12" x14ac:dyDescent="0.35">
      <c r="A866" t="s">
        <v>1756</v>
      </c>
      <c r="B866" s="13">
        <v>42250</v>
      </c>
      <c r="C866" s="24">
        <v>42262</v>
      </c>
      <c r="D866" t="s">
        <v>870</v>
      </c>
      <c r="E866" t="s">
        <v>896</v>
      </c>
      <c r="F866" t="s">
        <v>872</v>
      </c>
      <c r="G866" t="s">
        <v>1829</v>
      </c>
      <c r="H866" t="s">
        <v>894</v>
      </c>
      <c r="I866" s="25">
        <v>689440</v>
      </c>
      <c r="J866" s="25">
        <v>441241.60000000003</v>
      </c>
      <c r="K866" s="25">
        <v>8824.8320000000003</v>
      </c>
      <c r="L866" s="25">
        <v>951427.20000000007</v>
      </c>
    </row>
    <row r="867" spans="1:12" x14ac:dyDescent="0.35">
      <c r="A867" t="s">
        <v>1757</v>
      </c>
      <c r="B867" s="13">
        <v>41557</v>
      </c>
      <c r="C867" s="24">
        <v>41562</v>
      </c>
      <c r="D867" t="s">
        <v>870</v>
      </c>
      <c r="E867" t="s">
        <v>884</v>
      </c>
      <c r="F867" t="s">
        <v>881</v>
      </c>
      <c r="G867" t="s">
        <v>1837</v>
      </c>
      <c r="H867" t="s">
        <v>903</v>
      </c>
      <c r="I867" s="25">
        <v>1401933</v>
      </c>
      <c r="J867" s="25">
        <v>630869.85</v>
      </c>
      <c r="K867" s="25">
        <v>12617.396999999999</v>
      </c>
      <c r="L867" s="25">
        <v>1626242.28</v>
      </c>
    </row>
    <row r="868" spans="1:12" x14ac:dyDescent="0.35">
      <c r="A868" t="s">
        <v>1758</v>
      </c>
      <c r="B868" s="13">
        <v>41309</v>
      </c>
      <c r="C868" s="24">
        <v>41312</v>
      </c>
      <c r="D868" t="s">
        <v>870</v>
      </c>
      <c r="E868" t="s">
        <v>889</v>
      </c>
      <c r="F868" t="s">
        <v>872</v>
      </c>
      <c r="G868" t="s">
        <v>1842</v>
      </c>
      <c r="H868" t="s">
        <v>899</v>
      </c>
      <c r="I868" s="25">
        <v>2580708</v>
      </c>
      <c r="J868" s="25">
        <v>1471003.56</v>
      </c>
      <c r="K868" s="25">
        <v>29420.071200000002</v>
      </c>
      <c r="L868" s="25">
        <v>2916200.04</v>
      </c>
    </row>
    <row r="869" spans="1:12" x14ac:dyDescent="0.35">
      <c r="A869" t="s">
        <v>1759</v>
      </c>
      <c r="B869" s="13">
        <v>41789</v>
      </c>
      <c r="C869" s="24">
        <v>41794</v>
      </c>
      <c r="D869" t="s">
        <v>870</v>
      </c>
      <c r="E869" t="s">
        <v>915</v>
      </c>
      <c r="F869" t="s">
        <v>877</v>
      </c>
      <c r="G869" t="s">
        <v>1837</v>
      </c>
      <c r="H869" t="s">
        <v>878</v>
      </c>
      <c r="I869" s="25">
        <v>1568440</v>
      </c>
      <c r="J869" s="25">
        <v>846957.6</v>
      </c>
      <c r="K869" s="25">
        <v>42347.88</v>
      </c>
      <c r="L869" s="25">
        <v>2054656.4000000001</v>
      </c>
    </row>
    <row r="870" spans="1:12" x14ac:dyDescent="0.35">
      <c r="A870" t="s">
        <v>1760</v>
      </c>
      <c r="B870" s="13">
        <v>41330</v>
      </c>
      <c r="C870" s="24">
        <v>41336</v>
      </c>
      <c r="D870" t="s">
        <v>870</v>
      </c>
      <c r="E870" t="s">
        <v>871</v>
      </c>
      <c r="F870" t="s">
        <v>877</v>
      </c>
      <c r="G870" t="s">
        <v>1826</v>
      </c>
      <c r="H870" t="s">
        <v>905</v>
      </c>
      <c r="I870" s="25">
        <v>3044751</v>
      </c>
      <c r="J870" s="25">
        <v>1918193.1300000001</v>
      </c>
      <c r="K870" s="25">
        <v>76727.725200000001</v>
      </c>
      <c r="L870" s="25">
        <v>4019071.3200000003</v>
      </c>
    </row>
    <row r="871" spans="1:12" x14ac:dyDescent="0.35">
      <c r="A871" t="s">
        <v>1761</v>
      </c>
      <c r="B871" s="13">
        <v>42024</v>
      </c>
      <c r="C871" s="24">
        <v>42024</v>
      </c>
      <c r="D871" t="s">
        <v>870</v>
      </c>
      <c r="E871" t="s">
        <v>887</v>
      </c>
      <c r="F871" t="s">
        <v>890</v>
      </c>
      <c r="G871" t="s">
        <v>1822</v>
      </c>
      <c r="H871" t="s">
        <v>873</v>
      </c>
      <c r="I871" s="25">
        <v>596506</v>
      </c>
      <c r="J871" s="25">
        <v>441414.44</v>
      </c>
      <c r="K871" s="25">
        <v>17656.577600000001</v>
      </c>
      <c r="L871" s="25">
        <v>763527.68000000005</v>
      </c>
    </row>
    <row r="872" spans="1:12" x14ac:dyDescent="0.35">
      <c r="A872" t="s">
        <v>1762</v>
      </c>
      <c r="B872" s="13">
        <v>41930</v>
      </c>
      <c r="C872" s="24">
        <v>41946</v>
      </c>
      <c r="D872" t="s">
        <v>870</v>
      </c>
      <c r="E872" t="s">
        <v>915</v>
      </c>
      <c r="F872" t="s">
        <v>872</v>
      </c>
      <c r="G872" t="s">
        <v>1835</v>
      </c>
      <c r="H872" t="s">
        <v>899</v>
      </c>
      <c r="I872" s="25">
        <v>4788966</v>
      </c>
      <c r="J872" s="25">
        <v>2777600.2800000003</v>
      </c>
      <c r="K872" s="25">
        <v>111104.01120000001</v>
      </c>
      <c r="L872" s="25">
        <v>7949683.5600000005</v>
      </c>
    </row>
    <row r="873" spans="1:12" x14ac:dyDescent="0.35">
      <c r="A873" t="s">
        <v>1763</v>
      </c>
      <c r="B873" s="13">
        <v>42398</v>
      </c>
      <c r="C873" s="24">
        <v>42410</v>
      </c>
      <c r="D873" t="s">
        <v>875</v>
      </c>
      <c r="E873" t="s">
        <v>896</v>
      </c>
      <c r="F873" t="s">
        <v>877</v>
      </c>
      <c r="G873" t="s">
        <v>1844</v>
      </c>
      <c r="H873" t="s">
        <v>891</v>
      </c>
      <c r="I873" s="25">
        <v>4020624</v>
      </c>
      <c r="J873" s="25">
        <v>2171136.96</v>
      </c>
      <c r="K873" s="25">
        <v>43422.739200000004</v>
      </c>
      <c r="L873" s="25">
        <v>3497942.88</v>
      </c>
    </row>
    <row r="874" spans="1:12" x14ac:dyDescent="0.35">
      <c r="A874" t="s">
        <v>1764</v>
      </c>
      <c r="B874" s="13">
        <v>41979</v>
      </c>
      <c r="C874" s="24">
        <v>41995</v>
      </c>
      <c r="D874" t="s">
        <v>875</v>
      </c>
      <c r="E874" t="s">
        <v>876</v>
      </c>
      <c r="F874" t="s">
        <v>897</v>
      </c>
      <c r="G874" t="s">
        <v>1836</v>
      </c>
      <c r="H874" t="s">
        <v>918</v>
      </c>
      <c r="I874" s="25">
        <v>1833608</v>
      </c>
      <c r="J874" s="25">
        <v>1045156.56</v>
      </c>
      <c r="K874" s="25">
        <v>41806.2624</v>
      </c>
      <c r="L874" s="25">
        <v>2090313.12</v>
      </c>
    </row>
    <row r="875" spans="1:12" x14ac:dyDescent="0.35">
      <c r="A875" t="s">
        <v>1765</v>
      </c>
      <c r="B875" s="13">
        <v>41731</v>
      </c>
      <c r="C875" s="24">
        <v>41733</v>
      </c>
      <c r="D875" t="s">
        <v>870</v>
      </c>
      <c r="E875" t="s">
        <v>887</v>
      </c>
      <c r="F875" t="s">
        <v>872</v>
      </c>
      <c r="G875" t="s">
        <v>1838</v>
      </c>
      <c r="H875" t="s">
        <v>905</v>
      </c>
      <c r="I875" s="25">
        <v>2656969</v>
      </c>
      <c r="J875" s="25">
        <v>743951.32000000007</v>
      </c>
      <c r="K875" s="25">
        <v>37197.566000000006</v>
      </c>
      <c r="L875" s="25">
        <v>4490277.6100000003</v>
      </c>
    </row>
    <row r="876" spans="1:12" x14ac:dyDescent="0.35">
      <c r="A876" t="s">
        <v>1766</v>
      </c>
      <c r="B876" s="13">
        <v>41518</v>
      </c>
      <c r="C876" s="24">
        <v>41518</v>
      </c>
      <c r="D876" t="s">
        <v>870</v>
      </c>
      <c r="E876" t="s">
        <v>889</v>
      </c>
      <c r="F876" t="s">
        <v>872</v>
      </c>
      <c r="G876" t="s">
        <v>1842</v>
      </c>
      <c r="H876" t="s">
        <v>885</v>
      </c>
      <c r="I876" s="25">
        <v>640755</v>
      </c>
      <c r="J876" s="25">
        <v>243486.9</v>
      </c>
      <c r="K876" s="25">
        <v>7304.607</v>
      </c>
      <c r="L876" s="25">
        <v>807351.3</v>
      </c>
    </row>
    <row r="877" spans="1:12" x14ac:dyDescent="0.35">
      <c r="A877" t="s">
        <v>1767</v>
      </c>
      <c r="B877" s="13">
        <v>42137</v>
      </c>
      <c r="C877" s="24">
        <v>42150</v>
      </c>
      <c r="D877" t="s">
        <v>875</v>
      </c>
      <c r="E877" t="s">
        <v>896</v>
      </c>
      <c r="F877" t="s">
        <v>14</v>
      </c>
      <c r="G877" t="s">
        <v>1835</v>
      </c>
      <c r="H877" t="s">
        <v>903</v>
      </c>
      <c r="I877" s="25">
        <v>1100580</v>
      </c>
      <c r="J877" s="25">
        <v>748394.4</v>
      </c>
      <c r="K877" s="25">
        <v>7483.9440000000004</v>
      </c>
      <c r="L877" s="25">
        <v>1353713.4000000001</v>
      </c>
    </row>
    <row r="878" spans="1:12" x14ac:dyDescent="0.35">
      <c r="A878" t="s">
        <v>1768</v>
      </c>
      <c r="B878" s="13">
        <v>42017</v>
      </c>
      <c r="C878" s="24">
        <v>42017</v>
      </c>
      <c r="D878" t="s">
        <v>875</v>
      </c>
      <c r="E878" t="s">
        <v>876</v>
      </c>
      <c r="F878" t="s">
        <v>890</v>
      </c>
      <c r="G878" t="s">
        <v>1845</v>
      </c>
      <c r="H878" t="s">
        <v>885</v>
      </c>
      <c r="I878" s="25">
        <v>2793403</v>
      </c>
      <c r="J878" s="25">
        <v>1061493.1400000001</v>
      </c>
      <c r="K878" s="25">
        <v>53074.657000000014</v>
      </c>
      <c r="L878" s="25">
        <v>3826962.11</v>
      </c>
    </row>
    <row r="879" spans="1:12" x14ac:dyDescent="0.35">
      <c r="A879" t="s">
        <v>1769</v>
      </c>
      <c r="B879" s="13">
        <v>41596</v>
      </c>
      <c r="C879" s="24">
        <v>41602</v>
      </c>
      <c r="D879" t="s">
        <v>870</v>
      </c>
      <c r="E879" t="s">
        <v>896</v>
      </c>
      <c r="F879" t="s">
        <v>872</v>
      </c>
      <c r="G879" t="s">
        <v>1844</v>
      </c>
      <c r="H879" t="s">
        <v>903</v>
      </c>
      <c r="I879" s="25">
        <v>2420144</v>
      </c>
      <c r="J879" s="25">
        <v>847050.4</v>
      </c>
      <c r="K879" s="25">
        <v>42352.520000000004</v>
      </c>
      <c r="L879" s="25">
        <v>2928374.24</v>
      </c>
    </row>
    <row r="880" spans="1:12" x14ac:dyDescent="0.35">
      <c r="A880" t="s">
        <v>1770</v>
      </c>
      <c r="B880" s="13">
        <v>42046</v>
      </c>
      <c r="C880" s="24">
        <v>42050</v>
      </c>
      <c r="D880" t="s">
        <v>875</v>
      </c>
      <c r="E880" t="s">
        <v>893</v>
      </c>
      <c r="F880" t="s">
        <v>881</v>
      </c>
      <c r="G880" t="s">
        <v>1842</v>
      </c>
      <c r="H880" t="s">
        <v>878</v>
      </c>
      <c r="I880" s="25">
        <v>2009592</v>
      </c>
      <c r="J880" s="25">
        <v>1065083.76</v>
      </c>
      <c r="K880" s="25">
        <v>53254.188000000002</v>
      </c>
      <c r="L880" s="25">
        <v>3074675.7600000002</v>
      </c>
    </row>
    <row r="881" spans="1:12" x14ac:dyDescent="0.35">
      <c r="A881" t="s">
        <v>1771</v>
      </c>
      <c r="B881" s="13">
        <v>41689</v>
      </c>
      <c r="C881" s="24">
        <v>41690</v>
      </c>
      <c r="D881" t="s">
        <v>875</v>
      </c>
      <c r="E881" t="s">
        <v>880</v>
      </c>
      <c r="F881" t="s">
        <v>890</v>
      </c>
      <c r="G881" t="s">
        <v>1837</v>
      </c>
      <c r="H881" t="s">
        <v>899</v>
      </c>
      <c r="I881" s="25">
        <v>4187184</v>
      </c>
      <c r="J881" s="25">
        <v>2261079.36</v>
      </c>
      <c r="K881" s="25">
        <v>113053.96799999999</v>
      </c>
      <c r="L881" s="25">
        <v>4480286.88</v>
      </c>
    </row>
    <row r="882" spans="1:12" x14ac:dyDescent="0.35">
      <c r="A882" t="s">
        <v>1772</v>
      </c>
      <c r="B882" s="13">
        <v>41986</v>
      </c>
      <c r="C882" s="24">
        <v>41993</v>
      </c>
      <c r="D882" t="s">
        <v>870</v>
      </c>
      <c r="E882" t="s">
        <v>871</v>
      </c>
      <c r="F882" t="s">
        <v>890</v>
      </c>
      <c r="G882" t="s">
        <v>1846</v>
      </c>
      <c r="H882" t="s">
        <v>882</v>
      </c>
      <c r="I882" s="25">
        <v>3053330</v>
      </c>
      <c r="J882" s="25">
        <v>2198397.6</v>
      </c>
      <c r="K882" s="25">
        <v>109919.88</v>
      </c>
      <c r="L882" s="25">
        <v>4091462.2</v>
      </c>
    </row>
    <row r="883" spans="1:12" x14ac:dyDescent="0.35">
      <c r="A883" t="s">
        <v>1773</v>
      </c>
      <c r="B883" s="13">
        <v>41195</v>
      </c>
      <c r="C883" s="24">
        <v>41212</v>
      </c>
      <c r="D883" t="s">
        <v>875</v>
      </c>
      <c r="E883" t="s">
        <v>923</v>
      </c>
      <c r="F883" t="s">
        <v>881</v>
      </c>
      <c r="G883" t="s">
        <v>1831</v>
      </c>
      <c r="H883" t="s">
        <v>891</v>
      </c>
      <c r="I883" s="25">
        <v>4466294</v>
      </c>
      <c r="J883" s="25">
        <v>2724439.34</v>
      </c>
      <c r="K883" s="25">
        <v>108977.5736</v>
      </c>
      <c r="L883" s="25">
        <v>4064327.54</v>
      </c>
    </row>
    <row r="884" spans="1:12" x14ac:dyDescent="0.35">
      <c r="A884" t="s">
        <v>1774</v>
      </c>
      <c r="B884" s="13">
        <v>42235</v>
      </c>
      <c r="C884" s="24">
        <v>42252</v>
      </c>
      <c r="D884" t="s">
        <v>870</v>
      </c>
      <c r="E884" t="s">
        <v>915</v>
      </c>
      <c r="F884" t="s">
        <v>872</v>
      </c>
      <c r="G884" t="s">
        <v>1847</v>
      </c>
      <c r="H884" t="s">
        <v>905</v>
      </c>
      <c r="I884" s="25">
        <v>2699555</v>
      </c>
      <c r="J884" s="25">
        <v>1646728.55</v>
      </c>
      <c r="K884" s="25">
        <v>82336.427500000005</v>
      </c>
      <c r="L884" s="25">
        <v>3590408.15</v>
      </c>
    </row>
    <row r="885" spans="1:12" x14ac:dyDescent="0.35">
      <c r="A885" t="s">
        <v>1775</v>
      </c>
      <c r="B885" s="13">
        <v>42349</v>
      </c>
      <c r="C885" s="24">
        <v>42354</v>
      </c>
      <c r="D885" t="s">
        <v>870</v>
      </c>
      <c r="E885" t="s">
        <v>889</v>
      </c>
      <c r="F885" t="s">
        <v>890</v>
      </c>
      <c r="G885" t="s">
        <v>1848</v>
      </c>
      <c r="H885" t="s">
        <v>918</v>
      </c>
      <c r="I885" s="25">
        <v>3863025</v>
      </c>
      <c r="J885" s="25">
        <v>2395075.5</v>
      </c>
      <c r="K885" s="25">
        <v>71852.264999999999</v>
      </c>
      <c r="L885" s="25">
        <v>4867411.5</v>
      </c>
    </row>
    <row r="886" spans="1:12" x14ac:dyDescent="0.35">
      <c r="A886" t="s">
        <v>1776</v>
      </c>
      <c r="B886" s="13">
        <v>41734</v>
      </c>
      <c r="C886" s="24">
        <v>41742</v>
      </c>
      <c r="D886" t="s">
        <v>870</v>
      </c>
      <c r="E886" t="s">
        <v>915</v>
      </c>
      <c r="F886" t="s">
        <v>872</v>
      </c>
      <c r="G886" t="s">
        <v>1841</v>
      </c>
      <c r="H886" t="s">
        <v>891</v>
      </c>
      <c r="I886" s="25">
        <v>1406337</v>
      </c>
      <c r="J886" s="25">
        <v>1054752.75</v>
      </c>
      <c r="K886" s="25">
        <v>21095.055</v>
      </c>
      <c r="L886" s="25">
        <v>1392273.6300000001</v>
      </c>
    </row>
    <row r="887" spans="1:12" x14ac:dyDescent="0.35">
      <c r="A887" t="s">
        <v>1777</v>
      </c>
      <c r="B887" s="13">
        <v>41466</v>
      </c>
      <c r="C887" s="24">
        <v>41473</v>
      </c>
      <c r="D887" t="s">
        <v>875</v>
      </c>
      <c r="E887" t="s">
        <v>896</v>
      </c>
      <c r="F887" t="s">
        <v>890</v>
      </c>
      <c r="G887" t="s">
        <v>1830</v>
      </c>
      <c r="H887" t="s">
        <v>885</v>
      </c>
      <c r="I887" s="25">
        <v>5869899</v>
      </c>
      <c r="J887" s="25">
        <v>2406658.59</v>
      </c>
      <c r="K887" s="25">
        <v>48133.171799999996</v>
      </c>
      <c r="L887" s="25">
        <v>8863547.4900000002</v>
      </c>
    </row>
    <row r="888" spans="1:12" x14ac:dyDescent="0.35">
      <c r="A888" t="s">
        <v>1778</v>
      </c>
      <c r="B888" s="13">
        <v>41350</v>
      </c>
      <c r="C888" s="24">
        <v>41350</v>
      </c>
      <c r="D888" t="s">
        <v>870</v>
      </c>
      <c r="E888" t="s">
        <v>871</v>
      </c>
      <c r="F888" t="s">
        <v>897</v>
      </c>
      <c r="G888" t="s">
        <v>1846</v>
      </c>
      <c r="H888" t="s">
        <v>891</v>
      </c>
      <c r="I888" s="25">
        <v>1697349</v>
      </c>
      <c r="J888" s="25">
        <v>1069329.8700000001</v>
      </c>
      <c r="K888" s="25">
        <v>42773.194800000005</v>
      </c>
      <c r="L888" s="25">
        <v>1374852.69</v>
      </c>
    </row>
    <row r="889" spans="1:12" x14ac:dyDescent="0.35">
      <c r="A889" t="s">
        <v>1779</v>
      </c>
      <c r="B889" s="13">
        <v>41188</v>
      </c>
      <c r="C889" s="24">
        <v>41201</v>
      </c>
      <c r="D889" t="s">
        <v>875</v>
      </c>
      <c r="E889" t="s">
        <v>954</v>
      </c>
      <c r="F889" t="s">
        <v>897</v>
      </c>
      <c r="G889" t="s">
        <v>1837</v>
      </c>
      <c r="H889" t="s">
        <v>918</v>
      </c>
      <c r="I889" s="25">
        <v>463246</v>
      </c>
      <c r="J889" s="25">
        <v>166768.56</v>
      </c>
      <c r="K889" s="25">
        <v>3335.3712</v>
      </c>
      <c r="L889" s="25">
        <v>495673.22000000003</v>
      </c>
    </row>
    <row r="890" spans="1:12" x14ac:dyDescent="0.35">
      <c r="A890" t="s">
        <v>1780</v>
      </c>
      <c r="B890" s="13">
        <v>41562</v>
      </c>
      <c r="C890" s="24">
        <v>41571</v>
      </c>
      <c r="D890" t="s">
        <v>870</v>
      </c>
      <c r="E890" t="s">
        <v>889</v>
      </c>
      <c r="F890" t="s">
        <v>872</v>
      </c>
      <c r="G890" t="s">
        <v>1838</v>
      </c>
      <c r="H890" t="s">
        <v>903</v>
      </c>
      <c r="I890" s="25">
        <v>3722166</v>
      </c>
      <c r="J890" s="25">
        <v>1339979.76</v>
      </c>
      <c r="K890" s="25">
        <v>53599.190399999999</v>
      </c>
      <c r="L890" s="25">
        <v>4801594.1399999997</v>
      </c>
    </row>
    <row r="891" spans="1:12" x14ac:dyDescent="0.35">
      <c r="A891" t="s">
        <v>1781</v>
      </c>
      <c r="B891" s="13">
        <v>40936</v>
      </c>
      <c r="C891" s="24">
        <v>40951</v>
      </c>
      <c r="D891" t="s">
        <v>875</v>
      </c>
      <c r="E891" t="s">
        <v>876</v>
      </c>
      <c r="F891" t="s">
        <v>14</v>
      </c>
      <c r="G891" t="s">
        <v>1830</v>
      </c>
      <c r="H891" t="s">
        <v>918</v>
      </c>
      <c r="I891" s="25">
        <v>2266458</v>
      </c>
      <c r="J891" s="25">
        <v>770595.72</v>
      </c>
      <c r="K891" s="25">
        <v>23117.871600000002</v>
      </c>
      <c r="L891" s="25">
        <v>1994483.04</v>
      </c>
    </row>
    <row r="892" spans="1:12" x14ac:dyDescent="0.35">
      <c r="A892" t="s">
        <v>1782</v>
      </c>
      <c r="B892" s="13">
        <v>41053</v>
      </c>
      <c r="C892" s="24">
        <v>41063</v>
      </c>
      <c r="D892" t="s">
        <v>870</v>
      </c>
      <c r="E892" t="s">
        <v>915</v>
      </c>
      <c r="F892" t="s">
        <v>872</v>
      </c>
      <c r="G892" t="s">
        <v>1839</v>
      </c>
      <c r="H892" t="s">
        <v>918</v>
      </c>
      <c r="I892" s="25">
        <v>3652491</v>
      </c>
      <c r="J892" s="25">
        <v>1460996.4000000001</v>
      </c>
      <c r="K892" s="25">
        <v>58439.856000000007</v>
      </c>
      <c r="L892" s="25">
        <v>3068092.44</v>
      </c>
    </row>
    <row r="893" spans="1:12" x14ac:dyDescent="0.35">
      <c r="A893" t="s">
        <v>1783</v>
      </c>
      <c r="B893" s="13">
        <v>41003</v>
      </c>
      <c r="C893" s="24">
        <v>41011</v>
      </c>
      <c r="D893" t="s">
        <v>875</v>
      </c>
      <c r="E893" t="s">
        <v>876</v>
      </c>
      <c r="F893" t="s">
        <v>881</v>
      </c>
      <c r="G893" t="s">
        <v>1843</v>
      </c>
      <c r="H893" t="s">
        <v>918</v>
      </c>
      <c r="I893" s="25">
        <v>2954358</v>
      </c>
      <c r="J893" s="25">
        <v>1802158.3800000001</v>
      </c>
      <c r="K893" s="25">
        <v>54064.751400000008</v>
      </c>
      <c r="L893" s="25">
        <v>2924814.42</v>
      </c>
    </row>
    <row r="894" spans="1:12" x14ac:dyDescent="0.35">
      <c r="A894" t="s">
        <v>1784</v>
      </c>
      <c r="B894" s="13">
        <v>41847</v>
      </c>
      <c r="C894" s="24">
        <v>41864</v>
      </c>
      <c r="D894" t="s">
        <v>870</v>
      </c>
      <c r="E894" t="s">
        <v>896</v>
      </c>
      <c r="F894" t="s">
        <v>14</v>
      </c>
      <c r="G894" t="s">
        <v>1823</v>
      </c>
      <c r="H894" t="s">
        <v>903</v>
      </c>
      <c r="I894" s="25">
        <v>2893104</v>
      </c>
      <c r="J894" s="25">
        <v>1215103.68</v>
      </c>
      <c r="K894" s="25">
        <v>24302.0736</v>
      </c>
      <c r="L894" s="25">
        <v>5034000.96</v>
      </c>
    </row>
    <row r="895" spans="1:12" x14ac:dyDescent="0.35">
      <c r="A895" t="s">
        <v>1785</v>
      </c>
      <c r="B895" s="13">
        <v>41002</v>
      </c>
      <c r="C895" s="24">
        <v>41012</v>
      </c>
      <c r="D895" t="s">
        <v>875</v>
      </c>
      <c r="E895" t="s">
        <v>896</v>
      </c>
      <c r="F895" t="s">
        <v>881</v>
      </c>
      <c r="G895" t="s">
        <v>1833</v>
      </c>
      <c r="H895" t="s">
        <v>899</v>
      </c>
      <c r="I895" s="25">
        <v>2673000</v>
      </c>
      <c r="J895" s="25">
        <v>1683990</v>
      </c>
      <c r="K895" s="25">
        <v>50519.700000000004</v>
      </c>
      <c r="L895" s="25">
        <v>2432430</v>
      </c>
    </row>
    <row r="896" spans="1:12" x14ac:dyDescent="0.35">
      <c r="A896" t="s">
        <v>1786</v>
      </c>
      <c r="B896" s="13">
        <v>41460</v>
      </c>
      <c r="C896" s="24">
        <v>41460</v>
      </c>
      <c r="D896" t="s">
        <v>870</v>
      </c>
      <c r="E896" t="s">
        <v>896</v>
      </c>
      <c r="F896" t="s">
        <v>877</v>
      </c>
      <c r="G896" t="s">
        <v>1840</v>
      </c>
      <c r="H896" t="s">
        <v>891</v>
      </c>
      <c r="I896" s="25">
        <v>1047378</v>
      </c>
      <c r="J896" s="25">
        <v>471320.10000000003</v>
      </c>
      <c r="K896" s="25">
        <v>18852.804</v>
      </c>
      <c r="L896" s="25">
        <v>1602488.34</v>
      </c>
    </row>
    <row r="897" spans="1:12" x14ac:dyDescent="0.35">
      <c r="A897" t="s">
        <v>1787</v>
      </c>
      <c r="B897" s="13">
        <v>41799</v>
      </c>
      <c r="C897" s="24">
        <v>41809</v>
      </c>
      <c r="D897" t="s">
        <v>875</v>
      </c>
      <c r="E897" t="s">
        <v>893</v>
      </c>
      <c r="F897" t="s">
        <v>872</v>
      </c>
      <c r="G897" t="s">
        <v>1846</v>
      </c>
      <c r="H897" t="s">
        <v>882</v>
      </c>
      <c r="I897" s="25">
        <v>4451232</v>
      </c>
      <c r="J897" s="25">
        <v>2537202.2400000002</v>
      </c>
      <c r="K897" s="25">
        <v>76116.067200000005</v>
      </c>
      <c r="L897" s="25">
        <v>6721360.3200000003</v>
      </c>
    </row>
    <row r="898" spans="1:12" x14ac:dyDescent="0.35">
      <c r="A898" t="s">
        <v>1788</v>
      </c>
      <c r="B898" s="13">
        <v>41126</v>
      </c>
      <c r="C898" s="24">
        <v>41136</v>
      </c>
      <c r="D898" t="s">
        <v>875</v>
      </c>
      <c r="E898" t="s">
        <v>923</v>
      </c>
      <c r="F898" t="s">
        <v>897</v>
      </c>
      <c r="G898" t="s">
        <v>1844</v>
      </c>
      <c r="H898" t="s">
        <v>905</v>
      </c>
      <c r="I898" s="25">
        <v>809480</v>
      </c>
      <c r="J898" s="25">
        <v>380455.60000000003</v>
      </c>
      <c r="K898" s="25">
        <v>7609.112000000001</v>
      </c>
      <c r="L898" s="25">
        <v>1173746</v>
      </c>
    </row>
    <row r="899" spans="1:12" x14ac:dyDescent="0.35">
      <c r="A899" t="s">
        <v>1789</v>
      </c>
      <c r="B899" s="13">
        <v>41148</v>
      </c>
      <c r="C899" s="24">
        <v>41161</v>
      </c>
      <c r="D899" t="s">
        <v>875</v>
      </c>
      <c r="E899" t="s">
        <v>893</v>
      </c>
      <c r="F899" t="s">
        <v>881</v>
      </c>
      <c r="G899" t="s">
        <v>1831</v>
      </c>
      <c r="H899" t="s">
        <v>903</v>
      </c>
      <c r="I899" s="25">
        <v>1083910</v>
      </c>
      <c r="J899" s="25">
        <v>281816.60000000003</v>
      </c>
      <c r="K899" s="25">
        <v>11272.664000000002</v>
      </c>
      <c r="L899" s="25">
        <v>1582508.6</v>
      </c>
    </row>
    <row r="900" spans="1:12" x14ac:dyDescent="0.35">
      <c r="A900" t="s">
        <v>1790</v>
      </c>
      <c r="B900" s="13">
        <v>41890</v>
      </c>
      <c r="C900" s="24">
        <v>41902</v>
      </c>
      <c r="D900" t="s">
        <v>875</v>
      </c>
      <c r="E900" t="s">
        <v>954</v>
      </c>
      <c r="F900" t="s">
        <v>872</v>
      </c>
      <c r="G900" t="s">
        <v>1823</v>
      </c>
      <c r="H900" t="s">
        <v>905</v>
      </c>
      <c r="I900" s="25">
        <v>1877888</v>
      </c>
      <c r="J900" s="25">
        <v>1014059.52</v>
      </c>
      <c r="K900" s="25">
        <v>20281.190399999999</v>
      </c>
      <c r="L900" s="25">
        <v>1821551.36</v>
      </c>
    </row>
    <row r="901" spans="1:12" x14ac:dyDescent="0.35">
      <c r="A901" t="s">
        <v>1791</v>
      </c>
      <c r="B901" s="13">
        <v>41404</v>
      </c>
      <c r="C901" s="24">
        <v>41408</v>
      </c>
      <c r="D901" t="s">
        <v>870</v>
      </c>
      <c r="E901" t="s">
        <v>889</v>
      </c>
      <c r="F901" t="s">
        <v>14</v>
      </c>
      <c r="G901" t="s">
        <v>1828</v>
      </c>
      <c r="H901" t="s">
        <v>899</v>
      </c>
      <c r="I901" s="25">
        <v>874097</v>
      </c>
      <c r="J901" s="25">
        <v>236006.19</v>
      </c>
      <c r="K901" s="25">
        <v>9440.2476000000006</v>
      </c>
      <c r="L901" s="25">
        <v>734241.48</v>
      </c>
    </row>
    <row r="902" spans="1:12" x14ac:dyDescent="0.35">
      <c r="A902" t="s">
        <v>1792</v>
      </c>
      <c r="B902" s="13">
        <v>41652</v>
      </c>
      <c r="C902" s="24">
        <v>41658</v>
      </c>
      <c r="D902" t="s">
        <v>870</v>
      </c>
      <c r="E902" t="s">
        <v>915</v>
      </c>
      <c r="F902" t="s">
        <v>877</v>
      </c>
      <c r="G902" t="s">
        <v>1834</v>
      </c>
      <c r="H902" t="s">
        <v>899</v>
      </c>
      <c r="I902" s="25">
        <v>4585266</v>
      </c>
      <c r="J902" s="25">
        <v>2155075.02</v>
      </c>
      <c r="K902" s="25">
        <v>107753.751</v>
      </c>
      <c r="L902" s="25">
        <v>4447708.0200000005</v>
      </c>
    </row>
    <row r="903" spans="1:12" x14ac:dyDescent="0.35">
      <c r="A903" t="s">
        <v>1793</v>
      </c>
      <c r="B903" s="13">
        <v>41169</v>
      </c>
      <c r="C903" s="24">
        <v>41169</v>
      </c>
      <c r="D903" t="s">
        <v>875</v>
      </c>
      <c r="E903" t="s">
        <v>876</v>
      </c>
      <c r="F903" t="s">
        <v>872</v>
      </c>
      <c r="G903" t="s">
        <v>1835</v>
      </c>
      <c r="H903" t="s">
        <v>894</v>
      </c>
      <c r="I903" s="25">
        <v>3028040</v>
      </c>
      <c r="J903" s="25">
        <v>1847104.4000000001</v>
      </c>
      <c r="K903" s="25">
        <v>18471.044000000002</v>
      </c>
      <c r="L903" s="25">
        <v>4178695.2</v>
      </c>
    </row>
    <row r="904" spans="1:12" x14ac:dyDescent="0.35">
      <c r="A904" t="s">
        <v>1794</v>
      </c>
      <c r="B904" s="13">
        <v>41959</v>
      </c>
      <c r="C904" s="24">
        <v>41964</v>
      </c>
      <c r="D904" t="s">
        <v>875</v>
      </c>
      <c r="E904" t="s">
        <v>880</v>
      </c>
      <c r="F904" t="s">
        <v>877</v>
      </c>
      <c r="G904" t="s">
        <v>1841</v>
      </c>
      <c r="H904" t="s">
        <v>894</v>
      </c>
      <c r="I904" s="25">
        <v>798400</v>
      </c>
      <c r="J904" s="25">
        <v>335328</v>
      </c>
      <c r="K904" s="25">
        <v>3353.28</v>
      </c>
      <c r="L904" s="25">
        <v>1061872</v>
      </c>
    </row>
    <row r="905" spans="1:12" x14ac:dyDescent="0.35">
      <c r="A905" t="s">
        <v>1795</v>
      </c>
      <c r="B905" s="13">
        <v>41352</v>
      </c>
      <c r="C905" s="24">
        <v>41358</v>
      </c>
      <c r="D905" t="s">
        <v>870</v>
      </c>
      <c r="E905" t="s">
        <v>889</v>
      </c>
      <c r="F905" t="s">
        <v>872</v>
      </c>
      <c r="G905" t="s">
        <v>1833</v>
      </c>
      <c r="H905" t="s">
        <v>882</v>
      </c>
      <c r="I905" s="25">
        <v>4663392</v>
      </c>
      <c r="J905" s="25">
        <v>3497544</v>
      </c>
      <c r="K905" s="25">
        <v>139901.76000000001</v>
      </c>
      <c r="L905" s="25">
        <v>4803293.76</v>
      </c>
    </row>
    <row r="906" spans="1:12" x14ac:dyDescent="0.35">
      <c r="A906" t="s">
        <v>1796</v>
      </c>
      <c r="B906" s="13">
        <v>40915</v>
      </c>
      <c r="C906" s="24">
        <v>40918</v>
      </c>
      <c r="D906" t="s">
        <v>870</v>
      </c>
      <c r="E906" t="s">
        <v>887</v>
      </c>
      <c r="F906" t="s">
        <v>872</v>
      </c>
      <c r="G906" t="s">
        <v>1838</v>
      </c>
      <c r="H906" t="s">
        <v>899</v>
      </c>
      <c r="I906" s="25">
        <v>3336840</v>
      </c>
      <c r="J906" s="25">
        <v>1568314.8</v>
      </c>
      <c r="K906" s="25">
        <v>78415.740000000005</v>
      </c>
      <c r="L906" s="25">
        <v>5772733.2000000002</v>
      </c>
    </row>
    <row r="907" spans="1:12" x14ac:dyDescent="0.35">
      <c r="A907" t="s">
        <v>1797</v>
      </c>
      <c r="B907" s="13">
        <v>41579</v>
      </c>
      <c r="C907" s="24">
        <v>41579</v>
      </c>
      <c r="D907" t="s">
        <v>870</v>
      </c>
      <c r="E907" t="s">
        <v>889</v>
      </c>
      <c r="F907" t="s">
        <v>872</v>
      </c>
      <c r="G907" t="s">
        <v>1849</v>
      </c>
      <c r="H907" t="s">
        <v>903</v>
      </c>
      <c r="I907" s="25">
        <v>1258371</v>
      </c>
      <c r="J907" s="25">
        <v>591434.37</v>
      </c>
      <c r="K907" s="25">
        <v>11828.687400000001</v>
      </c>
      <c r="L907" s="25">
        <v>1711384.56</v>
      </c>
    </row>
    <row r="908" spans="1:12" x14ac:dyDescent="0.35">
      <c r="A908" t="s">
        <v>1798</v>
      </c>
      <c r="B908" s="13">
        <v>41804</v>
      </c>
      <c r="C908" s="24">
        <v>41810</v>
      </c>
      <c r="D908" t="s">
        <v>870</v>
      </c>
      <c r="E908" t="s">
        <v>884</v>
      </c>
      <c r="F908" t="s">
        <v>872</v>
      </c>
      <c r="G908" t="s">
        <v>1828</v>
      </c>
      <c r="H908" t="s">
        <v>903</v>
      </c>
      <c r="I908" s="25">
        <v>2028096</v>
      </c>
      <c r="J908" s="25">
        <v>507024</v>
      </c>
      <c r="K908" s="25">
        <v>10140.48</v>
      </c>
      <c r="L908" s="25">
        <v>2129500.7999999998</v>
      </c>
    </row>
    <row r="909" spans="1:12" x14ac:dyDescent="0.35">
      <c r="A909" t="s">
        <v>1799</v>
      </c>
      <c r="B909" s="13">
        <v>41342</v>
      </c>
      <c r="C909" s="24">
        <v>41353</v>
      </c>
      <c r="D909" t="s">
        <v>870</v>
      </c>
      <c r="E909" t="s">
        <v>915</v>
      </c>
      <c r="F909" t="s">
        <v>872</v>
      </c>
      <c r="G909" t="s">
        <v>1838</v>
      </c>
      <c r="H909" t="s">
        <v>885</v>
      </c>
      <c r="I909" s="25">
        <v>1658280</v>
      </c>
      <c r="J909" s="25">
        <v>795974.4</v>
      </c>
      <c r="K909" s="25">
        <v>39798.720000000001</v>
      </c>
      <c r="L909" s="25">
        <v>1492452</v>
      </c>
    </row>
    <row r="910" spans="1:12" x14ac:dyDescent="0.35">
      <c r="A910" t="s">
        <v>1800</v>
      </c>
      <c r="B910" s="13">
        <v>41006</v>
      </c>
      <c r="C910" s="24">
        <v>41014</v>
      </c>
      <c r="D910" t="s">
        <v>875</v>
      </c>
      <c r="E910" t="s">
        <v>876</v>
      </c>
      <c r="F910" t="s">
        <v>14</v>
      </c>
      <c r="G910" t="s">
        <v>1839</v>
      </c>
      <c r="H910" t="s">
        <v>878</v>
      </c>
      <c r="I910" s="25">
        <v>1362543</v>
      </c>
      <c r="J910" s="25">
        <v>667646.07000000007</v>
      </c>
      <c r="K910" s="25">
        <v>26705.842800000002</v>
      </c>
      <c r="L910" s="25">
        <v>1921185.6300000001</v>
      </c>
    </row>
    <row r="911" spans="1:12" x14ac:dyDescent="0.35">
      <c r="A911" t="s">
        <v>1801</v>
      </c>
      <c r="B911" s="13">
        <v>41898</v>
      </c>
      <c r="C911" s="24">
        <v>41913</v>
      </c>
      <c r="D911" t="s">
        <v>870</v>
      </c>
      <c r="E911" t="s">
        <v>915</v>
      </c>
      <c r="F911" t="s">
        <v>872</v>
      </c>
      <c r="G911" t="s">
        <v>1829</v>
      </c>
      <c r="H911" t="s">
        <v>905</v>
      </c>
      <c r="I911" s="25">
        <v>4121370</v>
      </c>
      <c r="J911" s="25">
        <v>2184326.1</v>
      </c>
      <c r="K911" s="25">
        <v>43686.522000000004</v>
      </c>
      <c r="L911" s="25">
        <v>3379523.4</v>
      </c>
    </row>
    <row r="912" spans="1:12" x14ac:dyDescent="0.35">
      <c r="A912" t="s">
        <v>1802</v>
      </c>
      <c r="B912" s="13">
        <v>41577</v>
      </c>
      <c r="C912" s="24">
        <v>41594</v>
      </c>
      <c r="D912" t="s">
        <v>875</v>
      </c>
      <c r="E912" t="s">
        <v>893</v>
      </c>
      <c r="F912" t="s">
        <v>877</v>
      </c>
      <c r="G912" t="s">
        <v>1829</v>
      </c>
      <c r="H912" t="s">
        <v>882</v>
      </c>
      <c r="I912" s="25">
        <v>2052750</v>
      </c>
      <c r="J912" s="25">
        <v>841627.5</v>
      </c>
      <c r="K912" s="25">
        <v>16832.55</v>
      </c>
      <c r="L912" s="25">
        <v>2668575</v>
      </c>
    </row>
    <row r="913" spans="1:12" x14ac:dyDescent="0.35">
      <c r="A913" t="s">
        <v>1803</v>
      </c>
      <c r="B913" s="13">
        <v>41524</v>
      </c>
      <c r="C913" s="24">
        <v>41526</v>
      </c>
      <c r="D913" t="s">
        <v>870</v>
      </c>
      <c r="E913" t="s">
        <v>887</v>
      </c>
      <c r="F913" t="s">
        <v>897</v>
      </c>
      <c r="G913" t="s">
        <v>1828</v>
      </c>
      <c r="H913" t="s">
        <v>901</v>
      </c>
      <c r="I913" s="25">
        <v>352428</v>
      </c>
      <c r="J913" s="25">
        <v>207932.52000000002</v>
      </c>
      <c r="K913" s="25">
        <v>6237.9756000000007</v>
      </c>
      <c r="L913" s="25">
        <v>415865.04000000004</v>
      </c>
    </row>
    <row r="914" spans="1:12" x14ac:dyDescent="0.35">
      <c r="A914" t="s">
        <v>1804</v>
      </c>
      <c r="B914" s="13">
        <v>41783</v>
      </c>
      <c r="C914" s="24">
        <v>41788</v>
      </c>
      <c r="D914" t="s">
        <v>875</v>
      </c>
      <c r="E914" t="s">
        <v>876</v>
      </c>
      <c r="F914" t="s">
        <v>877</v>
      </c>
      <c r="G914" t="s">
        <v>1825</v>
      </c>
      <c r="H914" t="s">
        <v>918</v>
      </c>
      <c r="I914" s="25">
        <v>3432972</v>
      </c>
      <c r="J914" s="25">
        <v>2094112.9200000002</v>
      </c>
      <c r="K914" s="25">
        <v>104705.64600000002</v>
      </c>
      <c r="L914" s="25">
        <v>4943479.68</v>
      </c>
    </row>
    <row r="915" spans="1:12" x14ac:dyDescent="0.35">
      <c r="A915" t="s">
        <v>1805</v>
      </c>
      <c r="B915" s="13">
        <v>41059</v>
      </c>
      <c r="C915" s="24">
        <v>41066</v>
      </c>
      <c r="D915" t="s">
        <v>870</v>
      </c>
      <c r="E915" t="s">
        <v>915</v>
      </c>
      <c r="F915" t="s">
        <v>897</v>
      </c>
      <c r="G915" t="s">
        <v>1832</v>
      </c>
      <c r="H915" t="s">
        <v>885</v>
      </c>
      <c r="I915" s="25">
        <v>6479832</v>
      </c>
      <c r="J915" s="25">
        <v>4795075.68</v>
      </c>
      <c r="K915" s="25">
        <v>47950.756799999996</v>
      </c>
      <c r="L915" s="25">
        <v>10302932.880000001</v>
      </c>
    </row>
    <row r="916" spans="1:12" x14ac:dyDescent="0.35">
      <c r="A916" t="s">
        <v>1806</v>
      </c>
      <c r="B916" s="13">
        <v>41169</v>
      </c>
      <c r="C916" s="24">
        <v>41180</v>
      </c>
      <c r="D916" t="s">
        <v>870</v>
      </c>
      <c r="E916" t="s">
        <v>884</v>
      </c>
      <c r="F916" t="s">
        <v>877</v>
      </c>
      <c r="G916" t="s">
        <v>1829</v>
      </c>
      <c r="H916" t="s">
        <v>901</v>
      </c>
      <c r="I916" s="25">
        <v>1548778</v>
      </c>
      <c r="J916" s="25">
        <v>1146095.72</v>
      </c>
      <c r="K916" s="25">
        <v>34382.871599999999</v>
      </c>
      <c r="L916" s="25">
        <v>1874021.3800000001</v>
      </c>
    </row>
    <row r="917" spans="1:12" x14ac:dyDescent="0.35">
      <c r="A917" t="s">
        <v>1807</v>
      </c>
      <c r="B917" s="13">
        <v>41448</v>
      </c>
      <c r="C917" s="24">
        <v>41453</v>
      </c>
      <c r="D917" t="s">
        <v>870</v>
      </c>
      <c r="E917" t="s">
        <v>884</v>
      </c>
      <c r="F917" t="s">
        <v>890</v>
      </c>
      <c r="G917" t="s">
        <v>1848</v>
      </c>
      <c r="H917" t="s">
        <v>905</v>
      </c>
      <c r="I917" s="25">
        <v>501495</v>
      </c>
      <c r="J917" s="25">
        <v>125373.75</v>
      </c>
      <c r="K917" s="25">
        <v>1253.7375</v>
      </c>
      <c r="L917" s="25">
        <v>581734.20000000007</v>
      </c>
    </row>
    <row r="918" spans="1:12" x14ac:dyDescent="0.35">
      <c r="A918" t="s">
        <v>1808</v>
      </c>
      <c r="B918" s="13">
        <v>41737</v>
      </c>
      <c r="C918" s="24">
        <v>41746</v>
      </c>
      <c r="D918" t="s">
        <v>875</v>
      </c>
      <c r="E918" t="s">
        <v>880</v>
      </c>
      <c r="F918" t="s">
        <v>14</v>
      </c>
      <c r="G918" t="s">
        <v>1834</v>
      </c>
      <c r="H918" t="s">
        <v>891</v>
      </c>
      <c r="I918" s="25">
        <v>2082228</v>
      </c>
      <c r="J918" s="25">
        <v>1270159.08</v>
      </c>
      <c r="K918" s="25">
        <v>50806.363200000007</v>
      </c>
      <c r="L918" s="25">
        <v>3643899</v>
      </c>
    </row>
    <row r="919" spans="1:12" x14ac:dyDescent="0.35">
      <c r="A919" t="s">
        <v>1809</v>
      </c>
      <c r="B919" s="13">
        <v>41643</v>
      </c>
      <c r="C919" s="24">
        <v>41659</v>
      </c>
      <c r="D919" t="s">
        <v>875</v>
      </c>
      <c r="E919" t="s">
        <v>876</v>
      </c>
      <c r="F919" t="s">
        <v>877</v>
      </c>
      <c r="G919" t="s">
        <v>1838</v>
      </c>
      <c r="H919" t="s">
        <v>873</v>
      </c>
      <c r="I919" s="25">
        <v>1613651</v>
      </c>
      <c r="J919" s="25">
        <v>1048873.1499999999</v>
      </c>
      <c r="K919" s="25">
        <v>31466.194499999998</v>
      </c>
      <c r="L919" s="25">
        <v>2033200.26</v>
      </c>
    </row>
    <row r="920" spans="1:12" x14ac:dyDescent="0.35">
      <c r="A920" t="s">
        <v>1810</v>
      </c>
      <c r="B920" s="13">
        <v>41346</v>
      </c>
      <c r="C920" s="24">
        <v>41352</v>
      </c>
      <c r="D920" t="s">
        <v>870</v>
      </c>
      <c r="E920" t="s">
        <v>889</v>
      </c>
      <c r="F920" t="s">
        <v>14</v>
      </c>
      <c r="G920" t="s">
        <v>1835</v>
      </c>
      <c r="H920" t="s">
        <v>882</v>
      </c>
      <c r="I920" s="25">
        <v>2095162</v>
      </c>
      <c r="J920" s="25">
        <v>1131387.48</v>
      </c>
      <c r="K920" s="25">
        <v>33941.624400000001</v>
      </c>
      <c r="L920" s="25">
        <v>3226549.48</v>
      </c>
    </row>
    <row r="921" spans="1:12" x14ac:dyDescent="0.35">
      <c r="A921" t="s">
        <v>1811</v>
      </c>
      <c r="B921" s="13">
        <v>42312</v>
      </c>
      <c r="C921" s="24">
        <v>42320</v>
      </c>
      <c r="D921" t="s">
        <v>870</v>
      </c>
      <c r="E921" t="s">
        <v>884</v>
      </c>
      <c r="F921" t="s">
        <v>897</v>
      </c>
      <c r="G921" t="s">
        <v>1828</v>
      </c>
      <c r="H921" t="s">
        <v>899</v>
      </c>
      <c r="I921" s="25">
        <v>4626544</v>
      </c>
      <c r="J921" s="25">
        <v>2128210.2400000002</v>
      </c>
      <c r="K921" s="25">
        <v>106410.51200000002</v>
      </c>
      <c r="L921" s="25">
        <v>6569692.4800000004</v>
      </c>
    </row>
    <row r="922" spans="1:12" x14ac:dyDescent="0.35">
      <c r="A922" t="s">
        <v>1812</v>
      </c>
      <c r="B922" s="13">
        <v>41031</v>
      </c>
      <c r="C922" s="24">
        <v>41031</v>
      </c>
      <c r="D922" t="s">
        <v>870</v>
      </c>
      <c r="E922" t="s">
        <v>887</v>
      </c>
      <c r="F922" t="s">
        <v>890</v>
      </c>
      <c r="G922" t="s">
        <v>1836</v>
      </c>
      <c r="H922" t="s">
        <v>899</v>
      </c>
      <c r="I922" s="25">
        <v>3122822</v>
      </c>
      <c r="J922" s="25">
        <v>1124215.92</v>
      </c>
      <c r="K922" s="25">
        <v>33726.477599999998</v>
      </c>
      <c r="L922" s="25">
        <v>4715461.22</v>
      </c>
    </row>
    <row r="923" spans="1:12" x14ac:dyDescent="0.35">
      <c r="A923" t="s">
        <v>1813</v>
      </c>
      <c r="B923" s="13">
        <v>42198</v>
      </c>
      <c r="C923" s="24">
        <v>42207</v>
      </c>
      <c r="D923" t="s">
        <v>875</v>
      </c>
      <c r="E923" t="s">
        <v>896</v>
      </c>
      <c r="F923" t="s">
        <v>14</v>
      </c>
      <c r="G923" t="s">
        <v>1834</v>
      </c>
      <c r="H923" t="s">
        <v>905</v>
      </c>
      <c r="I923" s="25">
        <v>1149766</v>
      </c>
      <c r="J923" s="25">
        <v>425413.42</v>
      </c>
      <c r="K923" s="25">
        <v>21270.671000000002</v>
      </c>
      <c r="L923" s="25">
        <v>1621170.06</v>
      </c>
    </row>
    <row r="924" spans="1:12" x14ac:dyDescent="0.35">
      <c r="A924" t="s">
        <v>1814</v>
      </c>
      <c r="B924" s="13">
        <v>40932</v>
      </c>
      <c r="C924" s="24">
        <v>40937</v>
      </c>
      <c r="D924" t="s">
        <v>875</v>
      </c>
      <c r="E924" t="s">
        <v>954</v>
      </c>
      <c r="F924" t="s">
        <v>890</v>
      </c>
      <c r="G924" t="s">
        <v>1840</v>
      </c>
      <c r="H924" t="s">
        <v>873</v>
      </c>
      <c r="I924" s="25">
        <v>1219804</v>
      </c>
      <c r="J924" s="25">
        <v>341545.12</v>
      </c>
      <c r="K924" s="25">
        <v>6830.9023999999999</v>
      </c>
      <c r="L924" s="25">
        <v>2073666.8</v>
      </c>
    </row>
    <row r="925" spans="1:12" x14ac:dyDescent="0.35">
      <c r="A925" t="s">
        <v>1815</v>
      </c>
      <c r="B925" s="13">
        <v>42400</v>
      </c>
      <c r="C925" s="24">
        <v>42413</v>
      </c>
      <c r="D925" t="s">
        <v>870</v>
      </c>
      <c r="E925" t="s">
        <v>871</v>
      </c>
      <c r="F925" t="s">
        <v>897</v>
      </c>
      <c r="G925" t="s">
        <v>1849</v>
      </c>
      <c r="H925" t="s">
        <v>903</v>
      </c>
      <c r="I925" s="25">
        <v>955550</v>
      </c>
      <c r="J925" s="25">
        <v>554219</v>
      </c>
      <c r="K925" s="25">
        <v>27710.95</v>
      </c>
      <c r="L925" s="25">
        <v>1003327.5</v>
      </c>
    </row>
    <row r="926" spans="1:12" x14ac:dyDescent="0.35">
      <c r="A926" t="s">
        <v>1816</v>
      </c>
      <c r="B926" s="13">
        <v>42304</v>
      </c>
      <c r="C926" s="24">
        <v>42316</v>
      </c>
      <c r="D926" t="s">
        <v>875</v>
      </c>
      <c r="E926" t="s">
        <v>880</v>
      </c>
      <c r="F926" t="s">
        <v>872</v>
      </c>
      <c r="G926" t="s">
        <v>1848</v>
      </c>
      <c r="H926" t="s">
        <v>903</v>
      </c>
      <c r="I926" s="25">
        <v>3373947</v>
      </c>
      <c r="J926" s="25">
        <v>1147141.98</v>
      </c>
      <c r="K926" s="25">
        <v>34414.259400000003</v>
      </c>
      <c r="L926" s="25">
        <v>2867854.95</v>
      </c>
    </row>
    <row r="927" spans="1:12" x14ac:dyDescent="0.35">
      <c r="A927" t="s">
        <v>1817</v>
      </c>
      <c r="B927" s="13">
        <v>41298</v>
      </c>
      <c r="C927" s="24">
        <v>41312</v>
      </c>
      <c r="D927" t="s">
        <v>875</v>
      </c>
      <c r="E927" t="s">
        <v>893</v>
      </c>
      <c r="F927" t="s">
        <v>890</v>
      </c>
      <c r="G927" t="s">
        <v>1832</v>
      </c>
      <c r="H927" t="s">
        <v>882</v>
      </c>
      <c r="I927" s="25">
        <v>4349280</v>
      </c>
      <c r="J927" s="25">
        <v>1522248</v>
      </c>
      <c r="K927" s="25">
        <v>76112.400000000009</v>
      </c>
      <c r="L927" s="25">
        <v>4914686.4000000004</v>
      </c>
    </row>
    <row r="928" spans="1:12" x14ac:dyDescent="0.35">
      <c r="A928" t="s">
        <v>1818</v>
      </c>
      <c r="B928" s="13">
        <v>41961</v>
      </c>
      <c r="C928" s="24">
        <v>41974</v>
      </c>
      <c r="D928" t="s">
        <v>870</v>
      </c>
      <c r="E928" t="s">
        <v>871</v>
      </c>
      <c r="F928" t="s">
        <v>14</v>
      </c>
      <c r="G928" t="s">
        <v>1842</v>
      </c>
      <c r="H928" t="s">
        <v>878</v>
      </c>
      <c r="I928" s="25">
        <v>1746290</v>
      </c>
      <c r="J928" s="25">
        <v>576275.70000000007</v>
      </c>
      <c r="K928" s="25">
        <v>11525.514000000001</v>
      </c>
      <c r="L928" s="25">
        <v>1641512.6</v>
      </c>
    </row>
    <row r="929" spans="1:12" x14ac:dyDescent="0.35">
      <c r="A929" t="s">
        <v>1819</v>
      </c>
      <c r="B929" s="13">
        <v>41200</v>
      </c>
      <c r="C929" s="24">
        <v>41206</v>
      </c>
      <c r="D929" t="s">
        <v>875</v>
      </c>
      <c r="E929" t="s">
        <v>923</v>
      </c>
      <c r="F929" t="s">
        <v>877</v>
      </c>
      <c r="G929" t="s">
        <v>1832</v>
      </c>
      <c r="H929" t="s">
        <v>899</v>
      </c>
      <c r="I929" s="25">
        <v>1665027</v>
      </c>
      <c r="J929" s="25">
        <v>999016.20000000007</v>
      </c>
      <c r="K929" s="25">
        <v>39960.648000000001</v>
      </c>
      <c r="L929" s="25">
        <v>2713994.0100000002</v>
      </c>
    </row>
    <row r="930" spans="1:12" x14ac:dyDescent="0.35">
      <c r="A930" t="s">
        <v>1820</v>
      </c>
      <c r="B930" s="13">
        <v>41313</v>
      </c>
      <c r="C930" s="24">
        <v>41321</v>
      </c>
      <c r="D930" t="s">
        <v>875</v>
      </c>
      <c r="E930" t="s">
        <v>954</v>
      </c>
      <c r="F930" t="s">
        <v>881</v>
      </c>
      <c r="G930" t="s">
        <v>1841</v>
      </c>
      <c r="H930" t="s">
        <v>903</v>
      </c>
      <c r="I930" s="25">
        <v>3722350</v>
      </c>
      <c r="J930" s="25">
        <v>1488940</v>
      </c>
      <c r="K930" s="25">
        <v>29778.799999999999</v>
      </c>
      <c r="L930" s="25">
        <v>4020138</v>
      </c>
    </row>
  </sheetData>
  <sortState ref="Q8:T35">
    <sortCondition ref="R8:R35"/>
  </sortState>
  <mergeCells count="1">
    <mergeCell ref="A1:L2"/>
  </mergeCells>
  <dataValidations count="1">
    <dataValidation type="list" allowBlank="1" showInputMessage="1" showErrorMessage="1" sqref="A5">
      <formula1>$A$8:$A$930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20" zoomScaleNormal="120" workbookViewId="0">
      <selection activeCell="A4" sqref="A4"/>
    </sheetView>
  </sheetViews>
  <sheetFormatPr defaultRowHeight="14.5" x14ac:dyDescent="0.35"/>
  <cols>
    <col min="1" max="1" width="10.453125" customWidth="1"/>
    <col min="2" max="5" width="15.08984375" customWidth="1"/>
    <col min="8" max="8" width="17.26953125" bestFit="1" customWidth="1"/>
    <col min="9" max="10" width="14.54296875" customWidth="1"/>
    <col min="11" max="11" width="16.7265625" bestFit="1" customWidth="1"/>
    <col min="12" max="12" width="14.54296875" customWidth="1"/>
  </cols>
  <sheetData>
    <row r="1" spans="1:12" ht="20" thickBot="1" x14ac:dyDescent="0.5">
      <c r="A1" s="27" t="s">
        <v>1921</v>
      </c>
      <c r="B1" s="27"/>
      <c r="C1" s="27"/>
      <c r="D1" s="27"/>
      <c r="E1" s="27"/>
      <c r="H1" s="27" t="s">
        <v>1927</v>
      </c>
      <c r="I1" s="27"/>
      <c r="J1" s="27"/>
      <c r="K1" s="27"/>
      <c r="L1" s="27"/>
    </row>
    <row r="2" spans="1:12" ht="15" thickTop="1" x14ac:dyDescent="0.35"/>
    <row r="3" spans="1:12" x14ac:dyDescent="0.35">
      <c r="A3" s="14" t="s">
        <v>1908</v>
      </c>
      <c r="B3" s="14" t="s">
        <v>1909</v>
      </c>
      <c r="C3" s="14" t="s">
        <v>1922</v>
      </c>
      <c r="H3" s="14" t="s">
        <v>1923</v>
      </c>
      <c r="I3" s="14" t="s">
        <v>1924</v>
      </c>
      <c r="J3" s="14" t="s">
        <v>1925</v>
      </c>
      <c r="K3" s="14" t="s">
        <v>1926</v>
      </c>
      <c r="L3" s="14" t="s">
        <v>1922</v>
      </c>
    </row>
    <row r="4" spans="1:12" x14ac:dyDescent="0.35">
      <c r="C4" s="11"/>
      <c r="L4" s="11" t="str">
        <f>IFERROR(INDEX(I7:L13,I4,K4),"")</f>
        <v/>
      </c>
    </row>
    <row r="6" spans="1:12" x14ac:dyDescent="0.35">
      <c r="A6" s="14"/>
      <c r="B6" s="14" t="s">
        <v>1917</v>
      </c>
      <c r="C6" s="14" t="s">
        <v>1918</v>
      </c>
      <c r="D6" s="14" t="s">
        <v>1919</v>
      </c>
      <c r="E6" s="14" t="s">
        <v>1920</v>
      </c>
      <c r="H6" s="14"/>
      <c r="I6" s="14" t="s">
        <v>1935</v>
      </c>
      <c r="J6" s="14" t="s">
        <v>1936</v>
      </c>
      <c r="K6" s="14" t="s">
        <v>1937</v>
      </c>
      <c r="L6" s="14" t="s">
        <v>1938</v>
      </c>
    </row>
    <row r="7" spans="1:12" x14ac:dyDescent="0.35">
      <c r="A7" s="14" t="s">
        <v>1910</v>
      </c>
      <c r="B7" s="11">
        <v>5.99</v>
      </c>
      <c r="C7" s="29">
        <v>5.01</v>
      </c>
      <c r="D7" s="29">
        <v>5.3999999999999995</v>
      </c>
      <c r="E7" s="29">
        <v>4.62</v>
      </c>
      <c r="H7" s="14" t="s">
        <v>1928</v>
      </c>
      <c r="I7" s="11">
        <v>5.99</v>
      </c>
      <c r="J7" s="29">
        <v>5.01</v>
      </c>
      <c r="K7" s="29">
        <v>5.3999999999999995</v>
      </c>
      <c r="L7" s="29">
        <v>4.62</v>
      </c>
    </row>
    <row r="8" spans="1:12" x14ac:dyDescent="0.35">
      <c r="A8" s="14" t="s">
        <v>1911</v>
      </c>
      <c r="B8" s="11">
        <v>6.6000000000000005</v>
      </c>
      <c r="C8" s="29">
        <v>7.24</v>
      </c>
      <c r="D8" s="29">
        <v>6.99</v>
      </c>
      <c r="E8" s="29">
        <v>6.3800000000000008</v>
      </c>
      <c r="H8" s="14" t="s">
        <v>1929</v>
      </c>
      <c r="I8" s="11">
        <v>6.6000000000000005</v>
      </c>
      <c r="J8" s="29">
        <v>7.24</v>
      </c>
      <c r="K8" s="29">
        <v>6.99</v>
      </c>
      <c r="L8" s="29">
        <v>6.3800000000000008</v>
      </c>
    </row>
    <row r="9" spans="1:12" x14ac:dyDescent="0.35">
      <c r="A9" s="14" t="s">
        <v>1912</v>
      </c>
      <c r="B9" s="11">
        <v>6.54</v>
      </c>
      <c r="C9" s="29">
        <v>6.55</v>
      </c>
      <c r="D9" s="29">
        <v>6.17</v>
      </c>
      <c r="E9" s="29">
        <v>5.0199999999999996</v>
      </c>
      <c r="H9" s="14" t="s">
        <v>1930</v>
      </c>
      <c r="I9" s="11">
        <v>6.54</v>
      </c>
      <c r="J9" s="29">
        <v>6.55</v>
      </c>
      <c r="K9" s="29">
        <v>6.17</v>
      </c>
      <c r="L9" s="29">
        <v>5.0199999999999996</v>
      </c>
    </row>
    <row r="10" spans="1:12" x14ac:dyDescent="0.35">
      <c r="A10" s="14" t="s">
        <v>1913</v>
      </c>
      <c r="B10" s="11">
        <v>5.18</v>
      </c>
      <c r="C10" s="29">
        <v>4.38</v>
      </c>
      <c r="D10" s="29">
        <v>4.55</v>
      </c>
      <c r="E10" s="29">
        <v>5.74</v>
      </c>
      <c r="H10" s="14" t="s">
        <v>1931</v>
      </c>
      <c r="I10" s="11">
        <v>5.18</v>
      </c>
      <c r="J10" s="29">
        <v>4.38</v>
      </c>
      <c r="K10" s="29">
        <v>4.55</v>
      </c>
      <c r="L10" s="29">
        <v>5.74</v>
      </c>
    </row>
    <row r="11" spans="1:12" x14ac:dyDescent="0.35">
      <c r="A11" s="14" t="s">
        <v>1914</v>
      </c>
      <c r="B11" s="11">
        <v>6.2</v>
      </c>
      <c r="C11" s="29">
        <v>7.3500000000000005</v>
      </c>
      <c r="D11" s="29">
        <v>7.5100000000000007</v>
      </c>
      <c r="E11" s="29">
        <v>4.58</v>
      </c>
      <c r="H11" s="14" t="s">
        <v>1932</v>
      </c>
      <c r="I11" s="11">
        <v>6.2</v>
      </c>
      <c r="J11" s="29">
        <v>7.3500000000000005</v>
      </c>
      <c r="K11" s="29">
        <v>7.5100000000000007</v>
      </c>
      <c r="L11" s="29">
        <v>4.58</v>
      </c>
    </row>
    <row r="12" spans="1:12" x14ac:dyDescent="0.35">
      <c r="A12" s="14" t="s">
        <v>1915</v>
      </c>
      <c r="B12" s="11">
        <v>5.8500000000000005</v>
      </c>
      <c r="C12" s="29">
        <v>6.6700000000000008</v>
      </c>
      <c r="D12" s="29">
        <v>6.8600000000000012</v>
      </c>
      <c r="E12" s="29">
        <v>6.0400000000000009</v>
      </c>
      <c r="H12" s="14" t="s">
        <v>1933</v>
      </c>
      <c r="I12" s="11">
        <v>5.8500000000000005</v>
      </c>
      <c r="J12" s="29">
        <v>6.6700000000000008</v>
      </c>
      <c r="K12" s="29">
        <v>6.8600000000000012</v>
      </c>
      <c r="L12" s="29">
        <v>6.0400000000000009</v>
      </c>
    </row>
    <row r="13" spans="1:12" x14ac:dyDescent="0.35">
      <c r="A13" s="14" t="s">
        <v>1916</v>
      </c>
      <c r="B13" s="11">
        <v>6.7700000000000005</v>
      </c>
      <c r="C13" s="29">
        <v>7.6000000000000005</v>
      </c>
      <c r="D13" s="29">
        <v>8.07</v>
      </c>
      <c r="E13" s="29">
        <v>5.9700000000000006</v>
      </c>
      <c r="H13" s="14" t="s">
        <v>1934</v>
      </c>
      <c r="I13" s="11">
        <v>6.7700000000000005</v>
      </c>
      <c r="J13" s="29">
        <v>7.6000000000000005</v>
      </c>
      <c r="K13" s="29">
        <v>8.07</v>
      </c>
      <c r="L13" s="29">
        <v>5.9700000000000006</v>
      </c>
    </row>
  </sheetData>
  <mergeCells count="2">
    <mergeCell ref="A1:E1"/>
    <mergeCell ref="H1:L1"/>
  </mergeCells>
  <conditionalFormatting sqref="B7:E13">
    <cfRule type="colorScale" priority="2">
      <colorScale>
        <cfvo type="min"/>
        <cfvo type="max"/>
        <color theme="4" tint="0.79998168889431442"/>
        <color theme="4" tint="0.39997558519241921"/>
      </colorScale>
    </cfRule>
  </conditionalFormatting>
  <conditionalFormatting sqref="I7:L13">
    <cfRule type="colorScale" priority="1">
      <colorScale>
        <cfvo type="min"/>
        <cfvo type="max"/>
        <color theme="4" tint="0.79998168889431442"/>
        <color theme="4" tint="0.39997558519241921"/>
      </colorScale>
    </cfRule>
  </conditionalFormatting>
  <dataValidations count="4">
    <dataValidation type="list" allowBlank="1" showInputMessage="1" showErrorMessage="1" sqref="A4">
      <formula1>"1,2,3,4,5,6,7"</formula1>
    </dataValidation>
    <dataValidation type="list" allowBlank="1" showInputMessage="1" showErrorMessage="1" sqref="B4">
      <formula1>"1,2,3,4"</formula1>
    </dataValidation>
    <dataValidation type="list" allowBlank="1" showInputMessage="1" showErrorMessage="1" sqref="H4">
      <formula1>$H$7:$H$13</formula1>
    </dataValidation>
    <dataValidation type="list" allowBlank="1" showInputMessage="1" showErrorMessage="1" sqref="J4">
      <formula1>$I$6:$L$6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30" zoomScaleNormal="130" workbookViewId="0">
      <selection activeCell="F4" sqref="F4"/>
    </sheetView>
  </sheetViews>
  <sheetFormatPr defaultRowHeight="14.5" x14ac:dyDescent="0.35"/>
  <cols>
    <col min="1" max="1" width="15.54296875" bestFit="1" customWidth="1"/>
    <col min="3" max="3" width="12.7265625" customWidth="1"/>
    <col min="4" max="4" width="23.36328125" bestFit="1" customWidth="1"/>
    <col min="5" max="5" width="19.90625" customWidth="1"/>
    <col min="6" max="6" width="13.08984375" bestFit="1" customWidth="1"/>
  </cols>
  <sheetData>
    <row r="1" spans="1:6" ht="20" thickBot="1" x14ac:dyDescent="0.5">
      <c r="A1" s="27" t="s">
        <v>1957</v>
      </c>
      <c r="B1" s="27"/>
      <c r="C1" s="27"/>
      <c r="D1" s="27"/>
      <c r="E1" s="27"/>
      <c r="F1" s="27"/>
    </row>
    <row r="2" spans="1:6" ht="15" thickTop="1" x14ac:dyDescent="0.35"/>
    <row r="3" spans="1:6" x14ac:dyDescent="0.35">
      <c r="A3" s="2" t="s">
        <v>1939</v>
      </c>
      <c r="C3" t="s">
        <v>1940</v>
      </c>
      <c r="D3" t="s">
        <v>104</v>
      </c>
      <c r="E3" t="s">
        <v>1941</v>
      </c>
      <c r="F3" t="s">
        <v>1942</v>
      </c>
    </row>
    <row r="4" spans="1:6" x14ac:dyDescent="0.35">
      <c r="A4" s="30">
        <v>250000</v>
      </c>
      <c r="C4" t="s">
        <v>1951</v>
      </c>
      <c r="D4" t="s">
        <v>127</v>
      </c>
      <c r="E4" s="11">
        <v>325812</v>
      </c>
      <c r="F4" s="11"/>
    </row>
    <row r="5" spans="1:6" x14ac:dyDescent="0.35">
      <c r="C5" t="s">
        <v>1947</v>
      </c>
      <c r="D5" t="s">
        <v>119</v>
      </c>
      <c r="E5" s="11">
        <v>137366</v>
      </c>
      <c r="F5" s="11"/>
    </row>
    <row r="6" spans="1:6" x14ac:dyDescent="0.35">
      <c r="C6" t="s">
        <v>1946</v>
      </c>
      <c r="D6" t="s">
        <v>1956</v>
      </c>
      <c r="E6" s="11">
        <v>122621</v>
      </c>
      <c r="F6" s="11"/>
    </row>
    <row r="7" spans="1:6" x14ac:dyDescent="0.35">
      <c r="C7" t="s">
        <v>1949</v>
      </c>
      <c r="D7" t="s">
        <v>121</v>
      </c>
      <c r="E7" s="11">
        <v>654230</v>
      </c>
      <c r="F7" s="11"/>
    </row>
    <row r="8" spans="1:6" x14ac:dyDescent="0.35">
      <c r="C8" t="s">
        <v>1943</v>
      </c>
      <c r="D8" t="s">
        <v>1953</v>
      </c>
      <c r="E8" s="11">
        <v>130642</v>
      </c>
      <c r="F8" s="11"/>
    </row>
    <row r="9" spans="1:6" x14ac:dyDescent="0.35">
      <c r="C9" t="s">
        <v>1945</v>
      </c>
      <c r="D9" t="s">
        <v>1955</v>
      </c>
      <c r="E9" s="11">
        <v>748308</v>
      </c>
      <c r="F9" s="11"/>
    </row>
    <row r="10" spans="1:6" x14ac:dyDescent="0.35">
      <c r="C10" t="s">
        <v>1948</v>
      </c>
      <c r="D10" t="s">
        <v>129</v>
      </c>
      <c r="E10" s="11">
        <v>748648</v>
      </c>
      <c r="F10" s="11"/>
    </row>
    <row r="11" spans="1:6" x14ac:dyDescent="0.35">
      <c r="C11" t="s">
        <v>1944</v>
      </c>
      <c r="D11" t="s">
        <v>1954</v>
      </c>
      <c r="E11" s="11">
        <v>297763</v>
      </c>
      <c r="F11" s="11"/>
    </row>
    <row r="12" spans="1:6" x14ac:dyDescent="0.35">
      <c r="C12" t="s">
        <v>1950</v>
      </c>
      <c r="D12" t="s">
        <v>122</v>
      </c>
      <c r="E12" s="11">
        <v>302724</v>
      </c>
      <c r="F12" s="11"/>
    </row>
    <row r="13" spans="1:6" x14ac:dyDescent="0.35">
      <c r="C13" t="s">
        <v>1952</v>
      </c>
      <c r="D13" t="s">
        <v>128</v>
      </c>
      <c r="E13" s="11">
        <v>462117</v>
      </c>
      <c r="F13" s="11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130" zoomScaleNormal="130" workbookViewId="0">
      <selection activeCell="G4" sqref="G4"/>
    </sheetView>
  </sheetViews>
  <sheetFormatPr defaultRowHeight="14.5" x14ac:dyDescent="0.35"/>
  <cols>
    <col min="1" max="1" width="11.1796875" bestFit="1" customWidth="1"/>
    <col min="2" max="2" width="14.90625" customWidth="1"/>
    <col min="3" max="3" width="11.1796875" customWidth="1"/>
    <col min="4" max="4" width="12.453125" customWidth="1"/>
    <col min="5" max="5" width="13.1796875" bestFit="1" customWidth="1"/>
    <col min="6" max="6" width="10.6328125" customWidth="1"/>
    <col min="7" max="7" width="12.90625" bestFit="1" customWidth="1"/>
    <col min="8" max="8" width="13.90625" bestFit="1" customWidth="1"/>
    <col min="9" max="9" width="2.26953125" customWidth="1"/>
    <col min="10" max="10" width="11.81640625" customWidth="1"/>
    <col min="11" max="11" width="15.1796875" bestFit="1" customWidth="1"/>
    <col min="14" max="14" width="12.08984375" bestFit="1" customWidth="1"/>
    <col min="15" max="15" width="1" customWidth="1"/>
    <col min="16" max="16" width="13.1796875" bestFit="1" customWidth="1"/>
    <col min="17" max="17" width="0.90625" customWidth="1"/>
    <col min="18" max="18" width="9.08984375" bestFit="1" customWidth="1"/>
  </cols>
  <sheetData>
    <row r="1" spans="1:18" ht="20" thickBot="1" x14ac:dyDescent="0.5">
      <c r="A1" s="27" t="s">
        <v>2046</v>
      </c>
      <c r="B1" s="27"/>
      <c r="C1" s="27"/>
      <c r="D1" s="27"/>
      <c r="E1" s="27"/>
      <c r="F1" s="27"/>
      <c r="G1" s="27"/>
      <c r="H1" s="27"/>
    </row>
    <row r="2" spans="1:18" ht="15" thickTop="1" x14ac:dyDescent="0.35"/>
    <row r="3" spans="1:18" x14ac:dyDescent="0.35">
      <c r="A3" t="s">
        <v>1958</v>
      </c>
      <c r="B3" t="s">
        <v>1959</v>
      </c>
      <c r="C3" t="s">
        <v>1960</v>
      </c>
      <c r="D3" t="s">
        <v>1961</v>
      </c>
      <c r="E3" t="s">
        <v>1871</v>
      </c>
      <c r="F3" t="s">
        <v>1962</v>
      </c>
      <c r="G3" t="s">
        <v>2048</v>
      </c>
      <c r="H3" t="s">
        <v>2049</v>
      </c>
      <c r="J3" s="3" t="s">
        <v>1961</v>
      </c>
      <c r="K3" s="3" t="s">
        <v>1942</v>
      </c>
      <c r="N3" t="s">
        <v>2014</v>
      </c>
      <c r="P3" t="s">
        <v>2034</v>
      </c>
      <c r="R3" t="s">
        <v>2039</v>
      </c>
    </row>
    <row r="4" spans="1:18" x14ac:dyDescent="0.35">
      <c r="A4" t="s">
        <v>1963</v>
      </c>
      <c r="B4" t="s">
        <v>2001</v>
      </c>
      <c r="C4" t="s">
        <v>2005</v>
      </c>
      <c r="D4" t="s">
        <v>2014</v>
      </c>
      <c r="E4" t="s">
        <v>2034</v>
      </c>
      <c r="F4" t="s">
        <v>2039</v>
      </c>
      <c r="J4" s="31"/>
      <c r="K4" s="31"/>
      <c r="N4" t="s">
        <v>2026</v>
      </c>
      <c r="P4" t="s">
        <v>2036</v>
      </c>
      <c r="R4" t="s">
        <v>2040</v>
      </c>
    </row>
    <row r="5" spans="1:18" x14ac:dyDescent="0.35">
      <c r="A5" t="s">
        <v>1964</v>
      </c>
      <c r="B5" t="s">
        <v>2002</v>
      </c>
      <c r="C5" t="s">
        <v>2007</v>
      </c>
      <c r="D5" t="s">
        <v>2026</v>
      </c>
      <c r="E5" t="s">
        <v>2036</v>
      </c>
      <c r="F5" t="s">
        <v>2039</v>
      </c>
      <c r="N5" t="s">
        <v>2027</v>
      </c>
      <c r="P5" t="s">
        <v>2038</v>
      </c>
      <c r="R5" t="s">
        <v>2041</v>
      </c>
    </row>
    <row r="6" spans="1:18" x14ac:dyDescent="0.35">
      <c r="A6" t="s">
        <v>1965</v>
      </c>
      <c r="B6" t="s">
        <v>2001</v>
      </c>
      <c r="C6" t="s">
        <v>2004</v>
      </c>
      <c r="D6" t="s">
        <v>2014</v>
      </c>
      <c r="E6" t="s">
        <v>2034</v>
      </c>
      <c r="F6" t="s">
        <v>2039</v>
      </c>
      <c r="N6" t="s">
        <v>2017</v>
      </c>
      <c r="P6" t="s">
        <v>2035</v>
      </c>
      <c r="R6" t="s">
        <v>2044</v>
      </c>
    </row>
    <row r="7" spans="1:18" x14ac:dyDescent="0.35">
      <c r="A7" t="s">
        <v>1970</v>
      </c>
      <c r="B7" t="s">
        <v>2002</v>
      </c>
      <c r="C7" t="s">
        <v>2008</v>
      </c>
      <c r="D7" t="s">
        <v>2026</v>
      </c>
      <c r="E7" t="s">
        <v>2036</v>
      </c>
      <c r="F7" t="s">
        <v>2040</v>
      </c>
      <c r="J7" s="3" t="s">
        <v>1871</v>
      </c>
      <c r="K7" s="3" t="s">
        <v>2047</v>
      </c>
      <c r="N7" t="s">
        <v>2025</v>
      </c>
      <c r="P7" t="s">
        <v>2037</v>
      </c>
      <c r="R7" t="s">
        <v>2045</v>
      </c>
    </row>
    <row r="8" spans="1:18" x14ac:dyDescent="0.35">
      <c r="A8" t="s">
        <v>1971</v>
      </c>
      <c r="B8" t="s">
        <v>2002</v>
      </c>
      <c r="C8" t="s">
        <v>2007</v>
      </c>
      <c r="D8" t="s">
        <v>2027</v>
      </c>
      <c r="E8" t="s">
        <v>2038</v>
      </c>
      <c r="F8" t="s">
        <v>2041</v>
      </c>
      <c r="J8" s="31"/>
      <c r="K8" s="31"/>
      <c r="N8" t="s">
        <v>2018</v>
      </c>
      <c r="R8" t="s">
        <v>2042</v>
      </c>
    </row>
    <row r="9" spans="1:18" x14ac:dyDescent="0.35">
      <c r="A9" t="s">
        <v>1972</v>
      </c>
      <c r="B9" t="s">
        <v>2002</v>
      </c>
      <c r="C9" t="s">
        <v>2006</v>
      </c>
      <c r="D9" t="s">
        <v>2017</v>
      </c>
      <c r="E9" t="s">
        <v>2038</v>
      </c>
      <c r="F9" t="s">
        <v>2040</v>
      </c>
      <c r="N9" t="s">
        <v>2023</v>
      </c>
      <c r="R9" t="s">
        <v>2043</v>
      </c>
    </row>
    <row r="10" spans="1:18" x14ac:dyDescent="0.35">
      <c r="A10" t="s">
        <v>1966</v>
      </c>
      <c r="B10" t="s">
        <v>2002</v>
      </c>
      <c r="C10" t="s">
        <v>2007</v>
      </c>
      <c r="D10" t="s">
        <v>2025</v>
      </c>
      <c r="E10" t="s">
        <v>2035</v>
      </c>
      <c r="F10" t="s">
        <v>2044</v>
      </c>
      <c r="N10" t="s">
        <v>2016</v>
      </c>
    </row>
    <row r="11" spans="1:18" x14ac:dyDescent="0.35">
      <c r="A11" t="s">
        <v>1973</v>
      </c>
      <c r="B11" t="s">
        <v>2002</v>
      </c>
      <c r="C11" t="s">
        <v>2005</v>
      </c>
      <c r="D11" t="s">
        <v>2018</v>
      </c>
      <c r="E11" t="s">
        <v>2037</v>
      </c>
      <c r="F11" t="s">
        <v>2045</v>
      </c>
      <c r="N11" t="s">
        <v>2015</v>
      </c>
    </row>
    <row r="12" spans="1:18" x14ac:dyDescent="0.35">
      <c r="A12" t="s">
        <v>1974</v>
      </c>
      <c r="B12" t="s">
        <v>2001</v>
      </c>
      <c r="C12" t="s">
        <v>2006</v>
      </c>
      <c r="D12" t="s">
        <v>2023</v>
      </c>
      <c r="E12" t="s">
        <v>2037</v>
      </c>
      <c r="F12" t="s">
        <v>2040</v>
      </c>
      <c r="N12" t="s">
        <v>2022</v>
      </c>
    </row>
    <row r="13" spans="1:18" x14ac:dyDescent="0.35">
      <c r="A13" t="s">
        <v>1975</v>
      </c>
      <c r="B13" t="s">
        <v>2002</v>
      </c>
      <c r="C13" t="s">
        <v>2008</v>
      </c>
      <c r="D13" t="s">
        <v>2016</v>
      </c>
      <c r="E13" t="s">
        <v>2036</v>
      </c>
      <c r="F13" t="s">
        <v>2042</v>
      </c>
      <c r="N13" t="s">
        <v>2020</v>
      </c>
    </row>
    <row r="14" spans="1:18" x14ac:dyDescent="0.35">
      <c r="A14" t="s">
        <v>1976</v>
      </c>
      <c r="B14" t="s">
        <v>2001</v>
      </c>
      <c r="C14" t="s">
        <v>2008</v>
      </c>
      <c r="D14" t="s">
        <v>2027</v>
      </c>
      <c r="E14" t="s">
        <v>2038</v>
      </c>
      <c r="F14" t="s">
        <v>2042</v>
      </c>
      <c r="N14" t="s">
        <v>2021</v>
      </c>
    </row>
    <row r="15" spans="1:18" x14ac:dyDescent="0.35">
      <c r="A15" t="s">
        <v>1967</v>
      </c>
      <c r="B15" t="s">
        <v>2001</v>
      </c>
      <c r="C15" t="s">
        <v>2006</v>
      </c>
      <c r="D15" t="s">
        <v>2015</v>
      </c>
      <c r="E15" t="s">
        <v>2035</v>
      </c>
      <c r="F15" t="s">
        <v>2041</v>
      </c>
      <c r="N15" t="s">
        <v>2024</v>
      </c>
    </row>
    <row r="16" spans="1:18" x14ac:dyDescent="0.35">
      <c r="A16" t="s">
        <v>1977</v>
      </c>
      <c r="B16" t="s">
        <v>2001</v>
      </c>
      <c r="C16" t="s">
        <v>2005</v>
      </c>
      <c r="D16" t="s">
        <v>2014</v>
      </c>
      <c r="E16" t="s">
        <v>2034</v>
      </c>
      <c r="F16" t="s">
        <v>2042</v>
      </c>
      <c r="N16" t="s">
        <v>2028</v>
      </c>
    </row>
    <row r="17" spans="1:14" x14ac:dyDescent="0.35">
      <c r="A17" t="s">
        <v>1978</v>
      </c>
      <c r="B17" t="s">
        <v>2002</v>
      </c>
      <c r="C17" t="s">
        <v>2004</v>
      </c>
      <c r="D17" t="s">
        <v>2022</v>
      </c>
      <c r="E17" t="s">
        <v>2038</v>
      </c>
      <c r="F17" t="s">
        <v>2040</v>
      </c>
      <c r="N17" t="s">
        <v>2019</v>
      </c>
    </row>
    <row r="18" spans="1:14" x14ac:dyDescent="0.35">
      <c r="A18" t="s">
        <v>1979</v>
      </c>
      <c r="B18" t="s">
        <v>2002</v>
      </c>
      <c r="C18" t="s">
        <v>2007</v>
      </c>
      <c r="D18" t="s">
        <v>2016</v>
      </c>
      <c r="E18" t="s">
        <v>2036</v>
      </c>
      <c r="F18" t="s">
        <v>2040</v>
      </c>
    </row>
    <row r="19" spans="1:14" x14ac:dyDescent="0.35">
      <c r="A19" t="s">
        <v>1980</v>
      </c>
      <c r="B19" t="s">
        <v>2002</v>
      </c>
      <c r="C19" t="s">
        <v>2005</v>
      </c>
      <c r="D19" t="s">
        <v>2015</v>
      </c>
      <c r="E19" t="s">
        <v>2035</v>
      </c>
      <c r="F19" t="s">
        <v>2040</v>
      </c>
    </row>
    <row r="20" spans="1:14" x14ac:dyDescent="0.35">
      <c r="A20" t="s">
        <v>1981</v>
      </c>
      <c r="B20" t="s">
        <v>2002</v>
      </c>
      <c r="C20" t="s">
        <v>2004</v>
      </c>
      <c r="D20" t="s">
        <v>2020</v>
      </c>
      <c r="E20" t="s">
        <v>2035</v>
      </c>
      <c r="F20" t="s">
        <v>2042</v>
      </c>
    </row>
    <row r="21" spans="1:14" x14ac:dyDescent="0.35">
      <c r="A21" t="s">
        <v>1982</v>
      </c>
      <c r="B21" t="s">
        <v>2003</v>
      </c>
      <c r="C21" t="s">
        <v>2007</v>
      </c>
      <c r="D21" t="s">
        <v>2021</v>
      </c>
      <c r="E21" t="s">
        <v>2036</v>
      </c>
      <c r="F21" t="s">
        <v>2042</v>
      </c>
    </row>
    <row r="22" spans="1:14" x14ac:dyDescent="0.35">
      <c r="A22" t="s">
        <v>1968</v>
      </c>
      <c r="B22" t="s">
        <v>2001</v>
      </c>
      <c r="C22" t="s">
        <v>2007</v>
      </c>
      <c r="D22" t="s">
        <v>2026</v>
      </c>
      <c r="E22" t="s">
        <v>2036</v>
      </c>
      <c r="F22" t="s">
        <v>2042</v>
      </c>
    </row>
    <row r="23" spans="1:14" x14ac:dyDescent="0.35">
      <c r="A23" t="s">
        <v>1983</v>
      </c>
      <c r="B23" t="s">
        <v>2003</v>
      </c>
      <c r="C23" t="s">
        <v>2007</v>
      </c>
      <c r="D23" t="s">
        <v>2027</v>
      </c>
      <c r="E23" t="s">
        <v>2038</v>
      </c>
      <c r="F23" t="s">
        <v>2040</v>
      </c>
    </row>
    <row r="24" spans="1:14" x14ac:dyDescent="0.35">
      <c r="A24" t="s">
        <v>1984</v>
      </c>
      <c r="B24" t="s">
        <v>2002</v>
      </c>
      <c r="C24" t="s">
        <v>2007</v>
      </c>
      <c r="D24" t="s">
        <v>2024</v>
      </c>
      <c r="E24" t="s">
        <v>2034</v>
      </c>
      <c r="F24" t="s">
        <v>2043</v>
      </c>
    </row>
    <row r="25" spans="1:14" x14ac:dyDescent="0.35">
      <c r="A25" t="s">
        <v>1985</v>
      </c>
      <c r="B25" t="s">
        <v>2001</v>
      </c>
      <c r="C25" t="s">
        <v>2007</v>
      </c>
      <c r="D25" t="s">
        <v>2027</v>
      </c>
      <c r="E25" t="s">
        <v>2038</v>
      </c>
      <c r="F25" t="s">
        <v>2040</v>
      </c>
    </row>
    <row r="26" spans="1:14" x14ac:dyDescent="0.35">
      <c r="A26" t="s">
        <v>1986</v>
      </c>
      <c r="B26" t="s">
        <v>2003</v>
      </c>
      <c r="C26" t="s">
        <v>2007</v>
      </c>
      <c r="D26" t="s">
        <v>2028</v>
      </c>
      <c r="E26" t="s">
        <v>2037</v>
      </c>
      <c r="F26" t="s">
        <v>2041</v>
      </c>
    </row>
    <row r="27" spans="1:14" x14ac:dyDescent="0.35">
      <c r="A27" t="s">
        <v>1987</v>
      </c>
      <c r="B27" t="s">
        <v>2002</v>
      </c>
      <c r="C27" t="s">
        <v>2005</v>
      </c>
      <c r="D27" t="s">
        <v>2014</v>
      </c>
      <c r="E27" t="s">
        <v>2034</v>
      </c>
      <c r="F27" t="s">
        <v>2039</v>
      </c>
    </row>
    <row r="28" spans="1:14" x14ac:dyDescent="0.35">
      <c r="A28" t="s">
        <v>1988</v>
      </c>
      <c r="B28" t="s">
        <v>2002</v>
      </c>
      <c r="C28" t="s">
        <v>2006</v>
      </c>
      <c r="D28" t="s">
        <v>2019</v>
      </c>
      <c r="E28" t="s">
        <v>2034</v>
      </c>
      <c r="F28" t="s">
        <v>2042</v>
      </c>
    </row>
    <row r="29" spans="1:14" x14ac:dyDescent="0.35">
      <c r="A29" t="s">
        <v>1989</v>
      </c>
      <c r="B29" t="s">
        <v>2002</v>
      </c>
      <c r="C29" t="s">
        <v>2004</v>
      </c>
      <c r="D29" t="s">
        <v>2026</v>
      </c>
      <c r="E29" t="s">
        <v>2036</v>
      </c>
      <c r="F29" t="s">
        <v>2045</v>
      </c>
    </row>
    <row r="30" spans="1:14" x14ac:dyDescent="0.35">
      <c r="A30" t="s">
        <v>1990</v>
      </c>
      <c r="B30" t="s">
        <v>2001</v>
      </c>
      <c r="C30" t="s">
        <v>2008</v>
      </c>
      <c r="D30" t="s">
        <v>2020</v>
      </c>
      <c r="E30" t="s">
        <v>2035</v>
      </c>
      <c r="F30" t="s">
        <v>2042</v>
      </c>
    </row>
    <row r="31" spans="1:14" x14ac:dyDescent="0.35">
      <c r="A31" t="s">
        <v>1991</v>
      </c>
      <c r="B31" t="s">
        <v>2001</v>
      </c>
      <c r="C31" t="s">
        <v>2008</v>
      </c>
      <c r="D31" t="s">
        <v>2018</v>
      </c>
      <c r="E31" t="s">
        <v>2037</v>
      </c>
      <c r="F31" t="s">
        <v>2042</v>
      </c>
    </row>
    <row r="32" spans="1:14" x14ac:dyDescent="0.35">
      <c r="A32" t="s">
        <v>1992</v>
      </c>
      <c r="B32" t="s">
        <v>2001</v>
      </c>
      <c r="C32" t="s">
        <v>2006</v>
      </c>
      <c r="D32" t="s">
        <v>2026</v>
      </c>
      <c r="E32" t="s">
        <v>2036</v>
      </c>
      <c r="F32" t="s">
        <v>2039</v>
      </c>
    </row>
    <row r="33" spans="1:6" x14ac:dyDescent="0.35">
      <c r="A33" t="s">
        <v>1993</v>
      </c>
      <c r="B33" t="s">
        <v>2001</v>
      </c>
      <c r="C33" t="s">
        <v>2005</v>
      </c>
      <c r="D33" t="s">
        <v>2025</v>
      </c>
      <c r="E33" t="s">
        <v>2035</v>
      </c>
      <c r="F33" t="s">
        <v>2039</v>
      </c>
    </row>
    <row r="34" spans="1:6" x14ac:dyDescent="0.35">
      <c r="A34" t="s">
        <v>1994</v>
      </c>
      <c r="B34" t="s">
        <v>2002</v>
      </c>
      <c r="C34" t="s">
        <v>2004</v>
      </c>
      <c r="D34" t="s">
        <v>2028</v>
      </c>
      <c r="E34" t="s">
        <v>2037</v>
      </c>
      <c r="F34" t="s">
        <v>2044</v>
      </c>
    </row>
    <row r="35" spans="1:6" x14ac:dyDescent="0.35">
      <c r="A35" t="s">
        <v>1995</v>
      </c>
      <c r="B35" t="s">
        <v>2003</v>
      </c>
      <c r="C35" t="s">
        <v>2007</v>
      </c>
      <c r="D35" t="s">
        <v>2014</v>
      </c>
      <c r="E35" t="s">
        <v>2034</v>
      </c>
      <c r="F35" t="s">
        <v>2043</v>
      </c>
    </row>
    <row r="36" spans="1:6" x14ac:dyDescent="0.35">
      <c r="A36" t="s">
        <v>1996</v>
      </c>
      <c r="B36" t="s">
        <v>2002</v>
      </c>
      <c r="C36" t="s">
        <v>2004</v>
      </c>
      <c r="D36" t="s">
        <v>2018</v>
      </c>
      <c r="E36" t="s">
        <v>2037</v>
      </c>
      <c r="F36" t="s">
        <v>2045</v>
      </c>
    </row>
    <row r="37" spans="1:6" x14ac:dyDescent="0.35">
      <c r="A37" t="s">
        <v>1969</v>
      </c>
      <c r="B37" t="s">
        <v>2003</v>
      </c>
      <c r="C37" t="s">
        <v>2005</v>
      </c>
      <c r="D37" t="s">
        <v>2022</v>
      </c>
      <c r="E37" t="s">
        <v>2038</v>
      </c>
      <c r="F37" t="s">
        <v>2042</v>
      </c>
    </row>
    <row r="38" spans="1:6" x14ac:dyDescent="0.35">
      <c r="A38" t="s">
        <v>1997</v>
      </c>
      <c r="B38" t="s">
        <v>2002</v>
      </c>
      <c r="C38" t="s">
        <v>2006</v>
      </c>
      <c r="D38" t="s">
        <v>2014</v>
      </c>
      <c r="E38" t="s">
        <v>2034</v>
      </c>
      <c r="F38" t="s">
        <v>2041</v>
      </c>
    </row>
    <row r="39" spans="1:6" x14ac:dyDescent="0.35">
      <c r="A39" t="s">
        <v>1998</v>
      </c>
      <c r="B39" t="s">
        <v>2003</v>
      </c>
      <c r="C39" t="s">
        <v>2004</v>
      </c>
      <c r="D39" t="s">
        <v>2025</v>
      </c>
      <c r="E39" t="s">
        <v>2035</v>
      </c>
      <c r="F39" t="s">
        <v>2039</v>
      </c>
    </row>
    <row r="40" spans="1:6" x14ac:dyDescent="0.35">
      <c r="A40" t="s">
        <v>1999</v>
      </c>
      <c r="B40" t="s">
        <v>2002</v>
      </c>
      <c r="C40" t="s">
        <v>2006</v>
      </c>
      <c r="D40" t="s">
        <v>2015</v>
      </c>
      <c r="E40" t="s">
        <v>2035</v>
      </c>
      <c r="F40" t="s">
        <v>2040</v>
      </c>
    </row>
    <row r="41" spans="1:6" x14ac:dyDescent="0.35">
      <c r="A41" t="s">
        <v>2000</v>
      </c>
      <c r="B41" t="s">
        <v>2002</v>
      </c>
      <c r="C41" t="s">
        <v>2005</v>
      </c>
      <c r="D41" t="s">
        <v>2015</v>
      </c>
      <c r="E41" t="s">
        <v>2035</v>
      </c>
      <c r="F41" t="s">
        <v>2044</v>
      </c>
    </row>
  </sheetData>
  <mergeCells count="1">
    <mergeCell ref="A1:H1"/>
  </mergeCells>
  <dataValidations count="4">
    <dataValidation type="list" allowBlank="1" showInputMessage="1" showErrorMessage="1" sqref="K4">
      <formula1>"Open, Waiting on Client, Waiting on Internal"</formula1>
    </dataValidation>
    <dataValidation type="list" allowBlank="1" showInputMessage="1" showErrorMessage="1" sqref="J4">
      <formula1>$N$3:$N$17</formula1>
    </dataValidation>
    <dataValidation type="list" allowBlank="1" showInputMessage="1" showErrorMessage="1" sqref="J8">
      <formula1>$P$3:$P$7</formula1>
    </dataValidation>
    <dataValidation type="list" allowBlank="1" showInputMessage="1" showErrorMessage="1" sqref="K8">
      <formula1>$R$3:$R$9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L66 Named Ranges</vt:lpstr>
      <vt:lpstr>L67 Date Functions</vt:lpstr>
      <vt:lpstr>L68 Left, Right, Mid</vt:lpstr>
      <vt:lpstr>L69 FIND and LEN</vt:lpstr>
      <vt:lpstr>L70 CONCATENATE</vt:lpstr>
      <vt:lpstr>L71 VLOOKUP</vt:lpstr>
      <vt:lpstr>L72 INDEX and MATCH</vt:lpstr>
      <vt:lpstr>L73 IF</vt:lpstr>
      <vt:lpstr>L74 AND and OR</vt:lpstr>
      <vt:lpstr>L75 SUMIFS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Malek</dc:creator>
  <cp:lastModifiedBy>Neil Malek</cp:lastModifiedBy>
  <dcterms:created xsi:type="dcterms:W3CDTF">2016-06-10T21:51:01Z</dcterms:created>
  <dcterms:modified xsi:type="dcterms:W3CDTF">2016-06-15T23:35:18Z</dcterms:modified>
</cp:coreProperties>
</file>