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 July2014\"/>
    </mc:Choice>
  </mc:AlternateContent>
  <bookViews>
    <workbookView xWindow="120" yWindow="60" windowWidth="19095" windowHeight="8445" activeTab="2"/>
  </bookViews>
  <sheets>
    <sheet name="Terzaghi" sheetId="1" r:id="rId1"/>
    <sheet name="Barron" sheetId="3" r:id="rId2"/>
    <sheet name="FDM" sheetId="4" r:id="rId3"/>
  </sheets>
  <definedNames>
    <definedName name="_xlnm.Print_Area" localSheetId="1">Barron!$A$1:$HL$49</definedName>
    <definedName name="_xlnm.Print_Area" localSheetId="2">FDM!$A$1:$U$63</definedName>
    <definedName name="_xlnm.Print_Area" localSheetId="0">Terzaghi!$A$1:$HL$43</definedName>
  </definedNames>
  <calcPr calcId="152511"/>
</workbook>
</file>

<file path=xl/calcChain.xml><?xml version="1.0" encoding="utf-8"?>
<calcChain xmlns="http://schemas.openxmlformats.org/spreadsheetml/2006/main">
  <c r="L10" i="4" l="1"/>
  <c r="D25" i="4" l="1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24" i="4"/>
  <c r="D23" i="4"/>
  <c r="D22" i="4"/>
  <c r="D21" i="4"/>
  <c r="D20" i="4"/>
  <c r="D15" i="4" l="1"/>
  <c r="A20" i="4" s="1"/>
  <c r="G15" i="4"/>
  <c r="E18" i="4" s="1"/>
  <c r="E17" i="4" s="1"/>
  <c r="J14" i="4"/>
  <c r="H10" i="4"/>
  <c r="L12" i="4" s="1"/>
  <c r="HB18" i="3"/>
  <c r="HI46" i="3"/>
  <c r="HK18" i="3"/>
  <c r="HD46" i="3"/>
  <c r="HB46" i="3"/>
  <c r="B52" i="3"/>
  <c r="A73" i="3" s="1"/>
  <c r="GW73" i="3" s="1"/>
  <c r="B74" i="3"/>
  <c r="B73" i="3"/>
  <c r="B72" i="3"/>
  <c r="B71" i="3"/>
  <c r="B70" i="3"/>
  <c r="B69" i="3"/>
  <c r="B68" i="3"/>
  <c r="B67" i="3"/>
  <c r="B66" i="3"/>
  <c r="B65" i="3"/>
  <c r="CY53" i="3"/>
  <c r="CX53" i="3"/>
  <c r="CW53" i="3"/>
  <c r="CV53" i="3"/>
  <c r="CU53" i="3"/>
  <c r="CT53" i="3"/>
  <c r="CS53" i="3"/>
  <c r="CR53" i="3"/>
  <c r="CQ53" i="3"/>
  <c r="CP53" i="3"/>
  <c r="CO53" i="3"/>
  <c r="CN53" i="3"/>
  <c r="CM53" i="3"/>
  <c r="CL53" i="3"/>
  <c r="CK53" i="3"/>
  <c r="CJ53" i="3"/>
  <c r="CI53" i="3"/>
  <c r="CH53" i="3"/>
  <c r="CG53" i="3"/>
  <c r="CF53" i="3"/>
  <c r="CE53" i="3"/>
  <c r="CD53" i="3"/>
  <c r="CC53" i="3"/>
  <c r="CB53" i="3"/>
  <c r="CA53" i="3"/>
  <c r="BZ53" i="3"/>
  <c r="BY53" i="3"/>
  <c r="BX53" i="3"/>
  <c r="BW53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GY46" i="3"/>
  <c r="E19" i="4" l="1"/>
  <c r="F18" i="4"/>
  <c r="F17" i="4" s="1"/>
  <c r="B20" i="4"/>
  <c r="A21" i="4"/>
  <c r="E21" i="4" s="1"/>
  <c r="E20" i="4"/>
  <c r="HA24" i="3"/>
  <c r="HA26" i="3"/>
  <c r="HA28" i="3"/>
  <c r="HA30" i="3"/>
  <c r="HA32" i="3"/>
  <c r="HA34" i="3"/>
  <c r="HA36" i="3"/>
  <c r="HA38" i="3"/>
  <c r="HA40" i="3"/>
  <c r="HA42" i="3"/>
  <c r="HA44" i="3"/>
  <c r="HA25" i="3"/>
  <c r="HA27" i="3"/>
  <c r="HA29" i="3"/>
  <c r="HA31" i="3"/>
  <c r="HA33" i="3"/>
  <c r="HA35" i="3"/>
  <c r="HA37" i="3"/>
  <c r="HA39" i="3"/>
  <c r="HA41" i="3"/>
  <c r="HA43" i="3"/>
  <c r="A54" i="3"/>
  <c r="A56" i="3"/>
  <c r="A58" i="3"/>
  <c r="A60" i="3"/>
  <c r="A62" i="3"/>
  <c r="A64" i="3"/>
  <c r="A66" i="3"/>
  <c r="GX66" i="3" s="1"/>
  <c r="A68" i="3"/>
  <c r="GX68" i="3" s="1"/>
  <c r="A70" i="3"/>
  <c r="A72" i="3"/>
  <c r="A74" i="3"/>
  <c r="GW74" i="3" s="1"/>
  <c r="A55" i="3"/>
  <c r="A57" i="3"/>
  <c r="GX57" i="3" s="1"/>
  <c r="A59" i="3"/>
  <c r="A61" i="3"/>
  <c r="GX61" i="3" s="1"/>
  <c r="A63" i="3"/>
  <c r="A65" i="3"/>
  <c r="GX65" i="3" s="1"/>
  <c r="A67" i="3"/>
  <c r="GX67" i="3" s="1"/>
  <c r="A69" i="3"/>
  <c r="A71" i="3"/>
  <c r="DB54" i="3"/>
  <c r="DD54" i="3"/>
  <c r="DF54" i="3"/>
  <c r="DH54" i="3"/>
  <c r="DJ54" i="3"/>
  <c r="DL54" i="3"/>
  <c r="DN54" i="3"/>
  <c r="DP54" i="3"/>
  <c r="DR54" i="3"/>
  <c r="DT54" i="3"/>
  <c r="DV54" i="3"/>
  <c r="DX54" i="3"/>
  <c r="DZ54" i="3"/>
  <c r="EB54" i="3"/>
  <c r="ED54" i="3"/>
  <c r="EF54" i="3"/>
  <c r="EH54" i="3"/>
  <c r="EJ54" i="3"/>
  <c r="EL54" i="3"/>
  <c r="EN54" i="3"/>
  <c r="EP54" i="3"/>
  <c r="ER54" i="3"/>
  <c r="ET54" i="3"/>
  <c r="EV54" i="3"/>
  <c r="EX54" i="3"/>
  <c r="EZ54" i="3"/>
  <c r="FB54" i="3"/>
  <c r="FD54" i="3"/>
  <c r="FF54" i="3"/>
  <c r="FH54" i="3"/>
  <c r="FJ54" i="3"/>
  <c r="FL54" i="3"/>
  <c r="FN54" i="3"/>
  <c r="FP54" i="3"/>
  <c r="FR54" i="3"/>
  <c r="FT54" i="3"/>
  <c r="FV54" i="3"/>
  <c r="FX54" i="3"/>
  <c r="FZ54" i="3"/>
  <c r="GB54" i="3"/>
  <c r="GD54" i="3"/>
  <c r="GF54" i="3"/>
  <c r="GH54" i="3"/>
  <c r="GJ54" i="3"/>
  <c r="GL54" i="3"/>
  <c r="GN54" i="3"/>
  <c r="GP54" i="3"/>
  <c r="GR54" i="3"/>
  <c r="GT54" i="3"/>
  <c r="GV54" i="3"/>
  <c r="GX54" i="3"/>
  <c r="DC55" i="3"/>
  <c r="DS55" i="3"/>
  <c r="EI55" i="3"/>
  <c r="EY55" i="3"/>
  <c r="FO55" i="3"/>
  <c r="GE55" i="3"/>
  <c r="GU55" i="3"/>
  <c r="DN56" i="3"/>
  <c r="ED56" i="3"/>
  <c r="ET56" i="3"/>
  <c r="FJ56" i="3"/>
  <c r="FZ56" i="3"/>
  <c r="GP56" i="3"/>
  <c r="DC57" i="3"/>
  <c r="DE57" i="3"/>
  <c r="DG57" i="3"/>
  <c r="DI57" i="3"/>
  <c r="DK57" i="3"/>
  <c r="DM57" i="3"/>
  <c r="DO57" i="3"/>
  <c r="DQ57" i="3"/>
  <c r="DS57" i="3"/>
  <c r="DU57" i="3"/>
  <c r="DW57" i="3"/>
  <c r="DY57" i="3"/>
  <c r="EA57" i="3"/>
  <c r="EC57" i="3"/>
  <c r="EE57" i="3"/>
  <c r="EG57" i="3"/>
  <c r="EI57" i="3"/>
  <c r="EK57" i="3"/>
  <c r="EM57" i="3"/>
  <c r="EO57" i="3"/>
  <c r="EQ57" i="3"/>
  <c r="ES57" i="3"/>
  <c r="EU57" i="3"/>
  <c r="EW57" i="3"/>
  <c r="EY57" i="3"/>
  <c r="FA57" i="3"/>
  <c r="FC57" i="3"/>
  <c r="FE57" i="3"/>
  <c r="FG57" i="3"/>
  <c r="FI57" i="3"/>
  <c r="FK57" i="3"/>
  <c r="FM57" i="3"/>
  <c r="FO57" i="3"/>
  <c r="FQ57" i="3"/>
  <c r="FS57" i="3"/>
  <c r="FU57" i="3"/>
  <c r="FW57" i="3"/>
  <c r="FY57" i="3"/>
  <c r="GA57" i="3"/>
  <c r="GC57" i="3"/>
  <c r="GE57" i="3"/>
  <c r="GG57" i="3"/>
  <c r="GI57" i="3"/>
  <c r="GK57" i="3"/>
  <c r="GM57" i="3"/>
  <c r="GO57" i="3"/>
  <c r="GQ57" i="3"/>
  <c r="GS57" i="3"/>
  <c r="GU57" i="3"/>
  <c r="GW57" i="3"/>
  <c r="DB58" i="3"/>
  <c r="DD58" i="3"/>
  <c r="DF58" i="3"/>
  <c r="DH58" i="3"/>
  <c r="DJ58" i="3"/>
  <c r="DL58" i="3"/>
  <c r="DN58" i="3"/>
  <c r="DP58" i="3"/>
  <c r="DR58" i="3"/>
  <c r="DT58" i="3"/>
  <c r="DV58" i="3"/>
  <c r="DX58" i="3"/>
  <c r="DZ58" i="3"/>
  <c r="EB58" i="3"/>
  <c r="ED58" i="3"/>
  <c r="EF58" i="3"/>
  <c r="EH58" i="3"/>
  <c r="EJ58" i="3"/>
  <c r="EL58" i="3"/>
  <c r="EN58" i="3"/>
  <c r="EP58" i="3"/>
  <c r="ER58" i="3"/>
  <c r="ET58" i="3"/>
  <c r="EV58" i="3"/>
  <c r="EX58" i="3"/>
  <c r="EZ58" i="3"/>
  <c r="FB58" i="3"/>
  <c r="FD58" i="3"/>
  <c r="FF58" i="3"/>
  <c r="FH58" i="3"/>
  <c r="FJ58" i="3"/>
  <c r="FL58" i="3"/>
  <c r="FN58" i="3"/>
  <c r="FP58" i="3"/>
  <c r="FR58" i="3"/>
  <c r="FT58" i="3"/>
  <c r="FV58" i="3"/>
  <c r="FX58" i="3"/>
  <c r="FZ58" i="3"/>
  <c r="GB58" i="3"/>
  <c r="GD58" i="3"/>
  <c r="GF58" i="3"/>
  <c r="GH58" i="3"/>
  <c r="GJ58" i="3"/>
  <c r="GL58" i="3"/>
  <c r="GN58" i="3"/>
  <c r="GP58" i="3"/>
  <c r="GR58" i="3"/>
  <c r="GT58" i="3"/>
  <c r="GV58" i="3"/>
  <c r="GX58" i="3"/>
  <c r="GP59" i="3"/>
  <c r="FZ59" i="3"/>
  <c r="FJ59" i="3"/>
  <c r="ET59" i="3"/>
  <c r="ED59" i="3"/>
  <c r="DN59" i="3"/>
  <c r="GU59" i="3"/>
  <c r="GE59" i="3"/>
  <c r="FO59" i="3"/>
  <c r="FE59" i="3"/>
  <c r="EW59" i="3"/>
  <c r="EO59" i="3"/>
  <c r="EG59" i="3"/>
  <c r="DY59" i="3"/>
  <c r="DQ59" i="3"/>
  <c r="DI59" i="3"/>
  <c r="FS54" i="3"/>
  <c r="FU54" i="3"/>
  <c r="FW54" i="3"/>
  <c r="FY54" i="3"/>
  <c r="GA54" i="3"/>
  <c r="GC54" i="3"/>
  <c r="GE54" i="3"/>
  <c r="GG54" i="3"/>
  <c r="GI54" i="3"/>
  <c r="GK54" i="3"/>
  <c r="GM54" i="3"/>
  <c r="GO54" i="3"/>
  <c r="GQ54" i="3"/>
  <c r="GS54" i="3"/>
  <c r="GU54" i="3"/>
  <c r="DH55" i="3"/>
  <c r="DP55" i="3"/>
  <c r="DX55" i="3"/>
  <c r="EF55" i="3"/>
  <c r="EN55" i="3"/>
  <c r="EV55" i="3"/>
  <c r="FD55" i="3"/>
  <c r="FL55" i="3"/>
  <c r="FT55" i="3"/>
  <c r="GB55" i="3"/>
  <c r="GJ55" i="3"/>
  <c r="GR55" i="3"/>
  <c r="DE56" i="3"/>
  <c r="DM56" i="3"/>
  <c r="DU56" i="3"/>
  <c r="EC56" i="3"/>
  <c r="EK56" i="3"/>
  <c r="ES56" i="3"/>
  <c r="FA56" i="3"/>
  <c r="FI56" i="3"/>
  <c r="FQ56" i="3"/>
  <c r="FY56" i="3"/>
  <c r="GG56" i="3"/>
  <c r="GO56" i="3"/>
  <c r="DB57" i="3"/>
  <c r="DD57" i="3"/>
  <c r="DF57" i="3"/>
  <c r="DH57" i="3"/>
  <c r="DJ57" i="3"/>
  <c r="DL57" i="3"/>
  <c r="DN57" i="3"/>
  <c r="DP57" i="3"/>
  <c r="DR57" i="3"/>
  <c r="DT57" i="3"/>
  <c r="DV57" i="3"/>
  <c r="DX57" i="3"/>
  <c r="DZ57" i="3"/>
  <c r="EB57" i="3"/>
  <c r="ED57" i="3"/>
  <c r="EF57" i="3"/>
  <c r="EH57" i="3"/>
  <c r="EJ57" i="3"/>
  <c r="EL57" i="3"/>
  <c r="EN57" i="3"/>
  <c r="EP57" i="3"/>
  <c r="ER57" i="3"/>
  <c r="ET57" i="3"/>
  <c r="EV57" i="3"/>
  <c r="EX57" i="3"/>
  <c r="EZ57" i="3"/>
  <c r="FB57" i="3"/>
  <c r="FD57" i="3"/>
  <c r="FF57" i="3"/>
  <c r="FH57" i="3"/>
  <c r="FJ57" i="3"/>
  <c r="FL57" i="3"/>
  <c r="FN57" i="3"/>
  <c r="FP57" i="3"/>
  <c r="FR57" i="3"/>
  <c r="FT57" i="3"/>
  <c r="FV57" i="3"/>
  <c r="FX57" i="3"/>
  <c r="FZ57" i="3"/>
  <c r="GB57" i="3"/>
  <c r="GD57" i="3"/>
  <c r="GF57" i="3"/>
  <c r="GH57" i="3"/>
  <c r="GJ57" i="3"/>
  <c r="GL57" i="3"/>
  <c r="GN57" i="3"/>
  <c r="GP57" i="3"/>
  <c r="GR57" i="3"/>
  <c r="GT57" i="3"/>
  <c r="GV57" i="3"/>
  <c r="DC58" i="3"/>
  <c r="DE58" i="3"/>
  <c r="DG58" i="3"/>
  <c r="DI58" i="3"/>
  <c r="DK58" i="3"/>
  <c r="DM58" i="3"/>
  <c r="DO58" i="3"/>
  <c r="DQ58" i="3"/>
  <c r="DS58" i="3"/>
  <c r="DU58" i="3"/>
  <c r="DW58" i="3"/>
  <c r="DY58" i="3"/>
  <c r="EA58" i="3"/>
  <c r="EC58" i="3"/>
  <c r="EE58" i="3"/>
  <c r="EG58" i="3"/>
  <c r="EI58" i="3"/>
  <c r="EK58" i="3"/>
  <c r="EM58" i="3"/>
  <c r="EO58" i="3"/>
  <c r="EQ58" i="3"/>
  <c r="ES58" i="3"/>
  <c r="EU58" i="3"/>
  <c r="EW58" i="3"/>
  <c r="EY58" i="3"/>
  <c r="FA58" i="3"/>
  <c r="FC58" i="3"/>
  <c r="FE58" i="3"/>
  <c r="FG58" i="3"/>
  <c r="FI58" i="3"/>
  <c r="FK58" i="3"/>
  <c r="FM58" i="3"/>
  <c r="FO58" i="3"/>
  <c r="FQ58" i="3"/>
  <c r="FS58" i="3"/>
  <c r="FU58" i="3"/>
  <c r="FW58" i="3"/>
  <c r="FY58" i="3"/>
  <c r="GA58" i="3"/>
  <c r="GC58" i="3"/>
  <c r="GE58" i="3"/>
  <c r="GG58" i="3"/>
  <c r="GI58" i="3"/>
  <c r="GK58" i="3"/>
  <c r="GM58" i="3"/>
  <c r="GO58" i="3"/>
  <c r="GQ58" i="3"/>
  <c r="GS58" i="3"/>
  <c r="GU58" i="3"/>
  <c r="GR64" i="3"/>
  <c r="GJ64" i="3"/>
  <c r="GB64" i="3"/>
  <c r="FT64" i="3"/>
  <c r="FL64" i="3"/>
  <c r="GS64" i="3"/>
  <c r="GK64" i="3"/>
  <c r="GC64" i="3"/>
  <c r="FU64" i="3"/>
  <c r="FM64" i="3"/>
  <c r="FE64" i="3"/>
  <c r="EW64" i="3"/>
  <c r="DF60" i="3"/>
  <c r="DN60" i="3"/>
  <c r="DV60" i="3"/>
  <c r="ED60" i="3"/>
  <c r="EL60" i="3"/>
  <c r="ET60" i="3"/>
  <c r="FB60" i="3"/>
  <c r="FJ60" i="3"/>
  <c r="FR60" i="3"/>
  <c r="FZ60" i="3"/>
  <c r="GH60" i="3"/>
  <c r="GP60" i="3"/>
  <c r="GX60" i="3"/>
  <c r="DC61" i="3"/>
  <c r="DE61" i="3"/>
  <c r="DG61" i="3"/>
  <c r="DI61" i="3"/>
  <c r="DK61" i="3"/>
  <c r="DM61" i="3"/>
  <c r="DO61" i="3"/>
  <c r="DQ61" i="3"/>
  <c r="DS61" i="3"/>
  <c r="DU61" i="3"/>
  <c r="DW61" i="3"/>
  <c r="DY61" i="3"/>
  <c r="EA61" i="3"/>
  <c r="EC61" i="3"/>
  <c r="EE61" i="3"/>
  <c r="EG61" i="3"/>
  <c r="EI61" i="3"/>
  <c r="EK61" i="3"/>
  <c r="EM61" i="3"/>
  <c r="EO61" i="3"/>
  <c r="EQ61" i="3"/>
  <c r="ES61" i="3"/>
  <c r="EU61" i="3"/>
  <c r="EW61" i="3"/>
  <c r="EY61" i="3"/>
  <c r="FA61" i="3"/>
  <c r="FC61" i="3"/>
  <c r="FE61" i="3"/>
  <c r="FG61" i="3"/>
  <c r="FI61" i="3"/>
  <c r="FK61" i="3"/>
  <c r="FM61" i="3"/>
  <c r="FO61" i="3"/>
  <c r="FQ61" i="3"/>
  <c r="FS61" i="3"/>
  <c r="FU61" i="3"/>
  <c r="FW61" i="3"/>
  <c r="FY61" i="3"/>
  <c r="GA61" i="3"/>
  <c r="GC61" i="3"/>
  <c r="GE61" i="3"/>
  <c r="GG61" i="3"/>
  <c r="GI61" i="3"/>
  <c r="GK61" i="3"/>
  <c r="GM61" i="3"/>
  <c r="GO61" i="3"/>
  <c r="GQ61" i="3"/>
  <c r="GS61" i="3"/>
  <c r="GU61" i="3"/>
  <c r="GW61" i="3"/>
  <c r="DB62" i="3"/>
  <c r="DD62" i="3"/>
  <c r="DF62" i="3"/>
  <c r="DH62" i="3"/>
  <c r="DJ62" i="3"/>
  <c r="DL62" i="3"/>
  <c r="DN62" i="3"/>
  <c r="DP62" i="3"/>
  <c r="DR62" i="3"/>
  <c r="DT62" i="3"/>
  <c r="DV62" i="3"/>
  <c r="DX62" i="3"/>
  <c r="DZ62" i="3"/>
  <c r="EB62" i="3"/>
  <c r="ED62" i="3"/>
  <c r="EF62" i="3"/>
  <c r="EH62" i="3"/>
  <c r="EJ62" i="3"/>
  <c r="EL62" i="3"/>
  <c r="EN62" i="3"/>
  <c r="EP62" i="3"/>
  <c r="ER62" i="3"/>
  <c r="ET62" i="3"/>
  <c r="EV62" i="3"/>
  <c r="EX62" i="3"/>
  <c r="EZ62" i="3"/>
  <c r="FB62" i="3"/>
  <c r="FD62" i="3"/>
  <c r="FF62" i="3"/>
  <c r="FH62" i="3"/>
  <c r="FJ62" i="3"/>
  <c r="FL62" i="3"/>
  <c r="FN62" i="3"/>
  <c r="FP62" i="3"/>
  <c r="FR62" i="3"/>
  <c r="FT62" i="3"/>
  <c r="FV62" i="3"/>
  <c r="FX62" i="3"/>
  <c r="FZ62" i="3"/>
  <c r="GB62" i="3"/>
  <c r="GD62" i="3"/>
  <c r="GF62" i="3"/>
  <c r="GH62" i="3"/>
  <c r="GJ62" i="3"/>
  <c r="GL62" i="3"/>
  <c r="GN62" i="3"/>
  <c r="GP62" i="3"/>
  <c r="GR62" i="3"/>
  <c r="GT62" i="3"/>
  <c r="GV62" i="3"/>
  <c r="GX62" i="3"/>
  <c r="DC63" i="3"/>
  <c r="DK63" i="3"/>
  <c r="DS63" i="3"/>
  <c r="EA63" i="3"/>
  <c r="EI63" i="3"/>
  <c r="EQ63" i="3"/>
  <c r="EY63" i="3"/>
  <c r="FC63" i="3"/>
  <c r="FG63" i="3"/>
  <c r="FK63" i="3"/>
  <c r="FO63" i="3"/>
  <c r="FS63" i="3"/>
  <c r="FW63" i="3"/>
  <c r="GA63" i="3"/>
  <c r="GE63" i="3"/>
  <c r="GI63" i="3"/>
  <c r="GM63" i="3"/>
  <c r="GQ63" i="3"/>
  <c r="GU63" i="3"/>
  <c r="DB64" i="3"/>
  <c r="DF64" i="3"/>
  <c r="DJ64" i="3"/>
  <c r="DN64" i="3"/>
  <c r="DR64" i="3"/>
  <c r="DV64" i="3"/>
  <c r="DZ64" i="3"/>
  <c r="ED64" i="3"/>
  <c r="EH64" i="3"/>
  <c r="EL64" i="3"/>
  <c r="EP64" i="3"/>
  <c r="ET64" i="3"/>
  <c r="FB64" i="3"/>
  <c r="DC60" i="3"/>
  <c r="DG60" i="3"/>
  <c r="DK60" i="3"/>
  <c r="DO60" i="3"/>
  <c r="DS60" i="3"/>
  <c r="DW60" i="3"/>
  <c r="EA60" i="3"/>
  <c r="EE60" i="3"/>
  <c r="EI60" i="3"/>
  <c r="EM60" i="3"/>
  <c r="EQ60" i="3"/>
  <c r="EU60" i="3"/>
  <c r="EY60" i="3"/>
  <c r="FC60" i="3"/>
  <c r="FG60" i="3"/>
  <c r="FK60" i="3"/>
  <c r="FO60" i="3"/>
  <c r="FS60" i="3"/>
  <c r="FW60" i="3"/>
  <c r="GA60" i="3"/>
  <c r="GE60" i="3"/>
  <c r="GI60" i="3"/>
  <c r="GM60" i="3"/>
  <c r="GQ60" i="3"/>
  <c r="GU60" i="3"/>
  <c r="DB61" i="3"/>
  <c r="DD61" i="3"/>
  <c r="DF61" i="3"/>
  <c r="DH61" i="3"/>
  <c r="DJ61" i="3"/>
  <c r="DL61" i="3"/>
  <c r="DN61" i="3"/>
  <c r="DP61" i="3"/>
  <c r="DR61" i="3"/>
  <c r="DT61" i="3"/>
  <c r="DV61" i="3"/>
  <c r="DX61" i="3"/>
  <c r="DZ61" i="3"/>
  <c r="EB61" i="3"/>
  <c r="ED61" i="3"/>
  <c r="EF61" i="3"/>
  <c r="EH61" i="3"/>
  <c r="EJ61" i="3"/>
  <c r="EL61" i="3"/>
  <c r="EN61" i="3"/>
  <c r="EP61" i="3"/>
  <c r="ER61" i="3"/>
  <c r="ET61" i="3"/>
  <c r="EV61" i="3"/>
  <c r="EX61" i="3"/>
  <c r="EZ61" i="3"/>
  <c r="FB61" i="3"/>
  <c r="FD61" i="3"/>
  <c r="FF61" i="3"/>
  <c r="FH61" i="3"/>
  <c r="FJ61" i="3"/>
  <c r="FL61" i="3"/>
  <c r="FN61" i="3"/>
  <c r="FP61" i="3"/>
  <c r="FR61" i="3"/>
  <c r="FT61" i="3"/>
  <c r="FV61" i="3"/>
  <c r="FX61" i="3"/>
  <c r="FZ61" i="3"/>
  <c r="GB61" i="3"/>
  <c r="GD61" i="3"/>
  <c r="GF61" i="3"/>
  <c r="GH61" i="3"/>
  <c r="GJ61" i="3"/>
  <c r="GL61" i="3"/>
  <c r="GN61" i="3"/>
  <c r="GP61" i="3"/>
  <c r="GR61" i="3"/>
  <c r="GT61" i="3"/>
  <c r="GV61" i="3"/>
  <c r="DC62" i="3"/>
  <c r="DE62" i="3"/>
  <c r="DG62" i="3"/>
  <c r="DI62" i="3"/>
  <c r="DK62" i="3"/>
  <c r="DM62" i="3"/>
  <c r="DO62" i="3"/>
  <c r="DQ62" i="3"/>
  <c r="DS62" i="3"/>
  <c r="DU62" i="3"/>
  <c r="DW62" i="3"/>
  <c r="DY62" i="3"/>
  <c r="EA62" i="3"/>
  <c r="EC62" i="3"/>
  <c r="EE62" i="3"/>
  <c r="EG62" i="3"/>
  <c r="EI62" i="3"/>
  <c r="EK62" i="3"/>
  <c r="EM62" i="3"/>
  <c r="EO62" i="3"/>
  <c r="EQ62" i="3"/>
  <c r="ES62" i="3"/>
  <c r="EU62" i="3"/>
  <c r="EW62" i="3"/>
  <c r="EY62" i="3"/>
  <c r="FA62" i="3"/>
  <c r="FC62" i="3"/>
  <c r="FE62" i="3"/>
  <c r="FG62" i="3"/>
  <c r="FI62" i="3"/>
  <c r="FK62" i="3"/>
  <c r="FM62" i="3"/>
  <c r="FO62" i="3"/>
  <c r="FQ62" i="3"/>
  <c r="FS62" i="3"/>
  <c r="FU62" i="3"/>
  <c r="FW62" i="3"/>
  <c r="FY62" i="3"/>
  <c r="GA62" i="3"/>
  <c r="GC62" i="3"/>
  <c r="GE62" i="3"/>
  <c r="GG62" i="3"/>
  <c r="GI62" i="3"/>
  <c r="GK62" i="3"/>
  <c r="GM62" i="3"/>
  <c r="GO62" i="3"/>
  <c r="GQ62" i="3"/>
  <c r="GS62" i="3"/>
  <c r="GU62" i="3"/>
  <c r="DB63" i="3"/>
  <c r="DD63" i="3"/>
  <c r="DF63" i="3"/>
  <c r="DH63" i="3"/>
  <c r="DJ63" i="3"/>
  <c r="DL63" i="3"/>
  <c r="DN63" i="3"/>
  <c r="DP63" i="3"/>
  <c r="DR63" i="3"/>
  <c r="DT63" i="3"/>
  <c r="DV63" i="3"/>
  <c r="DX63" i="3"/>
  <c r="DZ63" i="3"/>
  <c r="EB63" i="3"/>
  <c r="ED63" i="3"/>
  <c r="EF63" i="3"/>
  <c r="EH63" i="3"/>
  <c r="EJ63" i="3"/>
  <c r="EL63" i="3"/>
  <c r="EN63" i="3"/>
  <c r="EP63" i="3"/>
  <c r="ER63" i="3"/>
  <c r="ET63" i="3"/>
  <c r="EV63" i="3"/>
  <c r="EX63" i="3"/>
  <c r="EZ63" i="3"/>
  <c r="FB63" i="3"/>
  <c r="FD63" i="3"/>
  <c r="FF63" i="3"/>
  <c r="FH63" i="3"/>
  <c r="FJ63" i="3"/>
  <c r="FL63" i="3"/>
  <c r="FN63" i="3"/>
  <c r="FP63" i="3"/>
  <c r="FR63" i="3"/>
  <c r="FT63" i="3"/>
  <c r="FV63" i="3"/>
  <c r="FX63" i="3"/>
  <c r="FZ63" i="3"/>
  <c r="GB63" i="3"/>
  <c r="GD63" i="3"/>
  <c r="GF63" i="3"/>
  <c r="GH63" i="3"/>
  <c r="GJ63" i="3"/>
  <c r="GL63" i="3"/>
  <c r="GN63" i="3"/>
  <c r="GP63" i="3"/>
  <c r="GR63" i="3"/>
  <c r="GT63" i="3"/>
  <c r="GV63" i="3"/>
  <c r="DC64" i="3"/>
  <c r="DE64" i="3"/>
  <c r="DG64" i="3"/>
  <c r="DI64" i="3"/>
  <c r="DK64" i="3"/>
  <c r="DM64" i="3"/>
  <c r="DO64" i="3"/>
  <c r="DQ64" i="3"/>
  <c r="DS64" i="3"/>
  <c r="DU64" i="3"/>
  <c r="DW64" i="3"/>
  <c r="DY64" i="3"/>
  <c r="EA64" i="3"/>
  <c r="EC64" i="3"/>
  <c r="EE64" i="3"/>
  <c r="EG64" i="3"/>
  <c r="EI64" i="3"/>
  <c r="EK64" i="3"/>
  <c r="EM64" i="3"/>
  <c r="EO64" i="3"/>
  <c r="EQ64" i="3"/>
  <c r="ES64" i="3"/>
  <c r="EV64" i="3"/>
  <c r="EZ64" i="3"/>
  <c r="FD64" i="3"/>
  <c r="FH64" i="3"/>
  <c r="GW69" i="3"/>
  <c r="GU69" i="3"/>
  <c r="GS69" i="3"/>
  <c r="GQ69" i="3"/>
  <c r="GO69" i="3"/>
  <c r="GM69" i="3"/>
  <c r="GK69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GX69" i="3"/>
  <c r="GV69" i="3"/>
  <c r="GT69" i="3"/>
  <c r="GR69" i="3"/>
  <c r="GP69" i="3"/>
  <c r="GN69" i="3"/>
  <c r="GL69" i="3"/>
  <c r="GJ69" i="3"/>
  <c r="GH69" i="3"/>
  <c r="GF69" i="3"/>
  <c r="GD69" i="3"/>
  <c r="GB69" i="3"/>
  <c r="FZ69" i="3"/>
  <c r="FX69" i="3"/>
  <c r="DC65" i="3"/>
  <c r="DE65" i="3"/>
  <c r="DG65" i="3"/>
  <c r="DI65" i="3"/>
  <c r="DK65" i="3"/>
  <c r="DM65" i="3"/>
  <c r="DO65" i="3"/>
  <c r="DQ65" i="3"/>
  <c r="DS65" i="3"/>
  <c r="DU65" i="3"/>
  <c r="DW65" i="3"/>
  <c r="DY65" i="3"/>
  <c r="EA65" i="3"/>
  <c r="EC65" i="3"/>
  <c r="EE65" i="3"/>
  <c r="EG65" i="3"/>
  <c r="EI65" i="3"/>
  <c r="EK65" i="3"/>
  <c r="EM65" i="3"/>
  <c r="EO65" i="3"/>
  <c r="EQ65" i="3"/>
  <c r="ES65" i="3"/>
  <c r="EU65" i="3"/>
  <c r="EW65" i="3"/>
  <c r="EY65" i="3"/>
  <c r="FA65" i="3"/>
  <c r="FC65" i="3"/>
  <c r="FE65" i="3"/>
  <c r="FG65" i="3"/>
  <c r="FI65" i="3"/>
  <c r="FK65" i="3"/>
  <c r="FM65" i="3"/>
  <c r="FO65" i="3"/>
  <c r="FQ65" i="3"/>
  <c r="FS65" i="3"/>
  <c r="FU65" i="3"/>
  <c r="FW65" i="3"/>
  <c r="FY65" i="3"/>
  <c r="GA65" i="3"/>
  <c r="GC65" i="3"/>
  <c r="GE65" i="3"/>
  <c r="GG65" i="3"/>
  <c r="GI65" i="3"/>
  <c r="GK65" i="3"/>
  <c r="GM65" i="3"/>
  <c r="GO65" i="3"/>
  <c r="GQ65" i="3"/>
  <c r="GS65" i="3"/>
  <c r="GU65" i="3"/>
  <c r="GW65" i="3"/>
  <c r="DC66" i="3"/>
  <c r="DE66" i="3"/>
  <c r="DG66" i="3"/>
  <c r="DI66" i="3"/>
  <c r="DK66" i="3"/>
  <c r="DM66" i="3"/>
  <c r="DO66" i="3"/>
  <c r="DQ66" i="3"/>
  <c r="DS66" i="3"/>
  <c r="DU66" i="3"/>
  <c r="DW66" i="3"/>
  <c r="DY66" i="3"/>
  <c r="EA66" i="3"/>
  <c r="EC66" i="3"/>
  <c r="EE66" i="3"/>
  <c r="EG66" i="3"/>
  <c r="EI66" i="3"/>
  <c r="EK66" i="3"/>
  <c r="EM66" i="3"/>
  <c r="EO66" i="3"/>
  <c r="EQ66" i="3"/>
  <c r="ES66" i="3"/>
  <c r="EU66" i="3"/>
  <c r="EW66" i="3"/>
  <c r="EY66" i="3"/>
  <c r="FA66" i="3"/>
  <c r="FC66" i="3"/>
  <c r="FE66" i="3"/>
  <c r="FG66" i="3"/>
  <c r="FI66" i="3"/>
  <c r="FK66" i="3"/>
  <c r="FM66" i="3"/>
  <c r="FO66" i="3"/>
  <c r="FQ66" i="3"/>
  <c r="FS66" i="3"/>
  <c r="FU66" i="3"/>
  <c r="FW66" i="3"/>
  <c r="FY66" i="3"/>
  <c r="GA66" i="3"/>
  <c r="GC66" i="3"/>
  <c r="GE66" i="3"/>
  <c r="GG66" i="3"/>
  <c r="GI66" i="3"/>
  <c r="GK66" i="3"/>
  <c r="GM66" i="3"/>
  <c r="GO66" i="3"/>
  <c r="GQ66" i="3"/>
  <c r="GS66" i="3"/>
  <c r="GU66" i="3"/>
  <c r="GW66" i="3"/>
  <c r="DC67" i="3"/>
  <c r="DE67" i="3"/>
  <c r="DG67" i="3"/>
  <c r="DI67" i="3"/>
  <c r="DK67" i="3"/>
  <c r="DM67" i="3"/>
  <c r="DO67" i="3"/>
  <c r="DQ67" i="3"/>
  <c r="DS67" i="3"/>
  <c r="DU67" i="3"/>
  <c r="DW67" i="3"/>
  <c r="DY67" i="3"/>
  <c r="EA67" i="3"/>
  <c r="EC67" i="3"/>
  <c r="EE67" i="3"/>
  <c r="EG67" i="3"/>
  <c r="EI67" i="3"/>
  <c r="EK67" i="3"/>
  <c r="EM67" i="3"/>
  <c r="EO67" i="3"/>
  <c r="EQ67" i="3"/>
  <c r="ES67" i="3"/>
  <c r="EU67" i="3"/>
  <c r="EW67" i="3"/>
  <c r="EY67" i="3"/>
  <c r="FA67" i="3"/>
  <c r="FC67" i="3"/>
  <c r="FE67" i="3"/>
  <c r="FG67" i="3"/>
  <c r="FI67" i="3"/>
  <c r="FK67" i="3"/>
  <c r="FM67" i="3"/>
  <c r="FO67" i="3"/>
  <c r="FQ67" i="3"/>
  <c r="FS67" i="3"/>
  <c r="FU67" i="3"/>
  <c r="FW67" i="3"/>
  <c r="FY67" i="3"/>
  <c r="GA67" i="3"/>
  <c r="GC67" i="3"/>
  <c r="GE67" i="3"/>
  <c r="GG67" i="3"/>
  <c r="GI67" i="3"/>
  <c r="GK67" i="3"/>
  <c r="GM67" i="3"/>
  <c r="GO67" i="3"/>
  <c r="GQ67" i="3"/>
  <c r="GS67" i="3"/>
  <c r="GU67" i="3"/>
  <c r="GW67" i="3"/>
  <c r="DC68" i="3"/>
  <c r="DE68" i="3"/>
  <c r="DG68" i="3"/>
  <c r="DI68" i="3"/>
  <c r="DK68" i="3"/>
  <c r="DM68" i="3"/>
  <c r="DO68" i="3"/>
  <c r="DQ68" i="3"/>
  <c r="DS68" i="3"/>
  <c r="DU68" i="3"/>
  <c r="DW68" i="3"/>
  <c r="DY68" i="3"/>
  <c r="EA68" i="3"/>
  <c r="EC68" i="3"/>
  <c r="EE68" i="3"/>
  <c r="EG68" i="3"/>
  <c r="EI68" i="3"/>
  <c r="EK68" i="3"/>
  <c r="EM68" i="3"/>
  <c r="EO68" i="3"/>
  <c r="EQ68" i="3"/>
  <c r="ES68" i="3"/>
  <c r="EU68" i="3"/>
  <c r="EW68" i="3"/>
  <c r="EY68" i="3"/>
  <c r="FA68" i="3"/>
  <c r="FC68" i="3"/>
  <c r="FE68" i="3"/>
  <c r="FG68" i="3"/>
  <c r="FI68" i="3"/>
  <c r="FK68" i="3"/>
  <c r="FM68" i="3"/>
  <c r="FO68" i="3"/>
  <c r="FQ68" i="3"/>
  <c r="FS68" i="3"/>
  <c r="FU68" i="3"/>
  <c r="FW68" i="3"/>
  <c r="FY68" i="3"/>
  <c r="GA68" i="3"/>
  <c r="GC68" i="3"/>
  <c r="GE68" i="3"/>
  <c r="GG68" i="3"/>
  <c r="GI68" i="3"/>
  <c r="GK68" i="3"/>
  <c r="GM68" i="3"/>
  <c r="GO68" i="3"/>
  <c r="GQ68" i="3"/>
  <c r="GS68" i="3"/>
  <c r="GU68" i="3"/>
  <c r="GW68" i="3"/>
  <c r="DC69" i="3"/>
  <c r="DF69" i="3"/>
  <c r="DJ69" i="3"/>
  <c r="DN69" i="3"/>
  <c r="DR69" i="3"/>
  <c r="DV69" i="3"/>
  <c r="DZ69" i="3"/>
  <c r="ED69" i="3"/>
  <c r="EH69" i="3"/>
  <c r="EL69" i="3"/>
  <c r="EP69" i="3"/>
  <c r="ET69" i="3"/>
  <c r="EX69" i="3"/>
  <c r="FB69" i="3"/>
  <c r="FF69" i="3"/>
  <c r="FJ69" i="3"/>
  <c r="FN69" i="3"/>
  <c r="FR69" i="3"/>
  <c r="FV69" i="3"/>
  <c r="DB65" i="3"/>
  <c r="DD65" i="3"/>
  <c r="DF65" i="3"/>
  <c r="DH65" i="3"/>
  <c r="DJ65" i="3"/>
  <c r="DL65" i="3"/>
  <c r="DN65" i="3"/>
  <c r="DP65" i="3"/>
  <c r="DR65" i="3"/>
  <c r="DT65" i="3"/>
  <c r="DV65" i="3"/>
  <c r="DX65" i="3"/>
  <c r="DZ65" i="3"/>
  <c r="EB65" i="3"/>
  <c r="ED65" i="3"/>
  <c r="EF65" i="3"/>
  <c r="EH65" i="3"/>
  <c r="EJ65" i="3"/>
  <c r="EL65" i="3"/>
  <c r="EN65" i="3"/>
  <c r="EP65" i="3"/>
  <c r="ER65" i="3"/>
  <c r="ET65" i="3"/>
  <c r="EV65" i="3"/>
  <c r="EX65" i="3"/>
  <c r="EZ65" i="3"/>
  <c r="FB65" i="3"/>
  <c r="FD65" i="3"/>
  <c r="FF65" i="3"/>
  <c r="FH65" i="3"/>
  <c r="FJ65" i="3"/>
  <c r="FL65" i="3"/>
  <c r="FN65" i="3"/>
  <c r="FP65" i="3"/>
  <c r="FR65" i="3"/>
  <c r="FT65" i="3"/>
  <c r="FV65" i="3"/>
  <c r="FX65" i="3"/>
  <c r="FZ65" i="3"/>
  <c r="GB65" i="3"/>
  <c r="GD65" i="3"/>
  <c r="GF65" i="3"/>
  <c r="GH65" i="3"/>
  <c r="GJ65" i="3"/>
  <c r="GL65" i="3"/>
  <c r="GN65" i="3"/>
  <c r="GP65" i="3"/>
  <c r="GR65" i="3"/>
  <c r="GT65" i="3"/>
  <c r="GV65" i="3"/>
  <c r="DB66" i="3"/>
  <c r="DD66" i="3"/>
  <c r="DF66" i="3"/>
  <c r="DH66" i="3"/>
  <c r="DJ66" i="3"/>
  <c r="DL66" i="3"/>
  <c r="DN66" i="3"/>
  <c r="DP66" i="3"/>
  <c r="DR66" i="3"/>
  <c r="DT66" i="3"/>
  <c r="DV66" i="3"/>
  <c r="DX66" i="3"/>
  <c r="DZ66" i="3"/>
  <c r="EB66" i="3"/>
  <c r="ED66" i="3"/>
  <c r="EF66" i="3"/>
  <c r="EH66" i="3"/>
  <c r="EJ66" i="3"/>
  <c r="EL66" i="3"/>
  <c r="EN66" i="3"/>
  <c r="EP66" i="3"/>
  <c r="ER66" i="3"/>
  <c r="ET66" i="3"/>
  <c r="EV66" i="3"/>
  <c r="EX66" i="3"/>
  <c r="EZ66" i="3"/>
  <c r="FB66" i="3"/>
  <c r="FD66" i="3"/>
  <c r="FF66" i="3"/>
  <c r="FH66" i="3"/>
  <c r="FJ66" i="3"/>
  <c r="FL66" i="3"/>
  <c r="FN66" i="3"/>
  <c r="FP66" i="3"/>
  <c r="FR66" i="3"/>
  <c r="FT66" i="3"/>
  <c r="FV66" i="3"/>
  <c r="FX66" i="3"/>
  <c r="FZ66" i="3"/>
  <c r="GB66" i="3"/>
  <c r="GD66" i="3"/>
  <c r="GF66" i="3"/>
  <c r="GH66" i="3"/>
  <c r="GJ66" i="3"/>
  <c r="GL66" i="3"/>
  <c r="GN66" i="3"/>
  <c r="GP66" i="3"/>
  <c r="GR66" i="3"/>
  <c r="GT66" i="3"/>
  <c r="GV66" i="3"/>
  <c r="DB67" i="3"/>
  <c r="DD67" i="3"/>
  <c r="DF67" i="3"/>
  <c r="DH67" i="3"/>
  <c r="DJ67" i="3"/>
  <c r="DL67" i="3"/>
  <c r="DN67" i="3"/>
  <c r="DP67" i="3"/>
  <c r="DR67" i="3"/>
  <c r="DT67" i="3"/>
  <c r="DV67" i="3"/>
  <c r="DX67" i="3"/>
  <c r="DZ67" i="3"/>
  <c r="EB67" i="3"/>
  <c r="ED67" i="3"/>
  <c r="EF67" i="3"/>
  <c r="EH67" i="3"/>
  <c r="EJ67" i="3"/>
  <c r="EL67" i="3"/>
  <c r="EN67" i="3"/>
  <c r="EP67" i="3"/>
  <c r="ER67" i="3"/>
  <c r="ET67" i="3"/>
  <c r="EV67" i="3"/>
  <c r="EX67" i="3"/>
  <c r="EZ67" i="3"/>
  <c r="FB67" i="3"/>
  <c r="FD67" i="3"/>
  <c r="FF67" i="3"/>
  <c r="FH67" i="3"/>
  <c r="FJ67" i="3"/>
  <c r="FL67" i="3"/>
  <c r="FN67" i="3"/>
  <c r="FP67" i="3"/>
  <c r="FR67" i="3"/>
  <c r="FT67" i="3"/>
  <c r="FV67" i="3"/>
  <c r="FX67" i="3"/>
  <c r="FZ67" i="3"/>
  <c r="GB67" i="3"/>
  <c r="GD67" i="3"/>
  <c r="GF67" i="3"/>
  <c r="GH67" i="3"/>
  <c r="GJ67" i="3"/>
  <c r="GL67" i="3"/>
  <c r="GN67" i="3"/>
  <c r="GP67" i="3"/>
  <c r="GR67" i="3"/>
  <c r="GT67" i="3"/>
  <c r="GV67" i="3"/>
  <c r="DB68" i="3"/>
  <c r="DD68" i="3"/>
  <c r="DF68" i="3"/>
  <c r="DH68" i="3"/>
  <c r="DJ68" i="3"/>
  <c r="DL68" i="3"/>
  <c r="DN68" i="3"/>
  <c r="DP68" i="3"/>
  <c r="DR68" i="3"/>
  <c r="DT68" i="3"/>
  <c r="DV68" i="3"/>
  <c r="DX68" i="3"/>
  <c r="DZ68" i="3"/>
  <c r="EB68" i="3"/>
  <c r="ED68" i="3"/>
  <c r="EF68" i="3"/>
  <c r="EH68" i="3"/>
  <c r="EJ68" i="3"/>
  <c r="EL68" i="3"/>
  <c r="EN68" i="3"/>
  <c r="EP68" i="3"/>
  <c r="ER68" i="3"/>
  <c r="ET68" i="3"/>
  <c r="EV68" i="3"/>
  <c r="EX68" i="3"/>
  <c r="EZ68" i="3"/>
  <c r="FB68" i="3"/>
  <c r="FD68" i="3"/>
  <c r="FF68" i="3"/>
  <c r="FH68" i="3"/>
  <c r="FJ68" i="3"/>
  <c r="FL68" i="3"/>
  <c r="FN68" i="3"/>
  <c r="FP68" i="3"/>
  <c r="FR68" i="3"/>
  <c r="FT68" i="3"/>
  <c r="FV68" i="3"/>
  <c r="FX68" i="3"/>
  <c r="FZ68" i="3"/>
  <c r="GB68" i="3"/>
  <c r="GD68" i="3"/>
  <c r="GF68" i="3"/>
  <c r="GH68" i="3"/>
  <c r="GJ68" i="3"/>
  <c r="GL68" i="3"/>
  <c r="GN68" i="3"/>
  <c r="GP68" i="3"/>
  <c r="GR68" i="3"/>
  <c r="GT68" i="3"/>
  <c r="GV68" i="3"/>
  <c r="DB69" i="3"/>
  <c r="DD69" i="3"/>
  <c r="DH69" i="3"/>
  <c r="DL69" i="3"/>
  <c r="DP69" i="3"/>
  <c r="DT69" i="3"/>
  <c r="DX69" i="3"/>
  <c r="EB69" i="3"/>
  <c r="EF69" i="3"/>
  <c r="EJ69" i="3"/>
  <c r="EN69" i="3"/>
  <c r="ER69" i="3"/>
  <c r="EV69" i="3"/>
  <c r="EZ69" i="3"/>
  <c r="FD69" i="3"/>
  <c r="FH69" i="3"/>
  <c r="FL69" i="3"/>
  <c r="FP69" i="3"/>
  <c r="FT69" i="3"/>
  <c r="DR70" i="3"/>
  <c r="DT70" i="3"/>
  <c r="DV70" i="3"/>
  <c r="DX70" i="3"/>
  <c r="DZ70" i="3"/>
  <c r="EB70" i="3"/>
  <c r="ED70" i="3"/>
  <c r="EF70" i="3"/>
  <c r="EH70" i="3"/>
  <c r="EJ70" i="3"/>
  <c r="EL70" i="3"/>
  <c r="EN70" i="3"/>
  <c r="EP70" i="3"/>
  <c r="ER70" i="3"/>
  <c r="ET70" i="3"/>
  <c r="EV70" i="3"/>
  <c r="EX70" i="3"/>
  <c r="EZ70" i="3"/>
  <c r="FB70" i="3"/>
  <c r="FD70" i="3"/>
  <c r="FF70" i="3"/>
  <c r="FH70" i="3"/>
  <c r="FJ70" i="3"/>
  <c r="FL70" i="3"/>
  <c r="FN70" i="3"/>
  <c r="FP70" i="3"/>
  <c r="FR70" i="3"/>
  <c r="FT70" i="3"/>
  <c r="FV70" i="3"/>
  <c r="FX70" i="3"/>
  <c r="FZ70" i="3"/>
  <c r="GB70" i="3"/>
  <c r="GD70" i="3"/>
  <c r="GF70" i="3"/>
  <c r="GH70" i="3"/>
  <c r="GJ70" i="3"/>
  <c r="GL70" i="3"/>
  <c r="GN70" i="3"/>
  <c r="GP70" i="3"/>
  <c r="GR70" i="3"/>
  <c r="GT70" i="3"/>
  <c r="GV70" i="3"/>
  <c r="GX70" i="3"/>
  <c r="DT71" i="3"/>
  <c r="DV71" i="3"/>
  <c r="DX71" i="3"/>
  <c r="DZ71" i="3"/>
  <c r="EB71" i="3"/>
  <c r="ED71" i="3"/>
  <c r="EF71" i="3"/>
  <c r="EH71" i="3"/>
  <c r="EJ71" i="3"/>
  <c r="EL71" i="3"/>
  <c r="EN71" i="3"/>
  <c r="EP71" i="3"/>
  <c r="ER71" i="3"/>
  <c r="ET71" i="3"/>
  <c r="EV71" i="3"/>
  <c r="EX71" i="3"/>
  <c r="EZ71" i="3"/>
  <c r="FB71" i="3"/>
  <c r="FD71" i="3"/>
  <c r="FF71" i="3"/>
  <c r="FH71" i="3"/>
  <c r="FJ71" i="3"/>
  <c r="FL71" i="3"/>
  <c r="FN71" i="3"/>
  <c r="FP71" i="3"/>
  <c r="FR71" i="3"/>
  <c r="FT71" i="3"/>
  <c r="FV71" i="3"/>
  <c r="FX71" i="3"/>
  <c r="FZ71" i="3"/>
  <c r="GB71" i="3"/>
  <c r="GD71" i="3"/>
  <c r="GF71" i="3"/>
  <c r="GH71" i="3"/>
  <c r="GJ71" i="3"/>
  <c r="GL71" i="3"/>
  <c r="GN71" i="3"/>
  <c r="GP71" i="3"/>
  <c r="GR71" i="3"/>
  <c r="GT71" i="3"/>
  <c r="GV71" i="3"/>
  <c r="GX71" i="3"/>
  <c r="GW72" i="3"/>
  <c r="GU72" i="3"/>
  <c r="GS72" i="3"/>
  <c r="GQ72" i="3"/>
  <c r="GO72" i="3"/>
  <c r="GM72" i="3"/>
  <c r="GK72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GX72" i="3"/>
  <c r="GV72" i="3"/>
  <c r="GT72" i="3"/>
  <c r="GR72" i="3"/>
  <c r="GP72" i="3"/>
  <c r="GN72" i="3"/>
  <c r="GL72" i="3"/>
  <c r="GJ72" i="3"/>
  <c r="GH72" i="3"/>
  <c r="GF72" i="3"/>
  <c r="GD72" i="3"/>
  <c r="GB72" i="3"/>
  <c r="FZ72" i="3"/>
  <c r="FX72" i="3"/>
  <c r="FV72" i="3"/>
  <c r="FT72" i="3"/>
  <c r="FR72" i="3"/>
  <c r="FP72" i="3"/>
  <c r="FN72" i="3"/>
  <c r="FL72" i="3"/>
  <c r="FJ72" i="3"/>
  <c r="FH72" i="3"/>
  <c r="FF72" i="3"/>
  <c r="FD72" i="3"/>
  <c r="FB72" i="3"/>
  <c r="EZ72" i="3"/>
  <c r="EX72" i="3"/>
  <c r="EV72" i="3"/>
  <c r="ET72" i="3"/>
  <c r="ER72" i="3"/>
  <c r="EP72" i="3"/>
  <c r="EN72" i="3"/>
  <c r="EL72" i="3"/>
  <c r="EJ72" i="3"/>
  <c r="EH72" i="3"/>
  <c r="EF72" i="3"/>
  <c r="ED72" i="3"/>
  <c r="EB72" i="3"/>
  <c r="DZ72" i="3"/>
  <c r="DX72" i="3"/>
  <c r="DV72" i="3"/>
  <c r="DT72" i="3"/>
  <c r="DR72" i="3"/>
  <c r="DC70" i="3"/>
  <c r="DE70" i="3"/>
  <c r="DG70" i="3"/>
  <c r="DI70" i="3"/>
  <c r="DK70" i="3"/>
  <c r="DM70" i="3"/>
  <c r="DO70" i="3"/>
  <c r="DQ70" i="3"/>
  <c r="DS70" i="3"/>
  <c r="DU70" i="3"/>
  <c r="DW70" i="3"/>
  <c r="DY70" i="3"/>
  <c r="EA70" i="3"/>
  <c r="EC70" i="3"/>
  <c r="EE70" i="3"/>
  <c r="EG70" i="3"/>
  <c r="EI70" i="3"/>
  <c r="EK70" i="3"/>
  <c r="EM70" i="3"/>
  <c r="EO70" i="3"/>
  <c r="EQ70" i="3"/>
  <c r="ES70" i="3"/>
  <c r="EU70" i="3"/>
  <c r="EW70" i="3"/>
  <c r="EY70" i="3"/>
  <c r="FA70" i="3"/>
  <c r="FC70" i="3"/>
  <c r="FE70" i="3"/>
  <c r="FG70" i="3"/>
  <c r="FI70" i="3"/>
  <c r="FK70" i="3"/>
  <c r="FM70" i="3"/>
  <c r="FO70" i="3"/>
  <c r="FQ70" i="3"/>
  <c r="FS70" i="3"/>
  <c r="FU70" i="3"/>
  <c r="FW70" i="3"/>
  <c r="FY70" i="3"/>
  <c r="GA70" i="3"/>
  <c r="GC70" i="3"/>
  <c r="GE70" i="3"/>
  <c r="GG70" i="3"/>
  <c r="GI70" i="3"/>
  <c r="GK70" i="3"/>
  <c r="GM70" i="3"/>
  <c r="GO70" i="3"/>
  <c r="GQ70" i="3"/>
  <c r="GS70" i="3"/>
  <c r="GU70" i="3"/>
  <c r="DC71" i="3"/>
  <c r="DE71" i="3"/>
  <c r="DG71" i="3"/>
  <c r="DI71" i="3"/>
  <c r="DK71" i="3"/>
  <c r="DM71" i="3"/>
  <c r="DO71" i="3"/>
  <c r="DQ71" i="3"/>
  <c r="DS71" i="3"/>
  <c r="DU71" i="3"/>
  <c r="DW71" i="3"/>
  <c r="DY71" i="3"/>
  <c r="EA71" i="3"/>
  <c r="EC71" i="3"/>
  <c r="EE71" i="3"/>
  <c r="EG71" i="3"/>
  <c r="EI71" i="3"/>
  <c r="EK71" i="3"/>
  <c r="EM71" i="3"/>
  <c r="EO71" i="3"/>
  <c r="EQ71" i="3"/>
  <c r="ES71" i="3"/>
  <c r="EU71" i="3"/>
  <c r="EW71" i="3"/>
  <c r="EY71" i="3"/>
  <c r="FA71" i="3"/>
  <c r="FC71" i="3"/>
  <c r="FE71" i="3"/>
  <c r="FG71" i="3"/>
  <c r="FI71" i="3"/>
  <c r="FK71" i="3"/>
  <c r="FM71" i="3"/>
  <c r="FO71" i="3"/>
  <c r="FQ71" i="3"/>
  <c r="FS71" i="3"/>
  <c r="FU71" i="3"/>
  <c r="FW71" i="3"/>
  <c r="FY71" i="3"/>
  <c r="GA71" i="3"/>
  <c r="GC71" i="3"/>
  <c r="GE71" i="3"/>
  <c r="GG71" i="3"/>
  <c r="GI71" i="3"/>
  <c r="GK71" i="3"/>
  <c r="GM71" i="3"/>
  <c r="GO71" i="3"/>
  <c r="GQ71" i="3"/>
  <c r="GS71" i="3"/>
  <c r="GU71" i="3"/>
  <c r="DC72" i="3"/>
  <c r="DF72" i="3"/>
  <c r="DJ72" i="3"/>
  <c r="DN72" i="3"/>
  <c r="DB73" i="3"/>
  <c r="DD73" i="3"/>
  <c r="DF73" i="3"/>
  <c r="DH73" i="3"/>
  <c r="DJ73" i="3"/>
  <c r="DL73" i="3"/>
  <c r="DN73" i="3"/>
  <c r="DP73" i="3"/>
  <c r="DR73" i="3"/>
  <c r="DT73" i="3"/>
  <c r="DV73" i="3"/>
  <c r="DX73" i="3"/>
  <c r="DZ73" i="3"/>
  <c r="EB73" i="3"/>
  <c r="ED73" i="3"/>
  <c r="EF73" i="3"/>
  <c r="EH73" i="3"/>
  <c r="EJ73" i="3"/>
  <c r="EL73" i="3"/>
  <c r="EN73" i="3"/>
  <c r="EP73" i="3"/>
  <c r="ER73" i="3"/>
  <c r="ET73" i="3"/>
  <c r="EV73" i="3"/>
  <c r="EX73" i="3"/>
  <c r="EZ73" i="3"/>
  <c r="FB73" i="3"/>
  <c r="FD73" i="3"/>
  <c r="FF73" i="3"/>
  <c r="FH73" i="3"/>
  <c r="FJ73" i="3"/>
  <c r="FL73" i="3"/>
  <c r="FN73" i="3"/>
  <c r="FP73" i="3"/>
  <c r="FR73" i="3"/>
  <c r="FT73" i="3"/>
  <c r="FV73" i="3"/>
  <c r="FX73" i="3"/>
  <c r="FZ73" i="3"/>
  <c r="GB73" i="3"/>
  <c r="GD73" i="3"/>
  <c r="GF73" i="3"/>
  <c r="GH73" i="3"/>
  <c r="GJ73" i="3"/>
  <c r="GL73" i="3"/>
  <c r="GN73" i="3"/>
  <c r="GP73" i="3"/>
  <c r="GR73" i="3"/>
  <c r="GT73" i="3"/>
  <c r="GV73" i="3"/>
  <c r="GX73" i="3"/>
  <c r="DB74" i="3"/>
  <c r="DD74" i="3"/>
  <c r="DF74" i="3"/>
  <c r="DH74" i="3"/>
  <c r="DJ74" i="3"/>
  <c r="DL74" i="3"/>
  <c r="DN74" i="3"/>
  <c r="DP74" i="3"/>
  <c r="DR74" i="3"/>
  <c r="DT74" i="3"/>
  <c r="DV74" i="3"/>
  <c r="DX74" i="3"/>
  <c r="DZ74" i="3"/>
  <c r="EB74" i="3"/>
  <c r="ED74" i="3"/>
  <c r="EF74" i="3"/>
  <c r="EH74" i="3"/>
  <c r="EJ74" i="3"/>
  <c r="EL74" i="3"/>
  <c r="EN74" i="3"/>
  <c r="EP74" i="3"/>
  <c r="ER74" i="3"/>
  <c r="ET74" i="3"/>
  <c r="EV74" i="3"/>
  <c r="EX74" i="3"/>
  <c r="EZ74" i="3"/>
  <c r="FB74" i="3"/>
  <c r="FD74" i="3"/>
  <c r="FF74" i="3"/>
  <c r="FH74" i="3"/>
  <c r="FJ74" i="3"/>
  <c r="FL74" i="3"/>
  <c r="FN74" i="3"/>
  <c r="FP74" i="3"/>
  <c r="FR74" i="3"/>
  <c r="FT74" i="3"/>
  <c r="FV74" i="3"/>
  <c r="FX74" i="3"/>
  <c r="FZ74" i="3"/>
  <c r="GB74" i="3"/>
  <c r="GD74" i="3"/>
  <c r="GF74" i="3"/>
  <c r="GH74" i="3"/>
  <c r="GJ74" i="3"/>
  <c r="GL74" i="3"/>
  <c r="GN74" i="3"/>
  <c r="GP74" i="3"/>
  <c r="GR74" i="3"/>
  <c r="GT74" i="3"/>
  <c r="GV74" i="3"/>
  <c r="GX74" i="3"/>
  <c r="DC73" i="3"/>
  <c r="DE73" i="3"/>
  <c r="DG73" i="3"/>
  <c r="DI73" i="3"/>
  <c r="DK73" i="3"/>
  <c r="DM73" i="3"/>
  <c r="DO73" i="3"/>
  <c r="DQ73" i="3"/>
  <c r="DS73" i="3"/>
  <c r="DU73" i="3"/>
  <c r="DW73" i="3"/>
  <c r="DY73" i="3"/>
  <c r="EA73" i="3"/>
  <c r="EC73" i="3"/>
  <c r="EE73" i="3"/>
  <c r="EG73" i="3"/>
  <c r="EI73" i="3"/>
  <c r="EK73" i="3"/>
  <c r="EM73" i="3"/>
  <c r="EO73" i="3"/>
  <c r="EQ73" i="3"/>
  <c r="ES73" i="3"/>
  <c r="EU73" i="3"/>
  <c r="EW73" i="3"/>
  <c r="EY73" i="3"/>
  <c r="FA73" i="3"/>
  <c r="FC73" i="3"/>
  <c r="FE73" i="3"/>
  <c r="FG73" i="3"/>
  <c r="FI73" i="3"/>
  <c r="FK73" i="3"/>
  <c r="FM73" i="3"/>
  <c r="FO73" i="3"/>
  <c r="FQ73" i="3"/>
  <c r="FS73" i="3"/>
  <c r="FU73" i="3"/>
  <c r="FW73" i="3"/>
  <c r="FY73" i="3"/>
  <c r="GA73" i="3"/>
  <c r="GC73" i="3"/>
  <c r="GE73" i="3"/>
  <c r="GG73" i="3"/>
  <c r="GI73" i="3"/>
  <c r="GK73" i="3"/>
  <c r="GM73" i="3"/>
  <c r="GO73" i="3"/>
  <c r="GQ73" i="3"/>
  <c r="GS73" i="3"/>
  <c r="GU73" i="3"/>
  <c r="DC74" i="3"/>
  <c r="DE74" i="3"/>
  <c r="DG74" i="3"/>
  <c r="DI74" i="3"/>
  <c r="DK74" i="3"/>
  <c r="DM74" i="3"/>
  <c r="DO74" i="3"/>
  <c r="DQ74" i="3"/>
  <c r="DS74" i="3"/>
  <c r="DU74" i="3"/>
  <c r="DW74" i="3"/>
  <c r="DY74" i="3"/>
  <c r="EA74" i="3"/>
  <c r="EC74" i="3"/>
  <c r="EE74" i="3"/>
  <c r="EG74" i="3"/>
  <c r="EI74" i="3"/>
  <c r="EK74" i="3"/>
  <c r="EM74" i="3"/>
  <c r="EO74" i="3"/>
  <c r="EQ74" i="3"/>
  <c r="ES74" i="3"/>
  <c r="EU74" i="3"/>
  <c r="EW74" i="3"/>
  <c r="EY74" i="3"/>
  <c r="FA74" i="3"/>
  <c r="FC74" i="3"/>
  <c r="FE74" i="3"/>
  <c r="FG74" i="3"/>
  <c r="FI74" i="3"/>
  <c r="FK74" i="3"/>
  <c r="FM74" i="3"/>
  <c r="FO74" i="3"/>
  <c r="FQ74" i="3"/>
  <c r="FS74" i="3"/>
  <c r="FU74" i="3"/>
  <c r="FW74" i="3"/>
  <c r="FY74" i="3"/>
  <c r="GA74" i="3"/>
  <c r="GC74" i="3"/>
  <c r="GE74" i="3"/>
  <c r="GG74" i="3"/>
  <c r="GI74" i="3"/>
  <c r="GK74" i="3"/>
  <c r="GM74" i="3"/>
  <c r="GO74" i="3"/>
  <c r="GQ74" i="3"/>
  <c r="GS74" i="3"/>
  <c r="GU74" i="3"/>
  <c r="HG16" i="3"/>
  <c r="HD56" i="3"/>
  <c r="HE55" i="3"/>
  <c r="HD55" i="3"/>
  <c r="HE54" i="3"/>
  <c r="B44" i="3"/>
  <c r="B43" i="3"/>
  <c r="B42" i="3"/>
  <c r="B41" i="3"/>
  <c r="B40" i="3"/>
  <c r="B39" i="3"/>
  <c r="B38" i="3"/>
  <c r="B37" i="3"/>
  <c r="B36" i="3"/>
  <c r="B35" i="3"/>
  <c r="CY23" i="3"/>
  <c r="CX23" i="3"/>
  <c r="CW23" i="3"/>
  <c r="CV23" i="3"/>
  <c r="CV73" i="3" s="1"/>
  <c r="CU23" i="3"/>
  <c r="CT23" i="3"/>
  <c r="CS23" i="3"/>
  <c r="CR23" i="3"/>
  <c r="CR73" i="3" s="1"/>
  <c r="CQ23" i="3"/>
  <c r="CP23" i="3"/>
  <c r="CO23" i="3"/>
  <c r="CN23" i="3"/>
  <c r="CN73" i="3" s="1"/>
  <c r="CM23" i="3"/>
  <c r="CL23" i="3"/>
  <c r="CK23" i="3"/>
  <c r="CJ23" i="3"/>
  <c r="CJ73" i="3" s="1"/>
  <c r="CI23" i="3"/>
  <c r="CH23" i="3"/>
  <c r="CG23" i="3"/>
  <c r="CF23" i="3"/>
  <c r="CF73" i="3" s="1"/>
  <c r="CE23" i="3"/>
  <c r="CD23" i="3"/>
  <c r="CC23" i="3"/>
  <c r="CB23" i="3"/>
  <c r="CB73" i="3" s="1"/>
  <c r="CA23" i="3"/>
  <c r="BZ23" i="3"/>
  <c r="BY23" i="3"/>
  <c r="BX23" i="3"/>
  <c r="BX73" i="3" s="1"/>
  <c r="BW23" i="3"/>
  <c r="BV23" i="3"/>
  <c r="BU23" i="3"/>
  <c r="BT23" i="3"/>
  <c r="BT73" i="3" s="1"/>
  <c r="BS23" i="3"/>
  <c r="BR23" i="3"/>
  <c r="BQ23" i="3"/>
  <c r="BP23" i="3"/>
  <c r="BP73" i="3" s="1"/>
  <c r="BO23" i="3"/>
  <c r="BN23" i="3"/>
  <c r="BM23" i="3"/>
  <c r="BL23" i="3"/>
  <c r="BL73" i="3" s="1"/>
  <c r="BK23" i="3"/>
  <c r="BJ23" i="3"/>
  <c r="BI23" i="3"/>
  <c r="BH23" i="3"/>
  <c r="BH73" i="3" s="1"/>
  <c r="BG23" i="3"/>
  <c r="BF23" i="3"/>
  <c r="BE23" i="3"/>
  <c r="BD23" i="3"/>
  <c r="BD73" i="3" s="1"/>
  <c r="BC23" i="3"/>
  <c r="BB23" i="3"/>
  <c r="BA23" i="3"/>
  <c r="AZ23" i="3"/>
  <c r="AZ73" i="3" s="1"/>
  <c r="AY23" i="3"/>
  <c r="AX23" i="3"/>
  <c r="AW23" i="3"/>
  <c r="AV23" i="3"/>
  <c r="AV73" i="3" s="1"/>
  <c r="AU23" i="3"/>
  <c r="AT23" i="3"/>
  <c r="AS23" i="3"/>
  <c r="AR23" i="3"/>
  <c r="AR73" i="3" s="1"/>
  <c r="AQ23" i="3"/>
  <c r="AP23" i="3"/>
  <c r="AO23" i="3"/>
  <c r="AN23" i="3"/>
  <c r="AN73" i="3" s="1"/>
  <c r="AM23" i="3"/>
  <c r="AL23" i="3"/>
  <c r="AK23" i="3"/>
  <c r="AJ23" i="3"/>
  <c r="AJ73" i="3" s="1"/>
  <c r="AI23" i="3"/>
  <c r="AH23" i="3"/>
  <c r="AG23" i="3"/>
  <c r="AF23" i="3"/>
  <c r="AF73" i="3" s="1"/>
  <c r="AE23" i="3"/>
  <c r="AD23" i="3"/>
  <c r="AC23" i="3"/>
  <c r="AB23" i="3"/>
  <c r="AB73" i="3" s="1"/>
  <c r="AA23" i="3"/>
  <c r="Z23" i="3"/>
  <c r="Y23" i="3"/>
  <c r="X23" i="3"/>
  <c r="X73" i="3" s="1"/>
  <c r="W23" i="3"/>
  <c r="V23" i="3"/>
  <c r="U23" i="3"/>
  <c r="T23" i="3"/>
  <c r="T73" i="3" s="1"/>
  <c r="S23" i="3"/>
  <c r="R23" i="3"/>
  <c r="Q23" i="3"/>
  <c r="P23" i="3"/>
  <c r="P73" i="3" s="1"/>
  <c r="O23" i="3"/>
  <c r="N23" i="3"/>
  <c r="M23" i="3"/>
  <c r="L23" i="3"/>
  <c r="L73" i="3" s="1"/>
  <c r="K23" i="3"/>
  <c r="J23" i="3"/>
  <c r="I23" i="3"/>
  <c r="H23" i="3"/>
  <c r="H73" i="3" s="1"/>
  <c r="G23" i="3"/>
  <c r="F23" i="3"/>
  <c r="E23" i="3"/>
  <c r="D23" i="3"/>
  <c r="D70" i="3" s="1"/>
  <c r="C23" i="3"/>
  <c r="C65" i="3" s="1"/>
  <c r="GY10" i="3"/>
  <c r="HK19" i="3" s="1"/>
  <c r="HI86" i="1"/>
  <c r="HI87" i="1"/>
  <c r="HI88" i="1"/>
  <c r="HI75" i="1"/>
  <c r="HI76" i="1"/>
  <c r="HI77" i="1"/>
  <c r="HI78" i="1"/>
  <c r="HI79" i="1"/>
  <c r="HI80" i="1"/>
  <c r="HI81" i="1"/>
  <c r="HI82" i="1"/>
  <c r="HI83" i="1"/>
  <c r="HI84" i="1"/>
  <c r="HI85" i="1"/>
  <c r="HI54" i="1"/>
  <c r="HI55" i="1"/>
  <c r="HI56" i="1"/>
  <c r="HI57" i="1"/>
  <c r="HI58" i="1"/>
  <c r="HI59" i="1"/>
  <c r="HI60" i="1"/>
  <c r="HI61" i="1"/>
  <c r="HI62" i="1"/>
  <c r="HI63" i="1"/>
  <c r="HI64" i="1"/>
  <c r="HI65" i="1"/>
  <c r="HI66" i="1"/>
  <c r="HI67" i="1"/>
  <c r="HI68" i="1"/>
  <c r="HI69" i="1"/>
  <c r="HI70" i="1"/>
  <c r="HI71" i="1"/>
  <c r="HI72" i="1"/>
  <c r="HI73" i="1"/>
  <c r="HI74" i="1"/>
  <c r="HI53" i="1"/>
  <c r="HI52" i="1"/>
  <c r="HI50" i="1"/>
  <c r="HI51" i="1"/>
  <c r="HI48" i="1"/>
  <c r="HI49" i="1"/>
  <c r="HI47" i="1"/>
  <c r="B38" i="1"/>
  <c r="B37" i="1"/>
  <c r="B36" i="1"/>
  <c r="B35" i="1"/>
  <c r="B34" i="1"/>
  <c r="B33" i="1"/>
  <c r="B32" i="1"/>
  <c r="B31" i="1"/>
  <c r="B30" i="1"/>
  <c r="B29" i="1"/>
  <c r="GX63" i="3" l="1"/>
  <c r="DE63" i="3"/>
  <c r="DI63" i="3"/>
  <c r="DM63" i="3"/>
  <c r="DQ63" i="3"/>
  <c r="DU63" i="3"/>
  <c r="DY63" i="3"/>
  <c r="EC63" i="3"/>
  <c r="EG63" i="3"/>
  <c r="EK63" i="3"/>
  <c r="EO63" i="3"/>
  <c r="ES63" i="3"/>
  <c r="EW63" i="3"/>
  <c r="GV59" i="3"/>
  <c r="GR59" i="3"/>
  <c r="GN59" i="3"/>
  <c r="GJ59" i="3"/>
  <c r="GF59" i="3"/>
  <c r="GB59" i="3"/>
  <c r="FX59" i="3"/>
  <c r="FT59" i="3"/>
  <c r="FP59" i="3"/>
  <c r="FL59" i="3"/>
  <c r="FH59" i="3"/>
  <c r="FD59" i="3"/>
  <c r="EZ59" i="3"/>
  <c r="EV59" i="3"/>
  <c r="ER59" i="3"/>
  <c r="EN59" i="3"/>
  <c r="EJ59" i="3"/>
  <c r="EF59" i="3"/>
  <c r="EB59" i="3"/>
  <c r="DX59" i="3"/>
  <c r="DT59" i="3"/>
  <c r="DP59" i="3"/>
  <c r="DL59" i="3"/>
  <c r="DH59" i="3"/>
  <c r="DD59" i="3"/>
  <c r="GW59" i="3"/>
  <c r="GS59" i="3"/>
  <c r="GO59" i="3"/>
  <c r="GK59" i="3"/>
  <c r="GG59" i="3"/>
  <c r="GC59" i="3"/>
  <c r="FY59" i="3"/>
  <c r="FU59" i="3"/>
  <c r="FQ59" i="3"/>
  <c r="FM59" i="3"/>
  <c r="GT59" i="3"/>
  <c r="GL59" i="3"/>
  <c r="GD59" i="3"/>
  <c r="FV59" i="3"/>
  <c r="FN59" i="3"/>
  <c r="FF59" i="3"/>
  <c r="EX59" i="3"/>
  <c r="EP59" i="3"/>
  <c r="EH59" i="3"/>
  <c r="DZ59" i="3"/>
  <c r="DR59" i="3"/>
  <c r="DJ59" i="3"/>
  <c r="DB59" i="3"/>
  <c r="GQ59" i="3"/>
  <c r="GI59" i="3"/>
  <c r="GA59" i="3"/>
  <c r="FS59" i="3"/>
  <c r="FK59" i="3"/>
  <c r="FG59" i="3"/>
  <c r="FC59" i="3"/>
  <c r="EY59" i="3"/>
  <c r="EU59" i="3"/>
  <c r="EQ59" i="3"/>
  <c r="EM59" i="3"/>
  <c r="EI59" i="3"/>
  <c r="EE59" i="3"/>
  <c r="EA59" i="3"/>
  <c r="DW59" i="3"/>
  <c r="DS59" i="3"/>
  <c r="DO59" i="3"/>
  <c r="DK59" i="3"/>
  <c r="DG59" i="3"/>
  <c r="DC59" i="3"/>
  <c r="GX55" i="3"/>
  <c r="DE55" i="3"/>
  <c r="DI55" i="3"/>
  <c r="DM55" i="3"/>
  <c r="DQ55" i="3"/>
  <c r="DU55" i="3"/>
  <c r="DY55" i="3"/>
  <c r="EC55" i="3"/>
  <c r="EG55" i="3"/>
  <c r="EK55" i="3"/>
  <c r="EO55" i="3"/>
  <c r="ES55" i="3"/>
  <c r="EW55" i="3"/>
  <c r="FA55" i="3"/>
  <c r="FE55" i="3"/>
  <c r="FI55" i="3"/>
  <c r="FM55" i="3"/>
  <c r="FQ55" i="3"/>
  <c r="FU55" i="3"/>
  <c r="FY55" i="3"/>
  <c r="GC55" i="3"/>
  <c r="GG55" i="3"/>
  <c r="GK55" i="3"/>
  <c r="GO55" i="3"/>
  <c r="GS55" i="3"/>
  <c r="GW55" i="3"/>
  <c r="DG55" i="3"/>
  <c r="DO55" i="3"/>
  <c r="DW55" i="3"/>
  <c r="EE55" i="3"/>
  <c r="EM55" i="3"/>
  <c r="EU55" i="3"/>
  <c r="FC55" i="3"/>
  <c r="FK55" i="3"/>
  <c r="FS55" i="3"/>
  <c r="GA55" i="3"/>
  <c r="GI55" i="3"/>
  <c r="GQ55" i="3"/>
  <c r="DB55" i="3"/>
  <c r="DF55" i="3"/>
  <c r="DJ55" i="3"/>
  <c r="DN55" i="3"/>
  <c r="DR55" i="3"/>
  <c r="DV55" i="3"/>
  <c r="DZ55" i="3"/>
  <c r="ED55" i="3"/>
  <c r="EH55" i="3"/>
  <c r="EL55" i="3"/>
  <c r="EP55" i="3"/>
  <c r="ET55" i="3"/>
  <c r="EX55" i="3"/>
  <c r="FB55" i="3"/>
  <c r="FF55" i="3"/>
  <c r="FJ55" i="3"/>
  <c r="FN55" i="3"/>
  <c r="FR55" i="3"/>
  <c r="FV55" i="3"/>
  <c r="FZ55" i="3"/>
  <c r="GD55" i="3"/>
  <c r="GH55" i="3"/>
  <c r="GL55" i="3"/>
  <c r="GP55" i="3"/>
  <c r="GT55" i="3"/>
  <c r="GX64" i="3"/>
  <c r="GT64" i="3"/>
  <c r="GP64" i="3"/>
  <c r="GL64" i="3"/>
  <c r="GH64" i="3"/>
  <c r="GD64" i="3"/>
  <c r="FZ64" i="3"/>
  <c r="FV64" i="3"/>
  <c r="FR64" i="3"/>
  <c r="FN64" i="3"/>
  <c r="FJ64" i="3"/>
  <c r="GU64" i="3"/>
  <c r="GQ64" i="3"/>
  <c r="GM64" i="3"/>
  <c r="GI64" i="3"/>
  <c r="GE64" i="3"/>
  <c r="GA64" i="3"/>
  <c r="FW64" i="3"/>
  <c r="FS64" i="3"/>
  <c r="FO64" i="3"/>
  <c r="FK64" i="3"/>
  <c r="FG64" i="3"/>
  <c r="FC64" i="3"/>
  <c r="EY64" i="3"/>
  <c r="EU64" i="3"/>
  <c r="DD60" i="3"/>
  <c r="DH60" i="3"/>
  <c r="DL60" i="3"/>
  <c r="DP60" i="3"/>
  <c r="DT60" i="3"/>
  <c r="DX60" i="3"/>
  <c r="EB60" i="3"/>
  <c r="EF60" i="3"/>
  <c r="EJ60" i="3"/>
  <c r="EN60" i="3"/>
  <c r="ER60" i="3"/>
  <c r="EV60" i="3"/>
  <c r="EZ60" i="3"/>
  <c r="FD60" i="3"/>
  <c r="FH60" i="3"/>
  <c r="FL60" i="3"/>
  <c r="FP60" i="3"/>
  <c r="FT60" i="3"/>
  <c r="FX60" i="3"/>
  <c r="GB60" i="3"/>
  <c r="GF60" i="3"/>
  <c r="GJ60" i="3"/>
  <c r="GN60" i="3"/>
  <c r="GR60" i="3"/>
  <c r="GV60" i="3"/>
  <c r="DD56" i="3"/>
  <c r="DH56" i="3"/>
  <c r="DL56" i="3"/>
  <c r="DP56" i="3"/>
  <c r="DT56" i="3"/>
  <c r="DX56" i="3"/>
  <c r="EB56" i="3"/>
  <c r="EF56" i="3"/>
  <c r="EJ56" i="3"/>
  <c r="EN56" i="3"/>
  <c r="ER56" i="3"/>
  <c r="EV56" i="3"/>
  <c r="EZ56" i="3"/>
  <c r="FD56" i="3"/>
  <c r="FH56" i="3"/>
  <c r="FL56" i="3"/>
  <c r="FP56" i="3"/>
  <c r="FT56" i="3"/>
  <c r="FX56" i="3"/>
  <c r="GB56" i="3"/>
  <c r="GF56" i="3"/>
  <c r="GJ56" i="3"/>
  <c r="GN56" i="3"/>
  <c r="GR56" i="3"/>
  <c r="GV56" i="3"/>
  <c r="DB56" i="3"/>
  <c r="DJ56" i="3"/>
  <c r="DR56" i="3"/>
  <c r="DZ56" i="3"/>
  <c r="EH56" i="3"/>
  <c r="EP56" i="3"/>
  <c r="EX56" i="3"/>
  <c r="FF56" i="3"/>
  <c r="FN56" i="3"/>
  <c r="FV56" i="3"/>
  <c r="GD56" i="3"/>
  <c r="GL56" i="3"/>
  <c r="GT56" i="3"/>
  <c r="DC56" i="3"/>
  <c r="DG56" i="3"/>
  <c r="DK56" i="3"/>
  <c r="DO56" i="3"/>
  <c r="DS56" i="3"/>
  <c r="DW56" i="3"/>
  <c r="EA56" i="3"/>
  <c r="EE56" i="3"/>
  <c r="EI56" i="3"/>
  <c r="EM56" i="3"/>
  <c r="EQ56" i="3"/>
  <c r="EU56" i="3"/>
  <c r="EY56" i="3"/>
  <c r="FC56" i="3"/>
  <c r="FG56" i="3"/>
  <c r="FK56" i="3"/>
  <c r="FO56" i="3"/>
  <c r="FS56" i="3"/>
  <c r="FW56" i="3"/>
  <c r="GA56" i="3"/>
  <c r="GE56" i="3"/>
  <c r="GI56" i="3"/>
  <c r="GM56" i="3"/>
  <c r="GQ56" i="3"/>
  <c r="GU56" i="3"/>
  <c r="GS60" i="3"/>
  <c r="GO60" i="3"/>
  <c r="GK60" i="3"/>
  <c r="GG60" i="3"/>
  <c r="GC60" i="3"/>
  <c r="FY60" i="3"/>
  <c r="FU60" i="3"/>
  <c r="FQ60" i="3"/>
  <c r="FM60" i="3"/>
  <c r="FI60" i="3"/>
  <c r="FE60" i="3"/>
  <c r="FA60" i="3"/>
  <c r="EW60" i="3"/>
  <c r="ES60" i="3"/>
  <c r="EO60" i="3"/>
  <c r="EK60" i="3"/>
  <c r="EG60" i="3"/>
  <c r="EC60" i="3"/>
  <c r="DY60" i="3"/>
  <c r="DU60" i="3"/>
  <c r="DQ60" i="3"/>
  <c r="DM60" i="3"/>
  <c r="DI60" i="3"/>
  <c r="DE60" i="3"/>
  <c r="FF64" i="3"/>
  <c r="EX64" i="3"/>
  <c r="ER64" i="3"/>
  <c r="EN64" i="3"/>
  <c r="EJ64" i="3"/>
  <c r="EF64" i="3"/>
  <c r="EB64" i="3"/>
  <c r="DX64" i="3"/>
  <c r="DT64" i="3"/>
  <c r="DP64" i="3"/>
  <c r="DL64" i="3"/>
  <c r="DH64" i="3"/>
  <c r="DD64" i="3"/>
  <c r="GW63" i="3"/>
  <c r="GS63" i="3"/>
  <c r="GO63" i="3"/>
  <c r="GK63" i="3"/>
  <c r="GG63" i="3"/>
  <c r="GC63" i="3"/>
  <c r="FY63" i="3"/>
  <c r="FU63" i="3"/>
  <c r="FQ63" i="3"/>
  <c r="FM63" i="3"/>
  <c r="FI63" i="3"/>
  <c r="FE63" i="3"/>
  <c r="FA63" i="3"/>
  <c r="EU63" i="3"/>
  <c r="EM63" i="3"/>
  <c r="EE63" i="3"/>
  <c r="DW63" i="3"/>
  <c r="DO63" i="3"/>
  <c r="DG63" i="3"/>
  <c r="GT60" i="3"/>
  <c r="GL60" i="3"/>
  <c r="GD60" i="3"/>
  <c r="FV60" i="3"/>
  <c r="FN60" i="3"/>
  <c r="FF60" i="3"/>
  <c r="EX60" i="3"/>
  <c r="EP60" i="3"/>
  <c r="EH60" i="3"/>
  <c r="DZ60" i="3"/>
  <c r="DR60" i="3"/>
  <c r="DJ60" i="3"/>
  <c r="DB60" i="3"/>
  <c r="FA64" i="3"/>
  <c r="FI64" i="3"/>
  <c r="FQ64" i="3"/>
  <c r="FY64" i="3"/>
  <c r="GG64" i="3"/>
  <c r="GO64" i="3"/>
  <c r="GW64" i="3"/>
  <c r="FP64" i="3"/>
  <c r="FX64" i="3"/>
  <c r="GF64" i="3"/>
  <c r="GN64" i="3"/>
  <c r="GV64" i="3"/>
  <c r="GS56" i="3"/>
  <c r="GK56" i="3"/>
  <c r="GC56" i="3"/>
  <c r="FU56" i="3"/>
  <c r="FM56" i="3"/>
  <c r="FE56" i="3"/>
  <c r="EW56" i="3"/>
  <c r="EO56" i="3"/>
  <c r="EG56" i="3"/>
  <c r="DY56" i="3"/>
  <c r="DQ56" i="3"/>
  <c r="DI56" i="3"/>
  <c r="GV55" i="3"/>
  <c r="GN55" i="3"/>
  <c r="GF55" i="3"/>
  <c r="FX55" i="3"/>
  <c r="FP55" i="3"/>
  <c r="FH55" i="3"/>
  <c r="EZ55" i="3"/>
  <c r="ER55" i="3"/>
  <c r="EJ55" i="3"/>
  <c r="EB55" i="3"/>
  <c r="DT55" i="3"/>
  <c r="DL55" i="3"/>
  <c r="DD55" i="3"/>
  <c r="DE59" i="3"/>
  <c r="DM59" i="3"/>
  <c r="DU59" i="3"/>
  <c r="EC59" i="3"/>
  <c r="EK59" i="3"/>
  <c r="ES59" i="3"/>
  <c r="FA59" i="3"/>
  <c r="FI59" i="3"/>
  <c r="FW59" i="3"/>
  <c r="GM59" i="3"/>
  <c r="DF59" i="3"/>
  <c r="DV59" i="3"/>
  <c r="EL59" i="3"/>
  <c r="FB59" i="3"/>
  <c r="FR59" i="3"/>
  <c r="GH59" i="3"/>
  <c r="GX59" i="3"/>
  <c r="GX56" i="3"/>
  <c r="GH56" i="3"/>
  <c r="FR56" i="3"/>
  <c r="FB56" i="3"/>
  <c r="EL56" i="3"/>
  <c r="DV56" i="3"/>
  <c r="DF56" i="3"/>
  <c r="GM55" i="3"/>
  <c r="FW55" i="3"/>
  <c r="FG55" i="3"/>
  <c r="EQ55" i="3"/>
  <c r="EA55" i="3"/>
  <c r="DK55" i="3"/>
  <c r="F20" i="4"/>
  <c r="G18" i="4"/>
  <c r="G17" i="4" s="1"/>
  <c r="F19" i="4"/>
  <c r="A22" i="4"/>
  <c r="B21" i="4"/>
  <c r="E55" i="3"/>
  <c r="E57" i="3"/>
  <c r="E59" i="3"/>
  <c r="E61" i="3"/>
  <c r="E63" i="3"/>
  <c r="E65" i="3"/>
  <c r="E66" i="3"/>
  <c r="E67" i="3"/>
  <c r="E68" i="3"/>
  <c r="E69" i="3"/>
  <c r="E70" i="3"/>
  <c r="E71" i="3"/>
  <c r="E72" i="3"/>
  <c r="G55" i="3"/>
  <c r="G57" i="3"/>
  <c r="G59" i="3"/>
  <c r="G61" i="3"/>
  <c r="G63" i="3"/>
  <c r="G65" i="3"/>
  <c r="G66" i="3"/>
  <c r="G70" i="3"/>
  <c r="G71" i="3"/>
  <c r="G67" i="3"/>
  <c r="G68" i="3"/>
  <c r="G69" i="3"/>
  <c r="I55" i="3"/>
  <c r="I57" i="3"/>
  <c r="I59" i="3"/>
  <c r="I61" i="3"/>
  <c r="I63" i="3"/>
  <c r="I65" i="3"/>
  <c r="I66" i="3"/>
  <c r="I67" i="3"/>
  <c r="I68" i="3"/>
  <c r="I69" i="3"/>
  <c r="I70" i="3"/>
  <c r="I71" i="3"/>
  <c r="I72" i="3"/>
  <c r="K55" i="3"/>
  <c r="K57" i="3"/>
  <c r="K59" i="3"/>
  <c r="K61" i="3"/>
  <c r="K63" i="3"/>
  <c r="K65" i="3"/>
  <c r="K66" i="3"/>
  <c r="K70" i="3"/>
  <c r="K71" i="3"/>
  <c r="K67" i="3"/>
  <c r="K68" i="3"/>
  <c r="K69" i="3"/>
  <c r="M55" i="3"/>
  <c r="M57" i="3"/>
  <c r="M59" i="3"/>
  <c r="M61" i="3"/>
  <c r="M63" i="3"/>
  <c r="M65" i="3"/>
  <c r="M66" i="3"/>
  <c r="M67" i="3"/>
  <c r="M68" i="3"/>
  <c r="M69" i="3"/>
  <c r="M70" i="3"/>
  <c r="M71" i="3"/>
  <c r="M72" i="3"/>
  <c r="O55" i="3"/>
  <c r="O57" i="3"/>
  <c r="O59" i="3"/>
  <c r="O61" i="3"/>
  <c r="O63" i="3"/>
  <c r="O65" i="3"/>
  <c r="O66" i="3"/>
  <c r="O70" i="3"/>
  <c r="O71" i="3"/>
  <c r="O67" i="3"/>
  <c r="O68" i="3"/>
  <c r="O69" i="3"/>
  <c r="Q55" i="3"/>
  <c r="Q57" i="3"/>
  <c r="Q59" i="3"/>
  <c r="Q61" i="3"/>
  <c r="Q63" i="3"/>
  <c r="Q65" i="3"/>
  <c r="Q66" i="3"/>
  <c r="Q67" i="3"/>
  <c r="Q68" i="3"/>
  <c r="Q69" i="3"/>
  <c r="Q70" i="3"/>
  <c r="Q71" i="3"/>
  <c r="Q72" i="3"/>
  <c r="S55" i="3"/>
  <c r="S57" i="3"/>
  <c r="S59" i="3"/>
  <c r="S61" i="3"/>
  <c r="S63" i="3"/>
  <c r="S65" i="3"/>
  <c r="S66" i="3"/>
  <c r="S70" i="3"/>
  <c r="S71" i="3"/>
  <c r="S67" i="3"/>
  <c r="S68" i="3"/>
  <c r="S69" i="3"/>
  <c r="U55" i="3"/>
  <c r="U57" i="3"/>
  <c r="U59" i="3"/>
  <c r="U61" i="3"/>
  <c r="U63" i="3"/>
  <c r="U65" i="3"/>
  <c r="U66" i="3"/>
  <c r="U67" i="3"/>
  <c r="U68" i="3"/>
  <c r="U69" i="3"/>
  <c r="U70" i="3"/>
  <c r="U71" i="3"/>
  <c r="U72" i="3"/>
  <c r="W55" i="3"/>
  <c r="W57" i="3"/>
  <c r="W59" i="3"/>
  <c r="W61" i="3"/>
  <c r="W63" i="3"/>
  <c r="W65" i="3"/>
  <c r="W66" i="3"/>
  <c r="W70" i="3"/>
  <c r="W71" i="3"/>
  <c r="W67" i="3"/>
  <c r="W68" i="3"/>
  <c r="W69" i="3"/>
  <c r="Y55" i="3"/>
  <c r="Y57" i="3"/>
  <c r="Y59" i="3"/>
  <c r="Y61" i="3"/>
  <c r="Y63" i="3"/>
  <c r="Y65" i="3"/>
  <c r="Y66" i="3"/>
  <c r="Y67" i="3"/>
  <c r="Y68" i="3"/>
  <c r="Y69" i="3"/>
  <c r="Y70" i="3"/>
  <c r="Y71" i="3"/>
  <c r="Y72" i="3"/>
  <c r="AA55" i="3"/>
  <c r="AA57" i="3"/>
  <c r="AA59" i="3"/>
  <c r="AA61" i="3"/>
  <c r="AA63" i="3"/>
  <c r="AA62" i="3"/>
  <c r="AA65" i="3"/>
  <c r="AA66" i="3"/>
  <c r="AA64" i="3"/>
  <c r="AA70" i="3"/>
  <c r="AA71" i="3"/>
  <c r="AA67" i="3"/>
  <c r="AA68" i="3"/>
  <c r="AA69" i="3"/>
  <c r="AC55" i="3"/>
  <c r="AC57" i="3"/>
  <c r="AC59" i="3"/>
  <c r="AC61" i="3"/>
  <c r="AC63" i="3"/>
  <c r="AC64" i="3"/>
  <c r="AC62" i="3"/>
  <c r="AC65" i="3"/>
  <c r="AC66" i="3"/>
  <c r="AC67" i="3"/>
  <c r="AC68" i="3"/>
  <c r="AC69" i="3"/>
  <c r="AC70" i="3"/>
  <c r="AC71" i="3"/>
  <c r="AC72" i="3"/>
  <c r="AE55" i="3"/>
  <c r="AE57" i="3"/>
  <c r="AE59" i="3"/>
  <c r="AE61" i="3"/>
  <c r="AE63" i="3"/>
  <c r="AE62" i="3"/>
  <c r="AE65" i="3"/>
  <c r="AE66" i="3"/>
  <c r="AE60" i="3"/>
  <c r="AE64" i="3"/>
  <c r="AE70" i="3"/>
  <c r="AE71" i="3"/>
  <c r="AE67" i="3"/>
  <c r="AE68" i="3"/>
  <c r="AE69" i="3"/>
  <c r="AG55" i="3"/>
  <c r="AG57" i="3"/>
  <c r="AG59" i="3"/>
  <c r="AG61" i="3"/>
  <c r="AG63" i="3"/>
  <c r="AG60" i="3"/>
  <c r="AG64" i="3"/>
  <c r="AG62" i="3"/>
  <c r="AG65" i="3"/>
  <c r="AG66" i="3"/>
  <c r="AG67" i="3"/>
  <c r="AG68" i="3"/>
  <c r="AG69" i="3"/>
  <c r="AG70" i="3"/>
  <c r="AG71" i="3"/>
  <c r="AG72" i="3"/>
  <c r="AI55" i="3"/>
  <c r="AI57" i="3"/>
  <c r="AI59" i="3"/>
  <c r="AI61" i="3"/>
  <c r="AI63" i="3"/>
  <c r="AI62" i="3"/>
  <c r="AI65" i="3"/>
  <c r="AI66" i="3"/>
  <c r="AI60" i="3"/>
  <c r="AI64" i="3"/>
  <c r="AI70" i="3"/>
  <c r="AI71" i="3"/>
  <c r="AI67" i="3"/>
  <c r="AI68" i="3"/>
  <c r="AI69" i="3"/>
  <c r="AK55" i="3"/>
  <c r="AK59" i="3"/>
  <c r="AK57" i="3"/>
  <c r="AK61" i="3"/>
  <c r="AK63" i="3"/>
  <c r="AK60" i="3"/>
  <c r="AK64" i="3"/>
  <c r="AK62" i="3"/>
  <c r="AK65" i="3"/>
  <c r="AK66" i="3"/>
  <c r="AK67" i="3"/>
  <c r="AK68" i="3"/>
  <c r="AK69" i="3"/>
  <c r="AK70" i="3"/>
  <c r="AK71" i="3"/>
  <c r="AK72" i="3"/>
  <c r="AM55" i="3"/>
  <c r="AM57" i="3"/>
  <c r="AM59" i="3"/>
  <c r="AM61" i="3"/>
  <c r="AM63" i="3"/>
  <c r="AM62" i="3"/>
  <c r="AM65" i="3"/>
  <c r="AM66" i="3"/>
  <c r="AM60" i="3"/>
  <c r="AM64" i="3"/>
  <c r="AM70" i="3"/>
  <c r="AM71" i="3"/>
  <c r="AM67" i="3"/>
  <c r="AM68" i="3"/>
  <c r="AM69" i="3"/>
  <c r="AO55" i="3"/>
  <c r="AO57" i="3"/>
  <c r="AO59" i="3"/>
  <c r="AO61" i="3"/>
  <c r="AO63" i="3"/>
  <c r="AO60" i="3"/>
  <c r="AO64" i="3"/>
  <c r="AO62" i="3"/>
  <c r="AO65" i="3"/>
  <c r="AO66" i="3"/>
  <c r="AO67" i="3"/>
  <c r="AO68" i="3"/>
  <c r="AO69" i="3"/>
  <c r="AO70" i="3"/>
  <c r="AO71" i="3"/>
  <c r="AO72" i="3"/>
  <c r="AQ55" i="3"/>
  <c r="AQ57" i="3"/>
  <c r="AQ59" i="3"/>
  <c r="AQ61" i="3"/>
  <c r="AQ63" i="3"/>
  <c r="AQ62" i="3"/>
  <c r="AQ65" i="3"/>
  <c r="AQ66" i="3"/>
  <c r="AQ60" i="3"/>
  <c r="AQ64" i="3"/>
  <c r="AQ70" i="3"/>
  <c r="AQ71" i="3"/>
  <c r="AQ67" i="3"/>
  <c r="AQ68" i="3"/>
  <c r="AQ69" i="3"/>
  <c r="AS55" i="3"/>
  <c r="AS57" i="3"/>
  <c r="AS59" i="3"/>
  <c r="AS61" i="3"/>
  <c r="AS63" i="3"/>
  <c r="AS60" i="3"/>
  <c r="AS64" i="3"/>
  <c r="AS62" i="3"/>
  <c r="AS65" i="3"/>
  <c r="AS66" i="3"/>
  <c r="AS67" i="3"/>
  <c r="AS68" i="3"/>
  <c r="AS69" i="3"/>
  <c r="AS70" i="3"/>
  <c r="AS71" i="3"/>
  <c r="AS72" i="3"/>
  <c r="AU55" i="3"/>
  <c r="AU59" i="3"/>
  <c r="AU57" i="3"/>
  <c r="AU61" i="3"/>
  <c r="AU63" i="3"/>
  <c r="AU62" i="3"/>
  <c r="AU65" i="3"/>
  <c r="AU66" i="3"/>
  <c r="AU60" i="3"/>
  <c r="AU64" i="3"/>
  <c r="AU70" i="3"/>
  <c r="AU71" i="3"/>
  <c r="AU67" i="3"/>
  <c r="AU68" i="3"/>
  <c r="AU69" i="3"/>
  <c r="AW55" i="3"/>
  <c r="AW57" i="3"/>
  <c r="AW59" i="3"/>
  <c r="AW61" i="3"/>
  <c r="AW63" i="3"/>
  <c r="AW60" i="3"/>
  <c r="AW64" i="3"/>
  <c r="AW62" i="3"/>
  <c r="AW65" i="3"/>
  <c r="AW66" i="3"/>
  <c r="AW67" i="3"/>
  <c r="AW68" i="3"/>
  <c r="AW69" i="3"/>
  <c r="AW70" i="3"/>
  <c r="AW71" i="3"/>
  <c r="AW72" i="3"/>
  <c r="AY55" i="3"/>
  <c r="AY59" i="3"/>
  <c r="AY57" i="3"/>
  <c r="AY61" i="3"/>
  <c r="AY63" i="3"/>
  <c r="AY62" i="3"/>
  <c r="AY65" i="3"/>
  <c r="AY66" i="3"/>
  <c r="AY60" i="3"/>
  <c r="AY64" i="3"/>
  <c r="AY70" i="3"/>
  <c r="AY71" i="3"/>
  <c r="AY67" i="3"/>
  <c r="AY68" i="3"/>
  <c r="AY69" i="3"/>
  <c r="BA55" i="3"/>
  <c r="BA57" i="3"/>
  <c r="BA59" i="3"/>
  <c r="BA61" i="3"/>
  <c r="BA63" i="3"/>
  <c r="BA60" i="3"/>
  <c r="BA64" i="3"/>
  <c r="BA62" i="3"/>
  <c r="BA65" i="3"/>
  <c r="BA66" i="3"/>
  <c r="BA67" i="3"/>
  <c r="BA68" i="3"/>
  <c r="BA69" i="3"/>
  <c r="BA70" i="3"/>
  <c r="BA71" i="3"/>
  <c r="BA72" i="3"/>
  <c r="BC55" i="3"/>
  <c r="BC59" i="3"/>
  <c r="BC57" i="3"/>
  <c r="BC58" i="3"/>
  <c r="BC61" i="3"/>
  <c r="BC63" i="3"/>
  <c r="BC62" i="3"/>
  <c r="BC65" i="3"/>
  <c r="BC66" i="3"/>
  <c r="BC60" i="3"/>
  <c r="BC64" i="3"/>
  <c r="BC70" i="3"/>
  <c r="BC71" i="3"/>
  <c r="BC67" i="3"/>
  <c r="BC68" i="3"/>
  <c r="BC69" i="3"/>
  <c r="BE55" i="3"/>
  <c r="BE57" i="3"/>
  <c r="BE59" i="3"/>
  <c r="BE58" i="3"/>
  <c r="BE61" i="3"/>
  <c r="BE63" i="3"/>
  <c r="BE60" i="3"/>
  <c r="BE64" i="3"/>
  <c r="BE62" i="3"/>
  <c r="BE65" i="3"/>
  <c r="BE66" i="3"/>
  <c r="BE67" i="3"/>
  <c r="BE68" i="3"/>
  <c r="BE69" i="3"/>
  <c r="BE70" i="3"/>
  <c r="BE71" i="3"/>
  <c r="BE72" i="3"/>
  <c r="BG55" i="3"/>
  <c r="BG59" i="3"/>
  <c r="BG57" i="3"/>
  <c r="BG58" i="3"/>
  <c r="BG61" i="3"/>
  <c r="BG63" i="3"/>
  <c r="BG62" i="3"/>
  <c r="BG65" i="3"/>
  <c r="BG66" i="3"/>
  <c r="BG60" i="3"/>
  <c r="BG64" i="3"/>
  <c r="BG70" i="3"/>
  <c r="BG71" i="3"/>
  <c r="BG67" i="3"/>
  <c r="BG68" i="3"/>
  <c r="BG69" i="3"/>
  <c r="BI55" i="3"/>
  <c r="BI57" i="3"/>
  <c r="BI59" i="3"/>
  <c r="BI58" i="3"/>
  <c r="BI61" i="3"/>
  <c r="BI63" i="3"/>
  <c r="BI60" i="3"/>
  <c r="BI64" i="3"/>
  <c r="BI62" i="3"/>
  <c r="BI65" i="3"/>
  <c r="BI66" i="3"/>
  <c r="BI67" i="3"/>
  <c r="BI68" i="3"/>
  <c r="BI69" i="3"/>
  <c r="BI70" i="3"/>
  <c r="BI71" i="3"/>
  <c r="BI72" i="3"/>
  <c r="BK55" i="3"/>
  <c r="BK59" i="3"/>
  <c r="BK57" i="3"/>
  <c r="BK58" i="3"/>
  <c r="BK61" i="3"/>
  <c r="BK63" i="3"/>
  <c r="BK62" i="3"/>
  <c r="BK65" i="3"/>
  <c r="BK66" i="3"/>
  <c r="BK60" i="3"/>
  <c r="BK64" i="3"/>
  <c r="BK70" i="3"/>
  <c r="BK71" i="3"/>
  <c r="BK67" i="3"/>
  <c r="BK68" i="3"/>
  <c r="BK69" i="3"/>
  <c r="BM55" i="3"/>
  <c r="BM57" i="3"/>
  <c r="BM59" i="3"/>
  <c r="BM58" i="3"/>
  <c r="BM61" i="3"/>
  <c r="BM63" i="3"/>
  <c r="BM60" i="3"/>
  <c r="BM64" i="3"/>
  <c r="BM62" i="3"/>
  <c r="BM65" i="3"/>
  <c r="BM66" i="3"/>
  <c r="BM67" i="3"/>
  <c r="BM68" i="3"/>
  <c r="BM69" i="3"/>
  <c r="BM70" i="3"/>
  <c r="BM71" i="3"/>
  <c r="BO55" i="3"/>
  <c r="BO59" i="3"/>
  <c r="BO57" i="3"/>
  <c r="BO58" i="3"/>
  <c r="BO61" i="3"/>
  <c r="BO63" i="3"/>
  <c r="BO62" i="3"/>
  <c r="BO65" i="3"/>
  <c r="BO66" i="3"/>
  <c r="BO60" i="3"/>
  <c r="BO64" i="3"/>
  <c r="BO70" i="3"/>
  <c r="BO71" i="3"/>
  <c r="BO67" i="3"/>
  <c r="BO68" i="3"/>
  <c r="BO69" i="3"/>
  <c r="BQ55" i="3"/>
  <c r="BQ57" i="3"/>
  <c r="BQ59" i="3"/>
  <c r="BQ58" i="3"/>
  <c r="BQ61" i="3"/>
  <c r="BQ63" i="3"/>
  <c r="BQ60" i="3"/>
  <c r="BQ64" i="3"/>
  <c r="BQ62" i="3"/>
  <c r="BQ65" i="3"/>
  <c r="BQ66" i="3"/>
  <c r="BQ67" i="3"/>
  <c r="BQ68" i="3"/>
  <c r="BQ69" i="3"/>
  <c r="BQ70" i="3"/>
  <c r="BQ71" i="3"/>
  <c r="BS55" i="3"/>
  <c r="BS59" i="3"/>
  <c r="BS57" i="3"/>
  <c r="BS58" i="3"/>
  <c r="BS61" i="3"/>
  <c r="BS63" i="3"/>
  <c r="BS62" i="3"/>
  <c r="BS65" i="3"/>
  <c r="BS66" i="3"/>
  <c r="BS60" i="3"/>
  <c r="BS64" i="3"/>
  <c r="BS70" i="3"/>
  <c r="BS71" i="3"/>
  <c r="BS67" i="3"/>
  <c r="BS68" i="3"/>
  <c r="BS69" i="3"/>
  <c r="BU55" i="3"/>
  <c r="BU57" i="3"/>
  <c r="BU59" i="3"/>
  <c r="BU58" i="3"/>
  <c r="BU61" i="3"/>
  <c r="BU63" i="3"/>
  <c r="BU60" i="3"/>
  <c r="BU64" i="3"/>
  <c r="BU62" i="3"/>
  <c r="BU65" i="3"/>
  <c r="BU66" i="3"/>
  <c r="BU67" i="3"/>
  <c r="BU68" i="3"/>
  <c r="BU69" i="3"/>
  <c r="BU70" i="3"/>
  <c r="BU71" i="3"/>
  <c r="BW55" i="3"/>
  <c r="BW59" i="3"/>
  <c r="BW57" i="3"/>
  <c r="BW58" i="3"/>
  <c r="BW61" i="3"/>
  <c r="BW63" i="3"/>
  <c r="BW62" i="3"/>
  <c r="BW65" i="3"/>
  <c r="BW66" i="3"/>
  <c r="BW60" i="3"/>
  <c r="BW64" i="3"/>
  <c r="BW70" i="3"/>
  <c r="BW71" i="3"/>
  <c r="BW67" i="3"/>
  <c r="BW68" i="3"/>
  <c r="BW69" i="3"/>
  <c r="BY55" i="3"/>
  <c r="BY57" i="3"/>
  <c r="BY59" i="3"/>
  <c r="BY58" i="3"/>
  <c r="BY61" i="3"/>
  <c r="BY63" i="3"/>
  <c r="BY60" i="3"/>
  <c r="BY64" i="3"/>
  <c r="BY62" i="3"/>
  <c r="BY65" i="3"/>
  <c r="BY67" i="3"/>
  <c r="BY68" i="3"/>
  <c r="BY69" i="3"/>
  <c r="BY66" i="3"/>
  <c r="BY70" i="3"/>
  <c r="BY71" i="3"/>
  <c r="CA55" i="3"/>
  <c r="CA59" i="3"/>
  <c r="CA57" i="3"/>
  <c r="CA58" i="3"/>
  <c r="CA61" i="3"/>
  <c r="CA63" i="3"/>
  <c r="CA62" i="3"/>
  <c r="CA65" i="3"/>
  <c r="CA66" i="3"/>
  <c r="CA60" i="3"/>
  <c r="CA64" i="3"/>
  <c r="CA70" i="3"/>
  <c r="CA71" i="3"/>
  <c r="CA67" i="3"/>
  <c r="CA68" i="3"/>
  <c r="CA69" i="3"/>
  <c r="CC55" i="3"/>
  <c r="CC57" i="3"/>
  <c r="CC59" i="3"/>
  <c r="CC58" i="3"/>
  <c r="CC61" i="3"/>
  <c r="CC63" i="3"/>
  <c r="CC60" i="3"/>
  <c r="CC64" i="3"/>
  <c r="CC62" i="3"/>
  <c r="CC65" i="3"/>
  <c r="CC66" i="3"/>
  <c r="CC67" i="3"/>
  <c r="CC68" i="3"/>
  <c r="CC69" i="3"/>
  <c r="CC70" i="3"/>
  <c r="CC71" i="3"/>
  <c r="CE55" i="3"/>
  <c r="CE59" i="3"/>
  <c r="CE57" i="3"/>
  <c r="CE58" i="3"/>
  <c r="CE61" i="3"/>
  <c r="CE63" i="3"/>
  <c r="CE62" i="3"/>
  <c r="CE65" i="3"/>
  <c r="CE66" i="3"/>
  <c r="CE60" i="3"/>
  <c r="CE64" i="3"/>
  <c r="CE70" i="3"/>
  <c r="CE71" i="3"/>
  <c r="CE67" i="3"/>
  <c r="CE68" i="3"/>
  <c r="CE69" i="3"/>
  <c r="CG55" i="3"/>
  <c r="CG57" i="3"/>
  <c r="CG59" i="3"/>
  <c r="CG58" i="3"/>
  <c r="CG61" i="3"/>
  <c r="CG63" i="3"/>
  <c r="CG60" i="3"/>
  <c r="CG64" i="3"/>
  <c r="CG62" i="3"/>
  <c r="CG65" i="3"/>
  <c r="CG67" i="3"/>
  <c r="CG68" i="3"/>
  <c r="CG69" i="3"/>
  <c r="CG66" i="3"/>
  <c r="CG70" i="3"/>
  <c r="CG71" i="3"/>
  <c r="CI55" i="3"/>
  <c r="CI59" i="3"/>
  <c r="CI57" i="3"/>
  <c r="CI58" i="3"/>
  <c r="CI61" i="3"/>
  <c r="CI63" i="3"/>
  <c r="CI62" i="3"/>
  <c r="CI65" i="3"/>
  <c r="CI66" i="3"/>
  <c r="CI60" i="3"/>
  <c r="CI64" i="3"/>
  <c r="CI70" i="3"/>
  <c r="CI71" i="3"/>
  <c r="CI67" i="3"/>
  <c r="CI68" i="3"/>
  <c r="CI69" i="3"/>
  <c r="CK55" i="3"/>
  <c r="CK57" i="3"/>
  <c r="CK59" i="3"/>
  <c r="CK58" i="3"/>
  <c r="CK61" i="3"/>
  <c r="CK63" i="3"/>
  <c r="CK60" i="3"/>
  <c r="CK64" i="3"/>
  <c r="CK62" i="3"/>
  <c r="CK65" i="3"/>
  <c r="CK66" i="3"/>
  <c r="CK67" i="3"/>
  <c r="CK68" i="3"/>
  <c r="CK69" i="3"/>
  <c r="CK70" i="3"/>
  <c r="CK71" i="3"/>
  <c r="CM55" i="3"/>
  <c r="CM59" i="3"/>
  <c r="CM57" i="3"/>
  <c r="CM58" i="3"/>
  <c r="CM61" i="3"/>
  <c r="CM63" i="3"/>
  <c r="CM62" i="3"/>
  <c r="CM65" i="3"/>
  <c r="CM66" i="3"/>
  <c r="CM60" i="3"/>
  <c r="CM64" i="3"/>
  <c r="CM70" i="3"/>
  <c r="CM71" i="3"/>
  <c r="CM67" i="3"/>
  <c r="CM68" i="3"/>
  <c r="CM69" i="3"/>
  <c r="CO55" i="3"/>
  <c r="CO57" i="3"/>
  <c r="CO59" i="3"/>
  <c r="CO58" i="3"/>
  <c r="CO61" i="3"/>
  <c r="CO63" i="3"/>
  <c r="CO60" i="3"/>
  <c r="CO64" i="3"/>
  <c r="CO62" i="3"/>
  <c r="CO65" i="3"/>
  <c r="CO67" i="3"/>
  <c r="CO68" i="3"/>
  <c r="CO69" i="3"/>
  <c r="CO66" i="3"/>
  <c r="CO70" i="3"/>
  <c r="CO71" i="3"/>
  <c r="CQ55" i="3"/>
  <c r="CQ59" i="3"/>
  <c r="CQ57" i="3"/>
  <c r="CQ56" i="3"/>
  <c r="CQ58" i="3"/>
  <c r="CQ61" i="3"/>
  <c r="CQ63" i="3"/>
  <c r="CQ62" i="3"/>
  <c r="CQ65" i="3"/>
  <c r="CQ66" i="3"/>
  <c r="CQ60" i="3"/>
  <c r="CQ64" i="3"/>
  <c r="CQ70" i="3"/>
  <c r="CQ71" i="3"/>
  <c r="CQ67" i="3"/>
  <c r="CQ68" i="3"/>
  <c r="CQ69" i="3"/>
  <c r="CS55" i="3"/>
  <c r="CS57" i="3"/>
  <c r="CS59" i="3"/>
  <c r="CS58" i="3"/>
  <c r="CS61" i="3"/>
  <c r="CS63" i="3"/>
  <c r="CS56" i="3"/>
  <c r="CS60" i="3"/>
  <c r="CS64" i="3"/>
  <c r="CS62" i="3"/>
  <c r="CS65" i="3"/>
  <c r="CS66" i="3"/>
  <c r="CS67" i="3"/>
  <c r="CS68" i="3"/>
  <c r="CS69" i="3"/>
  <c r="CS70" i="3"/>
  <c r="CS71" i="3"/>
  <c r="CU55" i="3"/>
  <c r="CU59" i="3"/>
  <c r="CU57" i="3"/>
  <c r="CU56" i="3"/>
  <c r="CU58" i="3"/>
  <c r="CU61" i="3"/>
  <c r="CU63" i="3"/>
  <c r="CU62" i="3"/>
  <c r="CU65" i="3"/>
  <c r="CU66" i="3"/>
  <c r="CU60" i="3"/>
  <c r="CU64" i="3"/>
  <c r="CU70" i="3"/>
  <c r="CU71" i="3"/>
  <c r="CU67" i="3"/>
  <c r="CU68" i="3"/>
  <c r="CU69" i="3"/>
  <c r="CW55" i="3"/>
  <c r="CW57" i="3"/>
  <c r="CW59" i="3"/>
  <c r="CW58" i="3"/>
  <c r="CW61" i="3"/>
  <c r="CW63" i="3"/>
  <c r="CW56" i="3"/>
  <c r="CW60" i="3"/>
  <c r="CW64" i="3"/>
  <c r="CW62" i="3"/>
  <c r="CW65" i="3"/>
  <c r="CW67" i="3"/>
  <c r="CW68" i="3"/>
  <c r="CW69" i="3"/>
  <c r="CW66" i="3"/>
  <c r="CW70" i="3"/>
  <c r="CW71" i="3"/>
  <c r="CY73" i="3"/>
  <c r="CY55" i="3"/>
  <c r="CY59" i="3"/>
  <c r="CY57" i="3"/>
  <c r="CY56" i="3"/>
  <c r="CY58" i="3"/>
  <c r="CY61" i="3"/>
  <c r="CY63" i="3"/>
  <c r="CY62" i="3"/>
  <c r="CY65" i="3"/>
  <c r="CY66" i="3"/>
  <c r="CY60" i="3"/>
  <c r="CY64" i="3"/>
  <c r="CY67" i="3"/>
  <c r="CY68" i="3"/>
  <c r="CY69" i="3"/>
  <c r="CU74" i="3"/>
  <c r="CQ74" i="3"/>
  <c r="CM74" i="3"/>
  <c r="CI74" i="3"/>
  <c r="CE74" i="3"/>
  <c r="CA74" i="3"/>
  <c r="BW74" i="3"/>
  <c r="BS74" i="3"/>
  <c r="BO74" i="3"/>
  <c r="BK74" i="3"/>
  <c r="BG74" i="3"/>
  <c r="BC74" i="3"/>
  <c r="AY74" i="3"/>
  <c r="AU74" i="3"/>
  <c r="AQ74" i="3"/>
  <c r="AM74" i="3"/>
  <c r="AI74" i="3"/>
  <c r="AE74" i="3"/>
  <c r="AA74" i="3"/>
  <c r="W74" i="3"/>
  <c r="S74" i="3"/>
  <c r="O74" i="3"/>
  <c r="K74" i="3"/>
  <c r="G74" i="3"/>
  <c r="CU73" i="3"/>
  <c r="CQ73" i="3"/>
  <c r="CM73" i="3"/>
  <c r="CI73" i="3"/>
  <c r="CE73" i="3"/>
  <c r="CA73" i="3"/>
  <c r="BW73" i="3"/>
  <c r="BS73" i="3"/>
  <c r="BO73" i="3"/>
  <c r="BK73" i="3"/>
  <c r="BG73" i="3"/>
  <c r="BC73" i="3"/>
  <c r="AY73" i="3"/>
  <c r="AU73" i="3"/>
  <c r="AQ73" i="3"/>
  <c r="AM73" i="3"/>
  <c r="AI73" i="3"/>
  <c r="AE73" i="3"/>
  <c r="AA73" i="3"/>
  <c r="W73" i="3"/>
  <c r="S73" i="3"/>
  <c r="O73" i="3"/>
  <c r="K73" i="3"/>
  <c r="G73" i="3"/>
  <c r="CV74" i="3"/>
  <c r="CR74" i="3"/>
  <c r="CN74" i="3"/>
  <c r="CJ74" i="3"/>
  <c r="CF74" i="3"/>
  <c r="CB74" i="3"/>
  <c r="BX74" i="3"/>
  <c r="BT74" i="3"/>
  <c r="BP74" i="3"/>
  <c r="BL74" i="3"/>
  <c r="BH74" i="3"/>
  <c r="BD74" i="3"/>
  <c r="AZ74" i="3"/>
  <c r="AV74" i="3"/>
  <c r="AR74" i="3"/>
  <c r="AN74" i="3"/>
  <c r="AJ74" i="3"/>
  <c r="AF74" i="3"/>
  <c r="AB74" i="3"/>
  <c r="X74" i="3"/>
  <c r="T74" i="3"/>
  <c r="P74" i="3"/>
  <c r="L74" i="3"/>
  <c r="H74" i="3"/>
  <c r="CY72" i="3"/>
  <c r="CU72" i="3"/>
  <c r="CQ72" i="3"/>
  <c r="CM72" i="3"/>
  <c r="CI72" i="3"/>
  <c r="CE72" i="3"/>
  <c r="CA72" i="3"/>
  <c r="BW72" i="3"/>
  <c r="BS72" i="3"/>
  <c r="BO72" i="3"/>
  <c r="BK72" i="3"/>
  <c r="BC72" i="3"/>
  <c r="AU72" i="3"/>
  <c r="AM72" i="3"/>
  <c r="AE72" i="3"/>
  <c r="W72" i="3"/>
  <c r="O72" i="3"/>
  <c r="G72" i="3"/>
  <c r="F54" i="3"/>
  <c r="F56" i="3"/>
  <c r="F58" i="3"/>
  <c r="F55" i="3"/>
  <c r="F57" i="3"/>
  <c r="F60" i="3"/>
  <c r="F62" i="3"/>
  <c r="F64" i="3"/>
  <c r="F59" i="3"/>
  <c r="F63" i="3"/>
  <c r="F61" i="3"/>
  <c r="F66" i="3"/>
  <c r="F68" i="3"/>
  <c r="F72" i="3"/>
  <c r="F65" i="3"/>
  <c r="F67" i="3"/>
  <c r="F69" i="3"/>
  <c r="F70" i="3"/>
  <c r="F71" i="3"/>
  <c r="H54" i="3"/>
  <c r="H56" i="3"/>
  <c r="H58" i="3"/>
  <c r="H55" i="3"/>
  <c r="H59" i="3"/>
  <c r="H57" i="3"/>
  <c r="H60" i="3"/>
  <c r="H62" i="3"/>
  <c r="H61" i="3"/>
  <c r="H64" i="3"/>
  <c r="H63" i="3"/>
  <c r="H65" i="3"/>
  <c r="H67" i="3"/>
  <c r="H69" i="3"/>
  <c r="H70" i="3"/>
  <c r="H71" i="3"/>
  <c r="H66" i="3"/>
  <c r="H68" i="3"/>
  <c r="H72" i="3"/>
  <c r="J54" i="3"/>
  <c r="J56" i="3"/>
  <c r="J58" i="3"/>
  <c r="J55" i="3"/>
  <c r="J57" i="3"/>
  <c r="J60" i="3"/>
  <c r="J62" i="3"/>
  <c r="J64" i="3"/>
  <c r="J59" i="3"/>
  <c r="J63" i="3"/>
  <c r="J61" i="3"/>
  <c r="J66" i="3"/>
  <c r="J68" i="3"/>
  <c r="J72" i="3"/>
  <c r="J65" i="3"/>
  <c r="J67" i="3"/>
  <c r="J69" i="3"/>
  <c r="J70" i="3"/>
  <c r="J71" i="3"/>
  <c r="L54" i="3"/>
  <c r="L56" i="3"/>
  <c r="L58" i="3"/>
  <c r="L55" i="3"/>
  <c r="L59" i="3"/>
  <c r="L57" i="3"/>
  <c r="L60" i="3"/>
  <c r="L62" i="3"/>
  <c r="L64" i="3"/>
  <c r="L61" i="3"/>
  <c r="L63" i="3"/>
  <c r="L65" i="3"/>
  <c r="L67" i="3"/>
  <c r="L69" i="3"/>
  <c r="L70" i="3"/>
  <c r="L71" i="3"/>
  <c r="L66" i="3"/>
  <c r="L68" i="3"/>
  <c r="L72" i="3"/>
  <c r="N54" i="3"/>
  <c r="N56" i="3"/>
  <c r="N58" i="3"/>
  <c r="N55" i="3"/>
  <c r="N57" i="3"/>
  <c r="N60" i="3"/>
  <c r="N62" i="3"/>
  <c r="N64" i="3"/>
  <c r="N59" i="3"/>
  <c r="N63" i="3"/>
  <c r="N61" i="3"/>
  <c r="N66" i="3"/>
  <c r="N68" i="3"/>
  <c r="N72" i="3"/>
  <c r="N65" i="3"/>
  <c r="N67" i="3"/>
  <c r="N69" i="3"/>
  <c r="N70" i="3"/>
  <c r="N71" i="3"/>
  <c r="P54" i="3"/>
  <c r="P56" i="3"/>
  <c r="P58" i="3"/>
  <c r="P55" i="3"/>
  <c r="P59" i="3"/>
  <c r="P57" i="3"/>
  <c r="P60" i="3"/>
  <c r="P62" i="3"/>
  <c r="P61" i="3"/>
  <c r="P64" i="3"/>
  <c r="P63" i="3"/>
  <c r="P65" i="3"/>
  <c r="P67" i="3"/>
  <c r="P69" i="3"/>
  <c r="P70" i="3"/>
  <c r="P71" i="3"/>
  <c r="P66" i="3"/>
  <c r="P68" i="3"/>
  <c r="P72" i="3"/>
  <c r="R54" i="3"/>
  <c r="R56" i="3"/>
  <c r="R58" i="3"/>
  <c r="R55" i="3"/>
  <c r="R57" i="3"/>
  <c r="R60" i="3"/>
  <c r="R62" i="3"/>
  <c r="R64" i="3"/>
  <c r="R59" i="3"/>
  <c r="R63" i="3"/>
  <c r="R61" i="3"/>
  <c r="R66" i="3"/>
  <c r="R68" i="3"/>
  <c r="R72" i="3"/>
  <c r="R65" i="3"/>
  <c r="R67" i="3"/>
  <c r="R69" i="3"/>
  <c r="R70" i="3"/>
  <c r="R71" i="3"/>
  <c r="T54" i="3"/>
  <c r="T56" i="3"/>
  <c r="T58" i="3"/>
  <c r="T55" i="3"/>
  <c r="T59" i="3"/>
  <c r="T57" i="3"/>
  <c r="T60" i="3"/>
  <c r="T62" i="3"/>
  <c r="T64" i="3"/>
  <c r="T61" i="3"/>
  <c r="T63" i="3"/>
  <c r="T65" i="3"/>
  <c r="T67" i="3"/>
  <c r="T69" i="3"/>
  <c r="T70" i="3"/>
  <c r="T71" i="3"/>
  <c r="T66" i="3"/>
  <c r="T68" i="3"/>
  <c r="T72" i="3"/>
  <c r="V54" i="3"/>
  <c r="V56" i="3"/>
  <c r="V58" i="3"/>
  <c r="V55" i="3"/>
  <c r="V57" i="3"/>
  <c r="V60" i="3"/>
  <c r="V62" i="3"/>
  <c r="V64" i="3"/>
  <c r="V59" i="3"/>
  <c r="V63" i="3"/>
  <c r="V61" i="3"/>
  <c r="V66" i="3"/>
  <c r="V68" i="3"/>
  <c r="V72" i="3"/>
  <c r="V65" i="3"/>
  <c r="V67" i="3"/>
  <c r="V69" i="3"/>
  <c r="V70" i="3"/>
  <c r="V71" i="3"/>
  <c r="X54" i="3"/>
  <c r="X56" i="3"/>
  <c r="X58" i="3"/>
  <c r="X55" i="3"/>
  <c r="X59" i="3"/>
  <c r="X57" i="3"/>
  <c r="X60" i="3"/>
  <c r="X62" i="3"/>
  <c r="X61" i="3"/>
  <c r="X64" i="3"/>
  <c r="X63" i="3"/>
  <c r="X65" i="3"/>
  <c r="X67" i="3"/>
  <c r="X69" i="3"/>
  <c r="X70" i="3"/>
  <c r="X71" i="3"/>
  <c r="X66" i="3"/>
  <c r="X68" i="3"/>
  <c r="X72" i="3"/>
  <c r="Z54" i="3"/>
  <c r="Z56" i="3"/>
  <c r="Z58" i="3"/>
  <c r="Z55" i="3"/>
  <c r="Z57" i="3"/>
  <c r="Z60" i="3"/>
  <c r="Z62" i="3"/>
  <c r="Z64" i="3"/>
  <c r="Z59" i="3"/>
  <c r="Z63" i="3"/>
  <c r="Z61" i="3"/>
  <c r="Z66" i="3"/>
  <c r="Z68" i="3"/>
  <c r="Z72" i="3"/>
  <c r="Z65" i="3"/>
  <c r="Z67" i="3"/>
  <c r="Z69" i="3"/>
  <c r="Z70" i="3"/>
  <c r="Z71" i="3"/>
  <c r="AB54" i="3"/>
  <c r="AB56" i="3"/>
  <c r="AB58" i="3"/>
  <c r="AB55" i="3"/>
  <c r="AB59" i="3"/>
  <c r="AB57" i="3"/>
  <c r="AB60" i="3"/>
  <c r="AB62" i="3"/>
  <c r="AB64" i="3"/>
  <c r="AB61" i="3"/>
  <c r="AB63" i="3"/>
  <c r="AB65" i="3"/>
  <c r="AB67" i="3"/>
  <c r="AB69" i="3"/>
  <c r="AB70" i="3"/>
  <c r="AB71" i="3"/>
  <c r="AB66" i="3"/>
  <c r="AB68" i="3"/>
  <c r="AB72" i="3"/>
  <c r="AD54" i="3"/>
  <c r="AD56" i="3"/>
  <c r="AD58" i="3"/>
  <c r="AD55" i="3"/>
  <c r="AD57" i="3"/>
  <c r="AD60" i="3"/>
  <c r="AD62" i="3"/>
  <c r="AD64" i="3"/>
  <c r="AD59" i="3"/>
  <c r="AD63" i="3"/>
  <c r="AD61" i="3"/>
  <c r="AD66" i="3"/>
  <c r="AD68" i="3"/>
  <c r="AD72" i="3"/>
  <c r="AD65" i="3"/>
  <c r="AD67" i="3"/>
  <c r="AD69" i="3"/>
  <c r="AD70" i="3"/>
  <c r="AD71" i="3"/>
  <c r="AF54" i="3"/>
  <c r="AF56" i="3"/>
  <c r="AF58" i="3"/>
  <c r="AF55" i="3"/>
  <c r="AF59" i="3"/>
  <c r="AF57" i="3"/>
  <c r="AF60" i="3"/>
  <c r="AF62" i="3"/>
  <c r="AF61" i="3"/>
  <c r="AF64" i="3"/>
  <c r="AF63" i="3"/>
  <c r="AF65" i="3"/>
  <c r="AF67" i="3"/>
  <c r="AF69" i="3"/>
  <c r="AF70" i="3"/>
  <c r="AF71" i="3"/>
  <c r="AF66" i="3"/>
  <c r="AF68" i="3"/>
  <c r="AF72" i="3"/>
  <c r="AH54" i="3"/>
  <c r="AH56" i="3"/>
  <c r="AH58" i="3"/>
  <c r="AH55" i="3"/>
  <c r="AH57" i="3"/>
  <c r="AH60" i="3"/>
  <c r="AH62" i="3"/>
  <c r="AH59" i="3"/>
  <c r="AH64" i="3"/>
  <c r="AH63" i="3"/>
  <c r="AH61" i="3"/>
  <c r="AH66" i="3"/>
  <c r="AH68" i="3"/>
  <c r="AH72" i="3"/>
  <c r="AH65" i="3"/>
  <c r="AH67" i="3"/>
  <c r="AH69" i="3"/>
  <c r="AH70" i="3"/>
  <c r="AH71" i="3"/>
  <c r="AJ54" i="3"/>
  <c r="AJ56" i="3"/>
  <c r="AJ58" i="3"/>
  <c r="AJ55" i="3"/>
  <c r="AJ59" i="3"/>
  <c r="AJ57" i="3"/>
  <c r="AJ60" i="3"/>
  <c r="AJ62" i="3"/>
  <c r="AJ61" i="3"/>
  <c r="AJ64" i="3"/>
  <c r="AJ63" i="3"/>
  <c r="AJ65" i="3"/>
  <c r="AJ67" i="3"/>
  <c r="AJ69" i="3"/>
  <c r="AJ70" i="3"/>
  <c r="AJ71" i="3"/>
  <c r="AJ66" i="3"/>
  <c r="AJ68" i="3"/>
  <c r="AJ72" i="3"/>
  <c r="AL54" i="3"/>
  <c r="AL56" i="3"/>
  <c r="AL58" i="3"/>
  <c r="AL55" i="3"/>
  <c r="AL57" i="3"/>
  <c r="AL60" i="3"/>
  <c r="AL62" i="3"/>
  <c r="AL59" i="3"/>
  <c r="AL64" i="3"/>
  <c r="AL63" i="3"/>
  <c r="AL61" i="3"/>
  <c r="AL66" i="3"/>
  <c r="AL68" i="3"/>
  <c r="AL72" i="3"/>
  <c r="AL65" i="3"/>
  <c r="AL67" i="3"/>
  <c r="AL69" i="3"/>
  <c r="AL70" i="3"/>
  <c r="AL71" i="3"/>
  <c r="AN54" i="3"/>
  <c r="AN56" i="3"/>
  <c r="AN58" i="3"/>
  <c r="AN55" i="3"/>
  <c r="AN59" i="3"/>
  <c r="AN57" i="3"/>
  <c r="AN60" i="3"/>
  <c r="AN62" i="3"/>
  <c r="AN61" i="3"/>
  <c r="AN64" i="3"/>
  <c r="AN63" i="3"/>
  <c r="AN65" i="3"/>
  <c r="AN67" i="3"/>
  <c r="AN69" i="3"/>
  <c r="AN70" i="3"/>
  <c r="AN71" i="3"/>
  <c r="AN66" i="3"/>
  <c r="AN68" i="3"/>
  <c r="AN72" i="3"/>
  <c r="AP54" i="3"/>
  <c r="AP56" i="3"/>
  <c r="AP58" i="3"/>
  <c r="AP55" i="3"/>
  <c r="AP57" i="3"/>
  <c r="AP60" i="3"/>
  <c r="AP62" i="3"/>
  <c r="AP59" i="3"/>
  <c r="AP64" i="3"/>
  <c r="AP63" i="3"/>
  <c r="AP61" i="3"/>
  <c r="AP66" i="3"/>
  <c r="AP68" i="3"/>
  <c r="AP72" i="3"/>
  <c r="AP65" i="3"/>
  <c r="AP67" i="3"/>
  <c r="AP69" i="3"/>
  <c r="AP70" i="3"/>
  <c r="AP71" i="3"/>
  <c r="AR54" i="3"/>
  <c r="AR56" i="3"/>
  <c r="AR58" i="3"/>
  <c r="AR55" i="3"/>
  <c r="AR59" i="3"/>
  <c r="AR57" i="3"/>
  <c r="AR60" i="3"/>
  <c r="AR62" i="3"/>
  <c r="AR61" i="3"/>
  <c r="AR64" i="3"/>
  <c r="AR63" i="3"/>
  <c r="AR65" i="3"/>
  <c r="AR67" i="3"/>
  <c r="AR69" i="3"/>
  <c r="AR70" i="3"/>
  <c r="AR71" i="3"/>
  <c r="AR66" i="3"/>
  <c r="AR68" i="3"/>
  <c r="AR72" i="3"/>
  <c r="AT54" i="3"/>
  <c r="AT56" i="3"/>
  <c r="AT58" i="3"/>
  <c r="AT57" i="3"/>
  <c r="AT60" i="3"/>
  <c r="AT62" i="3"/>
  <c r="AT55" i="3"/>
  <c r="AT59" i="3"/>
  <c r="AT64" i="3"/>
  <c r="AT63" i="3"/>
  <c r="AT61" i="3"/>
  <c r="AT66" i="3"/>
  <c r="AT68" i="3"/>
  <c r="AT72" i="3"/>
  <c r="AT65" i="3"/>
  <c r="AT67" i="3"/>
  <c r="AT69" i="3"/>
  <c r="AT70" i="3"/>
  <c r="AT71" i="3"/>
  <c r="AV54" i="3"/>
  <c r="AV56" i="3"/>
  <c r="AV58" i="3"/>
  <c r="AV59" i="3"/>
  <c r="AV55" i="3"/>
  <c r="AV57" i="3"/>
  <c r="AV60" i="3"/>
  <c r="AV62" i="3"/>
  <c r="AV61" i="3"/>
  <c r="AV64" i="3"/>
  <c r="AV63" i="3"/>
  <c r="AV65" i="3"/>
  <c r="AV67" i="3"/>
  <c r="AV69" i="3"/>
  <c r="AV70" i="3"/>
  <c r="AV71" i="3"/>
  <c r="AV66" i="3"/>
  <c r="AV68" i="3"/>
  <c r="AV72" i="3"/>
  <c r="AX54" i="3"/>
  <c r="AX56" i="3"/>
  <c r="AX58" i="3"/>
  <c r="AX55" i="3"/>
  <c r="AX57" i="3"/>
  <c r="AX59" i="3"/>
  <c r="AX60" i="3"/>
  <c r="AX62" i="3"/>
  <c r="AX64" i="3"/>
  <c r="AX63" i="3"/>
  <c r="AX61" i="3"/>
  <c r="AX66" i="3"/>
  <c r="AX68" i="3"/>
  <c r="AX72" i="3"/>
  <c r="AX65" i="3"/>
  <c r="AX67" i="3"/>
  <c r="AX69" i="3"/>
  <c r="AX70" i="3"/>
  <c r="AX71" i="3"/>
  <c r="AZ54" i="3"/>
  <c r="AZ56" i="3"/>
  <c r="AZ59" i="3"/>
  <c r="AZ58" i="3"/>
  <c r="AZ55" i="3"/>
  <c r="AZ57" i="3"/>
  <c r="AZ60" i="3"/>
  <c r="AZ62" i="3"/>
  <c r="AZ61" i="3"/>
  <c r="AZ64" i="3"/>
  <c r="AZ63" i="3"/>
  <c r="AZ65" i="3"/>
  <c r="AZ67" i="3"/>
  <c r="AZ69" i="3"/>
  <c r="AZ70" i="3"/>
  <c r="AZ71" i="3"/>
  <c r="AZ66" i="3"/>
  <c r="AZ68" i="3"/>
  <c r="AZ72" i="3"/>
  <c r="BB54" i="3"/>
  <c r="BB56" i="3"/>
  <c r="BB58" i="3"/>
  <c r="BB57" i="3"/>
  <c r="BB60" i="3"/>
  <c r="BB62" i="3"/>
  <c r="BB55" i="3"/>
  <c r="BB59" i="3"/>
  <c r="BB64" i="3"/>
  <c r="BB63" i="3"/>
  <c r="BB61" i="3"/>
  <c r="BB66" i="3"/>
  <c r="BB68" i="3"/>
  <c r="BB72" i="3"/>
  <c r="BB65" i="3"/>
  <c r="BB67" i="3"/>
  <c r="BB69" i="3"/>
  <c r="BB70" i="3"/>
  <c r="BB71" i="3"/>
  <c r="BD54" i="3"/>
  <c r="BD56" i="3"/>
  <c r="BD58" i="3"/>
  <c r="BD59" i="3"/>
  <c r="BD55" i="3"/>
  <c r="BD57" i="3"/>
  <c r="BD60" i="3"/>
  <c r="BD62" i="3"/>
  <c r="BD61" i="3"/>
  <c r="BD64" i="3"/>
  <c r="BD63" i="3"/>
  <c r="BD65" i="3"/>
  <c r="BD67" i="3"/>
  <c r="BD69" i="3"/>
  <c r="BD70" i="3"/>
  <c r="BD71" i="3"/>
  <c r="BD66" i="3"/>
  <c r="BD68" i="3"/>
  <c r="BD72" i="3"/>
  <c r="BF54" i="3"/>
  <c r="BF56" i="3"/>
  <c r="BF58" i="3"/>
  <c r="BF55" i="3"/>
  <c r="BF57" i="3"/>
  <c r="BF59" i="3"/>
  <c r="BF60" i="3"/>
  <c r="BF62" i="3"/>
  <c r="BF64" i="3"/>
  <c r="BF63" i="3"/>
  <c r="BF61" i="3"/>
  <c r="BF66" i="3"/>
  <c r="BF68" i="3"/>
  <c r="BF72" i="3"/>
  <c r="BF65" i="3"/>
  <c r="BF67" i="3"/>
  <c r="BF69" i="3"/>
  <c r="BF70" i="3"/>
  <c r="BF71" i="3"/>
  <c r="BH54" i="3"/>
  <c r="BH56" i="3"/>
  <c r="BH59" i="3"/>
  <c r="BH58" i="3"/>
  <c r="BH55" i="3"/>
  <c r="BH57" i="3"/>
  <c r="BH60" i="3"/>
  <c r="BH62" i="3"/>
  <c r="BH61" i="3"/>
  <c r="BH64" i="3"/>
  <c r="BH63" i="3"/>
  <c r="BH65" i="3"/>
  <c r="BH67" i="3"/>
  <c r="BH69" i="3"/>
  <c r="BH70" i="3"/>
  <c r="BH71" i="3"/>
  <c r="BH66" i="3"/>
  <c r="BH68" i="3"/>
  <c r="BH72" i="3"/>
  <c r="BJ54" i="3"/>
  <c r="BJ56" i="3"/>
  <c r="BJ58" i="3"/>
  <c r="BJ57" i="3"/>
  <c r="BJ60" i="3"/>
  <c r="BJ62" i="3"/>
  <c r="BJ55" i="3"/>
  <c r="BJ59" i="3"/>
  <c r="BJ64" i="3"/>
  <c r="BJ63" i="3"/>
  <c r="BJ61" i="3"/>
  <c r="BJ66" i="3"/>
  <c r="BJ68" i="3"/>
  <c r="BJ72" i="3"/>
  <c r="BJ65" i="3"/>
  <c r="BJ67" i="3"/>
  <c r="BJ69" i="3"/>
  <c r="BJ70" i="3"/>
  <c r="BJ71" i="3"/>
  <c r="BL54" i="3"/>
  <c r="BL56" i="3"/>
  <c r="BL58" i="3"/>
  <c r="BL59" i="3"/>
  <c r="BL55" i="3"/>
  <c r="BL57" i="3"/>
  <c r="BL60" i="3"/>
  <c r="BL62" i="3"/>
  <c r="BL61" i="3"/>
  <c r="BL64" i="3"/>
  <c r="BL63" i="3"/>
  <c r="BL65" i="3"/>
  <c r="BL67" i="3"/>
  <c r="BL69" i="3"/>
  <c r="BL70" i="3"/>
  <c r="BL71" i="3"/>
  <c r="BL66" i="3"/>
  <c r="BL68" i="3"/>
  <c r="BL72" i="3"/>
  <c r="BN54" i="3"/>
  <c r="BN56" i="3"/>
  <c r="BN58" i="3"/>
  <c r="BN55" i="3"/>
  <c r="BN57" i="3"/>
  <c r="BN59" i="3"/>
  <c r="BN60" i="3"/>
  <c r="BN62" i="3"/>
  <c r="BN64" i="3"/>
  <c r="BN63" i="3"/>
  <c r="BN61" i="3"/>
  <c r="BN66" i="3"/>
  <c r="BN68" i="3"/>
  <c r="BN72" i="3"/>
  <c r="BN65" i="3"/>
  <c r="BN67" i="3"/>
  <c r="BN69" i="3"/>
  <c r="BN70" i="3"/>
  <c r="BN71" i="3"/>
  <c r="BP54" i="3"/>
  <c r="BP56" i="3"/>
  <c r="BP59" i="3"/>
  <c r="BP58" i="3"/>
  <c r="BP55" i="3"/>
  <c r="BP57" i="3"/>
  <c r="BP60" i="3"/>
  <c r="BP62" i="3"/>
  <c r="BP61" i="3"/>
  <c r="BP64" i="3"/>
  <c r="BP63" i="3"/>
  <c r="BP65" i="3"/>
  <c r="BP67" i="3"/>
  <c r="BP69" i="3"/>
  <c r="BP70" i="3"/>
  <c r="BP71" i="3"/>
  <c r="BP66" i="3"/>
  <c r="BP68" i="3"/>
  <c r="BP72" i="3"/>
  <c r="BR54" i="3"/>
  <c r="BR56" i="3"/>
  <c r="BR58" i="3"/>
  <c r="BR57" i="3"/>
  <c r="BR60" i="3"/>
  <c r="BR62" i="3"/>
  <c r="BR55" i="3"/>
  <c r="BR59" i="3"/>
  <c r="BR64" i="3"/>
  <c r="BR63" i="3"/>
  <c r="BR61" i="3"/>
  <c r="BR66" i="3"/>
  <c r="BR68" i="3"/>
  <c r="BR72" i="3"/>
  <c r="BR65" i="3"/>
  <c r="BR67" i="3"/>
  <c r="BR69" i="3"/>
  <c r="BR70" i="3"/>
  <c r="BR71" i="3"/>
  <c r="BT54" i="3"/>
  <c r="BT56" i="3"/>
  <c r="BT58" i="3"/>
  <c r="BT59" i="3"/>
  <c r="BT55" i="3"/>
  <c r="BT57" i="3"/>
  <c r="BT60" i="3"/>
  <c r="BT62" i="3"/>
  <c r="BT61" i="3"/>
  <c r="BT64" i="3"/>
  <c r="BT63" i="3"/>
  <c r="BT65" i="3"/>
  <c r="BT67" i="3"/>
  <c r="BT69" i="3"/>
  <c r="BT70" i="3"/>
  <c r="BT71" i="3"/>
  <c r="BT66" i="3"/>
  <c r="BT68" i="3"/>
  <c r="BT72" i="3"/>
  <c r="BV54" i="3"/>
  <c r="BV56" i="3"/>
  <c r="BV58" i="3"/>
  <c r="BV55" i="3"/>
  <c r="BV57" i="3"/>
  <c r="BV59" i="3"/>
  <c r="BV60" i="3"/>
  <c r="BV62" i="3"/>
  <c r="BV64" i="3"/>
  <c r="BV63" i="3"/>
  <c r="BV61" i="3"/>
  <c r="BV66" i="3"/>
  <c r="BV68" i="3"/>
  <c r="BV72" i="3"/>
  <c r="BV65" i="3"/>
  <c r="BV67" i="3"/>
  <c r="BV69" i="3"/>
  <c r="BV70" i="3"/>
  <c r="BV71" i="3"/>
  <c r="BX54" i="3"/>
  <c r="BX56" i="3"/>
  <c r="BX59" i="3"/>
  <c r="BX58" i="3"/>
  <c r="BX55" i="3"/>
  <c r="BX57" i="3"/>
  <c r="BX60" i="3"/>
  <c r="BX62" i="3"/>
  <c r="BX61" i="3"/>
  <c r="BX64" i="3"/>
  <c r="BX63" i="3"/>
  <c r="BX65" i="3"/>
  <c r="BX67" i="3"/>
  <c r="BX69" i="3"/>
  <c r="BX70" i="3"/>
  <c r="BX71" i="3"/>
  <c r="BX66" i="3"/>
  <c r="BX68" i="3"/>
  <c r="BX72" i="3"/>
  <c r="BZ54" i="3"/>
  <c r="BZ56" i="3"/>
  <c r="BZ58" i="3"/>
  <c r="BZ57" i="3"/>
  <c r="BZ60" i="3"/>
  <c r="BZ62" i="3"/>
  <c r="BZ55" i="3"/>
  <c r="BZ59" i="3"/>
  <c r="BZ64" i="3"/>
  <c r="BZ63" i="3"/>
  <c r="BZ61" i="3"/>
  <c r="BZ66" i="3"/>
  <c r="BZ68" i="3"/>
  <c r="BZ72" i="3"/>
  <c r="BZ65" i="3"/>
  <c r="BZ67" i="3"/>
  <c r="BZ69" i="3"/>
  <c r="BZ70" i="3"/>
  <c r="BZ71" i="3"/>
  <c r="CB54" i="3"/>
  <c r="CB56" i="3"/>
  <c r="CB58" i="3"/>
  <c r="CB55" i="3"/>
  <c r="CB57" i="3"/>
  <c r="CB60" i="3"/>
  <c r="CB62" i="3"/>
  <c r="CB61" i="3"/>
  <c r="CB64" i="3"/>
  <c r="CB63" i="3"/>
  <c r="CB65" i="3"/>
  <c r="CB67" i="3"/>
  <c r="CB69" i="3"/>
  <c r="CB70" i="3"/>
  <c r="CB71" i="3"/>
  <c r="CB66" i="3"/>
  <c r="CB68" i="3"/>
  <c r="CB72" i="3"/>
  <c r="CD54" i="3"/>
  <c r="CD56" i="3"/>
  <c r="CD58" i="3"/>
  <c r="CD55" i="3"/>
  <c r="CD57" i="3"/>
  <c r="CD59" i="3"/>
  <c r="CD60" i="3"/>
  <c r="CD62" i="3"/>
  <c r="CD64" i="3"/>
  <c r="CD63" i="3"/>
  <c r="CD61" i="3"/>
  <c r="CD66" i="3"/>
  <c r="CD68" i="3"/>
  <c r="CD72" i="3"/>
  <c r="CD65" i="3"/>
  <c r="CD67" i="3"/>
  <c r="CD69" i="3"/>
  <c r="CD70" i="3"/>
  <c r="CD71" i="3"/>
  <c r="CF54" i="3"/>
  <c r="CF56" i="3"/>
  <c r="CF58" i="3"/>
  <c r="CF59" i="3"/>
  <c r="CF55" i="3"/>
  <c r="CF57" i="3"/>
  <c r="CF60" i="3"/>
  <c r="CF62" i="3"/>
  <c r="CF61" i="3"/>
  <c r="CF64" i="3"/>
  <c r="CF63" i="3"/>
  <c r="CF65" i="3"/>
  <c r="CF67" i="3"/>
  <c r="CF69" i="3"/>
  <c r="CF70" i="3"/>
  <c r="CF71" i="3"/>
  <c r="CF66" i="3"/>
  <c r="CF68" i="3"/>
  <c r="CF72" i="3"/>
  <c r="CH54" i="3"/>
  <c r="CH56" i="3"/>
  <c r="CH58" i="3"/>
  <c r="CH59" i="3"/>
  <c r="CH57" i="3"/>
  <c r="CH60" i="3"/>
  <c r="CH62" i="3"/>
  <c r="CH55" i="3"/>
  <c r="CH64" i="3"/>
  <c r="CH63" i="3"/>
  <c r="CH61" i="3"/>
  <c r="CH66" i="3"/>
  <c r="CH68" i="3"/>
  <c r="CH72" i="3"/>
  <c r="CH65" i="3"/>
  <c r="CH67" i="3"/>
  <c r="CH69" i="3"/>
  <c r="CH70" i="3"/>
  <c r="CH71" i="3"/>
  <c r="CJ54" i="3"/>
  <c r="CJ56" i="3"/>
  <c r="CJ58" i="3"/>
  <c r="CJ59" i="3"/>
  <c r="CJ55" i="3"/>
  <c r="CJ57" i="3"/>
  <c r="CJ60" i="3"/>
  <c r="CJ62" i="3"/>
  <c r="CJ61" i="3"/>
  <c r="CJ64" i="3"/>
  <c r="CJ63" i="3"/>
  <c r="CJ65" i="3"/>
  <c r="CJ67" i="3"/>
  <c r="CJ69" i="3"/>
  <c r="CJ70" i="3"/>
  <c r="CJ71" i="3"/>
  <c r="CJ66" i="3"/>
  <c r="CJ68" i="3"/>
  <c r="CJ72" i="3"/>
  <c r="CL54" i="3"/>
  <c r="CL56" i="3"/>
  <c r="CL58" i="3"/>
  <c r="CL59" i="3"/>
  <c r="CL55" i="3"/>
  <c r="CL57" i="3"/>
  <c r="CL60" i="3"/>
  <c r="CL62" i="3"/>
  <c r="CL64" i="3"/>
  <c r="CL63" i="3"/>
  <c r="CL61" i="3"/>
  <c r="CL66" i="3"/>
  <c r="CL68" i="3"/>
  <c r="CL72" i="3"/>
  <c r="CL65" i="3"/>
  <c r="CL67" i="3"/>
  <c r="CL69" i="3"/>
  <c r="CL70" i="3"/>
  <c r="CL71" i="3"/>
  <c r="CN54" i="3"/>
  <c r="CN56" i="3"/>
  <c r="CN58" i="3"/>
  <c r="CN59" i="3"/>
  <c r="CN55" i="3"/>
  <c r="CN57" i="3"/>
  <c r="CN60" i="3"/>
  <c r="CN62" i="3"/>
  <c r="CN61" i="3"/>
  <c r="CN64" i="3"/>
  <c r="CN63" i="3"/>
  <c r="CN65" i="3"/>
  <c r="CN67" i="3"/>
  <c r="CN69" i="3"/>
  <c r="CN70" i="3"/>
  <c r="CN71" i="3"/>
  <c r="CN66" i="3"/>
  <c r="CN68" i="3"/>
  <c r="CN72" i="3"/>
  <c r="CP54" i="3"/>
  <c r="CP56" i="3"/>
  <c r="CP58" i="3"/>
  <c r="CP59" i="3"/>
  <c r="CP57" i="3"/>
  <c r="CP60" i="3"/>
  <c r="CP62" i="3"/>
  <c r="CP55" i="3"/>
  <c r="CP64" i="3"/>
  <c r="CP63" i="3"/>
  <c r="CP61" i="3"/>
  <c r="CP66" i="3"/>
  <c r="CP68" i="3"/>
  <c r="CP72" i="3"/>
  <c r="CP65" i="3"/>
  <c r="CP67" i="3"/>
  <c r="CP69" i="3"/>
  <c r="CP70" i="3"/>
  <c r="CP71" i="3"/>
  <c r="CR54" i="3"/>
  <c r="CR56" i="3"/>
  <c r="CR58" i="3"/>
  <c r="CR59" i="3"/>
  <c r="CR55" i="3"/>
  <c r="CR57" i="3"/>
  <c r="CR60" i="3"/>
  <c r="CR62" i="3"/>
  <c r="CR61" i="3"/>
  <c r="CR64" i="3"/>
  <c r="CR63" i="3"/>
  <c r="CR65" i="3"/>
  <c r="CR67" i="3"/>
  <c r="CR69" i="3"/>
  <c r="CR70" i="3"/>
  <c r="CR71" i="3"/>
  <c r="CR66" i="3"/>
  <c r="CR68" i="3"/>
  <c r="CR72" i="3"/>
  <c r="CT54" i="3"/>
  <c r="CT56" i="3"/>
  <c r="CT58" i="3"/>
  <c r="CT59" i="3"/>
  <c r="CT55" i="3"/>
  <c r="CT57" i="3"/>
  <c r="CT60" i="3"/>
  <c r="CT62" i="3"/>
  <c r="CT64" i="3"/>
  <c r="CT63" i="3"/>
  <c r="CT61" i="3"/>
  <c r="CT66" i="3"/>
  <c r="CT68" i="3"/>
  <c r="CT72" i="3"/>
  <c r="CT65" i="3"/>
  <c r="CT67" i="3"/>
  <c r="CT69" i="3"/>
  <c r="CT70" i="3"/>
  <c r="CT71" i="3"/>
  <c r="CV54" i="3"/>
  <c r="CV56" i="3"/>
  <c r="CV58" i="3"/>
  <c r="CV59" i="3"/>
  <c r="CV55" i="3"/>
  <c r="CV57" i="3"/>
  <c r="CV60" i="3"/>
  <c r="CV62" i="3"/>
  <c r="CV61" i="3"/>
  <c r="CV64" i="3"/>
  <c r="CV63" i="3"/>
  <c r="CV65" i="3"/>
  <c r="CV67" i="3"/>
  <c r="CV69" i="3"/>
  <c r="CV70" i="3"/>
  <c r="CV71" i="3"/>
  <c r="CV66" i="3"/>
  <c r="CV68" i="3"/>
  <c r="CV72" i="3"/>
  <c r="CX54" i="3"/>
  <c r="CX56" i="3"/>
  <c r="CX58" i="3"/>
  <c r="CX59" i="3"/>
  <c r="CX57" i="3"/>
  <c r="CX60" i="3"/>
  <c r="CX62" i="3"/>
  <c r="CX55" i="3"/>
  <c r="CX64" i="3"/>
  <c r="CX63" i="3"/>
  <c r="CX61" i="3"/>
  <c r="CX66" i="3"/>
  <c r="CX68" i="3"/>
  <c r="CX72" i="3"/>
  <c r="CX65" i="3"/>
  <c r="CX67" i="3"/>
  <c r="CX69" i="3"/>
  <c r="CX70" i="3"/>
  <c r="CX71" i="3"/>
  <c r="CW74" i="3"/>
  <c r="CS74" i="3"/>
  <c r="CO74" i="3"/>
  <c r="CK74" i="3"/>
  <c r="CG74" i="3"/>
  <c r="CC74" i="3"/>
  <c r="BY74" i="3"/>
  <c r="BU74" i="3"/>
  <c r="BQ74" i="3"/>
  <c r="BM74" i="3"/>
  <c r="BI74" i="3"/>
  <c r="BE74" i="3"/>
  <c r="BA74" i="3"/>
  <c r="AW74" i="3"/>
  <c r="AS74" i="3"/>
  <c r="AO74" i="3"/>
  <c r="AK74" i="3"/>
  <c r="AG74" i="3"/>
  <c r="AC74" i="3"/>
  <c r="Y74" i="3"/>
  <c r="U74" i="3"/>
  <c r="Q74" i="3"/>
  <c r="M74" i="3"/>
  <c r="I74" i="3"/>
  <c r="E74" i="3"/>
  <c r="CW73" i="3"/>
  <c r="CS73" i="3"/>
  <c r="CO73" i="3"/>
  <c r="CK73" i="3"/>
  <c r="CG73" i="3"/>
  <c r="CC73" i="3"/>
  <c r="BY73" i="3"/>
  <c r="BU73" i="3"/>
  <c r="BQ73" i="3"/>
  <c r="BM73" i="3"/>
  <c r="BI73" i="3"/>
  <c r="BE73" i="3"/>
  <c r="BA73" i="3"/>
  <c r="AW73" i="3"/>
  <c r="AS73" i="3"/>
  <c r="AO73" i="3"/>
  <c r="AK73" i="3"/>
  <c r="AG73" i="3"/>
  <c r="AC73" i="3"/>
  <c r="Y73" i="3"/>
  <c r="U73" i="3"/>
  <c r="Q73" i="3"/>
  <c r="M73" i="3"/>
  <c r="I73" i="3"/>
  <c r="E73" i="3"/>
  <c r="CX74" i="3"/>
  <c r="CT74" i="3"/>
  <c r="CP74" i="3"/>
  <c r="CL74" i="3"/>
  <c r="CH74" i="3"/>
  <c r="CD74" i="3"/>
  <c r="BZ74" i="3"/>
  <c r="BV74" i="3"/>
  <c r="BR74" i="3"/>
  <c r="BN74" i="3"/>
  <c r="BJ74" i="3"/>
  <c r="BF74" i="3"/>
  <c r="BB74" i="3"/>
  <c r="AX74" i="3"/>
  <c r="AT74" i="3"/>
  <c r="AP74" i="3"/>
  <c r="AL74" i="3"/>
  <c r="AH74" i="3"/>
  <c r="AD74" i="3"/>
  <c r="Z74" i="3"/>
  <c r="V74" i="3"/>
  <c r="R74" i="3"/>
  <c r="N74" i="3"/>
  <c r="J74" i="3"/>
  <c r="F74" i="3"/>
  <c r="CX73" i="3"/>
  <c r="CT73" i="3"/>
  <c r="CP73" i="3"/>
  <c r="CL73" i="3"/>
  <c r="CH73" i="3"/>
  <c r="CD73" i="3"/>
  <c r="BZ73" i="3"/>
  <c r="BV73" i="3"/>
  <c r="BR73" i="3"/>
  <c r="BN73" i="3"/>
  <c r="BJ73" i="3"/>
  <c r="BF73" i="3"/>
  <c r="BB73" i="3"/>
  <c r="AX73" i="3"/>
  <c r="AT73" i="3"/>
  <c r="AP73" i="3"/>
  <c r="AL73" i="3"/>
  <c r="AH73" i="3"/>
  <c r="AD73" i="3"/>
  <c r="Z73" i="3"/>
  <c r="V73" i="3"/>
  <c r="R73" i="3"/>
  <c r="N73" i="3"/>
  <c r="J73" i="3"/>
  <c r="F73" i="3"/>
  <c r="CW72" i="3"/>
  <c r="CS72" i="3"/>
  <c r="CO72" i="3"/>
  <c r="CK72" i="3"/>
  <c r="CG72" i="3"/>
  <c r="CC72" i="3"/>
  <c r="BY72" i="3"/>
  <c r="BU72" i="3"/>
  <c r="BQ72" i="3"/>
  <c r="BM72" i="3"/>
  <c r="BG72" i="3"/>
  <c r="AY72" i="3"/>
  <c r="AQ72" i="3"/>
  <c r="AI72" i="3"/>
  <c r="AA72" i="3"/>
  <c r="S72" i="3"/>
  <c r="K72" i="3"/>
  <c r="CY71" i="3"/>
  <c r="CB59" i="3"/>
  <c r="CY70" i="3"/>
  <c r="CY74" i="3"/>
  <c r="DP70" i="3"/>
  <c r="DL70" i="3"/>
  <c r="DH70" i="3"/>
  <c r="DD70" i="3"/>
  <c r="DN70" i="3"/>
  <c r="DJ70" i="3"/>
  <c r="DF70" i="3"/>
  <c r="DB70" i="3"/>
  <c r="GW70" i="3"/>
  <c r="W62" i="3"/>
  <c r="S62" i="3"/>
  <c r="O62" i="3"/>
  <c r="K62" i="3"/>
  <c r="G62" i="3"/>
  <c r="GW62" i="3"/>
  <c r="Y62" i="3"/>
  <c r="U62" i="3"/>
  <c r="Q62" i="3"/>
  <c r="M62" i="3"/>
  <c r="I62" i="3"/>
  <c r="E62" i="3"/>
  <c r="AY58" i="3"/>
  <c r="AU58" i="3"/>
  <c r="AQ58" i="3"/>
  <c r="AM58" i="3"/>
  <c r="AI58" i="3"/>
  <c r="AE58" i="3"/>
  <c r="AA58" i="3"/>
  <c r="W58" i="3"/>
  <c r="S58" i="3"/>
  <c r="O58" i="3"/>
  <c r="K58" i="3"/>
  <c r="G58" i="3"/>
  <c r="GW58" i="3"/>
  <c r="BA58" i="3"/>
  <c r="AW58" i="3"/>
  <c r="AS58" i="3"/>
  <c r="AO58" i="3"/>
  <c r="AK58" i="3"/>
  <c r="AG58" i="3"/>
  <c r="AC58" i="3"/>
  <c r="Y58" i="3"/>
  <c r="U58" i="3"/>
  <c r="Q58" i="3"/>
  <c r="M58" i="3"/>
  <c r="I58" i="3"/>
  <c r="E58" i="3"/>
  <c r="FO54" i="3"/>
  <c r="FG54" i="3"/>
  <c r="FC54" i="3"/>
  <c r="EU54" i="3"/>
  <c r="EQ54" i="3"/>
  <c r="EI54" i="3"/>
  <c r="EA54" i="3"/>
  <c r="DS54" i="3"/>
  <c r="DK54" i="3"/>
  <c r="DC54" i="3"/>
  <c r="CS54" i="3"/>
  <c r="CK54" i="3"/>
  <c r="CC54" i="3"/>
  <c r="BU54" i="3"/>
  <c r="BM54" i="3"/>
  <c r="BE54" i="3"/>
  <c r="AW54" i="3"/>
  <c r="AO54" i="3"/>
  <c r="AG54" i="3"/>
  <c r="Y54" i="3"/>
  <c r="Q54" i="3"/>
  <c r="I54" i="3"/>
  <c r="FQ54" i="3"/>
  <c r="FM54" i="3"/>
  <c r="FI54" i="3"/>
  <c r="FE54" i="3"/>
  <c r="FA54" i="3"/>
  <c r="EW54" i="3"/>
  <c r="ES54" i="3"/>
  <c r="EO54" i="3"/>
  <c r="EK54" i="3"/>
  <c r="EG54" i="3"/>
  <c r="EC54" i="3"/>
  <c r="DY54" i="3"/>
  <c r="DU54" i="3"/>
  <c r="DQ54" i="3"/>
  <c r="DM54" i="3"/>
  <c r="DI54" i="3"/>
  <c r="DE54" i="3"/>
  <c r="CY54" i="3"/>
  <c r="CU54" i="3"/>
  <c r="CQ54" i="3"/>
  <c r="CM54" i="3"/>
  <c r="CI54" i="3"/>
  <c r="CE54" i="3"/>
  <c r="CA54" i="3"/>
  <c r="BW54" i="3"/>
  <c r="BS54" i="3"/>
  <c r="BO54" i="3"/>
  <c r="BK54" i="3"/>
  <c r="BG54" i="3"/>
  <c r="BC54" i="3"/>
  <c r="AY54" i="3"/>
  <c r="AU54" i="3"/>
  <c r="AQ54" i="3"/>
  <c r="AM54" i="3"/>
  <c r="AI54" i="3"/>
  <c r="AE54" i="3"/>
  <c r="AA54" i="3"/>
  <c r="W54" i="3"/>
  <c r="S54" i="3"/>
  <c r="O54" i="3"/>
  <c r="K54" i="3"/>
  <c r="G54" i="3"/>
  <c r="GW54" i="3"/>
  <c r="FK54" i="3"/>
  <c r="EY54" i="3"/>
  <c r="EM54" i="3"/>
  <c r="EE54" i="3"/>
  <c r="DW54" i="3"/>
  <c r="DO54" i="3"/>
  <c r="DG54" i="3"/>
  <c r="CW54" i="3"/>
  <c r="CO54" i="3"/>
  <c r="CG54" i="3"/>
  <c r="BY54" i="3"/>
  <c r="BQ54" i="3"/>
  <c r="BI54" i="3"/>
  <c r="BA54" i="3"/>
  <c r="AS54" i="3"/>
  <c r="AK54" i="3"/>
  <c r="AC54" i="3"/>
  <c r="U54" i="3"/>
  <c r="M54" i="3"/>
  <c r="E54" i="3"/>
  <c r="DP71" i="3"/>
  <c r="DL71" i="3"/>
  <c r="DH71" i="3"/>
  <c r="DD71" i="3"/>
  <c r="DR71" i="3"/>
  <c r="DN71" i="3"/>
  <c r="DJ71" i="3"/>
  <c r="DF71" i="3"/>
  <c r="DB71" i="3"/>
  <c r="GW71" i="3"/>
  <c r="DL72" i="3"/>
  <c r="DD72" i="3"/>
  <c r="DP72" i="3"/>
  <c r="DH72" i="3"/>
  <c r="DB72" i="3"/>
  <c r="W64" i="3"/>
  <c r="S64" i="3"/>
  <c r="O64" i="3"/>
  <c r="K64" i="3"/>
  <c r="G64" i="3"/>
  <c r="Y64" i="3"/>
  <c r="U64" i="3"/>
  <c r="Q64" i="3"/>
  <c r="M64" i="3"/>
  <c r="I64" i="3"/>
  <c r="E64" i="3"/>
  <c r="AC60" i="3"/>
  <c r="Y60" i="3"/>
  <c r="U60" i="3"/>
  <c r="Q60" i="3"/>
  <c r="M60" i="3"/>
  <c r="I60" i="3"/>
  <c r="E60" i="3"/>
  <c r="AA60" i="3"/>
  <c r="W60" i="3"/>
  <c r="S60" i="3"/>
  <c r="O60" i="3"/>
  <c r="K60" i="3"/>
  <c r="G60" i="3"/>
  <c r="GW60" i="3"/>
  <c r="CO56" i="3"/>
  <c r="CK56" i="3"/>
  <c r="CG56" i="3"/>
  <c r="CC56" i="3"/>
  <c r="BY56" i="3"/>
  <c r="BU56" i="3"/>
  <c r="BQ56" i="3"/>
  <c r="BM56" i="3"/>
  <c r="BI56" i="3"/>
  <c r="BE56" i="3"/>
  <c r="BA56" i="3"/>
  <c r="AW56" i="3"/>
  <c r="AS56" i="3"/>
  <c r="AO56" i="3"/>
  <c r="AK56" i="3"/>
  <c r="AG56" i="3"/>
  <c r="AC56" i="3"/>
  <c r="Y56" i="3"/>
  <c r="U56" i="3"/>
  <c r="Q56" i="3"/>
  <c r="M56" i="3"/>
  <c r="I56" i="3"/>
  <c r="E56" i="3"/>
  <c r="CM56" i="3"/>
  <c r="CI56" i="3"/>
  <c r="CE56" i="3"/>
  <c r="CA56" i="3"/>
  <c r="BW56" i="3"/>
  <c r="BS56" i="3"/>
  <c r="BO56" i="3"/>
  <c r="BK56" i="3"/>
  <c r="BG56" i="3"/>
  <c r="BC56" i="3"/>
  <c r="AY56" i="3"/>
  <c r="AU56" i="3"/>
  <c r="AQ56" i="3"/>
  <c r="AM56" i="3"/>
  <c r="AI56" i="3"/>
  <c r="AE56" i="3"/>
  <c r="AA56" i="3"/>
  <c r="W56" i="3"/>
  <c r="S56" i="3"/>
  <c r="O56" i="3"/>
  <c r="K56" i="3"/>
  <c r="G56" i="3"/>
  <c r="GW56" i="3"/>
  <c r="GZ63" i="3"/>
  <c r="GZ62" i="3"/>
  <c r="GZ61" i="3"/>
  <c r="GZ60" i="3"/>
  <c r="GZ59" i="3"/>
  <c r="GZ58" i="3"/>
  <c r="GZ57" i="3"/>
  <c r="GZ56" i="3"/>
  <c r="GZ55" i="3"/>
  <c r="GZ54" i="3"/>
  <c r="GZ64" i="3"/>
  <c r="C74" i="3"/>
  <c r="GZ74" i="3"/>
  <c r="GZ73" i="3"/>
  <c r="C72" i="3"/>
  <c r="C70" i="3"/>
  <c r="CZ70" i="3" s="1"/>
  <c r="DA70" i="3" s="1"/>
  <c r="HB40" i="3" s="1"/>
  <c r="D72" i="3"/>
  <c r="GZ70" i="3"/>
  <c r="D69" i="3"/>
  <c r="D68" i="3"/>
  <c r="D67" i="3"/>
  <c r="D66" i="3"/>
  <c r="D65" i="3"/>
  <c r="CZ65" i="3" s="1"/>
  <c r="DA65" i="3" s="1"/>
  <c r="HB35" i="3" s="1"/>
  <c r="C69" i="3"/>
  <c r="C67" i="3"/>
  <c r="CZ67" i="3" s="1"/>
  <c r="DA67" i="3" s="1"/>
  <c r="HB37" i="3" s="1"/>
  <c r="D63" i="3"/>
  <c r="D61" i="3"/>
  <c r="D64" i="3"/>
  <c r="D62" i="3"/>
  <c r="D60" i="3"/>
  <c r="D59" i="3"/>
  <c r="D57" i="3"/>
  <c r="D55" i="3"/>
  <c r="D58" i="3"/>
  <c r="D56" i="3"/>
  <c r="D54" i="3"/>
  <c r="GZ69" i="3"/>
  <c r="GZ67" i="3"/>
  <c r="GZ65" i="3"/>
  <c r="C62" i="3"/>
  <c r="C60" i="3"/>
  <c r="CZ60" i="3" s="1"/>
  <c r="DA60" i="3" s="1"/>
  <c r="HB30" i="3" s="1"/>
  <c r="C58" i="3"/>
  <c r="C56" i="3"/>
  <c r="CZ56" i="3" s="1"/>
  <c r="DA56" i="3" s="1"/>
  <c r="HB26" i="3" s="1"/>
  <c r="C64" i="3"/>
  <c r="CZ64" i="3" s="1"/>
  <c r="DA64" i="3" s="1"/>
  <c r="HB34" i="3" s="1"/>
  <c r="C54" i="3"/>
  <c r="C73" i="3"/>
  <c r="D74" i="3"/>
  <c r="D73" i="3"/>
  <c r="C71" i="3"/>
  <c r="GZ71" i="3"/>
  <c r="D71" i="3"/>
  <c r="C68" i="3"/>
  <c r="CZ68" i="3" s="1"/>
  <c r="DA68" i="3" s="1"/>
  <c r="HB38" i="3" s="1"/>
  <c r="C66" i="3"/>
  <c r="C63" i="3"/>
  <c r="C61" i="3"/>
  <c r="CZ61" i="3" s="1"/>
  <c r="DA61" i="3" s="1"/>
  <c r="HB31" i="3" s="1"/>
  <c r="C59" i="3"/>
  <c r="C57" i="3"/>
  <c r="CZ57" i="3" s="1"/>
  <c r="DA57" i="3" s="1"/>
  <c r="HB27" i="3" s="1"/>
  <c r="C55" i="3"/>
  <c r="GZ72" i="3"/>
  <c r="GZ68" i="3"/>
  <c r="GZ66" i="3"/>
  <c r="GY70" i="3"/>
  <c r="CZ62" i="3"/>
  <c r="DA62" i="3" s="1"/>
  <c r="HB32" i="3" s="1"/>
  <c r="CZ58" i="3"/>
  <c r="DA58" i="3" s="1"/>
  <c r="HB28" i="3" s="1"/>
  <c r="GY72" i="3"/>
  <c r="GY71" i="3"/>
  <c r="CZ54" i="3"/>
  <c r="DA54" i="3" s="1"/>
  <c r="HB24" i="3" s="1"/>
  <c r="GY74" i="3"/>
  <c r="GY73" i="3"/>
  <c r="GY69" i="3"/>
  <c r="GY68" i="3"/>
  <c r="GY67" i="3"/>
  <c r="GY66" i="3"/>
  <c r="GY65" i="3"/>
  <c r="GY63" i="3"/>
  <c r="GY61" i="3"/>
  <c r="GY64" i="3"/>
  <c r="GY62" i="3"/>
  <c r="GY60" i="3"/>
  <c r="GY57" i="3"/>
  <c r="GY55" i="3"/>
  <c r="CZ63" i="3"/>
  <c r="DA63" i="3" s="1"/>
  <c r="HB33" i="3" s="1"/>
  <c r="GY59" i="3"/>
  <c r="GY58" i="3"/>
  <c r="GY56" i="3"/>
  <c r="GY54" i="3"/>
  <c r="HI16" i="3"/>
  <c r="HK16" i="3" s="1"/>
  <c r="GZ33" i="3"/>
  <c r="GZ31" i="3"/>
  <c r="GZ34" i="3"/>
  <c r="GZ32" i="3"/>
  <c r="GZ30" i="3"/>
  <c r="GZ25" i="3"/>
  <c r="GZ27" i="3"/>
  <c r="GZ29" i="3"/>
  <c r="HC12" i="3"/>
  <c r="GZ24" i="3"/>
  <c r="GZ26" i="3"/>
  <c r="GZ28" i="3"/>
  <c r="GZ35" i="3"/>
  <c r="GZ36" i="3"/>
  <c r="GZ38" i="3"/>
  <c r="GZ37" i="3"/>
  <c r="GZ39" i="3"/>
  <c r="GZ42" i="3"/>
  <c r="GZ40" i="3"/>
  <c r="GZ41" i="3"/>
  <c r="GZ43" i="3"/>
  <c r="GZ44" i="3"/>
  <c r="HD50" i="1"/>
  <c r="HD49" i="1"/>
  <c r="HE49" i="1"/>
  <c r="HE48" i="1"/>
  <c r="GY10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H18" i="4" l="1"/>
  <c r="H17" i="4" s="1"/>
  <c r="G19" i="4"/>
  <c r="A23" i="4"/>
  <c r="B22" i="4"/>
  <c r="E22" i="4"/>
  <c r="CZ55" i="3"/>
  <c r="DA55" i="3" s="1"/>
  <c r="HB25" i="3" s="1"/>
  <c r="CZ59" i="3"/>
  <c r="DA59" i="3" s="1"/>
  <c r="HB29" i="3" s="1"/>
  <c r="CZ69" i="3"/>
  <c r="DA69" i="3" s="1"/>
  <c r="HB39" i="3" s="1"/>
  <c r="CZ66" i="3"/>
  <c r="DA66" i="3" s="1"/>
  <c r="HB36" i="3" s="1"/>
  <c r="CZ71" i="3"/>
  <c r="DA71" i="3" s="1"/>
  <c r="HB41" i="3" s="1"/>
  <c r="CZ72" i="3"/>
  <c r="DA72" i="3" s="1"/>
  <c r="HB42" i="3" s="1"/>
  <c r="CZ73" i="3"/>
  <c r="DA73" i="3" s="1"/>
  <c r="HB43" i="3" s="1"/>
  <c r="CZ74" i="3"/>
  <c r="DA74" i="3" s="1"/>
  <c r="HB44" i="3" s="1"/>
  <c r="A44" i="3"/>
  <c r="A43" i="3"/>
  <c r="A42" i="3"/>
  <c r="A41" i="3"/>
  <c r="A40" i="3"/>
  <c r="A39" i="3"/>
  <c r="A38" i="3"/>
  <c r="A37" i="3"/>
  <c r="A36" i="3"/>
  <c r="A35" i="3"/>
  <c r="A33" i="3"/>
  <c r="A31" i="3"/>
  <c r="A34" i="3"/>
  <c r="A32" i="3"/>
  <c r="A30" i="3"/>
  <c r="A28" i="3"/>
  <c r="A26" i="3"/>
  <c r="A24" i="3"/>
  <c r="A29" i="3"/>
  <c r="A27" i="3"/>
  <c r="A25" i="3"/>
  <c r="GZ20" i="1"/>
  <c r="HC12" i="1"/>
  <c r="HA39" i="1" s="1"/>
  <c r="GZ18" i="1"/>
  <c r="GZ37" i="1"/>
  <c r="GZ35" i="1"/>
  <c r="GZ33" i="1"/>
  <c r="GZ31" i="1"/>
  <c r="GZ29" i="1"/>
  <c r="GZ27" i="1"/>
  <c r="GZ25" i="1"/>
  <c r="GZ23" i="1"/>
  <c r="GZ21" i="1"/>
  <c r="GZ19" i="1"/>
  <c r="GZ38" i="1"/>
  <c r="GZ36" i="1"/>
  <c r="GZ34" i="1"/>
  <c r="GZ32" i="1"/>
  <c r="GZ30" i="1"/>
  <c r="GZ28" i="1"/>
  <c r="GZ26" i="1"/>
  <c r="GZ24" i="1"/>
  <c r="GZ22" i="1"/>
  <c r="I18" i="4" l="1"/>
  <c r="I17" i="4" s="1"/>
  <c r="H19" i="4"/>
  <c r="A24" i="4"/>
  <c r="B23" i="4"/>
  <c r="E23" i="4"/>
  <c r="F22" i="4" s="1"/>
  <c r="F21" i="4"/>
  <c r="GW25" i="3"/>
  <c r="GU25" i="3"/>
  <c r="GS25" i="3"/>
  <c r="GQ25" i="3"/>
  <c r="GO25" i="3"/>
  <c r="GM25" i="3"/>
  <c r="GK25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GX25" i="3"/>
  <c r="GV25" i="3"/>
  <c r="GT25" i="3"/>
  <c r="GR25" i="3"/>
  <c r="GP25" i="3"/>
  <c r="GN25" i="3"/>
  <c r="GL25" i="3"/>
  <c r="GJ25" i="3"/>
  <c r="GH25" i="3"/>
  <c r="GF25" i="3"/>
  <c r="GD25" i="3"/>
  <c r="GB25" i="3"/>
  <c r="FZ25" i="3"/>
  <c r="FX25" i="3"/>
  <c r="FV25" i="3"/>
  <c r="FT25" i="3"/>
  <c r="FR25" i="3"/>
  <c r="FP25" i="3"/>
  <c r="FN25" i="3"/>
  <c r="FL25" i="3"/>
  <c r="FJ25" i="3"/>
  <c r="FH25" i="3"/>
  <c r="FF25" i="3"/>
  <c r="FD25" i="3"/>
  <c r="FB25" i="3"/>
  <c r="EZ25" i="3"/>
  <c r="EX25" i="3"/>
  <c r="EV25" i="3"/>
  <c r="ET25" i="3"/>
  <c r="ER25" i="3"/>
  <c r="EP25" i="3"/>
  <c r="EN25" i="3"/>
  <c r="EL25" i="3"/>
  <c r="EJ25" i="3"/>
  <c r="EH25" i="3"/>
  <c r="EF25" i="3"/>
  <c r="ED25" i="3"/>
  <c r="EB25" i="3"/>
  <c r="DZ25" i="3"/>
  <c r="DX25" i="3"/>
  <c r="DV25" i="3"/>
  <c r="DT25" i="3"/>
  <c r="DR25" i="3"/>
  <c r="DP25" i="3"/>
  <c r="DN25" i="3"/>
  <c r="DL25" i="3"/>
  <c r="DJ25" i="3"/>
  <c r="DH25" i="3"/>
  <c r="DF25" i="3"/>
  <c r="DD25" i="3"/>
  <c r="DB25" i="3"/>
  <c r="F25" i="3"/>
  <c r="J25" i="3"/>
  <c r="N25" i="3"/>
  <c r="R25" i="3"/>
  <c r="V25" i="3"/>
  <c r="Z25" i="3"/>
  <c r="AD25" i="3"/>
  <c r="AH25" i="3"/>
  <c r="AL25" i="3"/>
  <c r="AP25" i="3"/>
  <c r="AT25" i="3"/>
  <c r="AX25" i="3"/>
  <c r="BB25" i="3"/>
  <c r="BF25" i="3"/>
  <c r="BJ25" i="3"/>
  <c r="BN25" i="3"/>
  <c r="BR25" i="3"/>
  <c r="BV25" i="3"/>
  <c r="BZ25" i="3"/>
  <c r="CD25" i="3"/>
  <c r="CH25" i="3"/>
  <c r="CL25" i="3"/>
  <c r="CP25" i="3"/>
  <c r="CT25" i="3"/>
  <c r="CX25" i="3"/>
  <c r="E25" i="3"/>
  <c r="I25" i="3"/>
  <c r="M25" i="3"/>
  <c r="Q25" i="3"/>
  <c r="U25" i="3"/>
  <c r="Y25" i="3"/>
  <c r="AC25" i="3"/>
  <c r="AG25" i="3"/>
  <c r="AK25" i="3"/>
  <c r="AO25" i="3"/>
  <c r="AS25" i="3"/>
  <c r="AW25" i="3"/>
  <c r="BA25" i="3"/>
  <c r="BE25" i="3"/>
  <c r="BI25" i="3"/>
  <c r="BM25" i="3"/>
  <c r="BQ25" i="3"/>
  <c r="BU25" i="3"/>
  <c r="BY25" i="3"/>
  <c r="CC25" i="3"/>
  <c r="CG25" i="3"/>
  <c r="CK25" i="3"/>
  <c r="CO25" i="3"/>
  <c r="CS25" i="3"/>
  <c r="CW25" i="3"/>
  <c r="D25" i="3"/>
  <c r="H25" i="3"/>
  <c r="L25" i="3"/>
  <c r="P25" i="3"/>
  <c r="T25" i="3"/>
  <c r="X25" i="3"/>
  <c r="AB25" i="3"/>
  <c r="AF25" i="3"/>
  <c r="AJ25" i="3"/>
  <c r="AN25" i="3"/>
  <c r="AR25" i="3"/>
  <c r="AV25" i="3"/>
  <c r="AZ25" i="3"/>
  <c r="BD25" i="3"/>
  <c r="BH25" i="3"/>
  <c r="BL25" i="3"/>
  <c r="BP25" i="3"/>
  <c r="BT25" i="3"/>
  <c r="BX25" i="3"/>
  <c r="CB25" i="3"/>
  <c r="CF25" i="3"/>
  <c r="CJ25" i="3"/>
  <c r="CN25" i="3"/>
  <c r="CR25" i="3"/>
  <c r="CV25" i="3"/>
  <c r="C25" i="3"/>
  <c r="G25" i="3"/>
  <c r="K25" i="3"/>
  <c r="O25" i="3"/>
  <c r="S25" i="3"/>
  <c r="W25" i="3"/>
  <c r="AA25" i="3"/>
  <c r="AE25" i="3"/>
  <c r="AI25" i="3"/>
  <c r="AM25" i="3"/>
  <c r="AQ25" i="3"/>
  <c r="AU25" i="3"/>
  <c r="AY25" i="3"/>
  <c r="BC25" i="3"/>
  <c r="BG25" i="3"/>
  <c r="BK25" i="3"/>
  <c r="BO25" i="3"/>
  <c r="BS25" i="3"/>
  <c r="BW25" i="3"/>
  <c r="CA25" i="3"/>
  <c r="CE25" i="3"/>
  <c r="CI25" i="3"/>
  <c r="CM25" i="3"/>
  <c r="CQ25" i="3"/>
  <c r="CU25" i="3"/>
  <c r="CY25" i="3"/>
  <c r="GW29" i="3"/>
  <c r="GU29" i="3"/>
  <c r="GS29" i="3"/>
  <c r="GQ29" i="3"/>
  <c r="GO29" i="3"/>
  <c r="GM29" i="3"/>
  <c r="GK29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GX29" i="3"/>
  <c r="GV29" i="3"/>
  <c r="GT29" i="3"/>
  <c r="GR29" i="3"/>
  <c r="GP29" i="3"/>
  <c r="GN29" i="3"/>
  <c r="GL29" i="3"/>
  <c r="GJ29" i="3"/>
  <c r="GH29" i="3"/>
  <c r="GF29" i="3"/>
  <c r="GD29" i="3"/>
  <c r="GB29" i="3"/>
  <c r="FZ29" i="3"/>
  <c r="FX29" i="3"/>
  <c r="FV29" i="3"/>
  <c r="FT29" i="3"/>
  <c r="FR29" i="3"/>
  <c r="FP29" i="3"/>
  <c r="FN29" i="3"/>
  <c r="FL29" i="3"/>
  <c r="FJ29" i="3"/>
  <c r="FH29" i="3"/>
  <c r="FF29" i="3"/>
  <c r="FD29" i="3"/>
  <c r="FB29" i="3"/>
  <c r="EZ29" i="3"/>
  <c r="EX29" i="3"/>
  <c r="EV29" i="3"/>
  <c r="ET29" i="3"/>
  <c r="ER29" i="3"/>
  <c r="EP29" i="3"/>
  <c r="EN29" i="3"/>
  <c r="EL29" i="3"/>
  <c r="EJ29" i="3"/>
  <c r="EH29" i="3"/>
  <c r="EF29" i="3"/>
  <c r="ED29" i="3"/>
  <c r="EB29" i="3"/>
  <c r="DZ29" i="3"/>
  <c r="DX29" i="3"/>
  <c r="DV29" i="3"/>
  <c r="DT29" i="3"/>
  <c r="DR29" i="3"/>
  <c r="DP29" i="3"/>
  <c r="DN29" i="3"/>
  <c r="DL29" i="3"/>
  <c r="DJ29" i="3"/>
  <c r="DH29" i="3"/>
  <c r="DF29" i="3"/>
  <c r="DD29" i="3"/>
  <c r="DB29" i="3"/>
  <c r="H29" i="3"/>
  <c r="P29" i="3"/>
  <c r="X29" i="3"/>
  <c r="AF29" i="3"/>
  <c r="AL29" i="3"/>
  <c r="AT29" i="3"/>
  <c r="BB29" i="3"/>
  <c r="BR29" i="3"/>
  <c r="J29" i="3"/>
  <c r="R29" i="3"/>
  <c r="Z29" i="3"/>
  <c r="AJ29" i="3"/>
  <c r="AR29" i="3"/>
  <c r="AZ29" i="3"/>
  <c r="BF29" i="3"/>
  <c r="BL29" i="3"/>
  <c r="BP29" i="3"/>
  <c r="BV29" i="3"/>
  <c r="BZ29" i="3"/>
  <c r="CD29" i="3"/>
  <c r="CH29" i="3"/>
  <c r="CL29" i="3"/>
  <c r="CP29" i="3"/>
  <c r="CT29" i="3"/>
  <c r="CX29" i="3"/>
  <c r="E29" i="3"/>
  <c r="I29" i="3"/>
  <c r="M29" i="3"/>
  <c r="Q29" i="3"/>
  <c r="U29" i="3"/>
  <c r="Y29" i="3"/>
  <c r="AC29" i="3"/>
  <c r="AG29" i="3"/>
  <c r="AK29" i="3"/>
  <c r="AO29" i="3"/>
  <c r="AS29" i="3"/>
  <c r="AW29" i="3"/>
  <c r="BA29" i="3"/>
  <c r="D29" i="3"/>
  <c r="L29" i="3"/>
  <c r="T29" i="3"/>
  <c r="AB29" i="3"/>
  <c r="AH29" i="3"/>
  <c r="AP29" i="3"/>
  <c r="AX29" i="3"/>
  <c r="BH29" i="3"/>
  <c r="F29" i="3"/>
  <c r="N29" i="3"/>
  <c r="V29" i="3"/>
  <c r="AD29" i="3"/>
  <c r="AN29" i="3"/>
  <c r="AV29" i="3"/>
  <c r="BD29" i="3"/>
  <c r="BJ29" i="3"/>
  <c r="BN29" i="3"/>
  <c r="BT29" i="3"/>
  <c r="BX29" i="3"/>
  <c r="CB29" i="3"/>
  <c r="CF29" i="3"/>
  <c r="CJ29" i="3"/>
  <c r="CN29" i="3"/>
  <c r="CR29" i="3"/>
  <c r="CV29" i="3"/>
  <c r="C29" i="3"/>
  <c r="G29" i="3"/>
  <c r="K29" i="3"/>
  <c r="O29" i="3"/>
  <c r="S29" i="3"/>
  <c r="W29" i="3"/>
  <c r="AA29" i="3"/>
  <c r="AE29" i="3"/>
  <c r="AI29" i="3"/>
  <c r="AM29" i="3"/>
  <c r="AQ29" i="3"/>
  <c r="AU29" i="3"/>
  <c r="AY29" i="3"/>
  <c r="BC29" i="3"/>
  <c r="BG29" i="3"/>
  <c r="BI29" i="3"/>
  <c r="BM29" i="3"/>
  <c r="BQ29" i="3"/>
  <c r="BU29" i="3"/>
  <c r="BY29" i="3"/>
  <c r="CC29" i="3"/>
  <c r="CG29" i="3"/>
  <c r="CK29" i="3"/>
  <c r="CO29" i="3"/>
  <c r="CS29" i="3"/>
  <c r="CW29" i="3"/>
  <c r="BE29" i="3"/>
  <c r="BK29" i="3"/>
  <c r="BO29" i="3"/>
  <c r="BS29" i="3"/>
  <c r="BW29" i="3"/>
  <c r="CA29" i="3"/>
  <c r="CE29" i="3"/>
  <c r="CI29" i="3"/>
  <c r="CM29" i="3"/>
  <c r="CQ29" i="3"/>
  <c r="CU29" i="3"/>
  <c r="CY29" i="3"/>
  <c r="GW30" i="3"/>
  <c r="GU30" i="3"/>
  <c r="GS30" i="3"/>
  <c r="GQ30" i="3"/>
  <c r="GO30" i="3"/>
  <c r="GM30" i="3"/>
  <c r="GK30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GX30" i="3"/>
  <c r="GV30" i="3"/>
  <c r="GT30" i="3"/>
  <c r="GR30" i="3"/>
  <c r="GP30" i="3"/>
  <c r="GN30" i="3"/>
  <c r="GL30" i="3"/>
  <c r="GJ30" i="3"/>
  <c r="GH30" i="3"/>
  <c r="GF30" i="3"/>
  <c r="GD30" i="3"/>
  <c r="GB30" i="3"/>
  <c r="FZ30" i="3"/>
  <c r="FX30" i="3"/>
  <c r="FV30" i="3"/>
  <c r="FT30" i="3"/>
  <c r="FR30" i="3"/>
  <c r="FP30" i="3"/>
  <c r="FN30" i="3"/>
  <c r="FL30" i="3"/>
  <c r="FH30" i="3"/>
  <c r="FD30" i="3"/>
  <c r="EZ30" i="3"/>
  <c r="EV30" i="3"/>
  <c r="ER30" i="3"/>
  <c r="EN30" i="3"/>
  <c r="EJ30" i="3"/>
  <c r="EF30" i="3"/>
  <c r="EB30" i="3"/>
  <c r="DX30" i="3"/>
  <c r="DT30" i="3"/>
  <c r="DP30" i="3"/>
  <c r="DL30" i="3"/>
  <c r="DH30" i="3"/>
  <c r="DD30" i="3"/>
  <c r="FJ30" i="3"/>
  <c r="FF30" i="3"/>
  <c r="FB30" i="3"/>
  <c r="EX30" i="3"/>
  <c r="ET30" i="3"/>
  <c r="EP30" i="3"/>
  <c r="EL30" i="3"/>
  <c r="EH30" i="3"/>
  <c r="ED30" i="3"/>
  <c r="DZ30" i="3"/>
  <c r="DV30" i="3"/>
  <c r="DR30" i="3"/>
  <c r="DN30" i="3"/>
  <c r="DJ30" i="3"/>
  <c r="DF30" i="3"/>
  <c r="DB30" i="3"/>
  <c r="C30" i="3"/>
  <c r="G30" i="3"/>
  <c r="K30" i="3"/>
  <c r="O30" i="3"/>
  <c r="S30" i="3"/>
  <c r="W30" i="3"/>
  <c r="AA30" i="3"/>
  <c r="AE30" i="3"/>
  <c r="AI30" i="3"/>
  <c r="AM30" i="3"/>
  <c r="AQ30" i="3"/>
  <c r="AU30" i="3"/>
  <c r="AY30" i="3"/>
  <c r="BC30" i="3"/>
  <c r="BG30" i="3"/>
  <c r="BK30" i="3"/>
  <c r="BO30" i="3"/>
  <c r="BS30" i="3"/>
  <c r="BW30" i="3"/>
  <c r="CA30" i="3"/>
  <c r="CE30" i="3"/>
  <c r="CI30" i="3"/>
  <c r="CM30" i="3"/>
  <c r="CQ30" i="3"/>
  <c r="CU30" i="3"/>
  <c r="CY30" i="3"/>
  <c r="E30" i="3"/>
  <c r="I30" i="3"/>
  <c r="M30" i="3"/>
  <c r="Q30" i="3"/>
  <c r="U30" i="3"/>
  <c r="Y30" i="3"/>
  <c r="AC30" i="3"/>
  <c r="AG30" i="3"/>
  <c r="AK30" i="3"/>
  <c r="AO30" i="3"/>
  <c r="AS30" i="3"/>
  <c r="AW30" i="3"/>
  <c r="BA30" i="3"/>
  <c r="BE30" i="3"/>
  <c r="BI30" i="3"/>
  <c r="BM30" i="3"/>
  <c r="BQ30" i="3"/>
  <c r="BU30" i="3"/>
  <c r="BY30" i="3"/>
  <c r="CC30" i="3"/>
  <c r="CG30" i="3"/>
  <c r="CK30" i="3"/>
  <c r="CO30" i="3"/>
  <c r="CS30" i="3"/>
  <c r="CW30" i="3"/>
  <c r="D30" i="3"/>
  <c r="H30" i="3"/>
  <c r="L30" i="3"/>
  <c r="P30" i="3"/>
  <c r="T30" i="3"/>
  <c r="X30" i="3"/>
  <c r="AB30" i="3"/>
  <c r="AF30" i="3"/>
  <c r="AJ30" i="3"/>
  <c r="AN30" i="3"/>
  <c r="AR30" i="3"/>
  <c r="AV30" i="3"/>
  <c r="AZ30" i="3"/>
  <c r="BD30" i="3"/>
  <c r="BH30" i="3"/>
  <c r="BL30" i="3"/>
  <c r="BP30" i="3"/>
  <c r="BT30" i="3"/>
  <c r="BX30" i="3"/>
  <c r="CB30" i="3"/>
  <c r="CF30" i="3"/>
  <c r="CJ30" i="3"/>
  <c r="CN30" i="3"/>
  <c r="CR30" i="3"/>
  <c r="CV30" i="3"/>
  <c r="F30" i="3"/>
  <c r="J30" i="3"/>
  <c r="N30" i="3"/>
  <c r="R30" i="3"/>
  <c r="V30" i="3"/>
  <c r="Z30" i="3"/>
  <c r="AD30" i="3"/>
  <c r="AH30" i="3"/>
  <c r="AL30" i="3"/>
  <c r="AP30" i="3"/>
  <c r="AT30" i="3"/>
  <c r="AX30" i="3"/>
  <c r="BB30" i="3"/>
  <c r="BF30" i="3"/>
  <c r="BJ30" i="3"/>
  <c r="BN30" i="3"/>
  <c r="BR30" i="3"/>
  <c r="BV30" i="3"/>
  <c r="BZ30" i="3"/>
  <c r="CD30" i="3"/>
  <c r="CH30" i="3"/>
  <c r="CL30" i="3"/>
  <c r="CP30" i="3"/>
  <c r="CT30" i="3"/>
  <c r="CX30" i="3"/>
  <c r="GW34" i="3"/>
  <c r="GU34" i="3"/>
  <c r="GS34" i="3"/>
  <c r="GQ34" i="3"/>
  <c r="GO34" i="3"/>
  <c r="GM34" i="3"/>
  <c r="GK34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GX34" i="3"/>
  <c r="GV34" i="3"/>
  <c r="GT34" i="3"/>
  <c r="GR34" i="3"/>
  <c r="GP34" i="3"/>
  <c r="GN34" i="3"/>
  <c r="GL34" i="3"/>
  <c r="GJ34" i="3"/>
  <c r="GH34" i="3"/>
  <c r="GF34" i="3"/>
  <c r="GD34" i="3"/>
  <c r="GB34" i="3"/>
  <c r="FZ34" i="3"/>
  <c r="FX34" i="3"/>
  <c r="FV34" i="3"/>
  <c r="FT34" i="3"/>
  <c r="FR34" i="3"/>
  <c r="FP34" i="3"/>
  <c r="FN34" i="3"/>
  <c r="FL34" i="3"/>
  <c r="FJ34" i="3"/>
  <c r="FH34" i="3"/>
  <c r="FF34" i="3"/>
  <c r="FD34" i="3"/>
  <c r="FB34" i="3"/>
  <c r="EZ34" i="3"/>
  <c r="EX34" i="3"/>
  <c r="EV34" i="3"/>
  <c r="ET34" i="3"/>
  <c r="ER34" i="3"/>
  <c r="EP34" i="3"/>
  <c r="EN34" i="3"/>
  <c r="EL34" i="3"/>
  <c r="EJ34" i="3"/>
  <c r="EH34" i="3"/>
  <c r="EF34" i="3"/>
  <c r="ED34" i="3"/>
  <c r="EB34" i="3"/>
  <c r="DZ34" i="3"/>
  <c r="DX34" i="3"/>
  <c r="DV34" i="3"/>
  <c r="DT34" i="3"/>
  <c r="DR34" i="3"/>
  <c r="DP34" i="3"/>
  <c r="DN34" i="3"/>
  <c r="DL34" i="3"/>
  <c r="DJ34" i="3"/>
  <c r="DH34" i="3"/>
  <c r="DF34" i="3"/>
  <c r="DD34" i="3"/>
  <c r="DB34" i="3"/>
  <c r="C34" i="3"/>
  <c r="E34" i="3"/>
  <c r="G34" i="3"/>
  <c r="I34" i="3"/>
  <c r="K34" i="3"/>
  <c r="M34" i="3"/>
  <c r="O34" i="3"/>
  <c r="Q34" i="3"/>
  <c r="S34" i="3"/>
  <c r="U34" i="3"/>
  <c r="W34" i="3"/>
  <c r="Y34" i="3"/>
  <c r="AA34" i="3"/>
  <c r="AC34" i="3"/>
  <c r="AE34" i="3"/>
  <c r="AG34" i="3"/>
  <c r="AI34" i="3"/>
  <c r="AK34" i="3"/>
  <c r="AM34" i="3"/>
  <c r="AO34" i="3"/>
  <c r="AQ34" i="3"/>
  <c r="AS34" i="3"/>
  <c r="AU34" i="3"/>
  <c r="AW34" i="3"/>
  <c r="AY34" i="3"/>
  <c r="BA34" i="3"/>
  <c r="BC34" i="3"/>
  <c r="BE34" i="3"/>
  <c r="BG34" i="3"/>
  <c r="BI34" i="3"/>
  <c r="BK34" i="3"/>
  <c r="BM34" i="3"/>
  <c r="BO34" i="3"/>
  <c r="BQ34" i="3"/>
  <c r="BS34" i="3"/>
  <c r="BU34" i="3"/>
  <c r="BW34" i="3"/>
  <c r="BY34" i="3"/>
  <c r="CA34" i="3"/>
  <c r="CC34" i="3"/>
  <c r="CE34" i="3"/>
  <c r="CG34" i="3"/>
  <c r="CI34" i="3"/>
  <c r="CK34" i="3"/>
  <c r="CM34" i="3"/>
  <c r="CO34" i="3"/>
  <c r="CQ34" i="3"/>
  <c r="CS34" i="3"/>
  <c r="CU34" i="3"/>
  <c r="CW34" i="3"/>
  <c r="CY34" i="3"/>
  <c r="D34" i="3"/>
  <c r="F34" i="3"/>
  <c r="H34" i="3"/>
  <c r="J34" i="3"/>
  <c r="L34" i="3"/>
  <c r="N34" i="3"/>
  <c r="P34" i="3"/>
  <c r="R34" i="3"/>
  <c r="T34" i="3"/>
  <c r="V34" i="3"/>
  <c r="X34" i="3"/>
  <c r="Z34" i="3"/>
  <c r="AB34" i="3"/>
  <c r="AD34" i="3"/>
  <c r="AF34" i="3"/>
  <c r="AH34" i="3"/>
  <c r="AJ34" i="3"/>
  <c r="AL34" i="3"/>
  <c r="AN34" i="3"/>
  <c r="AP34" i="3"/>
  <c r="AR34" i="3"/>
  <c r="AT34" i="3"/>
  <c r="AV34" i="3"/>
  <c r="AX34" i="3"/>
  <c r="AZ34" i="3"/>
  <c r="BB34" i="3"/>
  <c r="BD34" i="3"/>
  <c r="BF34" i="3"/>
  <c r="BH34" i="3"/>
  <c r="BJ34" i="3"/>
  <c r="BL34" i="3"/>
  <c r="BN34" i="3"/>
  <c r="BP34" i="3"/>
  <c r="BR34" i="3"/>
  <c r="BT34" i="3"/>
  <c r="BV34" i="3"/>
  <c r="BX34" i="3"/>
  <c r="BZ34" i="3"/>
  <c r="CB34" i="3"/>
  <c r="CD34" i="3"/>
  <c r="CF34" i="3"/>
  <c r="CH34" i="3"/>
  <c r="CJ34" i="3"/>
  <c r="CL34" i="3"/>
  <c r="CN34" i="3"/>
  <c r="CP34" i="3"/>
  <c r="CR34" i="3"/>
  <c r="CT34" i="3"/>
  <c r="CV34" i="3"/>
  <c r="CX34" i="3"/>
  <c r="GX33" i="3"/>
  <c r="GV33" i="3"/>
  <c r="GT33" i="3"/>
  <c r="GR33" i="3"/>
  <c r="GP33" i="3"/>
  <c r="GN33" i="3"/>
  <c r="GL33" i="3"/>
  <c r="GJ33" i="3"/>
  <c r="GH33" i="3"/>
  <c r="GF33" i="3"/>
  <c r="GD33" i="3"/>
  <c r="GB33" i="3"/>
  <c r="FZ33" i="3"/>
  <c r="FX33" i="3"/>
  <c r="FV33" i="3"/>
  <c r="FT33" i="3"/>
  <c r="FR33" i="3"/>
  <c r="FP33" i="3"/>
  <c r="FN33" i="3"/>
  <c r="FL33" i="3"/>
  <c r="FJ33" i="3"/>
  <c r="FH33" i="3"/>
  <c r="FF33" i="3"/>
  <c r="FD33" i="3"/>
  <c r="FB33" i="3"/>
  <c r="EZ33" i="3"/>
  <c r="EX33" i="3"/>
  <c r="EV33" i="3"/>
  <c r="ET33" i="3"/>
  <c r="ER33" i="3"/>
  <c r="EP33" i="3"/>
  <c r="EN33" i="3"/>
  <c r="EL33" i="3"/>
  <c r="EJ33" i="3"/>
  <c r="EH33" i="3"/>
  <c r="EF33" i="3"/>
  <c r="ED33" i="3"/>
  <c r="EB33" i="3"/>
  <c r="DZ33" i="3"/>
  <c r="DX33" i="3"/>
  <c r="DV33" i="3"/>
  <c r="DT33" i="3"/>
  <c r="DR33" i="3"/>
  <c r="DP33" i="3"/>
  <c r="DN33" i="3"/>
  <c r="DL33" i="3"/>
  <c r="DJ33" i="3"/>
  <c r="DH33" i="3"/>
  <c r="DF33" i="3"/>
  <c r="DD33" i="3"/>
  <c r="DB33" i="3"/>
  <c r="GW33" i="3"/>
  <c r="GU33" i="3"/>
  <c r="GS33" i="3"/>
  <c r="GQ33" i="3"/>
  <c r="GO33" i="3"/>
  <c r="GM33" i="3"/>
  <c r="GK33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C33" i="3"/>
  <c r="E33" i="3"/>
  <c r="G33" i="3"/>
  <c r="I33" i="3"/>
  <c r="K33" i="3"/>
  <c r="M33" i="3"/>
  <c r="O33" i="3"/>
  <c r="Q33" i="3"/>
  <c r="S33" i="3"/>
  <c r="U33" i="3"/>
  <c r="W33" i="3"/>
  <c r="Y33" i="3"/>
  <c r="AA33" i="3"/>
  <c r="AC33" i="3"/>
  <c r="AE33" i="3"/>
  <c r="AG33" i="3"/>
  <c r="AI33" i="3"/>
  <c r="AK33" i="3"/>
  <c r="AM33" i="3"/>
  <c r="AO33" i="3"/>
  <c r="AQ33" i="3"/>
  <c r="AS33" i="3"/>
  <c r="AU33" i="3"/>
  <c r="AW33" i="3"/>
  <c r="AY33" i="3"/>
  <c r="BA33" i="3"/>
  <c r="BC33" i="3"/>
  <c r="BE33" i="3"/>
  <c r="BG33" i="3"/>
  <c r="BI33" i="3"/>
  <c r="BK33" i="3"/>
  <c r="BM33" i="3"/>
  <c r="BO33" i="3"/>
  <c r="BQ33" i="3"/>
  <c r="BS33" i="3"/>
  <c r="BU33" i="3"/>
  <c r="BW33" i="3"/>
  <c r="BY33" i="3"/>
  <c r="CA33" i="3"/>
  <c r="CC33" i="3"/>
  <c r="CE33" i="3"/>
  <c r="CG33" i="3"/>
  <c r="CI33" i="3"/>
  <c r="CK33" i="3"/>
  <c r="CM33" i="3"/>
  <c r="CO33" i="3"/>
  <c r="CQ33" i="3"/>
  <c r="CS33" i="3"/>
  <c r="CU33" i="3"/>
  <c r="CW33" i="3"/>
  <c r="CY33" i="3"/>
  <c r="D33" i="3"/>
  <c r="F33" i="3"/>
  <c r="H33" i="3"/>
  <c r="J33" i="3"/>
  <c r="L33" i="3"/>
  <c r="N33" i="3"/>
  <c r="P33" i="3"/>
  <c r="R33" i="3"/>
  <c r="T33" i="3"/>
  <c r="V33" i="3"/>
  <c r="X33" i="3"/>
  <c r="Z33" i="3"/>
  <c r="AB33" i="3"/>
  <c r="AD33" i="3"/>
  <c r="AF33" i="3"/>
  <c r="AH33" i="3"/>
  <c r="AJ33" i="3"/>
  <c r="AL33" i="3"/>
  <c r="AN33" i="3"/>
  <c r="AP33" i="3"/>
  <c r="AR33" i="3"/>
  <c r="AT33" i="3"/>
  <c r="AV33" i="3"/>
  <c r="AX33" i="3"/>
  <c r="AZ33" i="3"/>
  <c r="BB33" i="3"/>
  <c r="BD33" i="3"/>
  <c r="BF33" i="3"/>
  <c r="BH33" i="3"/>
  <c r="BJ33" i="3"/>
  <c r="BL33" i="3"/>
  <c r="BN33" i="3"/>
  <c r="BP33" i="3"/>
  <c r="BR33" i="3"/>
  <c r="BT33" i="3"/>
  <c r="BV33" i="3"/>
  <c r="BX33" i="3"/>
  <c r="BZ33" i="3"/>
  <c r="CB33" i="3"/>
  <c r="CD33" i="3"/>
  <c r="CF33" i="3"/>
  <c r="CH33" i="3"/>
  <c r="CJ33" i="3"/>
  <c r="CL33" i="3"/>
  <c r="CN33" i="3"/>
  <c r="CP33" i="3"/>
  <c r="CR33" i="3"/>
  <c r="CT33" i="3"/>
  <c r="CV33" i="3"/>
  <c r="CX33" i="3"/>
  <c r="GX38" i="3"/>
  <c r="GV38" i="3"/>
  <c r="GT38" i="3"/>
  <c r="GR38" i="3"/>
  <c r="GP38" i="3"/>
  <c r="GN38" i="3"/>
  <c r="GL38" i="3"/>
  <c r="GJ38" i="3"/>
  <c r="GH38" i="3"/>
  <c r="GF38" i="3"/>
  <c r="GD38" i="3"/>
  <c r="GB38" i="3"/>
  <c r="FZ38" i="3"/>
  <c r="FX38" i="3"/>
  <c r="FV38" i="3"/>
  <c r="FT38" i="3"/>
  <c r="FR38" i="3"/>
  <c r="FP38" i="3"/>
  <c r="FN38" i="3"/>
  <c r="FL38" i="3"/>
  <c r="FJ38" i="3"/>
  <c r="FH38" i="3"/>
  <c r="FF38" i="3"/>
  <c r="FD38" i="3"/>
  <c r="FB38" i="3"/>
  <c r="EZ38" i="3"/>
  <c r="EX38" i="3"/>
  <c r="EV38" i="3"/>
  <c r="ET38" i="3"/>
  <c r="ER38" i="3"/>
  <c r="EP38" i="3"/>
  <c r="EN38" i="3"/>
  <c r="EL38" i="3"/>
  <c r="EJ38" i="3"/>
  <c r="EH38" i="3"/>
  <c r="EF38" i="3"/>
  <c r="ED38" i="3"/>
  <c r="EB38" i="3"/>
  <c r="DZ38" i="3"/>
  <c r="DX38" i="3"/>
  <c r="DV38" i="3"/>
  <c r="DT38" i="3"/>
  <c r="DR38" i="3"/>
  <c r="DP38" i="3"/>
  <c r="DN38" i="3"/>
  <c r="DL38" i="3"/>
  <c r="DJ38" i="3"/>
  <c r="DH38" i="3"/>
  <c r="DF38" i="3"/>
  <c r="DD38" i="3"/>
  <c r="DB38" i="3"/>
  <c r="GW38" i="3"/>
  <c r="GU38" i="3"/>
  <c r="GS38" i="3"/>
  <c r="GQ38" i="3"/>
  <c r="GO38" i="3"/>
  <c r="GM38" i="3"/>
  <c r="GK38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C38" i="3"/>
  <c r="E38" i="3"/>
  <c r="G38" i="3"/>
  <c r="I38" i="3"/>
  <c r="K38" i="3"/>
  <c r="M38" i="3"/>
  <c r="O38" i="3"/>
  <c r="Q38" i="3"/>
  <c r="S38" i="3"/>
  <c r="U38" i="3"/>
  <c r="W38" i="3"/>
  <c r="Y38" i="3"/>
  <c r="AA38" i="3"/>
  <c r="AC38" i="3"/>
  <c r="AE38" i="3"/>
  <c r="AG38" i="3"/>
  <c r="AI38" i="3"/>
  <c r="AK38" i="3"/>
  <c r="AM38" i="3"/>
  <c r="AO38" i="3"/>
  <c r="AQ38" i="3"/>
  <c r="AS38" i="3"/>
  <c r="AU38" i="3"/>
  <c r="AW38" i="3"/>
  <c r="AY38" i="3"/>
  <c r="BA38" i="3"/>
  <c r="BC38" i="3"/>
  <c r="BE38" i="3"/>
  <c r="BG38" i="3"/>
  <c r="BI38" i="3"/>
  <c r="BK38" i="3"/>
  <c r="BM38" i="3"/>
  <c r="BO38" i="3"/>
  <c r="BQ38" i="3"/>
  <c r="BS38" i="3"/>
  <c r="BU38" i="3"/>
  <c r="BW38" i="3"/>
  <c r="BY38" i="3"/>
  <c r="CA38" i="3"/>
  <c r="CC38" i="3"/>
  <c r="CE38" i="3"/>
  <c r="CG38" i="3"/>
  <c r="CI38" i="3"/>
  <c r="CK38" i="3"/>
  <c r="CM38" i="3"/>
  <c r="CO38" i="3"/>
  <c r="CQ38" i="3"/>
  <c r="CS38" i="3"/>
  <c r="CU38" i="3"/>
  <c r="CW38" i="3"/>
  <c r="CY38" i="3"/>
  <c r="CH38" i="3"/>
  <c r="CL38" i="3"/>
  <c r="CP38" i="3"/>
  <c r="CT38" i="3"/>
  <c r="CX38" i="3"/>
  <c r="D38" i="3"/>
  <c r="F38" i="3"/>
  <c r="H38" i="3"/>
  <c r="J38" i="3"/>
  <c r="L38" i="3"/>
  <c r="N38" i="3"/>
  <c r="P38" i="3"/>
  <c r="R38" i="3"/>
  <c r="T38" i="3"/>
  <c r="V38" i="3"/>
  <c r="X38" i="3"/>
  <c r="Z38" i="3"/>
  <c r="AB38" i="3"/>
  <c r="AD38" i="3"/>
  <c r="AF38" i="3"/>
  <c r="AH38" i="3"/>
  <c r="AJ38" i="3"/>
  <c r="AL38" i="3"/>
  <c r="AN38" i="3"/>
  <c r="AP38" i="3"/>
  <c r="AR38" i="3"/>
  <c r="AT38" i="3"/>
  <c r="AV38" i="3"/>
  <c r="AX38" i="3"/>
  <c r="AZ38" i="3"/>
  <c r="BB38" i="3"/>
  <c r="BD38" i="3"/>
  <c r="BF38" i="3"/>
  <c r="BH38" i="3"/>
  <c r="BJ38" i="3"/>
  <c r="BL38" i="3"/>
  <c r="BN38" i="3"/>
  <c r="BP38" i="3"/>
  <c r="BR38" i="3"/>
  <c r="BT38" i="3"/>
  <c r="BV38" i="3"/>
  <c r="BX38" i="3"/>
  <c r="BZ38" i="3"/>
  <c r="CB38" i="3"/>
  <c r="CD38" i="3"/>
  <c r="CF38" i="3"/>
  <c r="CJ38" i="3"/>
  <c r="CN38" i="3"/>
  <c r="CR38" i="3"/>
  <c r="CV38" i="3"/>
  <c r="GX40" i="3"/>
  <c r="GV40" i="3"/>
  <c r="GT40" i="3"/>
  <c r="GR40" i="3"/>
  <c r="GP40" i="3"/>
  <c r="GN40" i="3"/>
  <c r="GL40" i="3"/>
  <c r="GJ40" i="3"/>
  <c r="GH40" i="3"/>
  <c r="GF40" i="3"/>
  <c r="GD40" i="3"/>
  <c r="GB40" i="3"/>
  <c r="FZ40" i="3"/>
  <c r="FX40" i="3"/>
  <c r="FV40" i="3"/>
  <c r="FT40" i="3"/>
  <c r="FR40" i="3"/>
  <c r="FP40" i="3"/>
  <c r="FN40" i="3"/>
  <c r="FL40" i="3"/>
  <c r="GW40" i="3"/>
  <c r="GU40" i="3"/>
  <c r="GS40" i="3"/>
  <c r="GQ40" i="3"/>
  <c r="GO40" i="3"/>
  <c r="GM40" i="3"/>
  <c r="GK40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FH40" i="3"/>
  <c r="FD40" i="3"/>
  <c r="EZ40" i="3"/>
  <c r="EV40" i="3"/>
  <c r="ER40" i="3"/>
  <c r="EN40" i="3"/>
  <c r="EJ40" i="3"/>
  <c r="EF40" i="3"/>
  <c r="EB40" i="3"/>
  <c r="DX40" i="3"/>
  <c r="DT40" i="3"/>
  <c r="DP40" i="3"/>
  <c r="DL40" i="3"/>
  <c r="DH40" i="3"/>
  <c r="DD40" i="3"/>
  <c r="FJ40" i="3"/>
  <c r="FF40" i="3"/>
  <c r="FB40" i="3"/>
  <c r="EX40" i="3"/>
  <c r="ET40" i="3"/>
  <c r="EP40" i="3"/>
  <c r="EL40" i="3"/>
  <c r="EH40" i="3"/>
  <c r="ED40" i="3"/>
  <c r="DZ40" i="3"/>
  <c r="DV40" i="3"/>
  <c r="DR40" i="3"/>
  <c r="DN40" i="3"/>
  <c r="DJ40" i="3"/>
  <c r="DF40" i="3"/>
  <c r="DB40" i="3"/>
  <c r="C40" i="3"/>
  <c r="E40" i="3"/>
  <c r="G40" i="3"/>
  <c r="I40" i="3"/>
  <c r="K40" i="3"/>
  <c r="M40" i="3"/>
  <c r="O40" i="3"/>
  <c r="Q40" i="3"/>
  <c r="S40" i="3"/>
  <c r="U40" i="3"/>
  <c r="W40" i="3"/>
  <c r="Y40" i="3"/>
  <c r="AA40" i="3"/>
  <c r="AC40" i="3"/>
  <c r="AE40" i="3"/>
  <c r="AG40" i="3"/>
  <c r="AI40" i="3"/>
  <c r="AK40" i="3"/>
  <c r="AM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D40" i="3"/>
  <c r="F40" i="3"/>
  <c r="H40" i="3"/>
  <c r="J40" i="3"/>
  <c r="L40" i="3"/>
  <c r="N40" i="3"/>
  <c r="P40" i="3"/>
  <c r="R40" i="3"/>
  <c r="T40" i="3"/>
  <c r="V40" i="3"/>
  <c r="X40" i="3"/>
  <c r="Z40" i="3"/>
  <c r="AB40" i="3"/>
  <c r="AD40" i="3"/>
  <c r="AF40" i="3"/>
  <c r="AH40" i="3"/>
  <c r="AJ40" i="3"/>
  <c r="AL40" i="3"/>
  <c r="AN40" i="3"/>
  <c r="AP40" i="3"/>
  <c r="AR40" i="3"/>
  <c r="AT40" i="3"/>
  <c r="AV40" i="3"/>
  <c r="AX40" i="3"/>
  <c r="AZ40" i="3"/>
  <c r="BB40" i="3"/>
  <c r="BD40" i="3"/>
  <c r="BF40" i="3"/>
  <c r="BH40" i="3"/>
  <c r="BJ40" i="3"/>
  <c r="BL40" i="3"/>
  <c r="BN40" i="3"/>
  <c r="BP40" i="3"/>
  <c r="BR40" i="3"/>
  <c r="BT40" i="3"/>
  <c r="BV40" i="3"/>
  <c r="BX40" i="3"/>
  <c r="BZ40" i="3"/>
  <c r="CB40" i="3"/>
  <c r="CD40" i="3"/>
  <c r="CF40" i="3"/>
  <c r="CH40" i="3"/>
  <c r="CJ40" i="3"/>
  <c r="CL40" i="3"/>
  <c r="CN40" i="3"/>
  <c r="CP40" i="3"/>
  <c r="CR40" i="3"/>
  <c r="CT40" i="3"/>
  <c r="CV40" i="3"/>
  <c r="CX40" i="3"/>
  <c r="GW42" i="3"/>
  <c r="GU42" i="3"/>
  <c r="GS42" i="3"/>
  <c r="GQ42" i="3"/>
  <c r="GO42" i="3"/>
  <c r="GM42" i="3"/>
  <c r="GK42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GV42" i="3"/>
  <c r="GR42" i="3"/>
  <c r="GN42" i="3"/>
  <c r="GJ42" i="3"/>
  <c r="GF42" i="3"/>
  <c r="GB42" i="3"/>
  <c r="FX42" i="3"/>
  <c r="FT42" i="3"/>
  <c r="FP42" i="3"/>
  <c r="FL42" i="3"/>
  <c r="FH42" i="3"/>
  <c r="FD42" i="3"/>
  <c r="EZ42" i="3"/>
  <c r="EV42" i="3"/>
  <c r="ER42" i="3"/>
  <c r="EN42" i="3"/>
  <c r="EJ42" i="3"/>
  <c r="EF42" i="3"/>
  <c r="EB42" i="3"/>
  <c r="DX42" i="3"/>
  <c r="DT42" i="3"/>
  <c r="DP42" i="3"/>
  <c r="DL42" i="3"/>
  <c r="DJ42" i="3"/>
  <c r="DH42" i="3"/>
  <c r="DF42" i="3"/>
  <c r="DD42" i="3"/>
  <c r="DB42" i="3"/>
  <c r="GX42" i="3"/>
  <c r="GT42" i="3"/>
  <c r="GP42" i="3"/>
  <c r="GL42" i="3"/>
  <c r="GH42" i="3"/>
  <c r="GD42" i="3"/>
  <c r="FZ42" i="3"/>
  <c r="FV42" i="3"/>
  <c r="FR42" i="3"/>
  <c r="FN42" i="3"/>
  <c r="FJ42" i="3"/>
  <c r="FF42" i="3"/>
  <c r="FB42" i="3"/>
  <c r="EX42" i="3"/>
  <c r="ET42" i="3"/>
  <c r="EP42" i="3"/>
  <c r="EL42" i="3"/>
  <c r="EH42" i="3"/>
  <c r="ED42" i="3"/>
  <c r="DZ42" i="3"/>
  <c r="DV42" i="3"/>
  <c r="DR42" i="3"/>
  <c r="DN42" i="3"/>
  <c r="DK42" i="3"/>
  <c r="DI42" i="3"/>
  <c r="DG42" i="3"/>
  <c r="DE42" i="3"/>
  <c r="DC42" i="3"/>
  <c r="C42" i="3"/>
  <c r="E42" i="3"/>
  <c r="G42" i="3"/>
  <c r="I42" i="3"/>
  <c r="K42" i="3"/>
  <c r="M42" i="3"/>
  <c r="O42" i="3"/>
  <c r="Q42" i="3"/>
  <c r="S42" i="3"/>
  <c r="U42" i="3"/>
  <c r="W42" i="3"/>
  <c r="Y42" i="3"/>
  <c r="AA42" i="3"/>
  <c r="AC42" i="3"/>
  <c r="AE42" i="3"/>
  <c r="AG42" i="3"/>
  <c r="AI42" i="3"/>
  <c r="AK42" i="3"/>
  <c r="AM42" i="3"/>
  <c r="AO42" i="3"/>
  <c r="AQ42" i="3"/>
  <c r="AS42" i="3"/>
  <c r="AU42" i="3"/>
  <c r="AW42" i="3"/>
  <c r="AY42" i="3"/>
  <c r="BA42" i="3"/>
  <c r="BC42" i="3"/>
  <c r="BE42" i="3"/>
  <c r="BG42" i="3"/>
  <c r="BI42" i="3"/>
  <c r="BK42" i="3"/>
  <c r="BM42" i="3"/>
  <c r="BO42" i="3"/>
  <c r="BQ42" i="3"/>
  <c r="BS42" i="3"/>
  <c r="BU42" i="3"/>
  <c r="BW42" i="3"/>
  <c r="BY42" i="3"/>
  <c r="CA42" i="3"/>
  <c r="CC42" i="3"/>
  <c r="CE42" i="3"/>
  <c r="CG42" i="3"/>
  <c r="CI42" i="3"/>
  <c r="CK42" i="3"/>
  <c r="CM42" i="3"/>
  <c r="CO42" i="3"/>
  <c r="CQ42" i="3"/>
  <c r="CS42" i="3"/>
  <c r="CU42" i="3"/>
  <c r="CW42" i="3"/>
  <c r="CY42" i="3"/>
  <c r="F42" i="3"/>
  <c r="J42" i="3"/>
  <c r="N42" i="3"/>
  <c r="R42" i="3"/>
  <c r="V42" i="3"/>
  <c r="Z42" i="3"/>
  <c r="AD42" i="3"/>
  <c r="AH42" i="3"/>
  <c r="AL42" i="3"/>
  <c r="AP42" i="3"/>
  <c r="AT42" i="3"/>
  <c r="AX42" i="3"/>
  <c r="BB42" i="3"/>
  <c r="BF42" i="3"/>
  <c r="BJ42" i="3"/>
  <c r="BN42" i="3"/>
  <c r="BR42" i="3"/>
  <c r="BV42" i="3"/>
  <c r="BZ42" i="3"/>
  <c r="CD42" i="3"/>
  <c r="CH42" i="3"/>
  <c r="CL42" i="3"/>
  <c r="CP42" i="3"/>
  <c r="CT42" i="3"/>
  <c r="CX42" i="3"/>
  <c r="D42" i="3"/>
  <c r="H42" i="3"/>
  <c r="L42" i="3"/>
  <c r="P42" i="3"/>
  <c r="T42" i="3"/>
  <c r="X42" i="3"/>
  <c r="AB42" i="3"/>
  <c r="AF42" i="3"/>
  <c r="AJ42" i="3"/>
  <c r="AN42" i="3"/>
  <c r="AR42" i="3"/>
  <c r="AV42" i="3"/>
  <c r="AZ42" i="3"/>
  <c r="BD42" i="3"/>
  <c r="BH42" i="3"/>
  <c r="BL42" i="3"/>
  <c r="BP42" i="3"/>
  <c r="BT42" i="3"/>
  <c r="BX42" i="3"/>
  <c r="CB42" i="3"/>
  <c r="CF42" i="3"/>
  <c r="CJ42" i="3"/>
  <c r="CN42" i="3"/>
  <c r="CR42" i="3"/>
  <c r="CV42" i="3"/>
  <c r="GW27" i="3"/>
  <c r="GU27" i="3"/>
  <c r="GS27" i="3"/>
  <c r="GQ27" i="3"/>
  <c r="GO27" i="3"/>
  <c r="GM27" i="3"/>
  <c r="GK27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GX27" i="3"/>
  <c r="GV27" i="3"/>
  <c r="GT27" i="3"/>
  <c r="GR27" i="3"/>
  <c r="GP27" i="3"/>
  <c r="GN27" i="3"/>
  <c r="GL27" i="3"/>
  <c r="GJ27" i="3"/>
  <c r="GH27" i="3"/>
  <c r="GF27" i="3"/>
  <c r="GD27" i="3"/>
  <c r="GB27" i="3"/>
  <c r="FZ27" i="3"/>
  <c r="FX27" i="3"/>
  <c r="FV27" i="3"/>
  <c r="FT27" i="3"/>
  <c r="FR27" i="3"/>
  <c r="FP27" i="3"/>
  <c r="FN27" i="3"/>
  <c r="FL27" i="3"/>
  <c r="FJ27" i="3"/>
  <c r="FH27" i="3"/>
  <c r="FF27" i="3"/>
  <c r="FD27" i="3"/>
  <c r="FB27" i="3"/>
  <c r="EZ27" i="3"/>
  <c r="EX27" i="3"/>
  <c r="EV27" i="3"/>
  <c r="ET27" i="3"/>
  <c r="ER27" i="3"/>
  <c r="EP27" i="3"/>
  <c r="EN27" i="3"/>
  <c r="EL27" i="3"/>
  <c r="EJ27" i="3"/>
  <c r="EH27" i="3"/>
  <c r="EF27" i="3"/>
  <c r="ED27" i="3"/>
  <c r="EB27" i="3"/>
  <c r="DZ27" i="3"/>
  <c r="DX27" i="3"/>
  <c r="DV27" i="3"/>
  <c r="DT27" i="3"/>
  <c r="DR27" i="3"/>
  <c r="DP27" i="3"/>
  <c r="DN27" i="3"/>
  <c r="DL27" i="3"/>
  <c r="DJ27" i="3"/>
  <c r="DH27" i="3"/>
  <c r="DF27" i="3"/>
  <c r="DD27" i="3"/>
  <c r="DB27" i="3"/>
  <c r="F27" i="3"/>
  <c r="J27" i="3"/>
  <c r="N27" i="3"/>
  <c r="R27" i="3"/>
  <c r="V27" i="3"/>
  <c r="Z27" i="3"/>
  <c r="AD27" i="3"/>
  <c r="AH27" i="3"/>
  <c r="AL27" i="3"/>
  <c r="AP27" i="3"/>
  <c r="AT27" i="3"/>
  <c r="AX27" i="3"/>
  <c r="BB27" i="3"/>
  <c r="BF27" i="3"/>
  <c r="BJ27" i="3"/>
  <c r="BN27" i="3"/>
  <c r="BR27" i="3"/>
  <c r="BV27" i="3"/>
  <c r="BZ27" i="3"/>
  <c r="CD27" i="3"/>
  <c r="CH27" i="3"/>
  <c r="CL27" i="3"/>
  <c r="CP27" i="3"/>
  <c r="CT27" i="3"/>
  <c r="CX27" i="3"/>
  <c r="E27" i="3"/>
  <c r="I27" i="3"/>
  <c r="M27" i="3"/>
  <c r="Q27" i="3"/>
  <c r="U27" i="3"/>
  <c r="Y27" i="3"/>
  <c r="AC27" i="3"/>
  <c r="AG27" i="3"/>
  <c r="AK27" i="3"/>
  <c r="AO27" i="3"/>
  <c r="AS27" i="3"/>
  <c r="AW27" i="3"/>
  <c r="BA27" i="3"/>
  <c r="BE27" i="3"/>
  <c r="BI27" i="3"/>
  <c r="BM27" i="3"/>
  <c r="BQ27" i="3"/>
  <c r="BU27" i="3"/>
  <c r="BY27" i="3"/>
  <c r="CC27" i="3"/>
  <c r="CG27" i="3"/>
  <c r="CK27" i="3"/>
  <c r="CO27" i="3"/>
  <c r="CS27" i="3"/>
  <c r="CW27" i="3"/>
  <c r="D27" i="3"/>
  <c r="H27" i="3"/>
  <c r="L27" i="3"/>
  <c r="P27" i="3"/>
  <c r="T27" i="3"/>
  <c r="X27" i="3"/>
  <c r="AB27" i="3"/>
  <c r="AF27" i="3"/>
  <c r="AJ27" i="3"/>
  <c r="AN27" i="3"/>
  <c r="AR27" i="3"/>
  <c r="AV27" i="3"/>
  <c r="AZ27" i="3"/>
  <c r="BD27" i="3"/>
  <c r="BH27" i="3"/>
  <c r="BL27" i="3"/>
  <c r="BP27" i="3"/>
  <c r="BT27" i="3"/>
  <c r="BX27" i="3"/>
  <c r="CB27" i="3"/>
  <c r="CF27" i="3"/>
  <c r="CJ27" i="3"/>
  <c r="CN27" i="3"/>
  <c r="CR27" i="3"/>
  <c r="CV27" i="3"/>
  <c r="C27" i="3"/>
  <c r="G27" i="3"/>
  <c r="K27" i="3"/>
  <c r="O27" i="3"/>
  <c r="S27" i="3"/>
  <c r="W27" i="3"/>
  <c r="AA27" i="3"/>
  <c r="AE27" i="3"/>
  <c r="AI27" i="3"/>
  <c r="AM27" i="3"/>
  <c r="AQ27" i="3"/>
  <c r="AU27" i="3"/>
  <c r="AY27" i="3"/>
  <c r="BC27" i="3"/>
  <c r="BG27" i="3"/>
  <c r="BK27" i="3"/>
  <c r="BO27" i="3"/>
  <c r="BS27" i="3"/>
  <c r="BW27" i="3"/>
  <c r="CA27" i="3"/>
  <c r="CE27" i="3"/>
  <c r="CI27" i="3"/>
  <c r="CM27" i="3"/>
  <c r="CQ27" i="3"/>
  <c r="CU27" i="3"/>
  <c r="CY27" i="3"/>
  <c r="GX24" i="3"/>
  <c r="GV24" i="3"/>
  <c r="GT24" i="3"/>
  <c r="GR24" i="3"/>
  <c r="GP24" i="3"/>
  <c r="GN24" i="3"/>
  <c r="GL24" i="3"/>
  <c r="GJ24" i="3"/>
  <c r="GH24" i="3"/>
  <c r="GF24" i="3"/>
  <c r="GD24" i="3"/>
  <c r="GB24" i="3"/>
  <c r="FZ24" i="3"/>
  <c r="FX24" i="3"/>
  <c r="FV24" i="3"/>
  <c r="FT24" i="3"/>
  <c r="FR24" i="3"/>
  <c r="FP24" i="3"/>
  <c r="FN24" i="3"/>
  <c r="FL24" i="3"/>
  <c r="FJ24" i="3"/>
  <c r="FH24" i="3"/>
  <c r="FF24" i="3"/>
  <c r="FD24" i="3"/>
  <c r="FB24" i="3"/>
  <c r="EZ24" i="3"/>
  <c r="EX24" i="3"/>
  <c r="EV24" i="3"/>
  <c r="ET24" i="3"/>
  <c r="ER24" i="3"/>
  <c r="EP24" i="3"/>
  <c r="EN24" i="3"/>
  <c r="EL24" i="3"/>
  <c r="EJ24" i="3"/>
  <c r="EH24" i="3"/>
  <c r="EF24" i="3"/>
  <c r="ED24" i="3"/>
  <c r="EB24" i="3"/>
  <c r="DZ24" i="3"/>
  <c r="DX24" i="3"/>
  <c r="DV24" i="3"/>
  <c r="DT24" i="3"/>
  <c r="DR24" i="3"/>
  <c r="DP24" i="3"/>
  <c r="DN24" i="3"/>
  <c r="DL24" i="3"/>
  <c r="DJ24" i="3"/>
  <c r="DH24" i="3"/>
  <c r="DF24" i="3"/>
  <c r="DD24" i="3"/>
  <c r="DB24" i="3"/>
  <c r="GW24" i="3"/>
  <c r="GU24" i="3"/>
  <c r="GS24" i="3"/>
  <c r="GQ24" i="3"/>
  <c r="GO24" i="3"/>
  <c r="GM24" i="3"/>
  <c r="GK24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C24" i="3"/>
  <c r="G24" i="3"/>
  <c r="K24" i="3"/>
  <c r="O24" i="3"/>
  <c r="S24" i="3"/>
  <c r="W24" i="3"/>
  <c r="AA24" i="3"/>
  <c r="AE24" i="3"/>
  <c r="AI24" i="3"/>
  <c r="AM24" i="3"/>
  <c r="AQ24" i="3"/>
  <c r="AU24" i="3"/>
  <c r="AY24" i="3"/>
  <c r="BC24" i="3"/>
  <c r="BG24" i="3"/>
  <c r="BK24" i="3"/>
  <c r="BO24" i="3"/>
  <c r="BS24" i="3"/>
  <c r="BW24" i="3"/>
  <c r="CA24" i="3"/>
  <c r="CE24" i="3"/>
  <c r="CI24" i="3"/>
  <c r="CM24" i="3"/>
  <c r="CQ24" i="3"/>
  <c r="CU24" i="3"/>
  <c r="CY24" i="3"/>
  <c r="D24" i="3"/>
  <c r="H24" i="3"/>
  <c r="L24" i="3"/>
  <c r="P24" i="3"/>
  <c r="T24" i="3"/>
  <c r="X24" i="3"/>
  <c r="AB24" i="3"/>
  <c r="AF24" i="3"/>
  <c r="AJ24" i="3"/>
  <c r="AN24" i="3"/>
  <c r="AR24" i="3"/>
  <c r="AV24" i="3"/>
  <c r="AZ24" i="3"/>
  <c r="BD24" i="3"/>
  <c r="BH24" i="3"/>
  <c r="BL24" i="3"/>
  <c r="BP24" i="3"/>
  <c r="BT24" i="3"/>
  <c r="BX24" i="3"/>
  <c r="CB24" i="3"/>
  <c r="CF24" i="3"/>
  <c r="CJ24" i="3"/>
  <c r="CN24" i="3"/>
  <c r="CR24" i="3"/>
  <c r="CV24" i="3"/>
  <c r="E24" i="3"/>
  <c r="I24" i="3"/>
  <c r="M24" i="3"/>
  <c r="Q24" i="3"/>
  <c r="U24" i="3"/>
  <c r="Y24" i="3"/>
  <c r="AC24" i="3"/>
  <c r="AG24" i="3"/>
  <c r="AK24" i="3"/>
  <c r="AO24" i="3"/>
  <c r="AS24" i="3"/>
  <c r="AW24" i="3"/>
  <c r="BA24" i="3"/>
  <c r="BE24" i="3"/>
  <c r="BI24" i="3"/>
  <c r="BM24" i="3"/>
  <c r="BQ24" i="3"/>
  <c r="BU24" i="3"/>
  <c r="BY24" i="3"/>
  <c r="CC24" i="3"/>
  <c r="CG24" i="3"/>
  <c r="CK24" i="3"/>
  <c r="CO24" i="3"/>
  <c r="CS24" i="3"/>
  <c r="CW24" i="3"/>
  <c r="F24" i="3"/>
  <c r="J24" i="3"/>
  <c r="N24" i="3"/>
  <c r="R24" i="3"/>
  <c r="V24" i="3"/>
  <c r="Z24" i="3"/>
  <c r="AD24" i="3"/>
  <c r="AH24" i="3"/>
  <c r="AL24" i="3"/>
  <c r="AP24" i="3"/>
  <c r="AT24" i="3"/>
  <c r="AX24" i="3"/>
  <c r="BB24" i="3"/>
  <c r="BF24" i="3"/>
  <c r="BJ24" i="3"/>
  <c r="BN24" i="3"/>
  <c r="BR24" i="3"/>
  <c r="BV24" i="3"/>
  <c r="BZ24" i="3"/>
  <c r="CD24" i="3"/>
  <c r="CH24" i="3"/>
  <c r="CL24" i="3"/>
  <c r="CP24" i="3"/>
  <c r="CT24" i="3"/>
  <c r="CX24" i="3"/>
  <c r="GX28" i="3"/>
  <c r="GV28" i="3"/>
  <c r="GT28" i="3"/>
  <c r="GR28" i="3"/>
  <c r="GP28" i="3"/>
  <c r="GN28" i="3"/>
  <c r="GL28" i="3"/>
  <c r="GJ28" i="3"/>
  <c r="GH28" i="3"/>
  <c r="GF28" i="3"/>
  <c r="GD28" i="3"/>
  <c r="GB28" i="3"/>
  <c r="FZ28" i="3"/>
  <c r="FX28" i="3"/>
  <c r="FV28" i="3"/>
  <c r="FT28" i="3"/>
  <c r="FR28" i="3"/>
  <c r="FP28" i="3"/>
  <c r="FN28" i="3"/>
  <c r="FL28" i="3"/>
  <c r="FJ28" i="3"/>
  <c r="FH28" i="3"/>
  <c r="FF28" i="3"/>
  <c r="FD28" i="3"/>
  <c r="FB28" i="3"/>
  <c r="EZ28" i="3"/>
  <c r="EX28" i="3"/>
  <c r="EV28" i="3"/>
  <c r="ET28" i="3"/>
  <c r="ER28" i="3"/>
  <c r="EP28" i="3"/>
  <c r="EN28" i="3"/>
  <c r="EL28" i="3"/>
  <c r="EJ28" i="3"/>
  <c r="EH28" i="3"/>
  <c r="EF28" i="3"/>
  <c r="ED28" i="3"/>
  <c r="EB28" i="3"/>
  <c r="DZ28" i="3"/>
  <c r="DX28" i="3"/>
  <c r="DV28" i="3"/>
  <c r="DT28" i="3"/>
  <c r="DR28" i="3"/>
  <c r="DP28" i="3"/>
  <c r="DN28" i="3"/>
  <c r="DL28" i="3"/>
  <c r="DJ28" i="3"/>
  <c r="DH28" i="3"/>
  <c r="DF28" i="3"/>
  <c r="DD28" i="3"/>
  <c r="DB28" i="3"/>
  <c r="GW28" i="3"/>
  <c r="GU28" i="3"/>
  <c r="GS28" i="3"/>
  <c r="GQ28" i="3"/>
  <c r="GO28" i="3"/>
  <c r="GM28" i="3"/>
  <c r="GK28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C28" i="3"/>
  <c r="G28" i="3"/>
  <c r="K28" i="3"/>
  <c r="O28" i="3"/>
  <c r="S28" i="3"/>
  <c r="W28" i="3"/>
  <c r="AA28" i="3"/>
  <c r="AE28" i="3"/>
  <c r="AI28" i="3"/>
  <c r="AM28" i="3"/>
  <c r="AQ28" i="3"/>
  <c r="AU28" i="3"/>
  <c r="AY28" i="3"/>
  <c r="BC28" i="3"/>
  <c r="BG28" i="3"/>
  <c r="BK28" i="3"/>
  <c r="BO28" i="3"/>
  <c r="BS28" i="3"/>
  <c r="BW28" i="3"/>
  <c r="CA28" i="3"/>
  <c r="CE28" i="3"/>
  <c r="CI28" i="3"/>
  <c r="CM28" i="3"/>
  <c r="CQ28" i="3"/>
  <c r="CU28" i="3"/>
  <c r="CY28" i="3"/>
  <c r="D28" i="3"/>
  <c r="H28" i="3"/>
  <c r="L28" i="3"/>
  <c r="P28" i="3"/>
  <c r="T28" i="3"/>
  <c r="X28" i="3"/>
  <c r="AB28" i="3"/>
  <c r="AF28" i="3"/>
  <c r="AJ28" i="3"/>
  <c r="AN28" i="3"/>
  <c r="AR28" i="3"/>
  <c r="AV28" i="3"/>
  <c r="AZ28" i="3"/>
  <c r="BD28" i="3"/>
  <c r="BH28" i="3"/>
  <c r="BL28" i="3"/>
  <c r="BP28" i="3"/>
  <c r="BT28" i="3"/>
  <c r="BX28" i="3"/>
  <c r="CB28" i="3"/>
  <c r="CF28" i="3"/>
  <c r="CJ28" i="3"/>
  <c r="CN28" i="3"/>
  <c r="CR28" i="3"/>
  <c r="CV28" i="3"/>
  <c r="E28" i="3"/>
  <c r="I28" i="3"/>
  <c r="M28" i="3"/>
  <c r="Q28" i="3"/>
  <c r="U28" i="3"/>
  <c r="Y28" i="3"/>
  <c r="AC28" i="3"/>
  <c r="AG28" i="3"/>
  <c r="AK28" i="3"/>
  <c r="AO28" i="3"/>
  <c r="AS28" i="3"/>
  <c r="AW28" i="3"/>
  <c r="BA28" i="3"/>
  <c r="BE28" i="3"/>
  <c r="BI28" i="3"/>
  <c r="BM28" i="3"/>
  <c r="BQ28" i="3"/>
  <c r="BU28" i="3"/>
  <c r="BY28" i="3"/>
  <c r="CC28" i="3"/>
  <c r="CG28" i="3"/>
  <c r="CK28" i="3"/>
  <c r="CO28" i="3"/>
  <c r="CS28" i="3"/>
  <c r="CW28" i="3"/>
  <c r="F28" i="3"/>
  <c r="J28" i="3"/>
  <c r="N28" i="3"/>
  <c r="R28" i="3"/>
  <c r="V28" i="3"/>
  <c r="Z28" i="3"/>
  <c r="AD28" i="3"/>
  <c r="AH28" i="3"/>
  <c r="AL28" i="3"/>
  <c r="AP28" i="3"/>
  <c r="AT28" i="3"/>
  <c r="AX28" i="3"/>
  <c r="BB28" i="3"/>
  <c r="BF28" i="3"/>
  <c r="BJ28" i="3"/>
  <c r="BN28" i="3"/>
  <c r="BR28" i="3"/>
  <c r="BV28" i="3"/>
  <c r="BZ28" i="3"/>
  <c r="CD28" i="3"/>
  <c r="CH28" i="3"/>
  <c r="CL28" i="3"/>
  <c r="CP28" i="3"/>
  <c r="CT28" i="3"/>
  <c r="CX28" i="3"/>
  <c r="GW32" i="3"/>
  <c r="GU32" i="3"/>
  <c r="GS32" i="3"/>
  <c r="GQ32" i="3"/>
  <c r="GO32" i="3"/>
  <c r="GM32" i="3"/>
  <c r="GK32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GX32" i="3"/>
  <c r="GV32" i="3"/>
  <c r="GT32" i="3"/>
  <c r="GR32" i="3"/>
  <c r="GP32" i="3"/>
  <c r="GN32" i="3"/>
  <c r="GL32" i="3"/>
  <c r="GJ32" i="3"/>
  <c r="GH32" i="3"/>
  <c r="GF32" i="3"/>
  <c r="GD32" i="3"/>
  <c r="GB32" i="3"/>
  <c r="FZ32" i="3"/>
  <c r="FX32" i="3"/>
  <c r="FV32" i="3"/>
  <c r="FT32" i="3"/>
  <c r="FR32" i="3"/>
  <c r="FP32" i="3"/>
  <c r="FN32" i="3"/>
  <c r="FL32" i="3"/>
  <c r="FJ32" i="3"/>
  <c r="FH32" i="3"/>
  <c r="FF32" i="3"/>
  <c r="FD32" i="3"/>
  <c r="FB32" i="3"/>
  <c r="EZ32" i="3"/>
  <c r="EX32" i="3"/>
  <c r="EV32" i="3"/>
  <c r="ET32" i="3"/>
  <c r="ER32" i="3"/>
  <c r="EP32" i="3"/>
  <c r="EN32" i="3"/>
  <c r="EL32" i="3"/>
  <c r="EJ32" i="3"/>
  <c r="EH32" i="3"/>
  <c r="EF32" i="3"/>
  <c r="ED32" i="3"/>
  <c r="EB32" i="3"/>
  <c r="DZ32" i="3"/>
  <c r="DX32" i="3"/>
  <c r="DV32" i="3"/>
  <c r="DT32" i="3"/>
  <c r="DR32" i="3"/>
  <c r="DP32" i="3"/>
  <c r="DN32" i="3"/>
  <c r="DL32" i="3"/>
  <c r="DJ32" i="3"/>
  <c r="DH32" i="3"/>
  <c r="DF32" i="3"/>
  <c r="DD32" i="3"/>
  <c r="DB32" i="3"/>
  <c r="D32" i="3"/>
  <c r="F32" i="3"/>
  <c r="H32" i="3"/>
  <c r="J32" i="3"/>
  <c r="L32" i="3"/>
  <c r="N32" i="3"/>
  <c r="P32" i="3"/>
  <c r="R32" i="3"/>
  <c r="T32" i="3"/>
  <c r="V32" i="3"/>
  <c r="X32" i="3"/>
  <c r="Z32" i="3"/>
  <c r="AB32" i="3"/>
  <c r="AD32" i="3"/>
  <c r="AF32" i="3"/>
  <c r="AH32" i="3"/>
  <c r="AJ32" i="3"/>
  <c r="AL32" i="3"/>
  <c r="AN32" i="3"/>
  <c r="AP32" i="3"/>
  <c r="AR32" i="3"/>
  <c r="AT32" i="3"/>
  <c r="AV32" i="3"/>
  <c r="AX32" i="3"/>
  <c r="AZ32" i="3"/>
  <c r="BB32" i="3"/>
  <c r="BD32" i="3"/>
  <c r="BF32" i="3"/>
  <c r="BH32" i="3"/>
  <c r="BJ32" i="3"/>
  <c r="BL32" i="3"/>
  <c r="BN32" i="3"/>
  <c r="BP32" i="3"/>
  <c r="BR32" i="3"/>
  <c r="BT32" i="3"/>
  <c r="BV32" i="3"/>
  <c r="BX32" i="3"/>
  <c r="BZ32" i="3"/>
  <c r="CB32" i="3"/>
  <c r="CD32" i="3"/>
  <c r="CF32" i="3"/>
  <c r="CH32" i="3"/>
  <c r="CJ32" i="3"/>
  <c r="CL32" i="3"/>
  <c r="CN32" i="3"/>
  <c r="CP32" i="3"/>
  <c r="CR32" i="3"/>
  <c r="CT32" i="3"/>
  <c r="CV32" i="3"/>
  <c r="CX32" i="3"/>
  <c r="C32" i="3"/>
  <c r="E32" i="3"/>
  <c r="G32" i="3"/>
  <c r="I32" i="3"/>
  <c r="K32" i="3"/>
  <c r="M32" i="3"/>
  <c r="O32" i="3"/>
  <c r="Q32" i="3"/>
  <c r="S32" i="3"/>
  <c r="U32" i="3"/>
  <c r="W32" i="3"/>
  <c r="Y32" i="3"/>
  <c r="AA32" i="3"/>
  <c r="AC32" i="3"/>
  <c r="AE32" i="3"/>
  <c r="AG32" i="3"/>
  <c r="AI32" i="3"/>
  <c r="AK32" i="3"/>
  <c r="AM32" i="3"/>
  <c r="AO32" i="3"/>
  <c r="AQ32" i="3"/>
  <c r="AS32" i="3"/>
  <c r="AU32" i="3"/>
  <c r="AW32" i="3"/>
  <c r="AY32" i="3"/>
  <c r="BA32" i="3"/>
  <c r="BC32" i="3"/>
  <c r="BE32" i="3"/>
  <c r="BG32" i="3"/>
  <c r="BI32" i="3"/>
  <c r="BK32" i="3"/>
  <c r="BM32" i="3"/>
  <c r="BO32" i="3"/>
  <c r="BQ32" i="3"/>
  <c r="BS32" i="3"/>
  <c r="BU32" i="3"/>
  <c r="BW32" i="3"/>
  <c r="BY32" i="3"/>
  <c r="CA32" i="3"/>
  <c r="CC32" i="3"/>
  <c r="CE32" i="3"/>
  <c r="CG32" i="3"/>
  <c r="CI32" i="3"/>
  <c r="CK32" i="3"/>
  <c r="CM32" i="3"/>
  <c r="CO32" i="3"/>
  <c r="CQ32" i="3"/>
  <c r="CS32" i="3"/>
  <c r="CU32" i="3"/>
  <c r="CW32" i="3"/>
  <c r="CY32" i="3"/>
  <c r="GX31" i="3"/>
  <c r="GV31" i="3"/>
  <c r="GT31" i="3"/>
  <c r="GR31" i="3"/>
  <c r="GP31" i="3"/>
  <c r="GN31" i="3"/>
  <c r="GL31" i="3"/>
  <c r="GJ31" i="3"/>
  <c r="GH31" i="3"/>
  <c r="GF31" i="3"/>
  <c r="GD31" i="3"/>
  <c r="GB31" i="3"/>
  <c r="FZ31" i="3"/>
  <c r="FX31" i="3"/>
  <c r="FV31" i="3"/>
  <c r="FT31" i="3"/>
  <c r="FR31" i="3"/>
  <c r="FP31" i="3"/>
  <c r="FN31" i="3"/>
  <c r="FL31" i="3"/>
  <c r="FJ31" i="3"/>
  <c r="FH31" i="3"/>
  <c r="FF31" i="3"/>
  <c r="FD31" i="3"/>
  <c r="FB31" i="3"/>
  <c r="EZ31" i="3"/>
  <c r="EX31" i="3"/>
  <c r="EV31" i="3"/>
  <c r="ET31" i="3"/>
  <c r="ER31" i="3"/>
  <c r="EP31" i="3"/>
  <c r="EN31" i="3"/>
  <c r="EL31" i="3"/>
  <c r="EJ31" i="3"/>
  <c r="EH31" i="3"/>
  <c r="EF31" i="3"/>
  <c r="ED31" i="3"/>
  <c r="EB31" i="3"/>
  <c r="DZ31" i="3"/>
  <c r="DX31" i="3"/>
  <c r="DV31" i="3"/>
  <c r="DT31" i="3"/>
  <c r="DR31" i="3"/>
  <c r="DP31" i="3"/>
  <c r="DN31" i="3"/>
  <c r="DL31" i="3"/>
  <c r="DJ31" i="3"/>
  <c r="DH31" i="3"/>
  <c r="DF31" i="3"/>
  <c r="DD31" i="3"/>
  <c r="DB31" i="3"/>
  <c r="GW31" i="3"/>
  <c r="GU31" i="3"/>
  <c r="GS31" i="3"/>
  <c r="GQ31" i="3"/>
  <c r="GO31" i="3"/>
  <c r="GM31" i="3"/>
  <c r="GK31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C31" i="3"/>
  <c r="E31" i="3"/>
  <c r="G31" i="3"/>
  <c r="I31" i="3"/>
  <c r="K31" i="3"/>
  <c r="M31" i="3"/>
  <c r="O31" i="3"/>
  <c r="Q31" i="3"/>
  <c r="S31" i="3"/>
  <c r="U31" i="3"/>
  <c r="W31" i="3"/>
  <c r="Y31" i="3"/>
  <c r="AA31" i="3"/>
  <c r="AC31" i="3"/>
  <c r="AE31" i="3"/>
  <c r="AG31" i="3"/>
  <c r="AI31" i="3"/>
  <c r="AK31" i="3"/>
  <c r="AM31" i="3"/>
  <c r="AO31" i="3"/>
  <c r="AQ31" i="3"/>
  <c r="AS31" i="3"/>
  <c r="AU31" i="3"/>
  <c r="AW31" i="3"/>
  <c r="AY31" i="3"/>
  <c r="BA31" i="3"/>
  <c r="BC31" i="3"/>
  <c r="BE31" i="3"/>
  <c r="BG31" i="3"/>
  <c r="BI31" i="3"/>
  <c r="BK31" i="3"/>
  <c r="BM31" i="3"/>
  <c r="BO31" i="3"/>
  <c r="BQ31" i="3"/>
  <c r="BS31" i="3"/>
  <c r="BU31" i="3"/>
  <c r="BW31" i="3"/>
  <c r="BY31" i="3"/>
  <c r="CA31" i="3"/>
  <c r="CC31" i="3"/>
  <c r="CE31" i="3"/>
  <c r="CG31" i="3"/>
  <c r="CI31" i="3"/>
  <c r="CK31" i="3"/>
  <c r="CM31" i="3"/>
  <c r="CO31" i="3"/>
  <c r="CQ31" i="3"/>
  <c r="CS31" i="3"/>
  <c r="CU31" i="3"/>
  <c r="CW31" i="3"/>
  <c r="CY31" i="3"/>
  <c r="D31" i="3"/>
  <c r="F31" i="3"/>
  <c r="H31" i="3"/>
  <c r="J31" i="3"/>
  <c r="L31" i="3"/>
  <c r="N31" i="3"/>
  <c r="P31" i="3"/>
  <c r="R31" i="3"/>
  <c r="T31" i="3"/>
  <c r="V31" i="3"/>
  <c r="X31" i="3"/>
  <c r="Z31" i="3"/>
  <c r="AB31" i="3"/>
  <c r="AD31" i="3"/>
  <c r="AF31" i="3"/>
  <c r="AH31" i="3"/>
  <c r="AJ31" i="3"/>
  <c r="AL31" i="3"/>
  <c r="AN31" i="3"/>
  <c r="AP31" i="3"/>
  <c r="AR31" i="3"/>
  <c r="AT31" i="3"/>
  <c r="AV31" i="3"/>
  <c r="AX31" i="3"/>
  <c r="AZ31" i="3"/>
  <c r="BB31" i="3"/>
  <c r="BD31" i="3"/>
  <c r="BF31" i="3"/>
  <c r="BH31" i="3"/>
  <c r="BJ31" i="3"/>
  <c r="BL31" i="3"/>
  <c r="BN31" i="3"/>
  <c r="BP31" i="3"/>
  <c r="BR31" i="3"/>
  <c r="BT31" i="3"/>
  <c r="BV31" i="3"/>
  <c r="BX31" i="3"/>
  <c r="BZ31" i="3"/>
  <c r="CB31" i="3"/>
  <c r="CD31" i="3"/>
  <c r="CF31" i="3"/>
  <c r="CH31" i="3"/>
  <c r="CJ31" i="3"/>
  <c r="CL31" i="3"/>
  <c r="CN31" i="3"/>
  <c r="CP31" i="3"/>
  <c r="CR31" i="3"/>
  <c r="CT31" i="3"/>
  <c r="CV31" i="3"/>
  <c r="CX31" i="3"/>
  <c r="GX35" i="3"/>
  <c r="GV35" i="3"/>
  <c r="GT35" i="3"/>
  <c r="GR35" i="3"/>
  <c r="GP35" i="3"/>
  <c r="GN35" i="3"/>
  <c r="GL35" i="3"/>
  <c r="GJ35" i="3"/>
  <c r="GH35" i="3"/>
  <c r="GF35" i="3"/>
  <c r="GD35" i="3"/>
  <c r="GB35" i="3"/>
  <c r="FZ35" i="3"/>
  <c r="FX35" i="3"/>
  <c r="FV35" i="3"/>
  <c r="FT35" i="3"/>
  <c r="FR35" i="3"/>
  <c r="FP35" i="3"/>
  <c r="FN35" i="3"/>
  <c r="FL35" i="3"/>
  <c r="FJ35" i="3"/>
  <c r="FH35" i="3"/>
  <c r="FF35" i="3"/>
  <c r="FD35" i="3"/>
  <c r="FB35" i="3"/>
  <c r="EZ35" i="3"/>
  <c r="EX35" i="3"/>
  <c r="EV35" i="3"/>
  <c r="ET35" i="3"/>
  <c r="ER35" i="3"/>
  <c r="EP35" i="3"/>
  <c r="EN35" i="3"/>
  <c r="EL35" i="3"/>
  <c r="EJ35" i="3"/>
  <c r="EH35" i="3"/>
  <c r="GW35" i="3"/>
  <c r="GU35" i="3"/>
  <c r="GS35" i="3"/>
  <c r="GQ35" i="3"/>
  <c r="GO35" i="3"/>
  <c r="GM35" i="3"/>
  <c r="GK35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E35" i="3"/>
  <c r="FA35" i="3"/>
  <c r="EW35" i="3"/>
  <c r="ES35" i="3"/>
  <c r="EO35" i="3"/>
  <c r="EK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FG35" i="3"/>
  <c r="FC35" i="3"/>
  <c r="EY35" i="3"/>
  <c r="EU35" i="3"/>
  <c r="EQ35" i="3"/>
  <c r="EM35" i="3"/>
  <c r="EI35" i="3"/>
  <c r="EF35" i="3"/>
  <c r="ED35" i="3"/>
  <c r="EB35" i="3"/>
  <c r="DZ35" i="3"/>
  <c r="DX35" i="3"/>
  <c r="DV35" i="3"/>
  <c r="DT35" i="3"/>
  <c r="DR35" i="3"/>
  <c r="DP35" i="3"/>
  <c r="DN35" i="3"/>
  <c r="DL35" i="3"/>
  <c r="DJ35" i="3"/>
  <c r="DH35" i="3"/>
  <c r="DF35" i="3"/>
  <c r="DD35" i="3"/>
  <c r="DB35" i="3"/>
  <c r="D35" i="3"/>
  <c r="F35" i="3"/>
  <c r="H35" i="3"/>
  <c r="J35" i="3"/>
  <c r="L35" i="3"/>
  <c r="N35" i="3"/>
  <c r="P35" i="3"/>
  <c r="R35" i="3"/>
  <c r="T35" i="3"/>
  <c r="V35" i="3"/>
  <c r="X35" i="3"/>
  <c r="Z35" i="3"/>
  <c r="AB35" i="3"/>
  <c r="AD35" i="3"/>
  <c r="AF35" i="3"/>
  <c r="AH35" i="3"/>
  <c r="AJ35" i="3"/>
  <c r="AL35" i="3"/>
  <c r="AN35" i="3"/>
  <c r="AP35" i="3"/>
  <c r="AR35" i="3"/>
  <c r="AT35" i="3"/>
  <c r="AV35" i="3"/>
  <c r="AX35" i="3"/>
  <c r="AZ35" i="3"/>
  <c r="BB35" i="3"/>
  <c r="BD35" i="3"/>
  <c r="BF35" i="3"/>
  <c r="BH35" i="3"/>
  <c r="BJ35" i="3"/>
  <c r="BL35" i="3"/>
  <c r="BN35" i="3"/>
  <c r="BP35" i="3"/>
  <c r="BR35" i="3"/>
  <c r="BT35" i="3"/>
  <c r="BV35" i="3"/>
  <c r="BX35" i="3"/>
  <c r="BZ35" i="3"/>
  <c r="CB35" i="3"/>
  <c r="CD35" i="3"/>
  <c r="CF35" i="3"/>
  <c r="CH35" i="3"/>
  <c r="CJ35" i="3"/>
  <c r="CL35" i="3"/>
  <c r="CN35" i="3"/>
  <c r="CP35" i="3"/>
  <c r="CR35" i="3"/>
  <c r="CT35" i="3"/>
  <c r="CV35" i="3"/>
  <c r="CX35" i="3"/>
  <c r="C35" i="3"/>
  <c r="E35" i="3"/>
  <c r="G35" i="3"/>
  <c r="I35" i="3"/>
  <c r="K35" i="3"/>
  <c r="M35" i="3"/>
  <c r="O35" i="3"/>
  <c r="Q35" i="3"/>
  <c r="S35" i="3"/>
  <c r="U35" i="3"/>
  <c r="W35" i="3"/>
  <c r="Y35" i="3"/>
  <c r="AA35" i="3"/>
  <c r="AC35" i="3"/>
  <c r="AE35" i="3"/>
  <c r="AG35" i="3"/>
  <c r="AI35" i="3"/>
  <c r="AK35" i="3"/>
  <c r="AM35" i="3"/>
  <c r="AO35" i="3"/>
  <c r="AQ35" i="3"/>
  <c r="AS35" i="3"/>
  <c r="AU35" i="3"/>
  <c r="AW35" i="3"/>
  <c r="AY35" i="3"/>
  <c r="BA35" i="3"/>
  <c r="BC35" i="3"/>
  <c r="BE35" i="3"/>
  <c r="BG35" i="3"/>
  <c r="BI35" i="3"/>
  <c r="BK35" i="3"/>
  <c r="BM35" i="3"/>
  <c r="BO35" i="3"/>
  <c r="BQ35" i="3"/>
  <c r="BS35" i="3"/>
  <c r="BU35" i="3"/>
  <c r="BW35" i="3"/>
  <c r="BY35" i="3"/>
  <c r="CA35" i="3"/>
  <c r="CC35" i="3"/>
  <c r="CE35" i="3"/>
  <c r="CG35" i="3"/>
  <c r="CI35" i="3"/>
  <c r="CK35" i="3"/>
  <c r="CM35" i="3"/>
  <c r="CO35" i="3"/>
  <c r="CQ35" i="3"/>
  <c r="CS35" i="3"/>
  <c r="CU35" i="3"/>
  <c r="CW35" i="3"/>
  <c r="CY35" i="3"/>
  <c r="GX37" i="3"/>
  <c r="GV37" i="3"/>
  <c r="GT37" i="3"/>
  <c r="GR37" i="3"/>
  <c r="GP37" i="3"/>
  <c r="GN37" i="3"/>
  <c r="GL37" i="3"/>
  <c r="GJ37" i="3"/>
  <c r="GH37" i="3"/>
  <c r="GF37" i="3"/>
  <c r="GD37" i="3"/>
  <c r="GB37" i="3"/>
  <c r="FZ37" i="3"/>
  <c r="FX37" i="3"/>
  <c r="FV37" i="3"/>
  <c r="FT37" i="3"/>
  <c r="FR37" i="3"/>
  <c r="FP37" i="3"/>
  <c r="FN37" i="3"/>
  <c r="FL37" i="3"/>
  <c r="FJ37" i="3"/>
  <c r="FH37" i="3"/>
  <c r="FF37" i="3"/>
  <c r="FD37" i="3"/>
  <c r="FB37" i="3"/>
  <c r="EZ37" i="3"/>
  <c r="EX37" i="3"/>
  <c r="EV37" i="3"/>
  <c r="ET37" i="3"/>
  <c r="ER37" i="3"/>
  <c r="EP37" i="3"/>
  <c r="EN37" i="3"/>
  <c r="EL37" i="3"/>
  <c r="EJ37" i="3"/>
  <c r="EH37" i="3"/>
  <c r="EF37" i="3"/>
  <c r="ED37" i="3"/>
  <c r="EB37" i="3"/>
  <c r="DZ37" i="3"/>
  <c r="DX37" i="3"/>
  <c r="DV37" i="3"/>
  <c r="DT37" i="3"/>
  <c r="DR37" i="3"/>
  <c r="DP37" i="3"/>
  <c r="DN37" i="3"/>
  <c r="DL37" i="3"/>
  <c r="DJ37" i="3"/>
  <c r="DH37" i="3"/>
  <c r="DF37" i="3"/>
  <c r="DD37" i="3"/>
  <c r="DB37" i="3"/>
  <c r="GW37" i="3"/>
  <c r="GU37" i="3"/>
  <c r="GS37" i="3"/>
  <c r="GQ37" i="3"/>
  <c r="GO37" i="3"/>
  <c r="GM37" i="3"/>
  <c r="GK37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37" i="3"/>
  <c r="F37" i="3"/>
  <c r="H37" i="3"/>
  <c r="J37" i="3"/>
  <c r="L37" i="3"/>
  <c r="N37" i="3"/>
  <c r="P37" i="3"/>
  <c r="R37" i="3"/>
  <c r="T37" i="3"/>
  <c r="V37" i="3"/>
  <c r="X37" i="3"/>
  <c r="Z37" i="3"/>
  <c r="AB37" i="3"/>
  <c r="AD37" i="3"/>
  <c r="AF37" i="3"/>
  <c r="AH37" i="3"/>
  <c r="AJ37" i="3"/>
  <c r="AL37" i="3"/>
  <c r="AN37" i="3"/>
  <c r="AP37" i="3"/>
  <c r="AR37" i="3"/>
  <c r="AT37" i="3"/>
  <c r="AV37" i="3"/>
  <c r="AX37" i="3"/>
  <c r="AZ37" i="3"/>
  <c r="BB37" i="3"/>
  <c r="BD37" i="3"/>
  <c r="BF37" i="3"/>
  <c r="BH37" i="3"/>
  <c r="BJ37" i="3"/>
  <c r="BL37" i="3"/>
  <c r="BN37" i="3"/>
  <c r="BP37" i="3"/>
  <c r="BR37" i="3"/>
  <c r="BT37" i="3"/>
  <c r="BV37" i="3"/>
  <c r="BX37" i="3"/>
  <c r="BZ37" i="3"/>
  <c r="CB37" i="3"/>
  <c r="CD37" i="3"/>
  <c r="CF37" i="3"/>
  <c r="CJ37" i="3"/>
  <c r="CN37" i="3"/>
  <c r="CR37" i="3"/>
  <c r="CV37" i="3"/>
  <c r="C37" i="3"/>
  <c r="E37" i="3"/>
  <c r="G37" i="3"/>
  <c r="I37" i="3"/>
  <c r="K37" i="3"/>
  <c r="M37" i="3"/>
  <c r="O37" i="3"/>
  <c r="Q37" i="3"/>
  <c r="S37" i="3"/>
  <c r="U37" i="3"/>
  <c r="W37" i="3"/>
  <c r="Y37" i="3"/>
  <c r="AA37" i="3"/>
  <c r="AC37" i="3"/>
  <c r="AE37" i="3"/>
  <c r="AG37" i="3"/>
  <c r="AI37" i="3"/>
  <c r="AK37" i="3"/>
  <c r="AM37" i="3"/>
  <c r="AO37" i="3"/>
  <c r="AQ37" i="3"/>
  <c r="AS37" i="3"/>
  <c r="AU37" i="3"/>
  <c r="AW37" i="3"/>
  <c r="AY37" i="3"/>
  <c r="BA37" i="3"/>
  <c r="BC37" i="3"/>
  <c r="BE37" i="3"/>
  <c r="BG37" i="3"/>
  <c r="BI37" i="3"/>
  <c r="BK37" i="3"/>
  <c r="BM37" i="3"/>
  <c r="BO37" i="3"/>
  <c r="BQ37" i="3"/>
  <c r="BS37" i="3"/>
  <c r="BU37" i="3"/>
  <c r="BW37" i="3"/>
  <c r="BY37" i="3"/>
  <c r="CA37" i="3"/>
  <c r="CC37" i="3"/>
  <c r="CE37" i="3"/>
  <c r="CG37" i="3"/>
  <c r="CI37" i="3"/>
  <c r="CK37" i="3"/>
  <c r="CM37" i="3"/>
  <c r="CO37" i="3"/>
  <c r="CQ37" i="3"/>
  <c r="CS37" i="3"/>
  <c r="CU37" i="3"/>
  <c r="CW37" i="3"/>
  <c r="CY37" i="3"/>
  <c r="CH37" i="3"/>
  <c r="CL37" i="3"/>
  <c r="CP37" i="3"/>
  <c r="CT37" i="3"/>
  <c r="CX37" i="3"/>
  <c r="GX39" i="3"/>
  <c r="GV39" i="3"/>
  <c r="GT39" i="3"/>
  <c r="GR39" i="3"/>
  <c r="GP39" i="3"/>
  <c r="GN39" i="3"/>
  <c r="GL39" i="3"/>
  <c r="GJ39" i="3"/>
  <c r="GH39" i="3"/>
  <c r="GF39" i="3"/>
  <c r="GD39" i="3"/>
  <c r="GB39" i="3"/>
  <c r="FZ39" i="3"/>
  <c r="FX39" i="3"/>
  <c r="FV39" i="3"/>
  <c r="FT39" i="3"/>
  <c r="FR39" i="3"/>
  <c r="FP39" i="3"/>
  <c r="FN39" i="3"/>
  <c r="FL39" i="3"/>
  <c r="FJ39" i="3"/>
  <c r="FH39" i="3"/>
  <c r="FF39" i="3"/>
  <c r="FD39" i="3"/>
  <c r="FB39" i="3"/>
  <c r="EZ39" i="3"/>
  <c r="EX39" i="3"/>
  <c r="EV39" i="3"/>
  <c r="ET39" i="3"/>
  <c r="ER39" i="3"/>
  <c r="EP39" i="3"/>
  <c r="EN39" i="3"/>
  <c r="EL39" i="3"/>
  <c r="EJ39" i="3"/>
  <c r="EH39" i="3"/>
  <c r="EF39" i="3"/>
  <c r="ED39" i="3"/>
  <c r="EB39" i="3"/>
  <c r="DZ39" i="3"/>
  <c r="DX39" i="3"/>
  <c r="DV39" i="3"/>
  <c r="DT39" i="3"/>
  <c r="DR39" i="3"/>
  <c r="DP39" i="3"/>
  <c r="DN39" i="3"/>
  <c r="DL39" i="3"/>
  <c r="DJ39" i="3"/>
  <c r="DH39" i="3"/>
  <c r="DF39" i="3"/>
  <c r="DD39" i="3"/>
  <c r="DB39" i="3"/>
  <c r="GW39" i="3"/>
  <c r="GU39" i="3"/>
  <c r="GS39" i="3"/>
  <c r="GQ39" i="3"/>
  <c r="GO39" i="3"/>
  <c r="GM39" i="3"/>
  <c r="GK39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39" i="3"/>
  <c r="F39" i="3"/>
  <c r="H39" i="3"/>
  <c r="J39" i="3"/>
  <c r="L39" i="3"/>
  <c r="N39" i="3"/>
  <c r="P39" i="3"/>
  <c r="R39" i="3"/>
  <c r="T39" i="3"/>
  <c r="V39" i="3"/>
  <c r="X39" i="3"/>
  <c r="Z39" i="3"/>
  <c r="AB39" i="3"/>
  <c r="AD39" i="3"/>
  <c r="AF39" i="3"/>
  <c r="AH39" i="3"/>
  <c r="AJ39" i="3"/>
  <c r="AL39" i="3"/>
  <c r="AN39" i="3"/>
  <c r="AP39" i="3"/>
  <c r="AR39" i="3"/>
  <c r="AT39" i="3"/>
  <c r="AV39" i="3"/>
  <c r="AX39" i="3"/>
  <c r="AZ39" i="3"/>
  <c r="BB39" i="3"/>
  <c r="BD39" i="3"/>
  <c r="BF39" i="3"/>
  <c r="BH39" i="3"/>
  <c r="BJ39" i="3"/>
  <c r="BL39" i="3"/>
  <c r="BN39" i="3"/>
  <c r="BP39" i="3"/>
  <c r="BR39" i="3"/>
  <c r="BT39" i="3"/>
  <c r="BV39" i="3"/>
  <c r="BX39" i="3"/>
  <c r="BZ39" i="3"/>
  <c r="CB39" i="3"/>
  <c r="CD39" i="3"/>
  <c r="CF39" i="3"/>
  <c r="CJ39" i="3"/>
  <c r="CN39" i="3"/>
  <c r="CR39" i="3"/>
  <c r="CV39" i="3"/>
  <c r="C39" i="3"/>
  <c r="E39" i="3"/>
  <c r="G39" i="3"/>
  <c r="I39" i="3"/>
  <c r="K39" i="3"/>
  <c r="M39" i="3"/>
  <c r="O39" i="3"/>
  <c r="Q39" i="3"/>
  <c r="S39" i="3"/>
  <c r="U39" i="3"/>
  <c r="W39" i="3"/>
  <c r="Y39" i="3"/>
  <c r="AA39" i="3"/>
  <c r="AC39" i="3"/>
  <c r="AE39" i="3"/>
  <c r="AG39" i="3"/>
  <c r="AI39" i="3"/>
  <c r="AK39" i="3"/>
  <c r="AM39" i="3"/>
  <c r="AO39" i="3"/>
  <c r="AQ39" i="3"/>
  <c r="AS39" i="3"/>
  <c r="AU39" i="3"/>
  <c r="AW39" i="3"/>
  <c r="AY39" i="3"/>
  <c r="BA39" i="3"/>
  <c r="BC39" i="3"/>
  <c r="BE39" i="3"/>
  <c r="BG39" i="3"/>
  <c r="BI39" i="3"/>
  <c r="BK39" i="3"/>
  <c r="BM39" i="3"/>
  <c r="BO39" i="3"/>
  <c r="BQ39" i="3"/>
  <c r="BS39" i="3"/>
  <c r="BU39" i="3"/>
  <c r="BW39" i="3"/>
  <c r="BY39" i="3"/>
  <c r="CA39" i="3"/>
  <c r="CC39" i="3"/>
  <c r="CE39" i="3"/>
  <c r="CG39" i="3"/>
  <c r="CI39" i="3"/>
  <c r="CK39" i="3"/>
  <c r="CM39" i="3"/>
  <c r="CO39" i="3"/>
  <c r="CQ39" i="3"/>
  <c r="CS39" i="3"/>
  <c r="CU39" i="3"/>
  <c r="CW39" i="3"/>
  <c r="CY39" i="3"/>
  <c r="CH39" i="3"/>
  <c r="CL39" i="3"/>
  <c r="CP39" i="3"/>
  <c r="CT39" i="3"/>
  <c r="CX39" i="3"/>
  <c r="GX41" i="3"/>
  <c r="GV41" i="3"/>
  <c r="GT41" i="3"/>
  <c r="GR41" i="3"/>
  <c r="GP41" i="3"/>
  <c r="GN41" i="3"/>
  <c r="GL41" i="3"/>
  <c r="GJ41" i="3"/>
  <c r="GH41" i="3"/>
  <c r="GF41" i="3"/>
  <c r="GD41" i="3"/>
  <c r="GB41" i="3"/>
  <c r="FZ41" i="3"/>
  <c r="FX41" i="3"/>
  <c r="FV41" i="3"/>
  <c r="FT41" i="3"/>
  <c r="FR41" i="3"/>
  <c r="FP41" i="3"/>
  <c r="FN41" i="3"/>
  <c r="FL41" i="3"/>
  <c r="FJ41" i="3"/>
  <c r="FH41" i="3"/>
  <c r="FF41" i="3"/>
  <c r="FD41" i="3"/>
  <c r="FB41" i="3"/>
  <c r="EZ41" i="3"/>
  <c r="EX41" i="3"/>
  <c r="EV41" i="3"/>
  <c r="ET41" i="3"/>
  <c r="ER41" i="3"/>
  <c r="EP41" i="3"/>
  <c r="EN41" i="3"/>
  <c r="EL41" i="3"/>
  <c r="EJ41" i="3"/>
  <c r="EH41" i="3"/>
  <c r="EF41" i="3"/>
  <c r="ED41" i="3"/>
  <c r="EB41" i="3"/>
  <c r="DZ41" i="3"/>
  <c r="DX41" i="3"/>
  <c r="DV41" i="3"/>
  <c r="DT41" i="3"/>
  <c r="DR41" i="3"/>
  <c r="DP41" i="3"/>
  <c r="DN41" i="3"/>
  <c r="DL41" i="3"/>
  <c r="DJ41" i="3"/>
  <c r="DH41" i="3"/>
  <c r="DF41" i="3"/>
  <c r="DD41" i="3"/>
  <c r="DB41" i="3"/>
  <c r="GW41" i="3"/>
  <c r="GU41" i="3"/>
  <c r="GS41" i="3"/>
  <c r="GQ41" i="3"/>
  <c r="GO41" i="3"/>
  <c r="GM41" i="3"/>
  <c r="GK41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41" i="3"/>
  <c r="H41" i="3"/>
  <c r="L41" i="3"/>
  <c r="P41" i="3"/>
  <c r="T41" i="3"/>
  <c r="X41" i="3"/>
  <c r="AB41" i="3"/>
  <c r="AF41" i="3"/>
  <c r="AJ41" i="3"/>
  <c r="AN41" i="3"/>
  <c r="AR41" i="3"/>
  <c r="AV41" i="3"/>
  <c r="AZ41" i="3"/>
  <c r="BD41" i="3"/>
  <c r="BH41" i="3"/>
  <c r="BL41" i="3"/>
  <c r="BP41" i="3"/>
  <c r="BT41" i="3"/>
  <c r="BX41" i="3"/>
  <c r="CB41" i="3"/>
  <c r="CF41" i="3"/>
  <c r="CJ41" i="3"/>
  <c r="CN41" i="3"/>
  <c r="CR41" i="3"/>
  <c r="CV41" i="3"/>
  <c r="C41" i="3"/>
  <c r="E41" i="3"/>
  <c r="G41" i="3"/>
  <c r="I41" i="3"/>
  <c r="K41" i="3"/>
  <c r="M41" i="3"/>
  <c r="O41" i="3"/>
  <c r="Q41" i="3"/>
  <c r="S41" i="3"/>
  <c r="U41" i="3"/>
  <c r="W41" i="3"/>
  <c r="Y41" i="3"/>
  <c r="AA41" i="3"/>
  <c r="AC41" i="3"/>
  <c r="AE41" i="3"/>
  <c r="AG41" i="3"/>
  <c r="AI41" i="3"/>
  <c r="AK41" i="3"/>
  <c r="AM41" i="3"/>
  <c r="AO41" i="3"/>
  <c r="AQ41" i="3"/>
  <c r="AS41" i="3"/>
  <c r="AU41" i="3"/>
  <c r="AW41" i="3"/>
  <c r="AY41" i="3"/>
  <c r="BA41" i="3"/>
  <c r="BC41" i="3"/>
  <c r="BE41" i="3"/>
  <c r="BG41" i="3"/>
  <c r="BI41" i="3"/>
  <c r="BK41" i="3"/>
  <c r="BM41" i="3"/>
  <c r="BO41" i="3"/>
  <c r="BQ41" i="3"/>
  <c r="BS41" i="3"/>
  <c r="BU41" i="3"/>
  <c r="BW41" i="3"/>
  <c r="BY41" i="3"/>
  <c r="CA41" i="3"/>
  <c r="CC41" i="3"/>
  <c r="CE41" i="3"/>
  <c r="CG41" i="3"/>
  <c r="CI41" i="3"/>
  <c r="CK41" i="3"/>
  <c r="CM41" i="3"/>
  <c r="CO41" i="3"/>
  <c r="CQ41" i="3"/>
  <c r="CS41" i="3"/>
  <c r="CU41" i="3"/>
  <c r="CW41" i="3"/>
  <c r="CY41" i="3"/>
  <c r="F41" i="3"/>
  <c r="J41" i="3"/>
  <c r="N41" i="3"/>
  <c r="R41" i="3"/>
  <c r="V41" i="3"/>
  <c r="Z41" i="3"/>
  <c r="AD41" i="3"/>
  <c r="AH41" i="3"/>
  <c r="AL41" i="3"/>
  <c r="AP41" i="3"/>
  <c r="AT41" i="3"/>
  <c r="AX41" i="3"/>
  <c r="BB41" i="3"/>
  <c r="BF41" i="3"/>
  <c r="BJ41" i="3"/>
  <c r="BN41" i="3"/>
  <c r="BR41" i="3"/>
  <c r="BV41" i="3"/>
  <c r="BZ41" i="3"/>
  <c r="CD41" i="3"/>
  <c r="CH41" i="3"/>
  <c r="CL41" i="3"/>
  <c r="CP41" i="3"/>
  <c r="CT41" i="3"/>
  <c r="CX41" i="3"/>
  <c r="GW43" i="3"/>
  <c r="GU43" i="3"/>
  <c r="GS43" i="3"/>
  <c r="GQ43" i="3"/>
  <c r="GO43" i="3"/>
  <c r="GM43" i="3"/>
  <c r="GK43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GV43" i="3"/>
  <c r="GR43" i="3"/>
  <c r="GN43" i="3"/>
  <c r="GJ43" i="3"/>
  <c r="GF43" i="3"/>
  <c r="GB43" i="3"/>
  <c r="FX43" i="3"/>
  <c r="FT43" i="3"/>
  <c r="FP43" i="3"/>
  <c r="FL43" i="3"/>
  <c r="FH43" i="3"/>
  <c r="FD43" i="3"/>
  <c r="EZ43" i="3"/>
  <c r="EV43" i="3"/>
  <c r="ER43" i="3"/>
  <c r="EN43" i="3"/>
  <c r="EJ43" i="3"/>
  <c r="EF43" i="3"/>
  <c r="EB43" i="3"/>
  <c r="DX43" i="3"/>
  <c r="DT43" i="3"/>
  <c r="DP43" i="3"/>
  <c r="DL43" i="3"/>
  <c r="DH43" i="3"/>
  <c r="DD43" i="3"/>
  <c r="GX43" i="3"/>
  <c r="GT43" i="3"/>
  <c r="GP43" i="3"/>
  <c r="GL43" i="3"/>
  <c r="GH43" i="3"/>
  <c r="GD43" i="3"/>
  <c r="FZ43" i="3"/>
  <c r="FV43" i="3"/>
  <c r="FR43" i="3"/>
  <c r="FN43" i="3"/>
  <c r="FJ43" i="3"/>
  <c r="FF43" i="3"/>
  <c r="FB43" i="3"/>
  <c r="EX43" i="3"/>
  <c r="ET43" i="3"/>
  <c r="EP43" i="3"/>
  <c r="EL43" i="3"/>
  <c r="EH43" i="3"/>
  <c r="ED43" i="3"/>
  <c r="DZ43" i="3"/>
  <c r="DV43" i="3"/>
  <c r="DR43" i="3"/>
  <c r="DN43" i="3"/>
  <c r="DJ43" i="3"/>
  <c r="DF43" i="3"/>
  <c r="DB43" i="3"/>
  <c r="D43" i="3"/>
  <c r="F43" i="3"/>
  <c r="H43" i="3"/>
  <c r="J43" i="3"/>
  <c r="L43" i="3"/>
  <c r="N43" i="3"/>
  <c r="P43" i="3"/>
  <c r="R43" i="3"/>
  <c r="T43" i="3"/>
  <c r="V43" i="3"/>
  <c r="X43" i="3"/>
  <c r="Z43" i="3"/>
  <c r="AB43" i="3"/>
  <c r="AD43" i="3"/>
  <c r="AF43" i="3"/>
  <c r="AH43" i="3"/>
  <c r="AJ43" i="3"/>
  <c r="AL43" i="3"/>
  <c r="AN43" i="3"/>
  <c r="AP43" i="3"/>
  <c r="AR43" i="3"/>
  <c r="AT43" i="3"/>
  <c r="AV43" i="3"/>
  <c r="AX43" i="3"/>
  <c r="AZ43" i="3"/>
  <c r="BB43" i="3"/>
  <c r="BD43" i="3"/>
  <c r="BF43" i="3"/>
  <c r="BH43" i="3"/>
  <c r="BJ43" i="3"/>
  <c r="BL43" i="3"/>
  <c r="BN43" i="3"/>
  <c r="BP43" i="3"/>
  <c r="BR43" i="3"/>
  <c r="BT43" i="3"/>
  <c r="BV43" i="3"/>
  <c r="BX43" i="3"/>
  <c r="BZ43" i="3"/>
  <c r="CB43" i="3"/>
  <c r="CD43" i="3"/>
  <c r="CF43" i="3"/>
  <c r="CH43" i="3"/>
  <c r="CJ43" i="3"/>
  <c r="CL43" i="3"/>
  <c r="CN43" i="3"/>
  <c r="CP43" i="3"/>
  <c r="CR43" i="3"/>
  <c r="CT43" i="3"/>
  <c r="CV43" i="3"/>
  <c r="CX43" i="3"/>
  <c r="C43" i="3"/>
  <c r="E43" i="3"/>
  <c r="G43" i="3"/>
  <c r="I43" i="3"/>
  <c r="K43" i="3"/>
  <c r="M43" i="3"/>
  <c r="O43" i="3"/>
  <c r="Q43" i="3"/>
  <c r="S43" i="3"/>
  <c r="U43" i="3"/>
  <c r="W43" i="3"/>
  <c r="Y43" i="3"/>
  <c r="AA43" i="3"/>
  <c r="AC43" i="3"/>
  <c r="AE43" i="3"/>
  <c r="AG43" i="3"/>
  <c r="AI43" i="3"/>
  <c r="AK43" i="3"/>
  <c r="AM43" i="3"/>
  <c r="AO43" i="3"/>
  <c r="AQ43" i="3"/>
  <c r="AS43" i="3"/>
  <c r="AU43" i="3"/>
  <c r="AW43" i="3"/>
  <c r="AY43" i="3"/>
  <c r="BA43" i="3"/>
  <c r="BC43" i="3"/>
  <c r="BE43" i="3"/>
  <c r="BG43" i="3"/>
  <c r="BI43" i="3"/>
  <c r="BK43" i="3"/>
  <c r="BM43" i="3"/>
  <c r="BO43" i="3"/>
  <c r="BQ43" i="3"/>
  <c r="BS43" i="3"/>
  <c r="BU43" i="3"/>
  <c r="BW43" i="3"/>
  <c r="BY43" i="3"/>
  <c r="CA43" i="3"/>
  <c r="CC43" i="3"/>
  <c r="CE43" i="3"/>
  <c r="CG43" i="3"/>
  <c r="CI43" i="3"/>
  <c r="CK43" i="3"/>
  <c r="CM43" i="3"/>
  <c r="CO43" i="3"/>
  <c r="CQ43" i="3"/>
  <c r="CS43" i="3"/>
  <c r="CU43" i="3"/>
  <c r="CW43" i="3"/>
  <c r="CY43" i="3"/>
  <c r="GX26" i="3"/>
  <c r="GV26" i="3"/>
  <c r="GT26" i="3"/>
  <c r="GR26" i="3"/>
  <c r="GP26" i="3"/>
  <c r="GN26" i="3"/>
  <c r="GL26" i="3"/>
  <c r="GJ26" i="3"/>
  <c r="GH26" i="3"/>
  <c r="GF26" i="3"/>
  <c r="GD26" i="3"/>
  <c r="GB26" i="3"/>
  <c r="FZ26" i="3"/>
  <c r="FX26" i="3"/>
  <c r="FV26" i="3"/>
  <c r="FT26" i="3"/>
  <c r="FR26" i="3"/>
  <c r="FP26" i="3"/>
  <c r="FN26" i="3"/>
  <c r="FL26" i="3"/>
  <c r="FJ26" i="3"/>
  <c r="FH26" i="3"/>
  <c r="FF26" i="3"/>
  <c r="FD26" i="3"/>
  <c r="FB26" i="3"/>
  <c r="EZ26" i="3"/>
  <c r="EX26" i="3"/>
  <c r="EV26" i="3"/>
  <c r="ET26" i="3"/>
  <c r="ER26" i="3"/>
  <c r="EP26" i="3"/>
  <c r="EN26" i="3"/>
  <c r="EL26" i="3"/>
  <c r="EJ26" i="3"/>
  <c r="EH26" i="3"/>
  <c r="EF26" i="3"/>
  <c r="ED26" i="3"/>
  <c r="EB26" i="3"/>
  <c r="DZ26" i="3"/>
  <c r="DX26" i="3"/>
  <c r="DV26" i="3"/>
  <c r="DT26" i="3"/>
  <c r="DR26" i="3"/>
  <c r="DP26" i="3"/>
  <c r="DN26" i="3"/>
  <c r="DL26" i="3"/>
  <c r="DJ26" i="3"/>
  <c r="DH26" i="3"/>
  <c r="DF26" i="3"/>
  <c r="DD26" i="3"/>
  <c r="DB26" i="3"/>
  <c r="GW26" i="3"/>
  <c r="GU26" i="3"/>
  <c r="GS26" i="3"/>
  <c r="GQ26" i="3"/>
  <c r="GO26" i="3"/>
  <c r="GM26" i="3"/>
  <c r="GK26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C26" i="3"/>
  <c r="G26" i="3"/>
  <c r="K26" i="3"/>
  <c r="O26" i="3"/>
  <c r="S26" i="3"/>
  <c r="W26" i="3"/>
  <c r="AA26" i="3"/>
  <c r="AE26" i="3"/>
  <c r="AI26" i="3"/>
  <c r="AM26" i="3"/>
  <c r="AQ26" i="3"/>
  <c r="AU26" i="3"/>
  <c r="AY26" i="3"/>
  <c r="BC26" i="3"/>
  <c r="BG26" i="3"/>
  <c r="BK26" i="3"/>
  <c r="BO26" i="3"/>
  <c r="BS26" i="3"/>
  <c r="BW26" i="3"/>
  <c r="CA26" i="3"/>
  <c r="CE26" i="3"/>
  <c r="CI26" i="3"/>
  <c r="CM26" i="3"/>
  <c r="CQ26" i="3"/>
  <c r="CU26" i="3"/>
  <c r="CY26" i="3"/>
  <c r="D26" i="3"/>
  <c r="H26" i="3"/>
  <c r="L26" i="3"/>
  <c r="P26" i="3"/>
  <c r="T26" i="3"/>
  <c r="X26" i="3"/>
  <c r="AB26" i="3"/>
  <c r="AF26" i="3"/>
  <c r="AJ26" i="3"/>
  <c r="AN26" i="3"/>
  <c r="AR26" i="3"/>
  <c r="AV26" i="3"/>
  <c r="AZ26" i="3"/>
  <c r="BD26" i="3"/>
  <c r="BH26" i="3"/>
  <c r="BL26" i="3"/>
  <c r="BP26" i="3"/>
  <c r="BT26" i="3"/>
  <c r="BX26" i="3"/>
  <c r="CB26" i="3"/>
  <c r="CF26" i="3"/>
  <c r="CJ26" i="3"/>
  <c r="CN26" i="3"/>
  <c r="CR26" i="3"/>
  <c r="CV26" i="3"/>
  <c r="E26" i="3"/>
  <c r="I26" i="3"/>
  <c r="M26" i="3"/>
  <c r="Q26" i="3"/>
  <c r="U26" i="3"/>
  <c r="Y26" i="3"/>
  <c r="AC26" i="3"/>
  <c r="AG26" i="3"/>
  <c r="AK26" i="3"/>
  <c r="AO26" i="3"/>
  <c r="AS26" i="3"/>
  <c r="AW26" i="3"/>
  <c r="BA26" i="3"/>
  <c r="BE26" i="3"/>
  <c r="BI26" i="3"/>
  <c r="BM26" i="3"/>
  <c r="BQ26" i="3"/>
  <c r="BU26" i="3"/>
  <c r="BY26" i="3"/>
  <c r="CC26" i="3"/>
  <c r="CG26" i="3"/>
  <c r="CK26" i="3"/>
  <c r="CO26" i="3"/>
  <c r="CS26" i="3"/>
  <c r="CW26" i="3"/>
  <c r="F26" i="3"/>
  <c r="J26" i="3"/>
  <c r="N26" i="3"/>
  <c r="R26" i="3"/>
  <c r="V26" i="3"/>
  <c r="Z26" i="3"/>
  <c r="AD26" i="3"/>
  <c r="AH26" i="3"/>
  <c r="AL26" i="3"/>
  <c r="AP26" i="3"/>
  <c r="AT26" i="3"/>
  <c r="AX26" i="3"/>
  <c r="BB26" i="3"/>
  <c r="BF26" i="3"/>
  <c r="BJ26" i="3"/>
  <c r="BN26" i="3"/>
  <c r="BR26" i="3"/>
  <c r="BV26" i="3"/>
  <c r="BZ26" i="3"/>
  <c r="CD26" i="3"/>
  <c r="CH26" i="3"/>
  <c r="CL26" i="3"/>
  <c r="CP26" i="3"/>
  <c r="CT26" i="3"/>
  <c r="CX26" i="3"/>
  <c r="GX36" i="3"/>
  <c r="GV36" i="3"/>
  <c r="GT36" i="3"/>
  <c r="GR36" i="3"/>
  <c r="GP36" i="3"/>
  <c r="GN36" i="3"/>
  <c r="GL36" i="3"/>
  <c r="GJ36" i="3"/>
  <c r="GH36" i="3"/>
  <c r="GF36" i="3"/>
  <c r="GD36" i="3"/>
  <c r="GB36" i="3"/>
  <c r="FZ36" i="3"/>
  <c r="FX36" i="3"/>
  <c r="FV36" i="3"/>
  <c r="FT36" i="3"/>
  <c r="FR36" i="3"/>
  <c r="FP36" i="3"/>
  <c r="FN36" i="3"/>
  <c r="FL36" i="3"/>
  <c r="FJ36" i="3"/>
  <c r="FH36" i="3"/>
  <c r="FF36" i="3"/>
  <c r="FD36" i="3"/>
  <c r="FB36" i="3"/>
  <c r="EZ36" i="3"/>
  <c r="EX36" i="3"/>
  <c r="EV36" i="3"/>
  <c r="ET36" i="3"/>
  <c r="ER36" i="3"/>
  <c r="EP36" i="3"/>
  <c r="EN36" i="3"/>
  <c r="EL36" i="3"/>
  <c r="EJ36" i="3"/>
  <c r="EH36" i="3"/>
  <c r="EF36" i="3"/>
  <c r="ED36" i="3"/>
  <c r="EB36" i="3"/>
  <c r="DZ36" i="3"/>
  <c r="DX36" i="3"/>
  <c r="DV36" i="3"/>
  <c r="DT36" i="3"/>
  <c r="DR36" i="3"/>
  <c r="DP36" i="3"/>
  <c r="DN36" i="3"/>
  <c r="DL36" i="3"/>
  <c r="DJ36" i="3"/>
  <c r="DH36" i="3"/>
  <c r="DF36" i="3"/>
  <c r="DD36" i="3"/>
  <c r="DB36" i="3"/>
  <c r="GW36" i="3"/>
  <c r="GU36" i="3"/>
  <c r="GS36" i="3"/>
  <c r="GQ36" i="3"/>
  <c r="GO36" i="3"/>
  <c r="GM36" i="3"/>
  <c r="GK36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C36" i="3"/>
  <c r="E36" i="3"/>
  <c r="G36" i="3"/>
  <c r="I36" i="3"/>
  <c r="K36" i="3"/>
  <c r="M36" i="3"/>
  <c r="O36" i="3"/>
  <c r="Q36" i="3"/>
  <c r="S36" i="3"/>
  <c r="U36" i="3"/>
  <c r="W36" i="3"/>
  <c r="Y36" i="3"/>
  <c r="AA36" i="3"/>
  <c r="AC36" i="3"/>
  <c r="AE36" i="3"/>
  <c r="AG36" i="3"/>
  <c r="AI36" i="3"/>
  <c r="AK36" i="3"/>
  <c r="AM36" i="3"/>
  <c r="AO36" i="3"/>
  <c r="AQ36" i="3"/>
  <c r="AS36" i="3"/>
  <c r="AU36" i="3"/>
  <c r="AW36" i="3"/>
  <c r="AY36" i="3"/>
  <c r="BA36" i="3"/>
  <c r="BC36" i="3"/>
  <c r="BE36" i="3"/>
  <c r="BG36" i="3"/>
  <c r="BI36" i="3"/>
  <c r="BK36" i="3"/>
  <c r="BM36" i="3"/>
  <c r="BO36" i="3"/>
  <c r="BQ36" i="3"/>
  <c r="BS36" i="3"/>
  <c r="BU36" i="3"/>
  <c r="BW36" i="3"/>
  <c r="BY36" i="3"/>
  <c r="CA36" i="3"/>
  <c r="CC36" i="3"/>
  <c r="CE36" i="3"/>
  <c r="CG36" i="3"/>
  <c r="CI36" i="3"/>
  <c r="CK36" i="3"/>
  <c r="CM36" i="3"/>
  <c r="CO36" i="3"/>
  <c r="CQ36" i="3"/>
  <c r="CS36" i="3"/>
  <c r="CU36" i="3"/>
  <c r="CW36" i="3"/>
  <c r="CY36" i="3"/>
  <c r="CH36" i="3"/>
  <c r="CL36" i="3"/>
  <c r="CP36" i="3"/>
  <c r="CT36" i="3"/>
  <c r="CX36" i="3"/>
  <c r="D36" i="3"/>
  <c r="F36" i="3"/>
  <c r="H36" i="3"/>
  <c r="J36" i="3"/>
  <c r="L36" i="3"/>
  <c r="N36" i="3"/>
  <c r="P36" i="3"/>
  <c r="R36" i="3"/>
  <c r="T36" i="3"/>
  <c r="V36" i="3"/>
  <c r="X36" i="3"/>
  <c r="Z36" i="3"/>
  <c r="AB36" i="3"/>
  <c r="AD36" i="3"/>
  <c r="AF36" i="3"/>
  <c r="AH36" i="3"/>
  <c r="AJ36" i="3"/>
  <c r="AL36" i="3"/>
  <c r="AN36" i="3"/>
  <c r="AP36" i="3"/>
  <c r="AR36" i="3"/>
  <c r="AT36" i="3"/>
  <c r="AV36" i="3"/>
  <c r="AX36" i="3"/>
  <c r="AZ36" i="3"/>
  <c r="BB36" i="3"/>
  <c r="BD36" i="3"/>
  <c r="BF36" i="3"/>
  <c r="BH36" i="3"/>
  <c r="BJ36" i="3"/>
  <c r="BL36" i="3"/>
  <c r="BN36" i="3"/>
  <c r="BP36" i="3"/>
  <c r="BR36" i="3"/>
  <c r="BT36" i="3"/>
  <c r="BV36" i="3"/>
  <c r="BX36" i="3"/>
  <c r="BZ36" i="3"/>
  <c r="CB36" i="3"/>
  <c r="CD36" i="3"/>
  <c r="CF36" i="3"/>
  <c r="CJ36" i="3"/>
  <c r="CN36" i="3"/>
  <c r="CR36" i="3"/>
  <c r="CV36" i="3"/>
  <c r="GX44" i="3"/>
  <c r="GV44" i="3"/>
  <c r="GT44" i="3"/>
  <c r="GR44" i="3"/>
  <c r="GP44" i="3"/>
  <c r="GN44" i="3"/>
  <c r="GL44" i="3"/>
  <c r="GJ44" i="3"/>
  <c r="GH44" i="3"/>
  <c r="GF44" i="3"/>
  <c r="GD44" i="3"/>
  <c r="GB44" i="3"/>
  <c r="FZ44" i="3"/>
  <c r="FX44" i="3"/>
  <c r="FV44" i="3"/>
  <c r="FT44" i="3"/>
  <c r="FR44" i="3"/>
  <c r="FP44" i="3"/>
  <c r="FN44" i="3"/>
  <c r="FL44" i="3"/>
  <c r="FJ44" i="3"/>
  <c r="FH44" i="3"/>
  <c r="FF44" i="3"/>
  <c r="FD44" i="3"/>
  <c r="FB44" i="3"/>
  <c r="EZ44" i="3"/>
  <c r="EX44" i="3"/>
  <c r="EV44" i="3"/>
  <c r="ET44" i="3"/>
  <c r="ER44" i="3"/>
  <c r="EP44" i="3"/>
  <c r="EN44" i="3"/>
  <c r="EL44" i="3"/>
  <c r="EJ44" i="3"/>
  <c r="EH44" i="3"/>
  <c r="EF44" i="3"/>
  <c r="ED44" i="3"/>
  <c r="EB44" i="3"/>
  <c r="DZ44" i="3"/>
  <c r="DX44" i="3"/>
  <c r="DV44" i="3"/>
  <c r="DT44" i="3"/>
  <c r="DR44" i="3"/>
  <c r="DP44" i="3"/>
  <c r="DN44" i="3"/>
  <c r="DL44" i="3"/>
  <c r="DJ44" i="3"/>
  <c r="DH44" i="3"/>
  <c r="DF44" i="3"/>
  <c r="DD44" i="3"/>
  <c r="DB44" i="3"/>
  <c r="GW44" i="3"/>
  <c r="GU44" i="3"/>
  <c r="GS44" i="3"/>
  <c r="GQ44" i="3"/>
  <c r="GO44" i="3"/>
  <c r="GM44" i="3"/>
  <c r="GK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C44" i="3"/>
  <c r="E44" i="3"/>
  <c r="G44" i="3"/>
  <c r="I44" i="3"/>
  <c r="K44" i="3"/>
  <c r="M44" i="3"/>
  <c r="O44" i="3"/>
  <c r="Q44" i="3"/>
  <c r="S44" i="3"/>
  <c r="U44" i="3"/>
  <c r="W44" i="3"/>
  <c r="Y44" i="3"/>
  <c r="AA44" i="3"/>
  <c r="AC44" i="3"/>
  <c r="AE44" i="3"/>
  <c r="AG44" i="3"/>
  <c r="AI44" i="3"/>
  <c r="AK44" i="3"/>
  <c r="AM44" i="3"/>
  <c r="AO44" i="3"/>
  <c r="AQ44" i="3"/>
  <c r="AS44" i="3"/>
  <c r="AU44" i="3"/>
  <c r="AW44" i="3"/>
  <c r="AY44" i="3"/>
  <c r="BA44" i="3"/>
  <c r="BC44" i="3"/>
  <c r="BE44" i="3"/>
  <c r="BG44" i="3"/>
  <c r="BI44" i="3"/>
  <c r="BK44" i="3"/>
  <c r="BM44" i="3"/>
  <c r="BO44" i="3"/>
  <c r="BQ44" i="3"/>
  <c r="BS44" i="3"/>
  <c r="BU44" i="3"/>
  <c r="BW44" i="3"/>
  <c r="BY44" i="3"/>
  <c r="CA44" i="3"/>
  <c r="CC44" i="3"/>
  <c r="CE44" i="3"/>
  <c r="CG44" i="3"/>
  <c r="CI44" i="3"/>
  <c r="CK44" i="3"/>
  <c r="CM44" i="3"/>
  <c r="CO44" i="3"/>
  <c r="CQ44" i="3"/>
  <c r="CS44" i="3"/>
  <c r="CU44" i="3"/>
  <c r="CW44" i="3"/>
  <c r="CY44" i="3"/>
  <c r="D44" i="3"/>
  <c r="F44" i="3"/>
  <c r="H44" i="3"/>
  <c r="J44" i="3"/>
  <c r="L44" i="3"/>
  <c r="N44" i="3"/>
  <c r="P44" i="3"/>
  <c r="R44" i="3"/>
  <c r="T44" i="3"/>
  <c r="V44" i="3"/>
  <c r="X44" i="3"/>
  <c r="Z44" i="3"/>
  <c r="AB44" i="3"/>
  <c r="AD44" i="3"/>
  <c r="AF44" i="3"/>
  <c r="AH44" i="3"/>
  <c r="AJ44" i="3"/>
  <c r="AL44" i="3"/>
  <c r="AN44" i="3"/>
  <c r="AP44" i="3"/>
  <c r="AR44" i="3"/>
  <c r="AT44" i="3"/>
  <c r="AV44" i="3"/>
  <c r="AX44" i="3"/>
  <c r="AZ44" i="3"/>
  <c r="BB44" i="3"/>
  <c r="BD44" i="3"/>
  <c r="BF44" i="3"/>
  <c r="BH44" i="3"/>
  <c r="BJ44" i="3"/>
  <c r="BL44" i="3"/>
  <c r="BN44" i="3"/>
  <c r="BP44" i="3"/>
  <c r="BR44" i="3"/>
  <c r="BT44" i="3"/>
  <c r="BV44" i="3"/>
  <c r="BX44" i="3"/>
  <c r="BZ44" i="3"/>
  <c r="CB44" i="3"/>
  <c r="CD44" i="3"/>
  <c r="CF44" i="3"/>
  <c r="CH44" i="3"/>
  <c r="CJ44" i="3"/>
  <c r="CL44" i="3"/>
  <c r="CN44" i="3"/>
  <c r="CP44" i="3"/>
  <c r="CR44" i="3"/>
  <c r="CT44" i="3"/>
  <c r="CV44" i="3"/>
  <c r="CX44" i="3"/>
  <c r="A37" i="1"/>
  <c r="A26" i="1"/>
  <c r="A22" i="1"/>
  <c r="A20" i="1"/>
  <c r="A28" i="1"/>
  <c r="A36" i="1"/>
  <c r="A19" i="1"/>
  <c r="A23" i="1"/>
  <c r="A27" i="1"/>
  <c r="A31" i="1"/>
  <c r="A35" i="1"/>
  <c r="A18" i="1"/>
  <c r="A34" i="1"/>
  <c r="A30" i="1"/>
  <c r="A24" i="1"/>
  <c r="A32" i="1"/>
  <c r="A38" i="1"/>
  <c r="A21" i="1"/>
  <c r="A25" i="1"/>
  <c r="A29" i="1"/>
  <c r="A33" i="1"/>
  <c r="J18" i="4" l="1"/>
  <c r="J17" i="4" s="1"/>
  <c r="I19" i="4"/>
  <c r="G20" i="4"/>
  <c r="G21" i="4"/>
  <c r="E24" i="4"/>
  <c r="B24" i="4"/>
  <c r="A25" i="4"/>
  <c r="CZ41" i="3"/>
  <c r="DA41" i="3" s="1"/>
  <c r="CZ39" i="3"/>
  <c r="DA39" i="3" s="1"/>
  <c r="CZ37" i="3"/>
  <c r="DA37" i="3" s="1"/>
  <c r="CZ44" i="3"/>
  <c r="DA44" i="3" s="1"/>
  <c r="CZ36" i="3"/>
  <c r="DA36" i="3" s="1"/>
  <c r="CZ43" i="3"/>
  <c r="DA43" i="3" s="1"/>
  <c r="CZ35" i="3"/>
  <c r="DA35" i="3" s="1"/>
  <c r="CZ42" i="3"/>
  <c r="DA42" i="3" s="1"/>
  <c r="CZ40" i="3"/>
  <c r="DA40" i="3" s="1"/>
  <c r="CZ38" i="3"/>
  <c r="DA38" i="3" s="1"/>
  <c r="GY44" i="3"/>
  <c r="GY36" i="3"/>
  <c r="GY26" i="3"/>
  <c r="GY43" i="3"/>
  <c r="GY41" i="3"/>
  <c r="GY39" i="3"/>
  <c r="GY37" i="3"/>
  <c r="GY35" i="3"/>
  <c r="GY31" i="3"/>
  <c r="GY32" i="3"/>
  <c r="GY28" i="3"/>
  <c r="GY24" i="3"/>
  <c r="CZ27" i="3"/>
  <c r="DA27" i="3" s="1"/>
  <c r="GY27" i="3"/>
  <c r="GY42" i="3"/>
  <c r="GY40" i="3"/>
  <c r="GY38" i="3"/>
  <c r="GY33" i="3"/>
  <c r="GY34" i="3"/>
  <c r="GY30" i="3"/>
  <c r="CZ29" i="3"/>
  <c r="DA29" i="3" s="1"/>
  <c r="GY29" i="3"/>
  <c r="CZ25" i="3"/>
  <c r="DA25" i="3" s="1"/>
  <c r="GY25" i="3"/>
  <c r="CZ26" i="3"/>
  <c r="DA26" i="3" s="1"/>
  <c r="CZ31" i="3"/>
  <c r="DA31" i="3" s="1"/>
  <c r="CZ32" i="3"/>
  <c r="DA32" i="3" s="1"/>
  <c r="CZ28" i="3"/>
  <c r="DA28" i="3" s="1"/>
  <c r="CZ24" i="3"/>
  <c r="DA24" i="3" s="1"/>
  <c r="CZ33" i="3"/>
  <c r="DA33" i="3" s="1"/>
  <c r="CZ34" i="3"/>
  <c r="DA34" i="3" s="1"/>
  <c r="CZ30" i="3"/>
  <c r="DA30" i="3" s="1"/>
  <c r="DC29" i="1"/>
  <c r="DE29" i="1"/>
  <c r="DG29" i="1"/>
  <c r="DI29" i="1"/>
  <c r="DK29" i="1"/>
  <c r="DM29" i="1"/>
  <c r="DO29" i="1"/>
  <c r="DQ29" i="1"/>
  <c r="DS29" i="1"/>
  <c r="DU29" i="1"/>
  <c r="DW29" i="1"/>
  <c r="DY29" i="1"/>
  <c r="EA29" i="1"/>
  <c r="EC29" i="1"/>
  <c r="EE29" i="1"/>
  <c r="EG29" i="1"/>
  <c r="EI29" i="1"/>
  <c r="EK29" i="1"/>
  <c r="EM29" i="1"/>
  <c r="EO29" i="1"/>
  <c r="EQ29" i="1"/>
  <c r="ES29" i="1"/>
  <c r="EU29" i="1"/>
  <c r="EW29" i="1"/>
  <c r="EY29" i="1"/>
  <c r="FA29" i="1"/>
  <c r="FC29" i="1"/>
  <c r="FE29" i="1"/>
  <c r="FG29" i="1"/>
  <c r="FI29" i="1"/>
  <c r="FK29" i="1"/>
  <c r="FM29" i="1"/>
  <c r="FO29" i="1"/>
  <c r="FQ29" i="1"/>
  <c r="FS29" i="1"/>
  <c r="FU29" i="1"/>
  <c r="FW29" i="1"/>
  <c r="FY29" i="1"/>
  <c r="GA29" i="1"/>
  <c r="GC29" i="1"/>
  <c r="GE29" i="1"/>
  <c r="GG29" i="1"/>
  <c r="GI29" i="1"/>
  <c r="GK29" i="1"/>
  <c r="GM29" i="1"/>
  <c r="GO29" i="1"/>
  <c r="GQ29" i="1"/>
  <c r="GS29" i="1"/>
  <c r="GU29" i="1"/>
  <c r="GW29" i="1"/>
  <c r="DB29" i="1"/>
  <c r="DD29" i="1"/>
  <c r="DF29" i="1"/>
  <c r="DH29" i="1"/>
  <c r="DJ29" i="1"/>
  <c r="DL29" i="1"/>
  <c r="DN29" i="1"/>
  <c r="DP29" i="1"/>
  <c r="DR29" i="1"/>
  <c r="DT29" i="1"/>
  <c r="DV29" i="1"/>
  <c r="DX29" i="1"/>
  <c r="DZ29" i="1"/>
  <c r="EB29" i="1"/>
  <c r="ED29" i="1"/>
  <c r="EF29" i="1"/>
  <c r="EH29" i="1"/>
  <c r="EJ29" i="1"/>
  <c r="EL29" i="1"/>
  <c r="EN29" i="1"/>
  <c r="EP29" i="1"/>
  <c r="ER29" i="1"/>
  <c r="ET29" i="1"/>
  <c r="EV29" i="1"/>
  <c r="EX29" i="1"/>
  <c r="EZ29" i="1"/>
  <c r="FB29" i="1"/>
  <c r="FD29" i="1"/>
  <c r="FF29" i="1"/>
  <c r="FH29" i="1"/>
  <c r="FJ29" i="1"/>
  <c r="FL29" i="1"/>
  <c r="FN29" i="1"/>
  <c r="FP29" i="1"/>
  <c r="FR29" i="1"/>
  <c r="FT29" i="1"/>
  <c r="FV29" i="1"/>
  <c r="FX29" i="1"/>
  <c r="FZ29" i="1"/>
  <c r="GB29" i="1"/>
  <c r="GD29" i="1"/>
  <c r="GF29" i="1"/>
  <c r="GH29" i="1"/>
  <c r="GJ29" i="1"/>
  <c r="GL29" i="1"/>
  <c r="GN29" i="1"/>
  <c r="GP29" i="1"/>
  <c r="GR29" i="1"/>
  <c r="GT29" i="1"/>
  <c r="GV29" i="1"/>
  <c r="GX29" i="1"/>
  <c r="O29" i="1"/>
  <c r="S29" i="1"/>
  <c r="AE29" i="1"/>
  <c r="AI29" i="1"/>
  <c r="CU29" i="1"/>
  <c r="CM29" i="1"/>
  <c r="CI29" i="1"/>
  <c r="BW29" i="1"/>
  <c r="BS29" i="1"/>
  <c r="BG29" i="1"/>
  <c r="BC29" i="1"/>
  <c r="D29" i="1"/>
  <c r="F29" i="1"/>
  <c r="L29" i="1"/>
  <c r="N29" i="1"/>
  <c r="T29" i="1"/>
  <c r="V29" i="1"/>
  <c r="X29" i="1"/>
  <c r="Z29" i="1"/>
  <c r="AB29" i="1"/>
  <c r="AD29" i="1"/>
  <c r="AF29" i="1"/>
  <c r="AH29" i="1"/>
  <c r="AJ29" i="1"/>
  <c r="AL29" i="1"/>
  <c r="AN29" i="1"/>
  <c r="AP29" i="1"/>
  <c r="AR29" i="1"/>
  <c r="CX29" i="1"/>
  <c r="CT29" i="1"/>
  <c r="C29" i="1"/>
  <c r="G29" i="1"/>
  <c r="K29" i="1"/>
  <c r="W29" i="1"/>
  <c r="AA29" i="1"/>
  <c r="AM29" i="1"/>
  <c r="AQ29" i="1"/>
  <c r="CY29" i="1"/>
  <c r="CQ29" i="1"/>
  <c r="CE29" i="1"/>
  <c r="CA29" i="1"/>
  <c r="BO29" i="1"/>
  <c r="BK29" i="1"/>
  <c r="AY29" i="1"/>
  <c r="AU29" i="1"/>
  <c r="H29" i="1"/>
  <c r="J29" i="1"/>
  <c r="P29" i="1"/>
  <c r="R29" i="1"/>
  <c r="CV29" i="1"/>
  <c r="CR29" i="1"/>
  <c r="CP29" i="1"/>
  <c r="CN29" i="1"/>
  <c r="CL29" i="1"/>
  <c r="CJ29" i="1"/>
  <c r="CH29" i="1"/>
  <c r="CF29" i="1"/>
  <c r="CD29" i="1"/>
  <c r="CB29" i="1"/>
  <c r="BZ29" i="1"/>
  <c r="BX29" i="1"/>
  <c r="BV29" i="1"/>
  <c r="BT29" i="1"/>
  <c r="BR29" i="1"/>
  <c r="BP29" i="1"/>
  <c r="BN29" i="1"/>
  <c r="BL29" i="1"/>
  <c r="BJ29" i="1"/>
  <c r="BH29" i="1"/>
  <c r="BF29" i="1"/>
  <c r="BD29" i="1"/>
  <c r="BB29" i="1"/>
  <c r="AZ29" i="1"/>
  <c r="AX29" i="1"/>
  <c r="AV29" i="1"/>
  <c r="AT29" i="1"/>
  <c r="CS29" i="1"/>
  <c r="CK29" i="1"/>
  <c r="CC29" i="1"/>
  <c r="BU29" i="1"/>
  <c r="BM29" i="1"/>
  <c r="BE29" i="1"/>
  <c r="AW29" i="1"/>
  <c r="AO29" i="1"/>
  <c r="AG29" i="1"/>
  <c r="Y29" i="1"/>
  <c r="Q29" i="1"/>
  <c r="I29" i="1"/>
  <c r="CW29" i="1"/>
  <c r="CO29" i="1"/>
  <c r="CG29" i="1"/>
  <c r="BY29" i="1"/>
  <c r="BQ29" i="1"/>
  <c r="BI29" i="1"/>
  <c r="BA29" i="1"/>
  <c r="AS29" i="1"/>
  <c r="AK29" i="1"/>
  <c r="AC29" i="1"/>
  <c r="U29" i="1"/>
  <c r="M29" i="1"/>
  <c r="E29" i="1"/>
  <c r="DC21" i="1"/>
  <c r="DE21" i="1"/>
  <c r="DG21" i="1"/>
  <c r="DI21" i="1"/>
  <c r="DK21" i="1"/>
  <c r="DM21" i="1"/>
  <c r="DO21" i="1"/>
  <c r="DQ21" i="1"/>
  <c r="DS21" i="1"/>
  <c r="DU21" i="1"/>
  <c r="DW21" i="1"/>
  <c r="DY21" i="1"/>
  <c r="EA21" i="1"/>
  <c r="EC21" i="1"/>
  <c r="EE21" i="1"/>
  <c r="EG21" i="1"/>
  <c r="EI21" i="1"/>
  <c r="EK21" i="1"/>
  <c r="EM21" i="1"/>
  <c r="EO21" i="1"/>
  <c r="EQ21" i="1"/>
  <c r="ES21" i="1"/>
  <c r="EU21" i="1"/>
  <c r="EW21" i="1"/>
  <c r="EY21" i="1"/>
  <c r="FA21" i="1"/>
  <c r="FC21" i="1"/>
  <c r="FE21" i="1"/>
  <c r="FG21" i="1"/>
  <c r="FI21" i="1"/>
  <c r="FK21" i="1"/>
  <c r="FM21" i="1"/>
  <c r="FO21" i="1"/>
  <c r="FQ21" i="1"/>
  <c r="FS21" i="1"/>
  <c r="FU21" i="1"/>
  <c r="FW21" i="1"/>
  <c r="FY21" i="1"/>
  <c r="GA21" i="1"/>
  <c r="GC21" i="1"/>
  <c r="GE21" i="1"/>
  <c r="GG21" i="1"/>
  <c r="GI21" i="1"/>
  <c r="GK21" i="1"/>
  <c r="GM21" i="1"/>
  <c r="GO21" i="1"/>
  <c r="GQ21" i="1"/>
  <c r="GS21" i="1"/>
  <c r="GU21" i="1"/>
  <c r="GW21" i="1"/>
  <c r="DB21" i="1"/>
  <c r="DD21" i="1"/>
  <c r="DF21" i="1"/>
  <c r="DH21" i="1"/>
  <c r="DJ21" i="1"/>
  <c r="DL21" i="1"/>
  <c r="DN21" i="1"/>
  <c r="DP21" i="1"/>
  <c r="DR21" i="1"/>
  <c r="DT21" i="1"/>
  <c r="DV21" i="1"/>
  <c r="DX21" i="1"/>
  <c r="DZ21" i="1"/>
  <c r="EB21" i="1"/>
  <c r="ED21" i="1"/>
  <c r="EF21" i="1"/>
  <c r="EH21" i="1"/>
  <c r="EJ21" i="1"/>
  <c r="EL21" i="1"/>
  <c r="EN21" i="1"/>
  <c r="EP21" i="1"/>
  <c r="ER21" i="1"/>
  <c r="ET21" i="1"/>
  <c r="EV21" i="1"/>
  <c r="EX21" i="1"/>
  <c r="EZ21" i="1"/>
  <c r="FB21" i="1"/>
  <c r="FD21" i="1"/>
  <c r="FF21" i="1"/>
  <c r="FH21" i="1"/>
  <c r="FJ21" i="1"/>
  <c r="FL21" i="1"/>
  <c r="FN21" i="1"/>
  <c r="FP21" i="1"/>
  <c r="FR21" i="1"/>
  <c r="FT21" i="1"/>
  <c r="FV21" i="1"/>
  <c r="FX21" i="1"/>
  <c r="FZ21" i="1"/>
  <c r="GB21" i="1"/>
  <c r="GD21" i="1"/>
  <c r="GF21" i="1"/>
  <c r="GH21" i="1"/>
  <c r="GJ21" i="1"/>
  <c r="GL21" i="1"/>
  <c r="GN21" i="1"/>
  <c r="GP21" i="1"/>
  <c r="GR21" i="1"/>
  <c r="GT21" i="1"/>
  <c r="GV21" i="1"/>
  <c r="GX21" i="1"/>
  <c r="D21" i="1"/>
  <c r="G21" i="1"/>
  <c r="O21" i="1"/>
  <c r="W21" i="1"/>
  <c r="AE21" i="1"/>
  <c r="AM21" i="1"/>
  <c r="J21" i="1"/>
  <c r="L21" i="1"/>
  <c r="R21" i="1"/>
  <c r="T21" i="1"/>
  <c r="CV21" i="1"/>
  <c r="CR21" i="1"/>
  <c r="CP21" i="1"/>
  <c r="CN21" i="1"/>
  <c r="CL21" i="1"/>
  <c r="CJ21" i="1"/>
  <c r="CH21" i="1"/>
  <c r="CF21" i="1"/>
  <c r="CD21" i="1"/>
  <c r="CB21" i="1"/>
  <c r="BZ21" i="1"/>
  <c r="BX21" i="1"/>
  <c r="BV21" i="1"/>
  <c r="BT21" i="1"/>
  <c r="BR21" i="1"/>
  <c r="BP21" i="1"/>
  <c r="BN21" i="1"/>
  <c r="BL21" i="1"/>
  <c r="BJ21" i="1"/>
  <c r="BH21" i="1"/>
  <c r="BF21" i="1"/>
  <c r="BD21" i="1"/>
  <c r="BB21" i="1"/>
  <c r="AZ21" i="1"/>
  <c r="AX21" i="1"/>
  <c r="AV21" i="1"/>
  <c r="AT21" i="1"/>
  <c r="E21" i="1"/>
  <c r="M21" i="1"/>
  <c r="C21" i="1"/>
  <c r="CY21" i="1"/>
  <c r="CQ21" i="1"/>
  <c r="CI21" i="1"/>
  <c r="CA21" i="1"/>
  <c r="BS21" i="1"/>
  <c r="BK21" i="1"/>
  <c r="BC21" i="1"/>
  <c r="AU21" i="1"/>
  <c r="F21" i="1"/>
  <c r="H21" i="1"/>
  <c r="N21" i="1"/>
  <c r="P21" i="1"/>
  <c r="V21" i="1"/>
  <c r="X21" i="1"/>
  <c r="Z21" i="1"/>
  <c r="AB21" i="1"/>
  <c r="AD21" i="1"/>
  <c r="AF21" i="1"/>
  <c r="AH21" i="1"/>
  <c r="AJ21" i="1"/>
  <c r="AL21" i="1"/>
  <c r="AN21" i="1"/>
  <c r="AP21" i="1"/>
  <c r="AR21" i="1"/>
  <c r="CX21" i="1"/>
  <c r="CT21" i="1"/>
  <c r="I21" i="1"/>
  <c r="Q21" i="1"/>
  <c r="Y21" i="1"/>
  <c r="AG21" i="1"/>
  <c r="AO21" i="1"/>
  <c r="CS21" i="1"/>
  <c r="CK21" i="1"/>
  <c r="CC21" i="1"/>
  <c r="BU21" i="1"/>
  <c r="BM21" i="1"/>
  <c r="BE21" i="1"/>
  <c r="AW21" i="1"/>
  <c r="U21" i="1"/>
  <c r="AC21" i="1"/>
  <c r="AK21" i="1"/>
  <c r="CW21" i="1"/>
  <c r="CO21" i="1"/>
  <c r="CG21" i="1"/>
  <c r="BY21" i="1"/>
  <c r="BQ21" i="1"/>
  <c r="BI21" i="1"/>
  <c r="BA21" i="1"/>
  <c r="AS21" i="1"/>
  <c r="CE21" i="1"/>
  <c r="AY21" i="1"/>
  <c r="S21" i="1"/>
  <c r="CM21" i="1"/>
  <c r="BW21" i="1"/>
  <c r="BG21" i="1"/>
  <c r="AQ21" i="1"/>
  <c r="AA21" i="1"/>
  <c r="K21" i="1"/>
  <c r="CU21" i="1"/>
  <c r="BO21" i="1"/>
  <c r="AI21" i="1"/>
  <c r="DC32" i="1"/>
  <c r="DE32" i="1"/>
  <c r="DG32" i="1"/>
  <c r="DI32" i="1"/>
  <c r="DK32" i="1"/>
  <c r="DM32" i="1"/>
  <c r="DO32" i="1"/>
  <c r="DQ32" i="1"/>
  <c r="DS32" i="1"/>
  <c r="DU32" i="1"/>
  <c r="DW32" i="1"/>
  <c r="DY32" i="1"/>
  <c r="EA32" i="1"/>
  <c r="EC32" i="1"/>
  <c r="EE32" i="1"/>
  <c r="EG32" i="1"/>
  <c r="EI32" i="1"/>
  <c r="EK32" i="1"/>
  <c r="EM32" i="1"/>
  <c r="EO32" i="1"/>
  <c r="EQ32" i="1"/>
  <c r="ES32" i="1"/>
  <c r="EU32" i="1"/>
  <c r="EW32" i="1"/>
  <c r="EY32" i="1"/>
  <c r="FA32" i="1"/>
  <c r="FC32" i="1"/>
  <c r="FE32" i="1"/>
  <c r="FG32" i="1"/>
  <c r="FI32" i="1"/>
  <c r="FK32" i="1"/>
  <c r="FM32" i="1"/>
  <c r="FO32" i="1"/>
  <c r="FQ32" i="1"/>
  <c r="FS32" i="1"/>
  <c r="FU32" i="1"/>
  <c r="FW32" i="1"/>
  <c r="FY32" i="1"/>
  <c r="GA32" i="1"/>
  <c r="GC32" i="1"/>
  <c r="GE32" i="1"/>
  <c r="GG32" i="1"/>
  <c r="GI32" i="1"/>
  <c r="GK32" i="1"/>
  <c r="GM32" i="1"/>
  <c r="GO32" i="1"/>
  <c r="GQ32" i="1"/>
  <c r="GS32" i="1"/>
  <c r="GU32" i="1"/>
  <c r="GW32" i="1"/>
  <c r="DB32" i="1"/>
  <c r="DD32" i="1"/>
  <c r="DF32" i="1"/>
  <c r="DH32" i="1"/>
  <c r="DJ32" i="1"/>
  <c r="DL32" i="1"/>
  <c r="DN32" i="1"/>
  <c r="DP32" i="1"/>
  <c r="DR32" i="1"/>
  <c r="DT32" i="1"/>
  <c r="DV32" i="1"/>
  <c r="DX32" i="1"/>
  <c r="DZ32" i="1"/>
  <c r="EB32" i="1"/>
  <c r="ED32" i="1"/>
  <c r="EF32" i="1"/>
  <c r="EH32" i="1"/>
  <c r="EJ32" i="1"/>
  <c r="EL32" i="1"/>
  <c r="EN32" i="1"/>
  <c r="EP32" i="1"/>
  <c r="ER32" i="1"/>
  <c r="ET32" i="1"/>
  <c r="EV32" i="1"/>
  <c r="EX32" i="1"/>
  <c r="EZ32" i="1"/>
  <c r="FB32" i="1"/>
  <c r="FD32" i="1"/>
  <c r="FF32" i="1"/>
  <c r="FH32" i="1"/>
  <c r="FJ32" i="1"/>
  <c r="FL32" i="1"/>
  <c r="FN32" i="1"/>
  <c r="FP32" i="1"/>
  <c r="FR32" i="1"/>
  <c r="FT32" i="1"/>
  <c r="FV32" i="1"/>
  <c r="FX32" i="1"/>
  <c r="FZ32" i="1"/>
  <c r="GB32" i="1"/>
  <c r="GD32" i="1"/>
  <c r="GF32" i="1"/>
  <c r="GH32" i="1"/>
  <c r="GJ32" i="1"/>
  <c r="GL32" i="1"/>
  <c r="GN32" i="1"/>
  <c r="GP32" i="1"/>
  <c r="GR32" i="1"/>
  <c r="GT32" i="1"/>
  <c r="GV32" i="1"/>
  <c r="GX32" i="1"/>
  <c r="C32" i="1"/>
  <c r="D32" i="1"/>
  <c r="CX32" i="1"/>
  <c r="CT32" i="1"/>
  <c r="CP32" i="1"/>
  <c r="CL32" i="1"/>
  <c r="CH32" i="1"/>
  <c r="CD32" i="1"/>
  <c r="BZ32" i="1"/>
  <c r="BV32" i="1"/>
  <c r="BR32" i="1"/>
  <c r="BN32" i="1"/>
  <c r="BJ32" i="1"/>
  <c r="BF32" i="1"/>
  <c r="BB32" i="1"/>
  <c r="AX32" i="1"/>
  <c r="AT32" i="1"/>
  <c r="AP32" i="1"/>
  <c r="AL32" i="1"/>
  <c r="AH32" i="1"/>
  <c r="AD32" i="1"/>
  <c r="Z32" i="1"/>
  <c r="V32" i="1"/>
  <c r="R32" i="1"/>
  <c r="N32" i="1"/>
  <c r="J32" i="1"/>
  <c r="F32" i="1"/>
  <c r="CY32" i="1"/>
  <c r="CV32" i="1"/>
  <c r="CR32" i="1"/>
  <c r="CN32" i="1"/>
  <c r="CJ32" i="1"/>
  <c r="CF32" i="1"/>
  <c r="CB32" i="1"/>
  <c r="BX32" i="1"/>
  <c r="BT32" i="1"/>
  <c r="BP32" i="1"/>
  <c r="BL32" i="1"/>
  <c r="BH32" i="1"/>
  <c r="BD32" i="1"/>
  <c r="AZ32" i="1"/>
  <c r="AV32" i="1"/>
  <c r="AR32" i="1"/>
  <c r="AN32" i="1"/>
  <c r="AJ32" i="1"/>
  <c r="AF32" i="1"/>
  <c r="AB32" i="1"/>
  <c r="X32" i="1"/>
  <c r="T32" i="1"/>
  <c r="P32" i="1"/>
  <c r="L32" i="1"/>
  <c r="H32" i="1"/>
  <c r="CW32" i="1"/>
  <c r="CS32" i="1"/>
  <c r="CO32" i="1"/>
  <c r="CK32" i="1"/>
  <c r="CG32" i="1"/>
  <c r="CC32" i="1"/>
  <c r="BY32" i="1"/>
  <c r="BU32" i="1"/>
  <c r="BQ32" i="1"/>
  <c r="BM32" i="1"/>
  <c r="BI32" i="1"/>
  <c r="BE32" i="1"/>
  <c r="BA32" i="1"/>
  <c r="AW32" i="1"/>
  <c r="AS32" i="1"/>
  <c r="AO32" i="1"/>
  <c r="AK32" i="1"/>
  <c r="AG32" i="1"/>
  <c r="AC32" i="1"/>
  <c r="Y32" i="1"/>
  <c r="U32" i="1"/>
  <c r="Q32" i="1"/>
  <c r="CQ32" i="1"/>
  <c r="CI32" i="1"/>
  <c r="CA32" i="1"/>
  <c r="BS32" i="1"/>
  <c r="BK32" i="1"/>
  <c r="BC32" i="1"/>
  <c r="AU32" i="1"/>
  <c r="AM32" i="1"/>
  <c r="AE32" i="1"/>
  <c r="W32" i="1"/>
  <c r="O32" i="1"/>
  <c r="K32" i="1"/>
  <c r="G32" i="1"/>
  <c r="CU32" i="1"/>
  <c r="CM32" i="1"/>
  <c r="CE32" i="1"/>
  <c r="BW32" i="1"/>
  <c r="BO32" i="1"/>
  <c r="BG32" i="1"/>
  <c r="AY32" i="1"/>
  <c r="AQ32" i="1"/>
  <c r="AI32" i="1"/>
  <c r="AA32" i="1"/>
  <c r="S32" i="1"/>
  <c r="M32" i="1"/>
  <c r="I32" i="1"/>
  <c r="E32" i="1"/>
  <c r="DB30" i="1"/>
  <c r="DD30" i="1"/>
  <c r="DF30" i="1"/>
  <c r="DH30" i="1"/>
  <c r="DJ30" i="1"/>
  <c r="DL30" i="1"/>
  <c r="DN30" i="1"/>
  <c r="DP30" i="1"/>
  <c r="DR30" i="1"/>
  <c r="DT30" i="1"/>
  <c r="DV30" i="1"/>
  <c r="DX30" i="1"/>
  <c r="DZ30" i="1"/>
  <c r="EB30" i="1"/>
  <c r="ED30" i="1"/>
  <c r="EF30" i="1"/>
  <c r="EH30" i="1"/>
  <c r="EJ30" i="1"/>
  <c r="EL30" i="1"/>
  <c r="EN30" i="1"/>
  <c r="EP30" i="1"/>
  <c r="ER30" i="1"/>
  <c r="ET30" i="1"/>
  <c r="EV30" i="1"/>
  <c r="EX30" i="1"/>
  <c r="EZ30" i="1"/>
  <c r="FB30" i="1"/>
  <c r="FD30" i="1"/>
  <c r="FF30" i="1"/>
  <c r="FH30" i="1"/>
  <c r="FJ30" i="1"/>
  <c r="FL30" i="1"/>
  <c r="FN30" i="1"/>
  <c r="FP30" i="1"/>
  <c r="FR30" i="1"/>
  <c r="FT30" i="1"/>
  <c r="FV30" i="1"/>
  <c r="FX30" i="1"/>
  <c r="FZ30" i="1"/>
  <c r="GB30" i="1"/>
  <c r="GD30" i="1"/>
  <c r="GF30" i="1"/>
  <c r="GH30" i="1"/>
  <c r="GJ30" i="1"/>
  <c r="GL30" i="1"/>
  <c r="GN30" i="1"/>
  <c r="GP30" i="1"/>
  <c r="GR30" i="1"/>
  <c r="GT30" i="1"/>
  <c r="GV30" i="1"/>
  <c r="GX30" i="1"/>
  <c r="DC30" i="1"/>
  <c r="DE30" i="1"/>
  <c r="DG30" i="1"/>
  <c r="DI30" i="1"/>
  <c r="DK30" i="1"/>
  <c r="DM30" i="1"/>
  <c r="DO30" i="1"/>
  <c r="DQ30" i="1"/>
  <c r="DS30" i="1"/>
  <c r="DU30" i="1"/>
  <c r="DW30" i="1"/>
  <c r="DY30" i="1"/>
  <c r="EA30" i="1"/>
  <c r="EC30" i="1"/>
  <c r="EE30" i="1"/>
  <c r="EG30" i="1"/>
  <c r="EI30" i="1"/>
  <c r="EK30" i="1"/>
  <c r="EM30" i="1"/>
  <c r="EO30" i="1"/>
  <c r="EQ30" i="1"/>
  <c r="ES30" i="1"/>
  <c r="EU30" i="1"/>
  <c r="EW30" i="1"/>
  <c r="EY30" i="1"/>
  <c r="FA30" i="1"/>
  <c r="FC30" i="1"/>
  <c r="FE30" i="1"/>
  <c r="FG30" i="1"/>
  <c r="FI30" i="1"/>
  <c r="FK30" i="1"/>
  <c r="FM30" i="1"/>
  <c r="FO30" i="1"/>
  <c r="FQ30" i="1"/>
  <c r="FS30" i="1"/>
  <c r="FU30" i="1"/>
  <c r="FW30" i="1"/>
  <c r="FY30" i="1"/>
  <c r="GA30" i="1"/>
  <c r="GC30" i="1"/>
  <c r="GE30" i="1"/>
  <c r="GG30" i="1"/>
  <c r="GI30" i="1"/>
  <c r="GK30" i="1"/>
  <c r="GM30" i="1"/>
  <c r="GO30" i="1"/>
  <c r="GQ30" i="1"/>
  <c r="GS30" i="1"/>
  <c r="GU30" i="1"/>
  <c r="GW30" i="1"/>
  <c r="C30" i="1"/>
  <c r="I30" i="1"/>
  <c r="K30" i="1"/>
  <c r="Q30" i="1"/>
  <c r="D30" i="1"/>
  <c r="E30" i="1"/>
  <c r="G30" i="1"/>
  <c r="M30" i="1"/>
  <c r="O30" i="1"/>
  <c r="U30" i="1"/>
  <c r="Y30" i="1"/>
  <c r="AA30" i="1"/>
  <c r="AG30" i="1"/>
  <c r="AI30" i="1"/>
  <c r="AO30" i="1"/>
  <c r="AQ30" i="1"/>
  <c r="CY30" i="1"/>
  <c r="CS30" i="1"/>
  <c r="CQ30" i="1"/>
  <c r="CK30" i="1"/>
  <c r="CI30" i="1"/>
  <c r="CC30" i="1"/>
  <c r="CA30" i="1"/>
  <c r="BU30" i="1"/>
  <c r="BS30" i="1"/>
  <c r="BM30" i="1"/>
  <c r="BK30" i="1"/>
  <c r="BE30" i="1"/>
  <c r="BC30" i="1"/>
  <c r="AW30" i="1"/>
  <c r="AU30" i="1"/>
  <c r="CR30" i="1"/>
  <c r="CJ30" i="1"/>
  <c r="CB30" i="1"/>
  <c r="BT30" i="1"/>
  <c r="BL30" i="1"/>
  <c r="BD30" i="1"/>
  <c r="AV30" i="1"/>
  <c r="AN30" i="1"/>
  <c r="AF30" i="1"/>
  <c r="X30" i="1"/>
  <c r="P30" i="1"/>
  <c r="H30" i="1"/>
  <c r="S30" i="1"/>
  <c r="W30" i="1"/>
  <c r="AC30" i="1"/>
  <c r="AE30" i="1"/>
  <c r="AK30" i="1"/>
  <c r="AM30" i="1"/>
  <c r="CW30" i="1"/>
  <c r="CU30" i="1"/>
  <c r="CO30" i="1"/>
  <c r="CM30" i="1"/>
  <c r="CG30" i="1"/>
  <c r="CE30" i="1"/>
  <c r="BY30" i="1"/>
  <c r="BW30" i="1"/>
  <c r="BQ30" i="1"/>
  <c r="BO30" i="1"/>
  <c r="BI30" i="1"/>
  <c r="BG30" i="1"/>
  <c r="BA30" i="1"/>
  <c r="AY30" i="1"/>
  <c r="AS30" i="1"/>
  <c r="CV30" i="1"/>
  <c r="CN30" i="1"/>
  <c r="CF30" i="1"/>
  <c r="BX30" i="1"/>
  <c r="BP30" i="1"/>
  <c r="BH30" i="1"/>
  <c r="AZ30" i="1"/>
  <c r="AR30" i="1"/>
  <c r="AJ30" i="1"/>
  <c r="AB30" i="1"/>
  <c r="T30" i="1"/>
  <c r="L30" i="1"/>
  <c r="CX30" i="1"/>
  <c r="CP30" i="1"/>
  <c r="CH30" i="1"/>
  <c r="BZ30" i="1"/>
  <c r="BR30" i="1"/>
  <c r="BJ30" i="1"/>
  <c r="BB30" i="1"/>
  <c r="AT30" i="1"/>
  <c r="AL30" i="1"/>
  <c r="AD30" i="1"/>
  <c r="V30" i="1"/>
  <c r="N30" i="1"/>
  <c r="F30" i="1"/>
  <c r="CT30" i="1"/>
  <c r="CL30" i="1"/>
  <c r="CD30" i="1"/>
  <c r="BV30" i="1"/>
  <c r="BN30" i="1"/>
  <c r="BF30" i="1"/>
  <c r="AX30" i="1"/>
  <c r="AP30" i="1"/>
  <c r="AH30" i="1"/>
  <c r="Z30" i="1"/>
  <c r="R30" i="1"/>
  <c r="J30" i="1"/>
  <c r="DD18" i="1"/>
  <c r="DF18" i="1"/>
  <c r="DH18" i="1"/>
  <c r="DJ18" i="1"/>
  <c r="DL18" i="1"/>
  <c r="DN18" i="1"/>
  <c r="DP18" i="1"/>
  <c r="DR18" i="1"/>
  <c r="DT18" i="1"/>
  <c r="DV18" i="1"/>
  <c r="DX18" i="1"/>
  <c r="DZ18" i="1"/>
  <c r="EB18" i="1"/>
  <c r="ED18" i="1"/>
  <c r="EF18" i="1"/>
  <c r="EH18" i="1"/>
  <c r="EJ18" i="1"/>
  <c r="EL18" i="1"/>
  <c r="EN18" i="1"/>
  <c r="EP18" i="1"/>
  <c r="ER18" i="1"/>
  <c r="ET18" i="1"/>
  <c r="EV18" i="1"/>
  <c r="EX18" i="1"/>
  <c r="EZ18" i="1"/>
  <c r="FB18" i="1"/>
  <c r="FD18" i="1"/>
  <c r="FF18" i="1"/>
  <c r="FH18" i="1"/>
  <c r="FJ18" i="1"/>
  <c r="FL18" i="1"/>
  <c r="FN18" i="1"/>
  <c r="FP18" i="1"/>
  <c r="FR18" i="1"/>
  <c r="FT18" i="1"/>
  <c r="FV18" i="1"/>
  <c r="FX18" i="1"/>
  <c r="FZ18" i="1"/>
  <c r="GB18" i="1"/>
  <c r="GD18" i="1"/>
  <c r="GF18" i="1"/>
  <c r="GH18" i="1"/>
  <c r="GJ18" i="1"/>
  <c r="GL18" i="1"/>
  <c r="GN18" i="1"/>
  <c r="GP18" i="1"/>
  <c r="GR18" i="1"/>
  <c r="GT18" i="1"/>
  <c r="GV18" i="1"/>
  <c r="DB18" i="1"/>
  <c r="DE18" i="1"/>
  <c r="DG18" i="1"/>
  <c r="DI18" i="1"/>
  <c r="DK18" i="1"/>
  <c r="DM18" i="1"/>
  <c r="DO18" i="1"/>
  <c r="DQ18" i="1"/>
  <c r="DS18" i="1"/>
  <c r="DU18" i="1"/>
  <c r="DW18" i="1"/>
  <c r="DY18" i="1"/>
  <c r="EA18" i="1"/>
  <c r="EC18" i="1"/>
  <c r="EE18" i="1"/>
  <c r="EG18" i="1"/>
  <c r="EI18" i="1"/>
  <c r="EK18" i="1"/>
  <c r="EM18" i="1"/>
  <c r="EO18" i="1"/>
  <c r="EQ18" i="1"/>
  <c r="ES18" i="1"/>
  <c r="EU18" i="1"/>
  <c r="EW18" i="1"/>
  <c r="EY18" i="1"/>
  <c r="FA18" i="1"/>
  <c r="FC18" i="1"/>
  <c r="FE18" i="1"/>
  <c r="FG18" i="1"/>
  <c r="FI18" i="1"/>
  <c r="FK18" i="1"/>
  <c r="FM18" i="1"/>
  <c r="FO18" i="1"/>
  <c r="FQ18" i="1"/>
  <c r="FS18" i="1"/>
  <c r="FU18" i="1"/>
  <c r="FW18" i="1"/>
  <c r="FY18" i="1"/>
  <c r="GA18" i="1"/>
  <c r="GC18" i="1"/>
  <c r="GE18" i="1"/>
  <c r="GG18" i="1"/>
  <c r="GI18" i="1"/>
  <c r="GK18" i="1"/>
  <c r="GM18" i="1"/>
  <c r="GO18" i="1"/>
  <c r="GQ18" i="1"/>
  <c r="GS18" i="1"/>
  <c r="GU18" i="1"/>
  <c r="GW18" i="1"/>
  <c r="DC18" i="1"/>
  <c r="GX18" i="1"/>
  <c r="D18" i="1"/>
  <c r="C18" i="1"/>
  <c r="CX18" i="1"/>
  <c r="CT18" i="1"/>
  <c r="CP18" i="1"/>
  <c r="CL18" i="1"/>
  <c r="CH18" i="1"/>
  <c r="CD18" i="1"/>
  <c r="BZ18" i="1"/>
  <c r="BV18" i="1"/>
  <c r="BR18" i="1"/>
  <c r="BN18" i="1"/>
  <c r="BJ18" i="1"/>
  <c r="BF18" i="1"/>
  <c r="BB18" i="1"/>
  <c r="AX18" i="1"/>
  <c r="AT18" i="1"/>
  <c r="AP18" i="1"/>
  <c r="AL18" i="1"/>
  <c r="AH18" i="1"/>
  <c r="AD18" i="1"/>
  <c r="Z18" i="1"/>
  <c r="V18" i="1"/>
  <c r="R18" i="1"/>
  <c r="N18" i="1"/>
  <c r="J18" i="1"/>
  <c r="F18" i="1"/>
  <c r="CW18" i="1"/>
  <c r="CS18" i="1"/>
  <c r="CO18" i="1"/>
  <c r="CK18" i="1"/>
  <c r="CG18" i="1"/>
  <c r="CC18" i="1"/>
  <c r="BY18" i="1"/>
  <c r="BU18" i="1"/>
  <c r="BQ18" i="1"/>
  <c r="BM18" i="1"/>
  <c r="BI18" i="1"/>
  <c r="BE18" i="1"/>
  <c r="BA18" i="1"/>
  <c r="AW18" i="1"/>
  <c r="AS18" i="1"/>
  <c r="AO18" i="1"/>
  <c r="AK18" i="1"/>
  <c r="AG18" i="1"/>
  <c r="AC18" i="1"/>
  <c r="Y18" i="1"/>
  <c r="U18" i="1"/>
  <c r="Q18" i="1"/>
  <c r="M18" i="1"/>
  <c r="I18" i="1"/>
  <c r="E18" i="1"/>
  <c r="CV18" i="1"/>
  <c r="CR18" i="1"/>
  <c r="CN18" i="1"/>
  <c r="CJ18" i="1"/>
  <c r="CF18" i="1"/>
  <c r="CB18" i="1"/>
  <c r="BX18" i="1"/>
  <c r="BT18" i="1"/>
  <c r="BP18" i="1"/>
  <c r="BL18" i="1"/>
  <c r="BH18" i="1"/>
  <c r="BD18" i="1"/>
  <c r="AZ18" i="1"/>
  <c r="AV18" i="1"/>
  <c r="AR18" i="1"/>
  <c r="AN18" i="1"/>
  <c r="AJ18" i="1"/>
  <c r="AF18" i="1"/>
  <c r="AB18" i="1"/>
  <c r="X18" i="1"/>
  <c r="T18" i="1"/>
  <c r="P18" i="1"/>
  <c r="L18" i="1"/>
  <c r="H18" i="1"/>
  <c r="CY18" i="1"/>
  <c r="CU18" i="1"/>
  <c r="CQ18" i="1"/>
  <c r="CM18" i="1"/>
  <c r="CI18" i="1"/>
  <c r="CE18" i="1"/>
  <c r="CA18" i="1"/>
  <c r="BW18" i="1"/>
  <c r="BS18" i="1"/>
  <c r="BO18" i="1"/>
  <c r="BK18" i="1"/>
  <c r="BG18" i="1"/>
  <c r="BC18" i="1"/>
  <c r="AY18" i="1"/>
  <c r="AU18" i="1"/>
  <c r="AQ18" i="1"/>
  <c r="AM18" i="1"/>
  <c r="AI18" i="1"/>
  <c r="AE18" i="1"/>
  <c r="AA18" i="1"/>
  <c r="W18" i="1"/>
  <c r="S18" i="1"/>
  <c r="O18" i="1"/>
  <c r="K18" i="1"/>
  <c r="G18" i="1"/>
  <c r="DC31" i="1"/>
  <c r="DE31" i="1"/>
  <c r="DG31" i="1"/>
  <c r="DI31" i="1"/>
  <c r="DB31" i="1"/>
  <c r="DD31" i="1"/>
  <c r="DF31" i="1"/>
  <c r="DH31" i="1"/>
  <c r="DJ31" i="1"/>
  <c r="DL31" i="1"/>
  <c r="DN31" i="1"/>
  <c r="DP31" i="1"/>
  <c r="DR31" i="1"/>
  <c r="DT31" i="1"/>
  <c r="DV31" i="1"/>
  <c r="DX31" i="1"/>
  <c r="DZ31" i="1"/>
  <c r="EB31" i="1"/>
  <c r="ED31" i="1"/>
  <c r="EF31" i="1"/>
  <c r="EH31" i="1"/>
  <c r="EJ31" i="1"/>
  <c r="EL31" i="1"/>
  <c r="EN31" i="1"/>
  <c r="DK31" i="1"/>
  <c r="DO31" i="1"/>
  <c r="DS31" i="1"/>
  <c r="DW31" i="1"/>
  <c r="EA31" i="1"/>
  <c r="EE31" i="1"/>
  <c r="EI31" i="1"/>
  <c r="EM31" i="1"/>
  <c r="EP31" i="1"/>
  <c r="ER31" i="1"/>
  <c r="ET31" i="1"/>
  <c r="EV31" i="1"/>
  <c r="EX31" i="1"/>
  <c r="EZ31" i="1"/>
  <c r="FB31" i="1"/>
  <c r="FD31" i="1"/>
  <c r="FF31" i="1"/>
  <c r="FH31" i="1"/>
  <c r="FJ31" i="1"/>
  <c r="FL31" i="1"/>
  <c r="FN31" i="1"/>
  <c r="FP31" i="1"/>
  <c r="FR31" i="1"/>
  <c r="FT31" i="1"/>
  <c r="FV31" i="1"/>
  <c r="FX31" i="1"/>
  <c r="FZ31" i="1"/>
  <c r="GB31" i="1"/>
  <c r="GD31" i="1"/>
  <c r="GF31" i="1"/>
  <c r="GH31" i="1"/>
  <c r="GJ31" i="1"/>
  <c r="GL31" i="1"/>
  <c r="GN31" i="1"/>
  <c r="GP31" i="1"/>
  <c r="GR31" i="1"/>
  <c r="GT31" i="1"/>
  <c r="GV31" i="1"/>
  <c r="GX31" i="1"/>
  <c r="DM31" i="1"/>
  <c r="DQ31" i="1"/>
  <c r="DU31" i="1"/>
  <c r="DY31" i="1"/>
  <c r="EC31" i="1"/>
  <c r="EG31" i="1"/>
  <c r="EK31" i="1"/>
  <c r="EO31" i="1"/>
  <c r="EQ31" i="1"/>
  <c r="ES31" i="1"/>
  <c r="EU31" i="1"/>
  <c r="EW31" i="1"/>
  <c r="EY31" i="1"/>
  <c r="FA31" i="1"/>
  <c r="FC31" i="1"/>
  <c r="FE31" i="1"/>
  <c r="FG31" i="1"/>
  <c r="FI31" i="1"/>
  <c r="FK31" i="1"/>
  <c r="FM31" i="1"/>
  <c r="FO31" i="1"/>
  <c r="FQ31" i="1"/>
  <c r="FS31" i="1"/>
  <c r="FU31" i="1"/>
  <c r="FW31" i="1"/>
  <c r="FY31" i="1"/>
  <c r="GA31" i="1"/>
  <c r="GC31" i="1"/>
  <c r="GE31" i="1"/>
  <c r="GG31" i="1"/>
  <c r="GI31" i="1"/>
  <c r="GK31" i="1"/>
  <c r="GM31" i="1"/>
  <c r="GO31" i="1"/>
  <c r="GQ31" i="1"/>
  <c r="GS31" i="1"/>
  <c r="GU31" i="1"/>
  <c r="GW31" i="1"/>
  <c r="D31" i="1"/>
  <c r="I31" i="1"/>
  <c r="Y31" i="1"/>
  <c r="AO31" i="1"/>
  <c r="CY31" i="1"/>
  <c r="CW31" i="1"/>
  <c r="CO31" i="1"/>
  <c r="CK31" i="1"/>
  <c r="CG31" i="1"/>
  <c r="BY31" i="1"/>
  <c r="BU31" i="1"/>
  <c r="BQ31" i="1"/>
  <c r="BI31" i="1"/>
  <c r="BE31" i="1"/>
  <c r="BA31" i="1"/>
  <c r="AS31" i="1"/>
  <c r="H31" i="1"/>
  <c r="J31" i="1"/>
  <c r="P31" i="1"/>
  <c r="R31" i="1"/>
  <c r="CR31" i="1"/>
  <c r="CP31" i="1"/>
  <c r="CN31" i="1"/>
  <c r="CL31" i="1"/>
  <c r="CJ31" i="1"/>
  <c r="CH31" i="1"/>
  <c r="CF31" i="1"/>
  <c r="CD31" i="1"/>
  <c r="CB31" i="1"/>
  <c r="BZ31" i="1"/>
  <c r="BX31" i="1"/>
  <c r="BV31" i="1"/>
  <c r="BT31" i="1"/>
  <c r="BR31" i="1"/>
  <c r="BP31" i="1"/>
  <c r="BN31" i="1"/>
  <c r="BL31" i="1"/>
  <c r="BJ31" i="1"/>
  <c r="BH31" i="1"/>
  <c r="BF31" i="1"/>
  <c r="BD31" i="1"/>
  <c r="BB31" i="1"/>
  <c r="AZ31" i="1"/>
  <c r="AX31" i="1"/>
  <c r="AV31" i="1"/>
  <c r="AT31" i="1"/>
  <c r="C31" i="1"/>
  <c r="E31" i="1"/>
  <c r="M31" i="1"/>
  <c r="Q31" i="1"/>
  <c r="U31" i="1"/>
  <c r="AC31" i="1"/>
  <c r="AG31" i="1"/>
  <c r="AK31" i="1"/>
  <c r="CU31" i="1"/>
  <c r="CS31" i="1"/>
  <c r="CC31" i="1"/>
  <c r="BM31" i="1"/>
  <c r="AW31" i="1"/>
  <c r="F31" i="1"/>
  <c r="L31" i="1"/>
  <c r="N31" i="1"/>
  <c r="T31" i="1"/>
  <c r="V31" i="1"/>
  <c r="X31" i="1"/>
  <c r="Z31" i="1"/>
  <c r="AB31" i="1"/>
  <c r="AD31" i="1"/>
  <c r="AF31" i="1"/>
  <c r="AH31" i="1"/>
  <c r="AJ31" i="1"/>
  <c r="AL31" i="1"/>
  <c r="AN31" i="1"/>
  <c r="AP31" i="1"/>
  <c r="AR31" i="1"/>
  <c r="CX31" i="1"/>
  <c r="CT31" i="1"/>
  <c r="CM31" i="1"/>
  <c r="CE31" i="1"/>
  <c r="BW31" i="1"/>
  <c r="BO31" i="1"/>
  <c r="BG31" i="1"/>
  <c r="AY31" i="1"/>
  <c r="AQ31" i="1"/>
  <c r="AI31" i="1"/>
  <c r="AA31" i="1"/>
  <c r="S31" i="1"/>
  <c r="K31" i="1"/>
  <c r="CV31" i="1"/>
  <c r="CQ31" i="1"/>
  <c r="CI31" i="1"/>
  <c r="CA31" i="1"/>
  <c r="BS31" i="1"/>
  <c r="BK31" i="1"/>
  <c r="BC31" i="1"/>
  <c r="AU31" i="1"/>
  <c r="AM31" i="1"/>
  <c r="AE31" i="1"/>
  <c r="W31" i="1"/>
  <c r="O31" i="1"/>
  <c r="G31" i="1"/>
  <c r="DB23" i="1"/>
  <c r="DD23" i="1"/>
  <c r="DF23" i="1"/>
  <c r="DH23" i="1"/>
  <c r="DJ23" i="1"/>
  <c r="DL23" i="1"/>
  <c r="DN23" i="1"/>
  <c r="DP23" i="1"/>
  <c r="DR23" i="1"/>
  <c r="DT23" i="1"/>
  <c r="DV23" i="1"/>
  <c r="DX23" i="1"/>
  <c r="DZ23" i="1"/>
  <c r="EB23" i="1"/>
  <c r="ED23" i="1"/>
  <c r="EF23" i="1"/>
  <c r="EH23" i="1"/>
  <c r="EJ23" i="1"/>
  <c r="EL23" i="1"/>
  <c r="EN23" i="1"/>
  <c r="EP23" i="1"/>
  <c r="ER23" i="1"/>
  <c r="ET23" i="1"/>
  <c r="EV23" i="1"/>
  <c r="EX23" i="1"/>
  <c r="EZ23" i="1"/>
  <c r="FB23" i="1"/>
  <c r="FD23" i="1"/>
  <c r="FF23" i="1"/>
  <c r="FH23" i="1"/>
  <c r="FJ23" i="1"/>
  <c r="FL23" i="1"/>
  <c r="FN23" i="1"/>
  <c r="FP23" i="1"/>
  <c r="FR23" i="1"/>
  <c r="FT23" i="1"/>
  <c r="FV23" i="1"/>
  <c r="FX23" i="1"/>
  <c r="FZ23" i="1"/>
  <c r="GB23" i="1"/>
  <c r="GD23" i="1"/>
  <c r="GF23" i="1"/>
  <c r="GH23" i="1"/>
  <c r="GJ23" i="1"/>
  <c r="GL23" i="1"/>
  <c r="GN23" i="1"/>
  <c r="GP23" i="1"/>
  <c r="GR23" i="1"/>
  <c r="GT23" i="1"/>
  <c r="GV23" i="1"/>
  <c r="GX23" i="1"/>
  <c r="DC23" i="1"/>
  <c r="DE23" i="1"/>
  <c r="DG23" i="1"/>
  <c r="DI23" i="1"/>
  <c r="DK23" i="1"/>
  <c r="DM23" i="1"/>
  <c r="DO23" i="1"/>
  <c r="DQ23" i="1"/>
  <c r="DS23" i="1"/>
  <c r="DU23" i="1"/>
  <c r="DW23" i="1"/>
  <c r="DY23" i="1"/>
  <c r="EA23" i="1"/>
  <c r="EC23" i="1"/>
  <c r="EE23" i="1"/>
  <c r="EG23" i="1"/>
  <c r="EI23" i="1"/>
  <c r="EK23" i="1"/>
  <c r="EM23" i="1"/>
  <c r="EO23" i="1"/>
  <c r="EQ23" i="1"/>
  <c r="ES23" i="1"/>
  <c r="EU23" i="1"/>
  <c r="EW23" i="1"/>
  <c r="EY23" i="1"/>
  <c r="FA23" i="1"/>
  <c r="FC23" i="1"/>
  <c r="FE23" i="1"/>
  <c r="FG23" i="1"/>
  <c r="FI23" i="1"/>
  <c r="FK23" i="1"/>
  <c r="FM23" i="1"/>
  <c r="FO23" i="1"/>
  <c r="FQ23" i="1"/>
  <c r="FS23" i="1"/>
  <c r="FU23" i="1"/>
  <c r="FW23" i="1"/>
  <c r="FY23" i="1"/>
  <c r="GA23" i="1"/>
  <c r="GC23" i="1"/>
  <c r="GE23" i="1"/>
  <c r="GG23" i="1"/>
  <c r="GI23" i="1"/>
  <c r="GK23" i="1"/>
  <c r="GM23" i="1"/>
  <c r="GO23" i="1"/>
  <c r="GQ23" i="1"/>
  <c r="GS23" i="1"/>
  <c r="GU23" i="1"/>
  <c r="GW23" i="1"/>
  <c r="I23" i="1"/>
  <c r="Y23" i="1"/>
  <c r="AO23" i="1"/>
  <c r="CK23" i="1"/>
  <c r="BU23" i="1"/>
  <c r="BE23" i="1"/>
  <c r="D23" i="1"/>
  <c r="F23" i="1"/>
  <c r="H23" i="1"/>
  <c r="N23" i="1"/>
  <c r="P23" i="1"/>
  <c r="V23" i="1"/>
  <c r="X23" i="1"/>
  <c r="Z23" i="1"/>
  <c r="AB23" i="1"/>
  <c r="AD23" i="1"/>
  <c r="AF23" i="1"/>
  <c r="AH23" i="1"/>
  <c r="AJ23" i="1"/>
  <c r="AL23" i="1"/>
  <c r="AN23" i="1"/>
  <c r="AP23" i="1"/>
  <c r="AR23" i="1"/>
  <c r="CX23" i="1"/>
  <c r="CT23" i="1"/>
  <c r="G23" i="1"/>
  <c r="O23" i="1"/>
  <c r="C23" i="1"/>
  <c r="Q23" i="1"/>
  <c r="AG23" i="1"/>
  <c r="CS23" i="1"/>
  <c r="CC23" i="1"/>
  <c r="BM23" i="1"/>
  <c r="AW23" i="1"/>
  <c r="J23" i="1"/>
  <c r="L23" i="1"/>
  <c r="R23" i="1"/>
  <c r="T23" i="1"/>
  <c r="CV23" i="1"/>
  <c r="CR23" i="1"/>
  <c r="CP23" i="1"/>
  <c r="CN23" i="1"/>
  <c r="CL23" i="1"/>
  <c r="CJ23" i="1"/>
  <c r="CH23" i="1"/>
  <c r="CF23" i="1"/>
  <c r="CD23" i="1"/>
  <c r="CB23" i="1"/>
  <c r="BZ23" i="1"/>
  <c r="BX23" i="1"/>
  <c r="BV23" i="1"/>
  <c r="BT23" i="1"/>
  <c r="BR23" i="1"/>
  <c r="BP23" i="1"/>
  <c r="BN23" i="1"/>
  <c r="BL23" i="1"/>
  <c r="BJ23" i="1"/>
  <c r="BH23" i="1"/>
  <c r="BF23" i="1"/>
  <c r="BD23" i="1"/>
  <c r="BB23" i="1"/>
  <c r="AZ23" i="1"/>
  <c r="AX23" i="1"/>
  <c r="AV23" i="1"/>
  <c r="AT23" i="1"/>
  <c r="K23" i="1"/>
  <c r="S23" i="1"/>
  <c r="AA23" i="1"/>
  <c r="AI23" i="1"/>
  <c r="AQ23" i="1"/>
  <c r="CY23" i="1"/>
  <c r="CQ23" i="1"/>
  <c r="CI23" i="1"/>
  <c r="CA23" i="1"/>
  <c r="BS23" i="1"/>
  <c r="BK23" i="1"/>
  <c r="BC23" i="1"/>
  <c r="AU23" i="1"/>
  <c r="W23" i="1"/>
  <c r="AE23" i="1"/>
  <c r="AM23" i="1"/>
  <c r="CU23" i="1"/>
  <c r="CM23" i="1"/>
  <c r="CE23" i="1"/>
  <c r="BW23" i="1"/>
  <c r="BO23" i="1"/>
  <c r="BG23" i="1"/>
  <c r="AY23" i="1"/>
  <c r="CO23" i="1"/>
  <c r="BY23" i="1"/>
  <c r="BI23" i="1"/>
  <c r="AS23" i="1"/>
  <c r="AC23" i="1"/>
  <c r="M23" i="1"/>
  <c r="CW23" i="1"/>
  <c r="CG23" i="1"/>
  <c r="BQ23" i="1"/>
  <c r="BA23" i="1"/>
  <c r="AK23" i="1"/>
  <c r="U23" i="1"/>
  <c r="E23" i="1"/>
  <c r="DC36" i="1"/>
  <c r="DE36" i="1"/>
  <c r="DG36" i="1"/>
  <c r="DI36" i="1"/>
  <c r="DK36" i="1"/>
  <c r="DM36" i="1"/>
  <c r="DO36" i="1"/>
  <c r="DQ36" i="1"/>
  <c r="DS36" i="1"/>
  <c r="DU36" i="1"/>
  <c r="DW36" i="1"/>
  <c r="DY36" i="1"/>
  <c r="EA36" i="1"/>
  <c r="EC36" i="1"/>
  <c r="EE36" i="1"/>
  <c r="EG36" i="1"/>
  <c r="EI36" i="1"/>
  <c r="EK36" i="1"/>
  <c r="EM36" i="1"/>
  <c r="EO36" i="1"/>
  <c r="EQ36" i="1"/>
  <c r="ES36" i="1"/>
  <c r="EU36" i="1"/>
  <c r="EW36" i="1"/>
  <c r="EY36" i="1"/>
  <c r="FA36" i="1"/>
  <c r="FC36" i="1"/>
  <c r="FE36" i="1"/>
  <c r="FG36" i="1"/>
  <c r="FI36" i="1"/>
  <c r="FK36" i="1"/>
  <c r="FM36" i="1"/>
  <c r="FO36" i="1"/>
  <c r="FQ36" i="1"/>
  <c r="FS36" i="1"/>
  <c r="FU36" i="1"/>
  <c r="FW36" i="1"/>
  <c r="FY36" i="1"/>
  <c r="GA36" i="1"/>
  <c r="GC36" i="1"/>
  <c r="GE36" i="1"/>
  <c r="GG36" i="1"/>
  <c r="GI36" i="1"/>
  <c r="GK36" i="1"/>
  <c r="GM36" i="1"/>
  <c r="GO36" i="1"/>
  <c r="GQ36" i="1"/>
  <c r="GS36" i="1"/>
  <c r="GU36" i="1"/>
  <c r="GW36" i="1"/>
  <c r="DB36" i="1"/>
  <c r="DD36" i="1"/>
  <c r="DF36" i="1"/>
  <c r="DH36" i="1"/>
  <c r="DJ36" i="1"/>
  <c r="DL36" i="1"/>
  <c r="DN36" i="1"/>
  <c r="DP36" i="1"/>
  <c r="DR36" i="1"/>
  <c r="DT36" i="1"/>
  <c r="DV36" i="1"/>
  <c r="DX36" i="1"/>
  <c r="DZ36" i="1"/>
  <c r="EB36" i="1"/>
  <c r="ED36" i="1"/>
  <c r="EF36" i="1"/>
  <c r="EH36" i="1"/>
  <c r="EJ36" i="1"/>
  <c r="EL36" i="1"/>
  <c r="EN36" i="1"/>
  <c r="EP36" i="1"/>
  <c r="ER36" i="1"/>
  <c r="ET36" i="1"/>
  <c r="EV36" i="1"/>
  <c r="EX36" i="1"/>
  <c r="EZ36" i="1"/>
  <c r="FB36" i="1"/>
  <c r="FD36" i="1"/>
  <c r="FF36" i="1"/>
  <c r="FH36" i="1"/>
  <c r="FJ36" i="1"/>
  <c r="FL36" i="1"/>
  <c r="FN36" i="1"/>
  <c r="FP36" i="1"/>
  <c r="FR36" i="1"/>
  <c r="FT36" i="1"/>
  <c r="FV36" i="1"/>
  <c r="FX36" i="1"/>
  <c r="FZ36" i="1"/>
  <c r="GB36" i="1"/>
  <c r="GD36" i="1"/>
  <c r="GF36" i="1"/>
  <c r="GH36" i="1"/>
  <c r="GJ36" i="1"/>
  <c r="GL36" i="1"/>
  <c r="GN36" i="1"/>
  <c r="GP36" i="1"/>
  <c r="GR36" i="1"/>
  <c r="GT36" i="1"/>
  <c r="GV36" i="1"/>
  <c r="GX36" i="1"/>
  <c r="C36" i="1"/>
  <c r="D36" i="1"/>
  <c r="CX36" i="1"/>
  <c r="CT36" i="1"/>
  <c r="CP36" i="1"/>
  <c r="CL36" i="1"/>
  <c r="CH36" i="1"/>
  <c r="CD36" i="1"/>
  <c r="BZ36" i="1"/>
  <c r="BV36" i="1"/>
  <c r="BR36" i="1"/>
  <c r="BN36" i="1"/>
  <c r="BJ36" i="1"/>
  <c r="BF36" i="1"/>
  <c r="BB36" i="1"/>
  <c r="AX36" i="1"/>
  <c r="AT36" i="1"/>
  <c r="AP36" i="1"/>
  <c r="AL36" i="1"/>
  <c r="AH36" i="1"/>
  <c r="AD36" i="1"/>
  <c r="Z36" i="1"/>
  <c r="V36" i="1"/>
  <c r="R36" i="1"/>
  <c r="N36" i="1"/>
  <c r="J36" i="1"/>
  <c r="F36" i="1"/>
  <c r="CY36" i="1"/>
  <c r="CU36" i="1"/>
  <c r="CQ36" i="1"/>
  <c r="CM36" i="1"/>
  <c r="CI36" i="1"/>
  <c r="CE36" i="1"/>
  <c r="CA36" i="1"/>
  <c r="BW36" i="1"/>
  <c r="BS36" i="1"/>
  <c r="BO36" i="1"/>
  <c r="BK36" i="1"/>
  <c r="BG36" i="1"/>
  <c r="BC36" i="1"/>
  <c r="AY36" i="1"/>
  <c r="AU36" i="1"/>
  <c r="AQ36" i="1"/>
  <c r="AM36" i="1"/>
  <c r="AI36" i="1"/>
  <c r="AE36" i="1"/>
  <c r="AA36" i="1"/>
  <c r="W36" i="1"/>
  <c r="S36" i="1"/>
  <c r="O36" i="1"/>
  <c r="K36" i="1"/>
  <c r="G36" i="1"/>
  <c r="CV36" i="1"/>
  <c r="CR36" i="1"/>
  <c r="CN36" i="1"/>
  <c r="CJ36" i="1"/>
  <c r="CF36" i="1"/>
  <c r="CB36" i="1"/>
  <c r="BX36" i="1"/>
  <c r="BT36" i="1"/>
  <c r="BP36" i="1"/>
  <c r="BL36" i="1"/>
  <c r="BH36" i="1"/>
  <c r="BD36" i="1"/>
  <c r="AZ36" i="1"/>
  <c r="AV36" i="1"/>
  <c r="AR36" i="1"/>
  <c r="AN36" i="1"/>
  <c r="AJ36" i="1"/>
  <c r="AF36" i="1"/>
  <c r="AB36" i="1"/>
  <c r="X36" i="1"/>
  <c r="T36" i="1"/>
  <c r="P36" i="1"/>
  <c r="L36" i="1"/>
  <c r="H36" i="1"/>
  <c r="CW36" i="1"/>
  <c r="CS36" i="1"/>
  <c r="CO36" i="1"/>
  <c r="CK36" i="1"/>
  <c r="CG36" i="1"/>
  <c r="CC36" i="1"/>
  <c r="BY36" i="1"/>
  <c r="BU36" i="1"/>
  <c r="BQ36" i="1"/>
  <c r="BM36" i="1"/>
  <c r="BI36" i="1"/>
  <c r="BE36" i="1"/>
  <c r="BA36" i="1"/>
  <c r="AW36" i="1"/>
  <c r="AS36" i="1"/>
  <c r="AO36" i="1"/>
  <c r="AK36" i="1"/>
  <c r="AG36" i="1"/>
  <c r="AC36" i="1"/>
  <c r="Y36" i="1"/>
  <c r="U36" i="1"/>
  <c r="Q36" i="1"/>
  <c r="M36" i="1"/>
  <c r="I36" i="1"/>
  <c r="E36" i="1"/>
  <c r="DB20" i="1"/>
  <c r="DE20" i="1"/>
  <c r="DI20" i="1"/>
  <c r="DM20" i="1"/>
  <c r="DQ20" i="1"/>
  <c r="DU20" i="1"/>
  <c r="DY20" i="1"/>
  <c r="EC20" i="1"/>
  <c r="EG20" i="1"/>
  <c r="EK20" i="1"/>
  <c r="EO20" i="1"/>
  <c r="ES20" i="1"/>
  <c r="EW20" i="1"/>
  <c r="FA20" i="1"/>
  <c r="FE20" i="1"/>
  <c r="FI20" i="1"/>
  <c r="FM20" i="1"/>
  <c r="FQ20" i="1"/>
  <c r="FU20" i="1"/>
  <c r="FY20" i="1"/>
  <c r="GC20" i="1"/>
  <c r="GG20" i="1"/>
  <c r="GK20" i="1"/>
  <c r="GO20" i="1"/>
  <c r="GS20" i="1"/>
  <c r="GW20" i="1"/>
  <c r="DC20" i="1"/>
  <c r="DG20" i="1"/>
  <c r="DK20" i="1"/>
  <c r="DO20" i="1"/>
  <c r="DS20" i="1"/>
  <c r="DW20" i="1"/>
  <c r="EA20" i="1"/>
  <c r="EE20" i="1"/>
  <c r="EI20" i="1"/>
  <c r="EM20" i="1"/>
  <c r="EQ20" i="1"/>
  <c r="EU20" i="1"/>
  <c r="EY20" i="1"/>
  <c r="FC20" i="1"/>
  <c r="FG20" i="1"/>
  <c r="FK20" i="1"/>
  <c r="FO20" i="1"/>
  <c r="FS20" i="1"/>
  <c r="FW20" i="1"/>
  <c r="GA20" i="1"/>
  <c r="GE20" i="1"/>
  <c r="GI20" i="1"/>
  <c r="GM20" i="1"/>
  <c r="GQ20" i="1"/>
  <c r="GU20" i="1"/>
  <c r="GX20" i="1"/>
  <c r="GT20" i="1"/>
  <c r="GP20" i="1"/>
  <c r="GL20" i="1"/>
  <c r="GH20" i="1"/>
  <c r="GD20" i="1"/>
  <c r="FZ20" i="1"/>
  <c r="FV20" i="1"/>
  <c r="FR20" i="1"/>
  <c r="FN20" i="1"/>
  <c r="FJ20" i="1"/>
  <c r="FF20" i="1"/>
  <c r="FB20" i="1"/>
  <c r="EX20" i="1"/>
  <c r="ET20" i="1"/>
  <c r="EP20" i="1"/>
  <c r="EL20" i="1"/>
  <c r="EH20" i="1"/>
  <c r="ED20" i="1"/>
  <c r="DZ20" i="1"/>
  <c r="DV20" i="1"/>
  <c r="DR20" i="1"/>
  <c r="DN20" i="1"/>
  <c r="DJ20" i="1"/>
  <c r="DF20" i="1"/>
  <c r="C20" i="1"/>
  <c r="L20" i="1"/>
  <c r="T20" i="1"/>
  <c r="CV20" i="1"/>
  <c r="CR20" i="1"/>
  <c r="CN20" i="1"/>
  <c r="CJ20" i="1"/>
  <c r="CF20" i="1"/>
  <c r="CB20" i="1"/>
  <c r="BX20" i="1"/>
  <c r="BT20" i="1"/>
  <c r="BP20" i="1"/>
  <c r="BL20" i="1"/>
  <c r="BH20" i="1"/>
  <c r="BD20" i="1"/>
  <c r="AZ20" i="1"/>
  <c r="AV20" i="1"/>
  <c r="G20" i="1"/>
  <c r="I20" i="1"/>
  <c r="O20" i="1"/>
  <c r="Q20" i="1"/>
  <c r="D20" i="1"/>
  <c r="GV20" i="1"/>
  <c r="GR20" i="1"/>
  <c r="GN20" i="1"/>
  <c r="GJ20" i="1"/>
  <c r="GF20" i="1"/>
  <c r="GB20" i="1"/>
  <c r="FX20" i="1"/>
  <c r="FT20" i="1"/>
  <c r="FP20" i="1"/>
  <c r="FL20" i="1"/>
  <c r="FH20" i="1"/>
  <c r="FD20" i="1"/>
  <c r="EZ20" i="1"/>
  <c r="EV20" i="1"/>
  <c r="ER20" i="1"/>
  <c r="EN20" i="1"/>
  <c r="EJ20" i="1"/>
  <c r="EF20" i="1"/>
  <c r="EB20" i="1"/>
  <c r="DX20" i="1"/>
  <c r="DT20" i="1"/>
  <c r="DP20" i="1"/>
  <c r="DL20" i="1"/>
  <c r="DH20" i="1"/>
  <c r="DD20" i="1"/>
  <c r="H20" i="1"/>
  <c r="P20" i="1"/>
  <c r="X20" i="1"/>
  <c r="AB20" i="1"/>
  <c r="AF20" i="1"/>
  <c r="AJ20" i="1"/>
  <c r="AN20" i="1"/>
  <c r="AR20" i="1"/>
  <c r="E20" i="1"/>
  <c r="K20" i="1"/>
  <c r="M20" i="1"/>
  <c r="S20" i="1"/>
  <c r="U20" i="1"/>
  <c r="Y20" i="1"/>
  <c r="AE20" i="1"/>
  <c r="AG20" i="1"/>
  <c r="AM20" i="1"/>
  <c r="AO20" i="1"/>
  <c r="CU20" i="1"/>
  <c r="CS20" i="1"/>
  <c r="CM20" i="1"/>
  <c r="CK20" i="1"/>
  <c r="CE20" i="1"/>
  <c r="CC20" i="1"/>
  <c r="BW20" i="1"/>
  <c r="BU20" i="1"/>
  <c r="BO20" i="1"/>
  <c r="BM20" i="1"/>
  <c r="BG20" i="1"/>
  <c r="BE20" i="1"/>
  <c r="AY20" i="1"/>
  <c r="AW20" i="1"/>
  <c r="CL20" i="1"/>
  <c r="BV20" i="1"/>
  <c r="BF20" i="1"/>
  <c r="AP20" i="1"/>
  <c r="Z20" i="1"/>
  <c r="J20" i="1"/>
  <c r="W20" i="1"/>
  <c r="AA20" i="1"/>
  <c r="AC20" i="1"/>
  <c r="AI20" i="1"/>
  <c r="AK20" i="1"/>
  <c r="AQ20" i="1"/>
  <c r="CY20" i="1"/>
  <c r="CW20" i="1"/>
  <c r="CQ20" i="1"/>
  <c r="CO20" i="1"/>
  <c r="CI20" i="1"/>
  <c r="CG20" i="1"/>
  <c r="CA20" i="1"/>
  <c r="BY20" i="1"/>
  <c r="BS20" i="1"/>
  <c r="BQ20" i="1"/>
  <c r="BK20" i="1"/>
  <c r="BI20" i="1"/>
  <c r="BC20" i="1"/>
  <c r="BA20" i="1"/>
  <c r="AU20" i="1"/>
  <c r="AS20" i="1"/>
  <c r="CT20" i="1"/>
  <c r="CD20" i="1"/>
  <c r="BN20" i="1"/>
  <c r="AX20" i="1"/>
  <c r="AH20" i="1"/>
  <c r="R20" i="1"/>
  <c r="CH20" i="1"/>
  <c r="BB20" i="1"/>
  <c r="V20" i="1"/>
  <c r="CP20" i="1"/>
  <c r="BZ20" i="1"/>
  <c r="BJ20" i="1"/>
  <c r="AT20" i="1"/>
  <c r="AD20" i="1"/>
  <c r="N20" i="1"/>
  <c r="CX20" i="1"/>
  <c r="BR20" i="1"/>
  <c r="AL20" i="1"/>
  <c r="F20" i="1"/>
  <c r="DB26" i="1"/>
  <c r="DE26" i="1"/>
  <c r="DI26" i="1"/>
  <c r="DM26" i="1"/>
  <c r="DQ26" i="1"/>
  <c r="DU26" i="1"/>
  <c r="DY26" i="1"/>
  <c r="EC26" i="1"/>
  <c r="EG26" i="1"/>
  <c r="EK26" i="1"/>
  <c r="EO26" i="1"/>
  <c r="ES26" i="1"/>
  <c r="EW26" i="1"/>
  <c r="FA26" i="1"/>
  <c r="FE26" i="1"/>
  <c r="FI26" i="1"/>
  <c r="FM26" i="1"/>
  <c r="FQ26" i="1"/>
  <c r="FU26" i="1"/>
  <c r="FY26" i="1"/>
  <c r="GC26" i="1"/>
  <c r="GG26" i="1"/>
  <c r="GK26" i="1"/>
  <c r="GO26" i="1"/>
  <c r="GS26" i="1"/>
  <c r="GW26" i="1"/>
  <c r="DC26" i="1"/>
  <c r="DG26" i="1"/>
  <c r="DK26" i="1"/>
  <c r="DO26" i="1"/>
  <c r="DS26" i="1"/>
  <c r="DW26" i="1"/>
  <c r="EA26" i="1"/>
  <c r="EE26" i="1"/>
  <c r="EI26" i="1"/>
  <c r="EM26" i="1"/>
  <c r="EQ26" i="1"/>
  <c r="EU26" i="1"/>
  <c r="EY26" i="1"/>
  <c r="FC26" i="1"/>
  <c r="FG26" i="1"/>
  <c r="FK26" i="1"/>
  <c r="FO26" i="1"/>
  <c r="FS26" i="1"/>
  <c r="FW26" i="1"/>
  <c r="GA26" i="1"/>
  <c r="GE26" i="1"/>
  <c r="GI26" i="1"/>
  <c r="GM26" i="1"/>
  <c r="GQ26" i="1"/>
  <c r="GU26" i="1"/>
  <c r="D26" i="1"/>
  <c r="GX26" i="1"/>
  <c r="GT26" i="1"/>
  <c r="GP26" i="1"/>
  <c r="GL26" i="1"/>
  <c r="GH26" i="1"/>
  <c r="GD26" i="1"/>
  <c r="FZ26" i="1"/>
  <c r="FV26" i="1"/>
  <c r="FR26" i="1"/>
  <c r="FN26" i="1"/>
  <c r="FJ26" i="1"/>
  <c r="FF26" i="1"/>
  <c r="FB26" i="1"/>
  <c r="EX26" i="1"/>
  <c r="ET26" i="1"/>
  <c r="EP26" i="1"/>
  <c r="EL26" i="1"/>
  <c r="EH26" i="1"/>
  <c r="ED26" i="1"/>
  <c r="DZ26" i="1"/>
  <c r="DV26" i="1"/>
  <c r="DR26" i="1"/>
  <c r="DN26" i="1"/>
  <c r="DJ26" i="1"/>
  <c r="DF26" i="1"/>
  <c r="C26" i="1"/>
  <c r="I26" i="1"/>
  <c r="K26" i="1"/>
  <c r="Q26" i="1"/>
  <c r="S26" i="1"/>
  <c r="GV26" i="1"/>
  <c r="GR26" i="1"/>
  <c r="GN26" i="1"/>
  <c r="GJ26" i="1"/>
  <c r="GF26" i="1"/>
  <c r="GB26" i="1"/>
  <c r="FX26" i="1"/>
  <c r="FT26" i="1"/>
  <c r="FP26" i="1"/>
  <c r="FL26" i="1"/>
  <c r="FH26" i="1"/>
  <c r="FD26" i="1"/>
  <c r="EZ26" i="1"/>
  <c r="EV26" i="1"/>
  <c r="ER26" i="1"/>
  <c r="EN26" i="1"/>
  <c r="EJ26" i="1"/>
  <c r="EF26" i="1"/>
  <c r="EB26" i="1"/>
  <c r="DX26" i="1"/>
  <c r="DT26" i="1"/>
  <c r="DP26" i="1"/>
  <c r="DL26" i="1"/>
  <c r="DH26" i="1"/>
  <c r="DD26" i="1"/>
  <c r="E26" i="1"/>
  <c r="G26" i="1"/>
  <c r="M26" i="1"/>
  <c r="O26" i="1"/>
  <c r="U26" i="1"/>
  <c r="Y26" i="1"/>
  <c r="AA26" i="1"/>
  <c r="AG26" i="1"/>
  <c r="AI26" i="1"/>
  <c r="AO26" i="1"/>
  <c r="AQ26" i="1"/>
  <c r="CY26" i="1"/>
  <c r="CS26" i="1"/>
  <c r="CQ26" i="1"/>
  <c r="CK26" i="1"/>
  <c r="CI26" i="1"/>
  <c r="CC26" i="1"/>
  <c r="CA26" i="1"/>
  <c r="BU26" i="1"/>
  <c r="BS26" i="1"/>
  <c r="BM26" i="1"/>
  <c r="BK26" i="1"/>
  <c r="BE26" i="1"/>
  <c r="BC26" i="1"/>
  <c r="AW26" i="1"/>
  <c r="AU26" i="1"/>
  <c r="CV26" i="1"/>
  <c r="CN26" i="1"/>
  <c r="CF26" i="1"/>
  <c r="BX26" i="1"/>
  <c r="BP26" i="1"/>
  <c r="BH26" i="1"/>
  <c r="AZ26" i="1"/>
  <c r="AR26" i="1"/>
  <c r="AJ26" i="1"/>
  <c r="AB26" i="1"/>
  <c r="T26" i="1"/>
  <c r="L26" i="1"/>
  <c r="W26" i="1"/>
  <c r="AC26" i="1"/>
  <c r="AE26" i="1"/>
  <c r="AK26" i="1"/>
  <c r="AM26" i="1"/>
  <c r="CW26" i="1"/>
  <c r="CU26" i="1"/>
  <c r="CO26" i="1"/>
  <c r="CM26" i="1"/>
  <c r="CG26" i="1"/>
  <c r="CE26" i="1"/>
  <c r="BY26" i="1"/>
  <c r="BW26" i="1"/>
  <c r="BQ26" i="1"/>
  <c r="BO26" i="1"/>
  <c r="BI26" i="1"/>
  <c r="BG26" i="1"/>
  <c r="BA26" i="1"/>
  <c r="AY26" i="1"/>
  <c r="AS26" i="1"/>
  <c r="CR26" i="1"/>
  <c r="CJ26" i="1"/>
  <c r="CB26" i="1"/>
  <c r="BT26" i="1"/>
  <c r="BL26" i="1"/>
  <c r="BD26" i="1"/>
  <c r="AV26" i="1"/>
  <c r="AN26" i="1"/>
  <c r="AF26" i="1"/>
  <c r="X26" i="1"/>
  <c r="P26" i="1"/>
  <c r="H26" i="1"/>
  <c r="CT26" i="1"/>
  <c r="CL26" i="1"/>
  <c r="CD26" i="1"/>
  <c r="BV26" i="1"/>
  <c r="BN26" i="1"/>
  <c r="BF26" i="1"/>
  <c r="AX26" i="1"/>
  <c r="AP26" i="1"/>
  <c r="AH26" i="1"/>
  <c r="Z26" i="1"/>
  <c r="R26" i="1"/>
  <c r="J26" i="1"/>
  <c r="CX26" i="1"/>
  <c r="CP26" i="1"/>
  <c r="CH26" i="1"/>
  <c r="BZ26" i="1"/>
  <c r="BR26" i="1"/>
  <c r="BJ26" i="1"/>
  <c r="BB26" i="1"/>
  <c r="AT26" i="1"/>
  <c r="AL26" i="1"/>
  <c r="AD26" i="1"/>
  <c r="V26" i="1"/>
  <c r="N26" i="1"/>
  <c r="F26" i="1"/>
  <c r="DB33" i="1"/>
  <c r="DD33" i="1"/>
  <c r="DF33" i="1"/>
  <c r="DH33" i="1"/>
  <c r="DJ33" i="1"/>
  <c r="DL33" i="1"/>
  <c r="DN33" i="1"/>
  <c r="DP33" i="1"/>
  <c r="DR33" i="1"/>
  <c r="DT33" i="1"/>
  <c r="DV33" i="1"/>
  <c r="DX33" i="1"/>
  <c r="DZ33" i="1"/>
  <c r="EB33" i="1"/>
  <c r="ED33" i="1"/>
  <c r="EF33" i="1"/>
  <c r="EH33" i="1"/>
  <c r="EJ33" i="1"/>
  <c r="EL33" i="1"/>
  <c r="EN33" i="1"/>
  <c r="EP33" i="1"/>
  <c r="ER33" i="1"/>
  <c r="ET33" i="1"/>
  <c r="EV33" i="1"/>
  <c r="EX33" i="1"/>
  <c r="EZ33" i="1"/>
  <c r="FB33" i="1"/>
  <c r="FD33" i="1"/>
  <c r="FF33" i="1"/>
  <c r="FH33" i="1"/>
  <c r="FJ33" i="1"/>
  <c r="FL33" i="1"/>
  <c r="FN33" i="1"/>
  <c r="FP33" i="1"/>
  <c r="FR33" i="1"/>
  <c r="FT33" i="1"/>
  <c r="FV33" i="1"/>
  <c r="FX33" i="1"/>
  <c r="FZ33" i="1"/>
  <c r="GB33" i="1"/>
  <c r="GD33" i="1"/>
  <c r="GF33" i="1"/>
  <c r="GH33" i="1"/>
  <c r="GJ33" i="1"/>
  <c r="GL33" i="1"/>
  <c r="GN33" i="1"/>
  <c r="GP33" i="1"/>
  <c r="GR33" i="1"/>
  <c r="GT33" i="1"/>
  <c r="GV33" i="1"/>
  <c r="GX33" i="1"/>
  <c r="DC33" i="1"/>
  <c r="DE33" i="1"/>
  <c r="DG33" i="1"/>
  <c r="DI33" i="1"/>
  <c r="DK33" i="1"/>
  <c r="DM33" i="1"/>
  <c r="DO33" i="1"/>
  <c r="DQ33" i="1"/>
  <c r="DS33" i="1"/>
  <c r="DU33" i="1"/>
  <c r="DW33" i="1"/>
  <c r="DY33" i="1"/>
  <c r="EA33" i="1"/>
  <c r="EC33" i="1"/>
  <c r="EE33" i="1"/>
  <c r="EG33" i="1"/>
  <c r="EI33" i="1"/>
  <c r="EK33" i="1"/>
  <c r="EM33" i="1"/>
  <c r="EO33" i="1"/>
  <c r="EQ33" i="1"/>
  <c r="ES33" i="1"/>
  <c r="EU33" i="1"/>
  <c r="EW33" i="1"/>
  <c r="EY33" i="1"/>
  <c r="FA33" i="1"/>
  <c r="FC33" i="1"/>
  <c r="FE33" i="1"/>
  <c r="FG33" i="1"/>
  <c r="FI33" i="1"/>
  <c r="FK33" i="1"/>
  <c r="FM33" i="1"/>
  <c r="FO33" i="1"/>
  <c r="FQ33" i="1"/>
  <c r="FS33" i="1"/>
  <c r="FU33" i="1"/>
  <c r="FW33" i="1"/>
  <c r="FY33" i="1"/>
  <c r="GA33" i="1"/>
  <c r="GC33" i="1"/>
  <c r="GE33" i="1"/>
  <c r="GG33" i="1"/>
  <c r="GI33" i="1"/>
  <c r="GK33" i="1"/>
  <c r="GM33" i="1"/>
  <c r="GO33" i="1"/>
  <c r="GQ33" i="1"/>
  <c r="GS33" i="1"/>
  <c r="GU33" i="1"/>
  <c r="GW33" i="1"/>
  <c r="K33" i="1"/>
  <c r="M33" i="1"/>
  <c r="Q33" i="1"/>
  <c r="AA33" i="1"/>
  <c r="AC33" i="1"/>
  <c r="AG33" i="1"/>
  <c r="AQ33" i="1"/>
  <c r="CU33" i="1"/>
  <c r="CQ33" i="1"/>
  <c r="CI33" i="1"/>
  <c r="CE33" i="1"/>
  <c r="CA33" i="1"/>
  <c r="BS33" i="1"/>
  <c r="BO33" i="1"/>
  <c r="BK33" i="1"/>
  <c r="BC33" i="1"/>
  <c r="AY33" i="1"/>
  <c r="AU33" i="1"/>
  <c r="CS33" i="1"/>
  <c r="CC33" i="1"/>
  <c r="BM33" i="1"/>
  <c r="AW33" i="1"/>
  <c r="CW33" i="1"/>
  <c r="CG33" i="1"/>
  <c r="BQ33" i="1"/>
  <c r="BA33" i="1"/>
  <c r="D33" i="1"/>
  <c r="C33" i="1"/>
  <c r="E33" i="1"/>
  <c r="G33" i="1"/>
  <c r="I33" i="1"/>
  <c r="O33" i="1"/>
  <c r="S33" i="1"/>
  <c r="U33" i="1"/>
  <c r="W33" i="1"/>
  <c r="Y33" i="1"/>
  <c r="AE33" i="1"/>
  <c r="AI33" i="1"/>
  <c r="AK33" i="1"/>
  <c r="AM33" i="1"/>
  <c r="AO33" i="1"/>
  <c r="CY33" i="1"/>
  <c r="CM33" i="1"/>
  <c r="BW33" i="1"/>
  <c r="BG33" i="1"/>
  <c r="AS33" i="1"/>
  <c r="CK33" i="1"/>
  <c r="BU33" i="1"/>
  <c r="BE33" i="1"/>
  <c r="CO33" i="1"/>
  <c r="BY33" i="1"/>
  <c r="BI33" i="1"/>
  <c r="CV33" i="1"/>
  <c r="CR33" i="1"/>
  <c r="CN33" i="1"/>
  <c r="CJ33" i="1"/>
  <c r="CF33" i="1"/>
  <c r="CB33" i="1"/>
  <c r="BX33" i="1"/>
  <c r="BT33" i="1"/>
  <c r="BP33" i="1"/>
  <c r="BL33" i="1"/>
  <c r="BH33" i="1"/>
  <c r="BD33" i="1"/>
  <c r="AZ33" i="1"/>
  <c r="AV33" i="1"/>
  <c r="AR33" i="1"/>
  <c r="AN33" i="1"/>
  <c r="AJ33" i="1"/>
  <c r="AF33" i="1"/>
  <c r="AB33" i="1"/>
  <c r="X33" i="1"/>
  <c r="T33" i="1"/>
  <c r="P33" i="1"/>
  <c r="L33" i="1"/>
  <c r="H33" i="1"/>
  <c r="CX33" i="1"/>
  <c r="CT33" i="1"/>
  <c r="CP33" i="1"/>
  <c r="CL33" i="1"/>
  <c r="CH33" i="1"/>
  <c r="CD33" i="1"/>
  <c r="BZ33" i="1"/>
  <c r="BV33" i="1"/>
  <c r="BR33" i="1"/>
  <c r="BN33" i="1"/>
  <c r="BJ33" i="1"/>
  <c r="BF33" i="1"/>
  <c r="BB33" i="1"/>
  <c r="AX33" i="1"/>
  <c r="AT33" i="1"/>
  <c r="AP33" i="1"/>
  <c r="AL33" i="1"/>
  <c r="AH33" i="1"/>
  <c r="AD33" i="1"/>
  <c r="Z33" i="1"/>
  <c r="V33" i="1"/>
  <c r="R33" i="1"/>
  <c r="N33" i="1"/>
  <c r="J33" i="1"/>
  <c r="F33" i="1"/>
  <c r="DC25" i="1"/>
  <c r="DE25" i="1"/>
  <c r="DG25" i="1"/>
  <c r="DI25" i="1"/>
  <c r="DK25" i="1"/>
  <c r="DM25" i="1"/>
  <c r="DO25" i="1"/>
  <c r="DQ25" i="1"/>
  <c r="DS25" i="1"/>
  <c r="DU25" i="1"/>
  <c r="DW25" i="1"/>
  <c r="DY25" i="1"/>
  <c r="EA25" i="1"/>
  <c r="EC25" i="1"/>
  <c r="EE25" i="1"/>
  <c r="EG25" i="1"/>
  <c r="EI25" i="1"/>
  <c r="EK25" i="1"/>
  <c r="EM25" i="1"/>
  <c r="EO25" i="1"/>
  <c r="EQ25" i="1"/>
  <c r="ES25" i="1"/>
  <c r="EU25" i="1"/>
  <c r="DB25" i="1"/>
  <c r="DD25" i="1"/>
  <c r="DF25" i="1"/>
  <c r="DH25" i="1"/>
  <c r="DJ25" i="1"/>
  <c r="DL25" i="1"/>
  <c r="DN25" i="1"/>
  <c r="DP25" i="1"/>
  <c r="DR25" i="1"/>
  <c r="DT25" i="1"/>
  <c r="DV25" i="1"/>
  <c r="DX25" i="1"/>
  <c r="DZ25" i="1"/>
  <c r="EB25" i="1"/>
  <c r="ED25" i="1"/>
  <c r="EF25" i="1"/>
  <c r="EH25" i="1"/>
  <c r="EJ25" i="1"/>
  <c r="EL25" i="1"/>
  <c r="EN25" i="1"/>
  <c r="EP25" i="1"/>
  <c r="ER25" i="1"/>
  <c r="ET25" i="1"/>
  <c r="EV25" i="1"/>
  <c r="EX25" i="1"/>
  <c r="EZ25" i="1"/>
  <c r="FB25" i="1"/>
  <c r="FD25" i="1"/>
  <c r="FF25" i="1"/>
  <c r="EW25" i="1"/>
  <c r="FA25" i="1"/>
  <c r="FE25" i="1"/>
  <c r="FH25" i="1"/>
  <c r="FJ25" i="1"/>
  <c r="FL25" i="1"/>
  <c r="FN25" i="1"/>
  <c r="FP25" i="1"/>
  <c r="FR25" i="1"/>
  <c r="FT25" i="1"/>
  <c r="FV25" i="1"/>
  <c r="FX25" i="1"/>
  <c r="FZ25" i="1"/>
  <c r="GB25" i="1"/>
  <c r="GD25" i="1"/>
  <c r="GF25" i="1"/>
  <c r="GH25" i="1"/>
  <c r="GJ25" i="1"/>
  <c r="GL25" i="1"/>
  <c r="GN25" i="1"/>
  <c r="GP25" i="1"/>
  <c r="GR25" i="1"/>
  <c r="GT25" i="1"/>
  <c r="GV25" i="1"/>
  <c r="GX25" i="1"/>
  <c r="EY25" i="1"/>
  <c r="FC25" i="1"/>
  <c r="FG25" i="1"/>
  <c r="FI25" i="1"/>
  <c r="FK25" i="1"/>
  <c r="FM25" i="1"/>
  <c r="FO25" i="1"/>
  <c r="FQ25" i="1"/>
  <c r="FS25" i="1"/>
  <c r="FU25" i="1"/>
  <c r="FW25" i="1"/>
  <c r="FY25" i="1"/>
  <c r="GA25" i="1"/>
  <c r="GC25" i="1"/>
  <c r="GE25" i="1"/>
  <c r="GG25" i="1"/>
  <c r="GI25" i="1"/>
  <c r="GK25" i="1"/>
  <c r="GM25" i="1"/>
  <c r="GO25" i="1"/>
  <c r="GQ25" i="1"/>
  <c r="GS25" i="1"/>
  <c r="GU25" i="1"/>
  <c r="GW25" i="1"/>
  <c r="G25" i="1"/>
  <c r="K25" i="1"/>
  <c r="W25" i="1"/>
  <c r="AA25" i="1"/>
  <c r="AM25" i="1"/>
  <c r="AQ25" i="1"/>
  <c r="CY25" i="1"/>
  <c r="CQ25" i="1"/>
  <c r="CE25" i="1"/>
  <c r="CA25" i="1"/>
  <c r="BO25" i="1"/>
  <c r="BK25" i="1"/>
  <c r="AY25" i="1"/>
  <c r="AU25" i="1"/>
  <c r="D25" i="1"/>
  <c r="F25" i="1"/>
  <c r="L25" i="1"/>
  <c r="N25" i="1"/>
  <c r="T25" i="1"/>
  <c r="V25" i="1"/>
  <c r="X25" i="1"/>
  <c r="Z25" i="1"/>
  <c r="AB25" i="1"/>
  <c r="AD25" i="1"/>
  <c r="AF25" i="1"/>
  <c r="AH25" i="1"/>
  <c r="AJ25" i="1"/>
  <c r="AL25" i="1"/>
  <c r="AN25" i="1"/>
  <c r="AP25" i="1"/>
  <c r="AR25" i="1"/>
  <c r="CX25" i="1"/>
  <c r="CT25" i="1"/>
  <c r="C25" i="1"/>
  <c r="O25" i="1"/>
  <c r="S25" i="1"/>
  <c r="AE25" i="1"/>
  <c r="AI25" i="1"/>
  <c r="CU25" i="1"/>
  <c r="CM25" i="1"/>
  <c r="CI25" i="1"/>
  <c r="BW25" i="1"/>
  <c r="BS25" i="1"/>
  <c r="BG25" i="1"/>
  <c r="BC25" i="1"/>
  <c r="H25" i="1"/>
  <c r="J25" i="1"/>
  <c r="P25" i="1"/>
  <c r="R25" i="1"/>
  <c r="CV25" i="1"/>
  <c r="CR25" i="1"/>
  <c r="CP25" i="1"/>
  <c r="CN25" i="1"/>
  <c r="CL25" i="1"/>
  <c r="CJ25" i="1"/>
  <c r="CH25" i="1"/>
  <c r="CF25" i="1"/>
  <c r="CD25" i="1"/>
  <c r="CB25" i="1"/>
  <c r="BZ25" i="1"/>
  <c r="BX25" i="1"/>
  <c r="BV25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CW25" i="1"/>
  <c r="CO25" i="1"/>
  <c r="CG25" i="1"/>
  <c r="BY25" i="1"/>
  <c r="BQ25" i="1"/>
  <c r="BI25" i="1"/>
  <c r="BA25" i="1"/>
  <c r="AS25" i="1"/>
  <c r="AK25" i="1"/>
  <c r="AC25" i="1"/>
  <c r="U25" i="1"/>
  <c r="M25" i="1"/>
  <c r="E25" i="1"/>
  <c r="CS25" i="1"/>
  <c r="CK25" i="1"/>
  <c r="CC25" i="1"/>
  <c r="BU25" i="1"/>
  <c r="BM25" i="1"/>
  <c r="BE25" i="1"/>
  <c r="AW25" i="1"/>
  <c r="AO25" i="1"/>
  <c r="AG25" i="1"/>
  <c r="Y25" i="1"/>
  <c r="Q25" i="1"/>
  <c r="I25" i="1"/>
  <c r="DC38" i="1"/>
  <c r="DE38" i="1"/>
  <c r="DG38" i="1"/>
  <c r="DI38" i="1"/>
  <c r="DK38" i="1"/>
  <c r="DM38" i="1"/>
  <c r="DO38" i="1"/>
  <c r="DQ38" i="1"/>
  <c r="DS38" i="1"/>
  <c r="DU38" i="1"/>
  <c r="DW38" i="1"/>
  <c r="DY38" i="1"/>
  <c r="EA38" i="1"/>
  <c r="EC38" i="1"/>
  <c r="EE38" i="1"/>
  <c r="EG38" i="1"/>
  <c r="EI38" i="1"/>
  <c r="EK38" i="1"/>
  <c r="EM38" i="1"/>
  <c r="EO38" i="1"/>
  <c r="EQ38" i="1"/>
  <c r="ES38" i="1"/>
  <c r="EU38" i="1"/>
  <c r="EW38" i="1"/>
  <c r="EY38" i="1"/>
  <c r="FA38" i="1"/>
  <c r="FC38" i="1"/>
  <c r="FE38" i="1"/>
  <c r="FG38" i="1"/>
  <c r="FI38" i="1"/>
  <c r="FK38" i="1"/>
  <c r="FM38" i="1"/>
  <c r="FO38" i="1"/>
  <c r="FQ38" i="1"/>
  <c r="FS38" i="1"/>
  <c r="FU38" i="1"/>
  <c r="FW38" i="1"/>
  <c r="FY38" i="1"/>
  <c r="GA38" i="1"/>
  <c r="GC38" i="1"/>
  <c r="GE38" i="1"/>
  <c r="GG38" i="1"/>
  <c r="GI38" i="1"/>
  <c r="GK38" i="1"/>
  <c r="GM38" i="1"/>
  <c r="GO38" i="1"/>
  <c r="GQ38" i="1"/>
  <c r="GS38" i="1"/>
  <c r="GU38" i="1"/>
  <c r="GW38" i="1"/>
  <c r="DB38" i="1"/>
  <c r="DD38" i="1"/>
  <c r="DF38" i="1"/>
  <c r="DH38" i="1"/>
  <c r="DJ38" i="1"/>
  <c r="DL38" i="1"/>
  <c r="DN38" i="1"/>
  <c r="DP38" i="1"/>
  <c r="DR38" i="1"/>
  <c r="DT38" i="1"/>
  <c r="DV38" i="1"/>
  <c r="DX38" i="1"/>
  <c r="DZ38" i="1"/>
  <c r="EB38" i="1"/>
  <c r="ED38" i="1"/>
  <c r="EF38" i="1"/>
  <c r="EH38" i="1"/>
  <c r="EJ38" i="1"/>
  <c r="EL38" i="1"/>
  <c r="EN38" i="1"/>
  <c r="EP38" i="1"/>
  <c r="ER38" i="1"/>
  <c r="ET38" i="1"/>
  <c r="EV38" i="1"/>
  <c r="EX38" i="1"/>
  <c r="EZ38" i="1"/>
  <c r="FB38" i="1"/>
  <c r="FD38" i="1"/>
  <c r="FF38" i="1"/>
  <c r="FH38" i="1"/>
  <c r="FJ38" i="1"/>
  <c r="FL38" i="1"/>
  <c r="FN38" i="1"/>
  <c r="FP38" i="1"/>
  <c r="FR38" i="1"/>
  <c r="FT38" i="1"/>
  <c r="FV38" i="1"/>
  <c r="FX38" i="1"/>
  <c r="FZ38" i="1"/>
  <c r="GB38" i="1"/>
  <c r="GD38" i="1"/>
  <c r="GF38" i="1"/>
  <c r="GH38" i="1"/>
  <c r="GJ38" i="1"/>
  <c r="GL38" i="1"/>
  <c r="GN38" i="1"/>
  <c r="GP38" i="1"/>
  <c r="GR38" i="1"/>
  <c r="GT38" i="1"/>
  <c r="GV38" i="1"/>
  <c r="GX38" i="1"/>
  <c r="C38" i="1"/>
  <c r="D38" i="1"/>
  <c r="CV38" i="1"/>
  <c r="CR38" i="1"/>
  <c r="CN38" i="1"/>
  <c r="CJ38" i="1"/>
  <c r="CF38" i="1"/>
  <c r="CB38" i="1"/>
  <c r="BX38" i="1"/>
  <c r="BT38" i="1"/>
  <c r="BP38" i="1"/>
  <c r="BL38" i="1"/>
  <c r="BH38" i="1"/>
  <c r="BD38" i="1"/>
  <c r="AZ38" i="1"/>
  <c r="AV38" i="1"/>
  <c r="AR38" i="1"/>
  <c r="AN38" i="1"/>
  <c r="AJ38" i="1"/>
  <c r="AF38" i="1"/>
  <c r="AB38" i="1"/>
  <c r="X38" i="1"/>
  <c r="T38" i="1"/>
  <c r="P38" i="1"/>
  <c r="L38" i="1"/>
  <c r="H38" i="1"/>
  <c r="CW38" i="1"/>
  <c r="CS38" i="1"/>
  <c r="CO38" i="1"/>
  <c r="CK38" i="1"/>
  <c r="CG38" i="1"/>
  <c r="CC38" i="1"/>
  <c r="BY38" i="1"/>
  <c r="BU38" i="1"/>
  <c r="BQ38" i="1"/>
  <c r="BM38" i="1"/>
  <c r="BI38" i="1"/>
  <c r="BE38" i="1"/>
  <c r="BA38" i="1"/>
  <c r="AW38" i="1"/>
  <c r="AS38" i="1"/>
  <c r="AO38" i="1"/>
  <c r="AK38" i="1"/>
  <c r="AG38" i="1"/>
  <c r="AC38" i="1"/>
  <c r="Y38" i="1"/>
  <c r="U38" i="1"/>
  <c r="Q38" i="1"/>
  <c r="M38" i="1"/>
  <c r="I38" i="1"/>
  <c r="E38" i="1"/>
  <c r="CX38" i="1"/>
  <c r="CT38" i="1"/>
  <c r="CP38" i="1"/>
  <c r="CL38" i="1"/>
  <c r="CH38" i="1"/>
  <c r="CD38" i="1"/>
  <c r="BZ38" i="1"/>
  <c r="BV38" i="1"/>
  <c r="BR38" i="1"/>
  <c r="BN38" i="1"/>
  <c r="BJ38" i="1"/>
  <c r="BF38" i="1"/>
  <c r="BB38" i="1"/>
  <c r="AX38" i="1"/>
  <c r="AT38" i="1"/>
  <c r="AP38" i="1"/>
  <c r="AL38" i="1"/>
  <c r="AH38" i="1"/>
  <c r="AD38" i="1"/>
  <c r="Z38" i="1"/>
  <c r="V38" i="1"/>
  <c r="R38" i="1"/>
  <c r="N38" i="1"/>
  <c r="J38" i="1"/>
  <c r="F38" i="1"/>
  <c r="CY38" i="1"/>
  <c r="CU38" i="1"/>
  <c r="CQ38" i="1"/>
  <c r="CM38" i="1"/>
  <c r="CI38" i="1"/>
  <c r="CE38" i="1"/>
  <c r="CA38" i="1"/>
  <c r="BW38" i="1"/>
  <c r="BS38" i="1"/>
  <c r="BO38" i="1"/>
  <c r="BK38" i="1"/>
  <c r="BG38" i="1"/>
  <c r="BC38" i="1"/>
  <c r="AY38" i="1"/>
  <c r="AU38" i="1"/>
  <c r="AQ38" i="1"/>
  <c r="AM38" i="1"/>
  <c r="AI38" i="1"/>
  <c r="AE38" i="1"/>
  <c r="AA38" i="1"/>
  <c r="W38" i="1"/>
  <c r="S38" i="1"/>
  <c r="O38" i="1"/>
  <c r="K38" i="1"/>
  <c r="G38" i="1"/>
  <c r="DE24" i="1"/>
  <c r="DI24" i="1"/>
  <c r="DM24" i="1"/>
  <c r="DQ24" i="1"/>
  <c r="DU24" i="1"/>
  <c r="DY24" i="1"/>
  <c r="EC24" i="1"/>
  <c r="EG24" i="1"/>
  <c r="EK24" i="1"/>
  <c r="EO24" i="1"/>
  <c r="ES24" i="1"/>
  <c r="EW24" i="1"/>
  <c r="FA24" i="1"/>
  <c r="FE24" i="1"/>
  <c r="FI24" i="1"/>
  <c r="FM24" i="1"/>
  <c r="FQ24" i="1"/>
  <c r="FU24" i="1"/>
  <c r="FY24" i="1"/>
  <c r="GC24" i="1"/>
  <c r="GG24" i="1"/>
  <c r="GK24" i="1"/>
  <c r="GO24" i="1"/>
  <c r="GS24" i="1"/>
  <c r="GW24" i="1"/>
  <c r="DB24" i="1"/>
  <c r="DC24" i="1"/>
  <c r="DG24" i="1"/>
  <c r="DK24" i="1"/>
  <c r="DO24" i="1"/>
  <c r="DS24" i="1"/>
  <c r="DW24" i="1"/>
  <c r="EA24" i="1"/>
  <c r="EE24" i="1"/>
  <c r="EI24" i="1"/>
  <c r="EM24" i="1"/>
  <c r="EQ24" i="1"/>
  <c r="EU24" i="1"/>
  <c r="EY24" i="1"/>
  <c r="FC24" i="1"/>
  <c r="FG24" i="1"/>
  <c r="FK24" i="1"/>
  <c r="FO24" i="1"/>
  <c r="FS24" i="1"/>
  <c r="FW24" i="1"/>
  <c r="GA24" i="1"/>
  <c r="GE24" i="1"/>
  <c r="GI24" i="1"/>
  <c r="GM24" i="1"/>
  <c r="GQ24" i="1"/>
  <c r="GU24" i="1"/>
  <c r="GX24" i="1"/>
  <c r="GT24" i="1"/>
  <c r="GP24" i="1"/>
  <c r="GL24" i="1"/>
  <c r="GH24" i="1"/>
  <c r="GD24" i="1"/>
  <c r="FZ24" i="1"/>
  <c r="FV24" i="1"/>
  <c r="FR24" i="1"/>
  <c r="FN24" i="1"/>
  <c r="FJ24" i="1"/>
  <c r="FF24" i="1"/>
  <c r="FB24" i="1"/>
  <c r="EX24" i="1"/>
  <c r="ET24" i="1"/>
  <c r="EP24" i="1"/>
  <c r="EL24" i="1"/>
  <c r="EH24" i="1"/>
  <c r="ED24" i="1"/>
  <c r="DZ24" i="1"/>
  <c r="DV24" i="1"/>
  <c r="DR24" i="1"/>
  <c r="DN24" i="1"/>
  <c r="DJ24" i="1"/>
  <c r="DF24" i="1"/>
  <c r="C24" i="1"/>
  <c r="H24" i="1"/>
  <c r="P24" i="1"/>
  <c r="G24" i="1"/>
  <c r="I24" i="1"/>
  <c r="O24" i="1"/>
  <c r="Q24" i="1"/>
  <c r="GV24" i="1"/>
  <c r="GR24" i="1"/>
  <c r="GN24" i="1"/>
  <c r="GJ24" i="1"/>
  <c r="GF24" i="1"/>
  <c r="GB24" i="1"/>
  <c r="FX24" i="1"/>
  <c r="FT24" i="1"/>
  <c r="FP24" i="1"/>
  <c r="FL24" i="1"/>
  <c r="FH24" i="1"/>
  <c r="FD24" i="1"/>
  <c r="EZ24" i="1"/>
  <c r="EV24" i="1"/>
  <c r="ER24" i="1"/>
  <c r="EN24" i="1"/>
  <c r="EJ24" i="1"/>
  <c r="EF24" i="1"/>
  <c r="EB24" i="1"/>
  <c r="DX24" i="1"/>
  <c r="DT24" i="1"/>
  <c r="DP24" i="1"/>
  <c r="DL24" i="1"/>
  <c r="DH24" i="1"/>
  <c r="DD24" i="1"/>
  <c r="D24" i="1"/>
  <c r="L24" i="1"/>
  <c r="T24" i="1"/>
  <c r="E24" i="1"/>
  <c r="K24" i="1"/>
  <c r="M24" i="1"/>
  <c r="S24" i="1"/>
  <c r="U24" i="1"/>
  <c r="W24" i="1"/>
  <c r="AC24" i="1"/>
  <c r="AE24" i="1"/>
  <c r="AK24" i="1"/>
  <c r="AM24" i="1"/>
  <c r="CW24" i="1"/>
  <c r="CU24" i="1"/>
  <c r="CO24" i="1"/>
  <c r="CM24" i="1"/>
  <c r="CG24" i="1"/>
  <c r="CE24" i="1"/>
  <c r="BY24" i="1"/>
  <c r="BW24" i="1"/>
  <c r="BQ24" i="1"/>
  <c r="BO24" i="1"/>
  <c r="BI24" i="1"/>
  <c r="BG24" i="1"/>
  <c r="BA24" i="1"/>
  <c r="AY24" i="1"/>
  <c r="AS24" i="1"/>
  <c r="CX24" i="1"/>
  <c r="CP24" i="1"/>
  <c r="CH24" i="1"/>
  <c r="BZ24" i="1"/>
  <c r="BR24" i="1"/>
  <c r="BJ24" i="1"/>
  <c r="BB24" i="1"/>
  <c r="AT24" i="1"/>
  <c r="AL24" i="1"/>
  <c r="AD24" i="1"/>
  <c r="V24" i="1"/>
  <c r="F24" i="1"/>
  <c r="Y24" i="1"/>
  <c r="AA24" i="1"/>
  <c r="AG24" i="1"/>
  <c r="AI24" i="1"/>
  <c r="AO24" i="1"/>
  <c r="AQ24" i="1"/>
  <c r="CY24" i="1"/>
  <c r="CS24" i="1"/>
  <c r="CQ24" i="1"/>
  <c r="CK24" i="1"/>
  <c r="CI24" i="1"/>
  <c r="CC24" i="1"/>
  <c r="CA24" i="1"/>
  <c r="BU24" i="1"/>
  <c r="BS24" i="1"/>
  <c r="BM24" i="1"/>
  <c r="BK24" i="1"/>
  <c r="BE24" i="1"/>
  <c r="BC24" i="1"/>
  <c r="AW24" i="1"/>
  <c r="AU24" i="1"/>
  <c r="CT24" i="1"/>
  <c r="CL24" i="1"/>
  <c r="CD24" i="1"/>
  <c r="BV24" i="1"/>
  <c r="BN24" i="1"/>
  <c r="BF24" i="1"/>
  <c r="AX24" i="1"/>
  <c r="AP24" i="1"/>
  <c r="AH24" i="1"/>
  <c r="Z24" i="1"/>
  <c r="N24" i="1"/>
  <c r="CR24" i="1"/>
  <c r="CJ24" i="1"/>
  <c r="CB24" i="1"/>
  <c r="BT24" i="1"/>
  <c r="BL24" i="1"/>
  <c r="BD24" i="1"/>
  <c r="AV24" i="1"/>
  <c r="AN24" i="1"/>
  <c r="AF24" i="1"/>
  <c r="X24" i="1"/>
  <c r="J24" i="1"/>
  <c r="CV24" i="1"/>
  <c r="CN24" i="1"/>
  <c r="CF24" i="1"/>
  <c r="BX24" i="1"/>
  <c r="BP24" i="1"/>
  <c r="BH24" i="1"/>
  <c r="AZ24" i="1"/>
  <c r="AR24" i="1"/>
  <c r="AJ24" i="1"/>
  <c r="AB24" i="1"/>
  <c r="R24" i="1"/>
  <c r="DC34" i="1"/>
  <c r="DE34" i="1"/>
  <c r="DG34" i="1"/>
  <c r="DI34" i="1"/>
  <c r="DK34" i="1"/>
  <c r="DM34" i="1"/>
  <c r="DO34" i="1"/>
  <c r="DQ34" i="1"/>
  <c r="DS34" i="1"/>
  <c r="DU34" i="1"/>
  <c r="DW34" i="1"/>
  <c r="DY34" i="1"/>
  <c r="EA34" i="1"/>
  <c r="EC34" i="1"/>
  <c r="EE34" i="1"/>
  <c r="EG34" i="1"/>
  <c r="EI34" i="1"/>
  <c r="EK34" i="1"/>
  <c r="EM34" i="1"/>
  <c r="EO34" i="1"/>
  <c r="EQ34" i="1"/>
  <c r="ES34" i="1"/>
  <c r="EU34" i="1"/>
  <c r="EW34" i="1"/>
  <c r="EY34" i="1"/>
  <c r="FA34" i="1"/>
  <c r="FC34" i="1"/>
  <c r="FE34" i="1"/>
  <c r="FG34" i="1"/>
  <c r="FI34" i="1"/>
  <c r="FK34" i="1"/>
  <c r="FM34" i="1"/>
  <c r="FO34" i="1"/>
  <c r="FQ34" i="1"/>
  <c r="FS34" i="1"/>
  <c r="FU34" i="1"/>
  <c r="FW34" i="1"/>
  <c r="FY34" i="1"/>
  <c r="GA34" i="1"/>
  <c r="GC34" i="1"/>
  <c r="GE34" i="1"/>
  <c r="GG34" i="1"/>
  <c r="GI34" i="1"/>
  <c r="GK34" i="1"/>
  <c r="GM34" i="1"/>
  <c r="GO34" i="1"/>
  <c r="GQ34" i="1"/>
  <c r="GS34" i="1"/>
  <c r="GU34" i="1"/>
  <c r="GW34" i="1"/>
  <c r="DB34" i="1"/>
  <c r="DD34" i="1"/>
  <c r="DF34" i="1"/>
  <c r="DH34" i="1"/>
  <c r="DJ34" i="1"/>
  <c r="DL34" i="1"/>
  <c r="DN34" i="1"/>
  <c r="DP34" i="1"/>
  <c r="DR34" i="1"/>
  <c r="DT34" i="1"/>
  <c r="DV34" i="1"/>
  <c r="DX34" i="1"/>
  <c r="DZ34" i="1"/>
  <c r="EB34" i="1"/>
  <c r="ED34" i="1"/>
  <c r="EF34" i="1"/>
  <c r="EH34" i="1"/>
  <c r="EJ34" i="1"/>
  <c r="EL34" i="1"/>
  <c r="EN34" i="1"/>
  <c r="EP34" i="1"/>
  <c r="ER34" i="1"/>
  <c r="ET34" i="1"/>
  <c r="EV34" i="1"/>
  <c r="EX34" i="1"/>
  <c r="EZ34" i="1"/>
  <c r="FB34" i="1"/>
  <c r="FD34" i="1"/>
  <c r="FF34" i="1"/>
  <c r="FH34" i="1"/>
  <c r="FJ34" i="1"/>
  <c r="FL34" i="1"/>
  <c r="FN34" i="1"/>
  <c r="FP34" i="1"/>
  <c r="FR34" i="1"/>
  <c r="FT34" i="1"/>
  <c r="FV34" i="1"/>
  <c r="FX34" i="1"/>
  <c r="FZ34" i="1"/>
  <c r="GB34" i="1"/>
  <c r="GD34" i="1"/>
  <c r="GF34" i="1"/>
  <c r="GH34" i="1"/>
  <c r="GJ34" i="1"/>
  <c r="GL34" i="1"/>
  <c r="GN34" i="1"/>
  <c r="GP34" i="1"/>
  <c r="GR34" i="1"/>
  <c r="GT34" i="1"/>
  <c r="GV34" i="1"/>
  <c r="GX34" i="1"/>
  <c r="C34" i="1"/>
  <c r="D34" i="1"/>
  <c r="CV34" i="1"/>
  <c r="CR34" i="1"/>
  <c r="CN34" i="1"/>
  <c r="CJ34" i="1"/>
  <c r="CF34" i="1"/>
  <c r="CB34" i="1"/>
  <c r="BX34" i="1"/>
  <c r="BT34" i="1"/>
  <c r="BP34" i="1"/>
  <c r="BL34" i="1"/>
  <c r="BH34" i="1"/>
  <c r="BD34" i="1"/>
  <c r="AZ34" i="1"/>
  <c r="AV34" i="1"/>
  <c r="AR34" i="1"/>
  <c r="AN34" i="1"/>
  <c r="AJ34" i="1"/>
  <c r="AF34" i="1"/>
  <c r="AB34" i="1"/>
  <c r="X34" i="1"/>
  <c r="T34" i="1"/>
  <c r="P34" i="1"/>
  <c r="L34" i="1"/>
  <c r="H34" i="1"/>
  <c r="CW34" i="1"/>
  <c r="CS34" i="1"/>
  <c r="CO34" i="1"/>
  <c r="CK34" i="1"/>
  <c r="CG34" i="1"/>
  <c r="CC34" i="1"/>
  <c r="BY34" i="1"/>
  <c r="BU34" i="1"/>
  <c r="BQ34" i="1"/>
  <c r="BM34" i="1"/>
  <c r="BI34" i="1"/>
  <c r="BE34" i="1"/>
  <c r="BA34" i="1"/>
  <c r="AW34" i="1"/>
  <c r="AS34" i="1"/>
  <c r="AO34" i="1"/>
  <c r="AK34" i="1"/>
  <c r="AG34" i="1"/>
  <c r="AC34" i="1"/>
  <c r="Y34" i="1"/>
  <c r="U34" i="1"/>
  <c r="Q34" i="1"/>
  <c r="M34" i="1"/>
  <c r="I34" i="1"/>
  <c r="E34" i="1"/>
  <c r="CX34" i="1"/>
  <c r="CT34" i="1"/>
  <c r="CP34" i="1"/>
  <c r="CL34" i="1"/>
  <c r="CH34" i="1"/>
  <c r="CD34" i="1"/>
  <c r="BZ34" i="1"/>
  <c r="BV34" i="1"/>
  <c r="BR34" i="1"/>
  <c r="BN34" i="1"/>
  <c r="BJ34" i="1"/>
  <c r="BF34" i="1"/>
  <c r="BB34" i="1"/>
  <c r="AX34" i="1"/>
  <c r="AT34" i="1"/>
  <c r="AP34" i="1"/>
  <c r="AL34" i="1"/>
  <c r="AH34" i="1"/>
  <c r="AD34" i="1"/>
  <c r="Z34" i="1"/>
  <c r="V34" i="1"/>
  <c r="R34" i="1"/>
  <c r="N34" i="1"/>
  <c r="J34" i="1"/>
  <c r="F34" i="1"/>
  <c r="CY34" i="1"/>
  <c r="CU34" i="1"/>
  <c r="CQ34" i="1"/>
  <c r="CM34" i="1"/>
  <c r="CI34" i="1"/>
  <c r="CE34" i="1"/>
  <c r="CA34" i="1"/>
  <c r="BW34" i="1"/>
  <c r="BS34" i="1"/>
  <c r="BO34" i="1"/>
  <c r="BK34" i="1"/>
  <c r="BG34" i="1"/>
  <c r="BC34" i="1"/>
  <c r="AY34" i="1"/>
  <c r="AU34" i="1"/>
  <c r="AQ34" i="1"/>
  <c r="AM34" i="1"/>
  <c r="AI34" i="1"/>
  <c r="AE34" i="1"/>
  <c r="AA34" i="1"/>
  <c r="W34" i="1"/>
  <c r="S34" i="1"/>
  <c r="O34" i="1"/>
  <c r="K34" i="1"/>
  <c r="G34" i="1"/>
  <c r="DB35" i="1"/>
  <c r="DD35" i="1"/>
  <c r="DF35" i="1"/>
  <c r="DH35" i="1"/>
  <c r="DJ35" i="1"/>
  <c r="DL35" i="1"/>
  <c r="DN35" i="1"/>
  <c r="DP35" i="1"/>
  <c r="DR35" i="1"/>
  <c r="DT35" i="1"/>
  <c r="DV35" i="1"/>
  <c r="DX35" i="1"/>
  <c r="DZ35" i="1"/>
  <c r="EB35" i="1"/>
  <c r="ED35" i="1"/>
  <c r="EF35" i="1"/>
  <c r="EH35" i="1"/>
  <c r="EJ35" i="1"/>
  <c r="EL35" i="1"/>
  <c r="EN35" i="1"/>
  <c r="EP35" i="1"/>
  <c r="ER35" i="1"/>
  <c r="ET35" i="1"/>
  <c r="EV35" i="1"/>
  <c r="EX35" i="1"/>
  <c r="EZ35" i="1"/>
  <c r="FB35" i="1"/>
  <c r="FD35" i="1"/>
  <c r="FF35" i="1"/>
  <c r="FH35" i="1"/>
  <c r="FJ35" i="1"/>
  <c r="FL35" i="1"/>
  <c r="FN35" i="1"/>
  <c r="FP35" i="1"/>
  <c r="FR35" i="1"/>
  <c r="FT35" i="1"/>
  <c r="FV35" i="1"/>
  <c r="FX35" i="1"/>
  <c r="FZ35" i="1"/>
  <c r="GB35" i="1"/>
  <c r="GD35" i="1"/>
  <c r="GF35" i="1"/>
  <c r="GH35" i="1"/>
  <c r="GJ35" i="1"/>
  <c r="GL35" i="1"/>
  <c r="GN35" i="1"/>
  <c r="GP35" i="1"/>
  <c r="GR35" i="1"/>
  <c r="GT35" i="1"/>
  <c r="GV35" i="1"/>
  <c r="GX35" i="1"/>
  <c r="DC35" i="1"/>
  <c r="DE35" i="1"/>
  <c r="DG35" i="1"/>
  <c r="DI35" i="1"/>
  <c r="DK35" i="1"/>
  <c r="DM35" i="1"/>
  <c r="DO35" i="1"/>
  <c r="DQ35" i="1"/>
  <c r="DS35" i="1"/>
  <c r="DU35" i="1"/>
  <c r="DW35" i="1"/>
  <c r="DY35" i="1"/>
  <c r="EA35" i="1"/>
  <c r="EC35" i="1"/>
  <c r="EE35" i="1"/>
  <c r="EG35" i="1"/>
  <c r="EI35" i="1"/>
  <c r="EK35" i="1"/>
  <c r="EM35" i="1"/>
  <c r="EO35" i="1"/>
  <c r="EQ35" i="1"/>
  <c r="ES35" i="1"/>
  <c r="EU35" i="1"/>
  <c r="EW35" i="1"/>
  <c r="EY35" i="1"/>
  <c r="FA35" i="1"/>
  <c r="FC35" i="1"/>
  <c r="FE35" i="1"/>
  <c r="FG35" i="1"/>
  <c r="FI35" i="1"/>
  <c r="FK35" i="1"/>
  <c r="FM35" i="1"/>
  <c r="FO35" i="1"/>
  <c r="FQ35" i="1"/>
  <c r="FS35" i="1"/>
  <c r="FU35" i="1"/>
  <c r="FW35" i="1"/>
  <c r="FY35" i="1"/>
  <c r="GA35" i="1"/>
  <c r="GC35" i="1"/>
  <c r="GE35" i="1"/>
  <c r="GG35" i="1"/>
  <c r="GI35" i="1"/>
  <c r="GK35" i="1"/>
  <c r="GM35" i="1"/>
  <c r="GO35" i="1"/>
  <c r="GQ35" i="1"/>
  <c r="GS35" i="1"/>
  <c r="GU35" i="1"/>
  <c r="GW35" i="1"/>
  <c r="G35" i="1"/>
  <c r="O35" i="1"/>
  <c r="S35" i="1"/>
  <c r="W35" i="1"/>
  <c r="AE35" i="1"/>
  <c r="AI35" i="1"/>
  <c r="AM35" i="1"/>
  <c r="CY35" i="1"/>
  <c r="CM35" i="1"/>
  <c r="BW35" i="1"/>
  <c r="BG35" i="1"/>
  <c r="CW35" i="1"/>
  <c r="CG35" i="1"/>
  <c r="BQ35" i="1"/>
  <c r="BA35" i="1"/>
  <c r="AK35" i="1"/>
  <c r="U35" i="1"/>
  <c r="E35" i="1"/>
  <c r="CK35" i="1"/>
  <c r="BU35" i="1"/>
  <c r="BE35" i="1"/>
  <c r="AO35" i="1"/>
  <c r="Y35" i="1"/>
  <c r="I35" i="1"/>
  <c r="D35" i="1"/>
  <c r="K35" i="1"/>
  <c r="AA35" i="1"/>
  <c r="AQ35" i="1"/>
  <c r="CU35" i="1"/>
  <c r="CQ35" i="1"/>
  <c r="CI35" i="1"/>
  <c r="CE35" i="1"/>
  <c r="CA35" i="1"/>
  <c r="BS35" i="1"/>
  <c r="BO35" i="1"/>
  <c r="BK35" i="1"/>
  <c r="BC35" i="1"/>
  <c r="AY35" i="1"/>
  <c r="AU35" i="1"/>
  <c r="CO35" i="1"/>
  <c r="BY35" i="1"/>
  <c r="BI35" i="1"/>
  <c r="AS35" i="1"/>
  <c r="AC35" i="1"/>
  <c r="M35" i="1"/>
  <c r="CS35" i="1"/>
  <c r="CC35" i="1"/>
  <c r="BM35" i="1"/>
  <c r="AW35" i="1"/>
  <c r="AG35" i="1"/>
  <c r="Q35" i="1"/>
  <c r="C35" i="1"/>
  <c r="CX35" i="1"/>
  <c r="CT35" i="1"/>
  <c r="CP35" i="1"/>
  <c r="CL35" i="1"/>
  <c r="CH35" i="1"/>
  <c r="CD35" i="1"/>
  <c r="BZ35" i="1"/>
  <c r="BV35" i="1"/>
  <c r="BR35" i="1"/>
  <c r="BN35" i="1"/>
  <c r="BJ35" i="1"/>
  <c r="BF35" i="1"/>
  <c r="BB35" i="1"/>
  <c r="AX35" i="1"/>
  <c r="AT35" i="1"/>
  <c r="AP35" i="1"/>
  <c r="AL35" i="1"/>
  <c r="AH35" i="1"/>
  <c r="AD35" i="1"/>
  <c r="Z35" i="1"/>
  <c r="V35" i="1"/>
  <c r="R35" i="1"/>
  <c r="N35" i="1"/>
  <c r="J35" i="1"/>
  <c r="F35" i="1"/>
  <c r="CV35" i="1"/>
  <c r="CR35" i="1"/>
  <c r="CN35" i="1"/>
  <c r="CJ35" i="1"/>
  <c r="CF35" i="1"/>
  <c r="CB35" i="1"/>
  <c r="BX35" i="1"/>
  <c r="BT35" i="1"/>
  <c r="BP35" i="1"/>
  <c r="BL35" i="1"/>
  <c r="BH35" i="1"/>
  <c r="BD35" i="1"/>
  <c r="AZ35" i="1"/>
  <c r="AV35" i="1"/>
  <c r="AR35" i="1"/>
  <c r="AN35" i="1"/>
  <c r="AJ35" i="1"/>
  <c r="AF35" i="1"/>
  <c r="AB35" i="1"/>
  <c r="X35" i="1"/>
  <c r="T35" i="1"/>
  <c r="P35" i="1"/>
  <c r="L35" i="1"/>
  <c r="H35" i="1"/>
  <c r="DC27" i="1"/>
  <c r="DE27" i="1"/>
  <c r="DG27" i="1"/>
  <c r="DI27" i="1"/>
  <c r="DK27" i="1"/>
  <c r="DM27" i="1"/>
  <c r="DO27" i="1"/>
  <c r="DQ27" i="1"/>
  <c r="DS27" i="1"/>
  <c r="DU27" i="1"/>
  <c r="DW27" i="1"/>
  <c r="DY27" i="1"/>
  <c r="EA27" i="1"/>
  <c r="EC27" i="1"/>
  <c r="EE27" i="1"/>
  <c r="EG27" i="1"/>
  <c r="EI27" i="1"/>
  <c r="EK27" i="1"/>
  <c r="EM27" i="1"/>
  <c r="EO27" i="1"/>
  <c r="EQ27" i="1"/>
  <c r="ES27" i="1"/>
  <c r="EU27" i="1"/>
  <c r="EW27" i="1"/>
  <c r="EY27" i="1"/>
  <c r="FA27" i="1"/>
  <c r="FC27" i="1"/>
  <c r="FE27" i="1"/>
  <c r="FG27" i="1"/>
  <c r="FI27" i="1"/>
  <c r="FK27" i="1"/>
  <c r="FM27" i="1"/>
  <c r="FO27" i="1"/>
  <c r="FQ27" i="1"/>
  <c r="FS27" i="1"/>
  <c r="FU27" i="1"/>
  <c r="FW27" i="1"/>
  <c r="FY27" i="1"/>
  <c r="GA27" i="1"/>
  <c r="GC27" i="1"/>
  <c r="GE27" i="1"/>
  <c r="GG27" i="1"/>
  <c r="GI27" i="1"/>
  <c r="GK27" i="1"/>
  <c r="GM27" i="1"/>
  <c r="GO27" i="1"/>
  <c r="GQ27" i="1"/>
  <c r="GS27" i="1"/>
  <c r="GU27" i="1"/>
  <c r="GW27" i="1"/>
  <c r="DB27" i="1"/>
  <c r="DD27" i="1"/>
  <c r="DF27" i="1"/>
  <c r="DH27" i="1"/>
  <c r="DJ27" i="1"/>
  <c r="DL27" i="1"/>
  <c r="DN27" i="1"/>
  <c r="DP27" i="1"/>
  <c r="DR27" i="1"/>
  <c r="DT27" i="1"/>
  <c r="DV27" i="1"/>
  <c r="DX27" i="1"/>
  <c r="DZ27" i="1"/>
  <c r="EB27" i="1"/>
  <c r="ED27" i="1"/>
  <c r="EF27" i="1"/>
  <c r="EH27" i="1"/>
  <c r="EJ27" i="1"/>
  <c r="EL27" i="1"/>
  <c r="EN27" i="1"/>
  <c r="EP27" i="1"/>
  <c r="ER27" i="1"/>
  <c r="ET27" i="1"/>
  <c r="EV27" i="1"/>
  <c r="EX27" i="1"/>
  <c r="EZ27" i="1"/>
  <c r="FB27" i="1"/>
  <c r="FD27" i="1"/>
  <c r="FF27" i="1"/>
  <c r="FH27" i="1"/>
  <c r="FJ27" i="1"/>
  <c r="FL27" i="1"/>
  <c r="FN27" i="1"/>
  <c r="FP27" i="1"/>
  <c r="FR27" i="1"/>
  <c r="FT27" i="1"/>
  <c r="FV27" i="1"/>
  <c r="FX27" i="1"/>
  <c r="FZ27" i="1"/>
  <c r="GB27" i="1"/>
  <c r="GD27" i="1"/>
  <c r="GF27" i="1"/>
  <c r="GH27" i="1"/>
  <c r="GJ27" i="1"/>
  <c r="GL27" i="1"/>
  <c r="GN27" i="1"/>
  <c r="GP27" i="1"/>
  <c r="GR27" i="1"/>
  <c r="GT27" i="1"/>
  <c r="GV27" i="1"/>
  <c r="GX27" i="1"/>
  <c r="D27" i="1"/>
  <c r="E27" i="1"/>
  <c r="M27" i="1"/>
  <c r="Q27" i="1"/>
  <c r="U27" i="1"/>
  <c r="AC27" i="1"/>
  <c r="AG27" i="1"/>
  <c r="AK27" i="1"/>
  <c r="CW27" i="1"/>
  <c r="CS27" i="1"/>
  <c r="CC27" i="1"/>
  <c r="BM27" i="1"/>
  <c r="AW27" i="1"/>
  <c r="H27" i="1"/>
  <c r="J27" i="1"/>
  <c r="P27" i="1"/>
  <c r="R27" i="1"/>
  <c r="CV27" i="1"/>
  <c r="CR27" i="1"/>
  <c r="CP27" i="1"/>
  <c r="CN27" i="1"/>
  <c r="CL27" i="1"/>
  <c r="CJ27" i="1"/>
  <c r="CH27" i="1"/>
  <c r="CF27" i="1"/>
  <c r="CD27" i="1"/>
  <c r="CB27" i="1"/>
  <c r="BZ27" i="1"/>
  <c r="BX27" i="1"/>
  <c r="BV27" i="1"/>
  <c r="BT27" i="1"/>
  <c r="BR27" i="1"/>
  <c r="BP27" i="1"/>
  <c r="BN27" i="1"/>
  <c r="BL27" i="1"/>
  <c r="BJ27" i="1"/>
  <c r="BH27" i="1"/>
  <c r="BF27" i="1"/>
  <c r="BD27" i="1"/>
  <c r="BB27" i="1"/>
  <c r="AZ27" i="1"/>
  <c r="AX27" i="1"/>
  <c r="AV27" i="1"/>
  <c r="AT27" i="1"/>
  <c r="C27" i="1"/>
  <c r="I27" i="1"/>
  <c r="Y27" i="1"/>
  <c r="AO27" i="1"/>
  <c r="CO27" i="1"/>
  <c r="CK27" i="1"/>
  <c r="CG27" i="1"/>
  <c r="BY27" i="1"/>
  <c r="BU27" i="1"/>
  <c r="BQ27" i="1"/>
  <c r="BI27" i="1"/>
  <c r="BE27" i="1"/>
  <c r="BA27" i="1"/>
  <c r="AS27" i="1"/>
  <c r="F27" i="1"/>
  <c r="L27" i="1"/>
  <c r="N27" i="1"/>
  <c r="T27" i="1"/>
  <c r="V27" i="1"/>
  <c r="X27" i="1"/>
  <c r="Z27" i="1"/>
  <c r="AB27" i="1"/>
  <c r="AD27" i="1"/>
  <c r="AF27" i="1"/>
  <c r="AH27" i="1"/>
  <c r="AJ27" i="1"/>
  <c r="AL27" i="1"/>
  <c r="AN27" i="1"/>
  <c r="AP27" i="1"/>
  <c r="AR27" i="1"/>
  <c r="CX27" i="1"/>
  <c r="CT27" i="1"/>
  <c r="CY27" i="1"/>
  <c r="CQ27" i="1"/>
  <c r="CI27" i="1"/>
  <c r="CA27" i="1"/>
  <c r="BS27" i="1"/>
  <c r="BK27" i="1"/>
  <c r="BC27" i="1"/>
  <c r="AU27" i="1"/>
  <c r="AM27" i="1"/>
  <c r="AE27" i="1"/>
  <c r="W27" i="1"/>
  <c r="O27" i="1"/>
  <c r="G27" i="1"/>
  <c r="CU27" i="1"/>
  <c r="CM27" i="1"/>
  <c r="CE27" i="1"/>
  <c r="BW27" i="1"/>
  <c r="BO27" i="1"/>
  <c r="BG27" i="1"/>
  <c r="AY27" i="1"/>
  <c r="AQ27" i="1"/>
  <c r="AI27" i="1"/>
  <c r="AA27" i="1"/>
  <c r="S27" i="1"/>
  <c r="K27" i="1"/>
  <c r="DC19" i="1"/>
  <c r="DN19" i="1"/>
  <c r="DV19" i="1"/>
  <c r="DZ19" i="1"/>
  <c r="ED19" i="1"/>
  <c r="EF19" i="1"/>
  <c r="EH19" i="1"/>
  <c r="EJ19" i="1"/>
  <c r="EL19" i="1"/>
  <c r="EN19" i="1"/>
  <c r="EP19" i="1"/>
  <c r="ER19" i="1"/>
  <c r="ET19" i="1"/>
  <c r="EV19" i="1"/>
  <c r="EX19" i="1"/>
  <c r="EZ19" i="1"/>
  <c r="FB19" i="1"/>
  <c r="FD19" i="1"/>
  <c r="FF19" i="1"/>
  <c r="FH19" i="1"/>
  <c r="FJ19" i="1"/>
  <c r="FL19" i="1"/>
  <c r="FN19" i="1"/>
  <c r="FP19" i="1"/>
  <c r="FR19" i="1"/>
  <c r="FT19" i="1"/>
  <c r="FV19" i="1"/>
  <c r="FX19" i="1"/>
  <c r="FZ19" i="1"/>
  <c r="GB19" i="1"/>
  <c r="GD19" i="1"/>
  <c r="GF19" i="1"/>
  <c r="GH19" i="1"/>
  <c r="GJ19" i="1"/>
  <c r="GL19" i="1"/>
  <c r="GN19" i="1"/>
  <c r="GP19" i="1"/>
  <c r="GR19" i="1"/>
  <c r="GT19" i="1"/>
  <c r="GV19" i="1"/>
  <c r="GX19" i="1"/>
  <c r="DF19" i="1"/>
  <c r="DS19" i="1"/>
  <c r="DX19" i="1"/>
  <c r="EB19" i="1"/>
  <c r="EE19" i="1"/>
  <c r="EG19" i="1"/>
  <c r="EI19" i="1"/>
  <c r="EK19" i="1"/>
  <c r="EM19" i="1"/>
  <c r="EO19" i="1"/>
  <c r="EQ19" i="1"/>
  <c r="ES19" i="1"/>
  <c r="EU19" i="1"/>
  <c r="EW19" i="1"/>
  <c r="EY19" i="1"/>
  <c r="FA19" i="1"/>
  <c r="FC19" i="1"/>
  <c r="FE19" i="1"/>
  <c r="FG19" i="1"/>
  <c r="FI19" i="1"/>
  <c r="FK19" i="1"/>
  <c r="FM19" i="1"/>
  <c r="FO19" i="1"/>
  <c r="FQ19" i="1"/>
  <c r="FS19" i="1"/>
  <c r="FU19" i="1"/>
  <c r="FW19" i="1"/>
  <c r="FY19" i="1"/>
  <c r="GA19" i="1"/>
  <c r="GC19" i="1"/>
  <c r="GE19" i="1"/>
  <c r="GG19" i="1"/>
  <c r="GI19" i="1"/>
  <c r="GK19" i="1"/>
  <c r="GM19" i="1"/>
  <c r="GO19" i="1"/>
  <c r="GQ19" i="1"/>
  <c r="GS19" i="1"/>
  <c r="GU19" i="1"/>
  <c r="GW19" i="1"/>
  <c r="EC19" i="1"/>
  <c r="DY19" i="1"/>
  <c r="DU19" i="1"/>
  <c r="DJ19" i="1"/>
  <c r="DT19" i="1"/>
  <c r="DP19" i="1"/>
  <c r="DH19" i="1"/>
  <c r="DO19" i="1"/>
  <c r="DK19" i="1"/>
  <c r="DG19" i="1"/>
  <c r="E19" i="1"/>
  <c r="U19" i="1"/>
  <c r="AK19" i="1"/>
  <c r="CO19" i="1"/>
  <c r="BY19" i="1"/>
  <c r="BI19" i="1"/>
  <c r="AS19" i="1"/>
  <c r="F19" i="1"/>
  <c r="H19" i="1"/>
  <c r="N19" i="1"/>
  <c r="P19" i="1"/>
  <c r="V19" i="1"/>
  <c r="X19" i="1"/>
  <c r="Z19" i="1"/>
  <c r="AB19" i="1"/>
  <c r="AD19" i="1"/>
  <c r="AF19" i="1"/>
  <c r="AH19" i="1"/>
  <c r="AJ19" i="1"/>
  <c r="AL19" i="1"/>
  <c r="AN19" i="1"/>
  <c r="AP19" i="1"/>
  <c r="AR19" i="1"/>
  <c r="CX19" i="1"/>
  <c r="CT19" i="1"/>
  <c r="K19" i="1"/>
  <c r="S19" i="1"/>
  <c r="D19" i="1"/>
  <c r="EA19" i="1"/>
  <c r="DW19" i="1"/>
  <c r="DQ19" i="1"/>
  <c r="DB19" i="1"/>
  <c r="DR19" i="1"/>
  <c r="DL19" i="1"/>
  <c r="DD19" i="1"/>
  <c r="DM19" i="1"/>
  <c r="DI19" i="1"/>
  <c r="DE19" i="1"/>
  <c r="C19" i="1"/>
  <c r="M19" i="1"/>
  <c r="AC19" i="1"/>
  <c r="CW19" i="1"/>
  <c r="CG19" i="1"/>
  <c r="BQ19" i="1"/>
  <c r="BA19" i="1"/>
  <c r="J19" i="1"/>
  <c r="L19" i="1"/>
  <c r="R19" i="1"/>
  <c r="T19" i="1"/>
  <c r="CV19" i="1"/>
  <c r="CR19" i="1"/>
  <c r="CP19" i="1"/>
  <c r="CN19" i="1"/>
  <c r="CL19" i="1"/>
  <c r="CJ19" i="1"/>
  <c r="CH19" i="1"/>
  <c r="CF19" i="1"/>
  <c r="CD19" i="1"/>
  <c r="CB19" i="1"/>
  <c r="BZ19" i="1"/>
  <c r="BX19" i="1"/>
  <c r="BV19" i="1"/>
  <c r="BT19" i="1"/>
  <c r="BR19" i="1"/>
  <c r="BP19" i="1"/>
  <c r="BN19" i="1"/>
  <c r="BL19" i="1"/>
  <c r="BJ19" i="1"/>
  <c r="BH19" i="1"/>
  <c r="BF19" i="1"/>
  <c r="BD19" i="1"/>
  <c r="BB19" i="1"/>
  <c r="AZ19" i="1"/>
  <c r="AX19" i="1"/>
  <c r="AV19" i="1"/>
  <c r="AT19" i="1"/>
  <c r="G19" i="1"/>
  <c r="O19" i="1"/>
  <c r="W19" i="1"/>
  <c r="AE19" i="1"/>
  <c r="AM19" i="1"/>
  <c r="CU19" i="1"/>
  <c r="CM19" i="1"/>
  <c r="CE19" i="1"/>
  <c r="BW19" i="1"/>
  <c r="BO19" i="1"/>
  <c r="BG19" i="1"/>
  <c r="AY19" i="1"/>
  <c r="AA19" i="1"/>
  <c r="AI19" i="1"/>
  <c r="AQ19" i="1"/>
  <c r="CY19" i="1"/>
  <c r="CQ19" i="1"/>
  <c r="CI19" i="1"/>
  <c r="CA19" i="1"/>
  <c r="BS19" i="1"/>
  <c r="BK19" i="1"/>
  <c r="BC19" i="1"/>
  <c r="AU19" i="1"/>
  <c r="CK19" i="1"/>
  <c r="BE19" i="1"/>
  <c r="I19" i="1"/>
  <c r="CS19" i="1"/>
  <c r="CC19" i="1"/>
  <c r="BM19" i="1"/>
  <c r="AW19" i="1"/>
  <c r="AG19" i="1"/>
  <c r="Q19" i="1"/>
  <c r="BU19" i="1"/>
  <c r="AO19" i="1"/>
  <c r="Y19" i="1"/>
  <c r="DB28" i="1"/>
  <c r="DD28" i="1"/>
  <c r="DF28" i="1"/>
  <c r="DH28" i="1"/>
  <c r="DJ28" i="1"/>
  <c r="DL28" i="1"/>
  <c r="DN28" i="1"/>
  <c r="DP28" i="1"/>
  <c r="DR28" i="1"/>
  <c r="DT28" i="1"/>
  <c r="DV28" i="1"/>
  <c r="DX28" i="1"/>
  <c r="DZ28" i="1"/>
  <c r="EB28" i="1"/>
  <c r="ED28" i="1"/>
  <c r="EF28" i="1"/>
  <c r="EH28" i="1"/>
  <c r="EJ28" i="1"/>
  <c r="EL28" i="1"/>
  <c r="EN28" i="1"/>
  <c r="EP28" i="1"/>
  <c r="ER28" i="1"/>
  <c r="ET28" i="1"/>
  <c r="EV28" i="1"/>
  <c r="EX28" i="1"/>
  <c r="EZ28" i="1"/>
  <c r="FB28" i="1"/>
  <c r="FD28" i="1"/>
  <c r="FF28" i="1"/>
  <c r="FH28" i="1"/>
  <c r="FJ28" i="1"/>
  <c r="FL28" i="1"/>
  <c r="FN28" i="1"/>
  <c r="FP28" i="1"/>
  <c r="FR28" i="1"/>
  <c r="FT28" i="1"/>
  <c r="FV28" i="1"/>
  <c r="FX28" i="1"/>
  <c r="FZ28" i="1"/>
  <c r="GB28" i="1"/>
  <c r="GD28" i="1"/>
  <c r="GF28" i="1"/>
  <c r="GH28" i="1"/>
  <c r="GJ28" i="1"/>
  <c r="GL28" i="1"/>
  <c r="GN28" i="1"/>
  <c r="GP28" i="1"/>
  <c r="GR28" i="1"/>
  <c r="GT28" i="1"/>
  <c r="GV28" i="1"/>
  <c r="GX28" i="1"/>
  <c r="DC28" i="1"/>
  <c r="DE28" i="1"/>
  <c r="DG28" i="1"/>
  <c r="DI28" i="1"/>
  <c r="DK28" i="1"/>
  <c r="DM28" i="1"/>
  <c r="DO28" i="1"/>
  <c r="DQ28" i="1"/>
  <c r="DS28" i="1"/>
  <c r="DU28" i="1"/>
  <c r="DW28" i="1"/>
  <c r="DY28" i="1"/>
  <c r="EA28" i="1"/>
  <c r="EC28" i="1"/>
  <c r="EE28" i="1"/>
  <c r="EG28" i="1"/>
  <c r="EI28" i="1"/>
  <c r="EK28" i="1"/>
  <c r="EM28" i="1"/>
  <c r="EO28" i="1"/>
  <c r="EQ28" i="1"/>
  <c r="ES28" i="1"/>
  <c r="EU28" i="1"/>
  <c r="EW28" i="1"/>
  <c r="EY28" i="1"/>
  <c r="FA28" i="1"/>
  <c r="FC28" i="1"/>
  <c r="FE28" i="1"/>
  <c r="FG28" i="1"/>
  <c r="FI28" i="1"/>
  <c r="FK28" i="1"/>
  <c r="FM28" i="1"/>
  <c r="FO28" i="1"/>
  <c r="FQ28" i="1"/>
  <c r="FS28" i="1"/>
  <c r="FU28" i="1"/>
  <c r="FW28" i="1"/>
  <c r="FY28" i="1"/>
  <c r="GA28" i="1"/>
  <c r="GC28" i="1"/>
  <c r="GE28" i="1"/>
  <c r="GG28" i="1"/>
  <c r="GI28" i="1"/>
  <c r="GK28" i="1"/>
  <c r="GM28" i="1"/>
  <c r="GO28" i="1"/>
  <c r="GQ28" i="1"/>
  <c r="GS28" i="1"/>
  <c r="GU28" i="1"/>
  <c r="GW28" i="1"/>
  <c r="C28" i="1"/>
  <c r="E28" i="1"/>
  <c r="G28" i="1"/>
  <c r="M28" i="1"/>
  <c r="O28" i="1"/>
  <c r="D28" i="1"/>
  <c r="I28" i="1"/>
  <c r="K28" i="1"/>
  <c r="Q28" i="1"/>
  <c r="S28" i="1"/>
  <c r="U28" i="1"/>
  <c r="W28" i="1"/>
  <c r="AC28" i="1"/>
  <c r="AE28" i="1"/>
  <c r="AK28" i="1"/>
  <c r="AM28" i="1"/>
  <c r="CW28" i="1"/>
  <c r="CU28" i="1"/>
  <c r="CO28" i="1"/>
  <c r="CM28" i="1"/>
  <c r="CG28" i="1"/>
  <c r="CE28" i="1"/>
  <c r="BY28" i="1"/>
  <c r="BW28" i="1"/>
  <c r="BQ28" i="1"/>
  <c r="BO28" i="1"/>
  <c r="BI28" i="1"/>
  <c r="BG28" i="1"/>
  <c r="BA28" i="1"/>
  <c r="AY28" i="1"/>
  <c r="AS28" i="1"/>
  <c r="CT28" i="1"/>
  <c r="CL28" i="1"/>
  <c r="CD28" i="1"/>
  <c r="BV28" i="1"/>
  <c r="BN28" i="1"/>
  <c r="BF28" i="1"/>
  <c r="AX28" i="1"/>
  <c r="AP28" i="1"/>
  <c r="AH28" i="1"/>
  <c r="Z28" i="1"/>
  <c r="R28" i="1"/>
  <c r="J28" i="1"/>
  <c r="Y28" i="1"/>
  <c r="AA28" i="1"/>
  <c r="AG28" i="1"/>
  <c r="AI28" i="1"/>
  <c r="AO28" i="1"/>
  <c r="AQ28" i="1"/>
  <c r="CY28" i="1"/>
  <c r="CS28" i="1"/>
  <c r="CQ28" i="1"/>
  <c r="CK28" i="1"/>
  <c r="CI28" i="1"/>
  <c r="CC28" i="1"/>
  <c r="CA28" i="1"/>
  <c r="BU28" i="1"/>
  <c r="BS28" i="1"/>
  <c r="BM28" i="1"/>
  <c r="BK28" i="1"/>
  <c r="BE28" i="1"/>
  <c r="BC28" i="1"/>
  <c r="AW28" i="1"/>
  <c r="AU28" i="1"/>
  <c r="CX28" i="1"/>
  <c r="CP28" i="1"/>
  <c r="CH28" i="1"/>
  <c r="BZ28" i="1"/>
  <c r="BR28" i="1"/>
  <c r="BJ28" i="1"/>
  <c r="BB28" i="1"/>
  <c r="AT28" i="1"/>
  <c r="AL28" i="1"/>
  <c r="AD28" i="1"/>
  <c r="V28" i="1"/>
  <c r="N28" i="1"/>
  <c r="F28" i="1"/>
  <c r="CV28" i="1"/>
  <c r="CN28" i="1"/>
  <c r="CF28" i="1"/>
  <c r="BX28" i="1"/>
  <c r="BP28" i="1"/>
  <c r="BH28" i="1"/>
  <c r="AZ28" i="1"/>
  <c r="AR28" i="1"/>
  <c r="AJ28" i="1"/>
  <c r="AB28" i="1"/>
  <c r="T28" i="1"/>
  <c r="L28" i="1"/>
  <c r="CR28" i="1"/>
  <c r="CJ28" i="1"/>
  <c r="CB28" i="1"/>
  <c r="BT28" i="1"/>
  <c r="BL28" i="1"/>
  <c r="BD28" i="1"/>
  <c r="AV28" i="1"/>
  <c r="AN28" i="1"/>
  <c r="AF28" i="1"/>
  <c r="X28" i="1"/>
  <c r="P28" i="1"/>
  <c r="H28" i="1"/>
  <c r="DB22" i="1"/>
  <c r="DC22" i="1"/>
  <c r="DG22" i="1"/>
  <c r="DK22" i="1"/>
  <c r="DO22" i="1"/>
  <c r="DS22" i="1"/>
  <c r="DW22" i="1"/>
  <c r="EA22" i="1"/>
  <c r="EE22" i="1"/>
  <c r="EI22" i="1"/>
  <c r="EM22" i="1"/>
  <c r="EQ22" i="1"/>
  <c r="EU22" i="1"/>
  <c r="EY22" i="1"/>
  <c r="FC22" i="1"/>
  <c r="FG22" i="1"/>
  <c r="FK22" i="1"/>
  <c r="FO22" i="1"/>
  <c r="FS22" i="1"/>
  <c r="FW22" i="1"/>
  <c r="GA22" i="1"/>
  <c r="GE22" i="1"/>
  <c r="GI22" i="1"/>
  <c r="GM22" i="1"/>
  <c r="GQ22" i="1"/>
  <c r="GU22" i="1"/>
  <c r="DE22" i="1"/>
  <c r="DI22" i="1"/>
  <c r="DM22" i="1"/>
  <c r="DQ22" i="1"/>
  <c r="DU22" i="1"/>
  <c r="DY22" i="1"/>
  <c r="EC22" i="1"/>
  <c r="EG22" i="1"/>
  <c r="EK22" i="1"/>
  <c r="EO22" i="1"/>
  <c r="ES22" i="1"/>
  <c r="EW22" i="1"/>
  <c r="FA22" i="1"/>
  <c r="FE22" i="1"/>
  <c r="FI22" i="1"/>
  <c r="FM22" i="1"/>
  <c r="FQ22" i="1"/>
  <c r="FU22" i="1"/>
  <c r="FY22" i="1"/>
  <c r="GC22" i="1"/>
  <c r="GG22" i="1"/>
  <c r="GK22" i="1"/>
  <c r="GO22" i="1"/>
  <c r="GS22" i="1"/>
  <c r="GW22" i="1"/>
  <c r="GX22" i="1"/>
  <c r="GT22" i="1"/>
  <c r="GP22" i="1"/>
  <c r="GL22" i="1"/>
  <c r="GH22" i="1"/>
  <c r="GD22" i="1"/>
  <c r="FZ22" i="1"/>
  <c r="FV22" i="1"/>
  <c r="FR22" i="1"/>
  <c r="FN22" i="1"/>
  <c r="FJ22" i="1"/>
  <c r="FF22" i="1"/>
  <c r="FB22" i="1"/>
  <c r="EX22" i="1"/>
  <c r="ET22" i="1"/>
  <c r="EP22" i="1"/>
  <c r="EL22" i="1"/>
  <c r="EH22" i="1"/>
  <c r="ED22" i="1"/>
  <c r="DZ22" i="1"/>
  <c r="DV22" i="1"/>
  <c r="DR22" i="1"/>
  <c r="DN22" i="1"/>
  <c r="DJ22" i="1"/>
  <c r="DF22" i="1"/>
  <c r="C22" i="1"/>
  <c r="J22" i="1"/>
  <c r="R22" i="1"/>
  <c r="CP22" i="1"/>
  <c r="CL22" i="1"/>
  <c r="CH22" i="1"/>
  <c r="CD22" i="1"/>
  <c r="BZ22" i="1"/>
  <c r="BV22" i="1"/>
  <c r="BR22" i="1"/>
  <c r="BN22" i="1"/>
  <c r="BJ22" i="1"/>
  <c r="BF22" i="1"/>
  <c r="BB22" i="1"/>
  <c r="AX22" i="1"/>
  <c r="AT22" i="1"/>
  <c r="E22" i="1"/>
  <c r="K22" i="1"/>
  <c r="M22" i="1"/>
  <c r="S22" i="1"/>
  <c r="GV22" i="1"/>
  <c r="GR22" i="1"/>
  <c r="GN22" i="1"/>
  <c r="GJ22" i="1"/>
  <c r="GF22" i="1"/>
  <c r="GB22" i="1"/>
  <c r="FX22" i="1"/>
  <c r="FT22" i="1"/>
  <c r="FP22" i="1"/>
  <c r="FL22" i="1"/>
  <c r="FH22" i="1"/>
  <c r="FD22" i="1"/>
  <c r="EZ22" i="1"/>
  <c r="EV22" i="1"/>
  <c r="ER22" i="1"/>
  <c r="EN22" i="1"/>
  <c r="EJ22" i="1"/>
  <c r="EF22" i="1"/>
  <c r="EB22" i="1"/>
  <c r="DX22" i="1"/>
  <c r="DT22" i="1"/>
  <c r="DP22" i="1"/>
  <c r="DL22" i="1"/>
  <c r="DH22" i="1"/>
  <c r="DD22" i="1"/>
  <c r="D22" i="1"/>
  <c r="F22" i="1"/>
  <c r="N22" i="1"/>
  <c r="V22" i="1"/>
  <c r="Z22" i="1"/>
  <c r="AD22" i="1"/>
  <c r="AH22" i="1"/>
  <c r="AL22" i="1"/>
  <c r="AP22" i="1"/>
  <c r="CX22" i="1"/>
  <c r="CT22" i="1"/>
  <c r="G22" i="1"/>
  <c r="I22" i="1"/>
  <c r="O22" i="1"/>
  <c r="Q22" i="1"/>
  <c r="W22" i="1"/>
  <c r="U22" i="1"/>
  <c r="AA22" i="1"/>
  <c r="AC22" i="1"/>
  <c r="AI22" i="1"/>
  <c r="AK22" i="1"/>
  <c r="AQ22" i="1"/>
  <c r="CY22" i="1"/>
  <c r="CW22" i="1"/>
  <c r="CQ22" i="1"/>
  <c r="CO22" i="1"/>
  <c r="CI22" i="1"/>
  <c r="CG22" i="1"/>
  <c r="CA22" i="1"/>
  <c r="BY22" i="1"/>
  <c r="BS22" i="1"/>
  <c r="BQ22" i="1"/>
  <c r="BK22" i="1"/>
  <c r="BI22" i="1"/>
  <c r="BC22" i="1"/>
  <c r="BA22" i="1"/>
  <c r="AU22" i="1"/>
  <c r="AS22" i="1"/>
  <c r="CN22" i="1"/>
  <c r="BX22" i="1"/>
  <c r="BH22" i="1"/>
  <c r="AR22" i="1"/>
  <c r="AB22" i="1"/>
  <c r="L22" i="1"/>
  <c r="Y22" i="1"/>
  <c r="AE22" i="1"/>
  <c r="AG22" i="1"/>
  <c r="AM22" i="1"/>
  <c r="AO22" i="1"/>
  <c r="CU22" i="1"/>
  <c r="CS22" i="1"/>
  <c r="CM22" i="1"/>
  <c r="CK22" i="1"/>
  <c r="CE22" i="1"/>
  <c r="CC22" i="1"/>
  <c r="BW22" i="1"/>
  <c r="BU22" i="1"/>
  <c r="BO22" i="1"/>
  <c r="BM22" i="1"/>
  <c r="BG22" i="1"/>
  <c r="BE22" i="1"/>
  <c r="AY22" i="1"/>
  <c r="AW22" i="1"/>
  <c r="CV22" i="1"/>
  <c r="CF22" i="1"/>
  <c r="BP22" i="1"/>
  <c r="AZ22" i="1"/>
  <c r="AJ22" i="1"/>
  <c r="T22" i="1"/>
  <c r="CR22" i="1"/>
  <c r="CB22" i="1"/>
  <c r="BL22" i="1"/>
  <c r="AV22" i="1"/>
  <c r="P22" i="1"/>
  <c r="CJ22" i="1"/>
  <c r="BT22" i="1"/>
  <c r="BD22" i="1"/>
  <c r="AN22" i="1"/>
  <c r="X22" i="1"/>
  <c r="H22" i="1"/>
  <c r="AF22" i="1"/>
  <c r="DB37" i="1"/>
  <c r="DD37" i="1"/>
  <c r="DF37" i="1"/>
  <c r="DH37" i="1"/>
  <c r="DJ37" i="1"/>
  <c r="DL37" i="1"/>
  <c r="DN37" i="1"/>
  <c r="DP37" i="1"/>
  <c r="DR37" i="1"/>
  <c r="DT37" i="1"/>
  <c r="DV37" i="1"/>
  <c r="DX37" i="1"/>
  <c r="DZ37" i="1"/>
  <c r="EB37" i="1"/>
  <c r="ED37" i="1"/>
  <c r="EF37" i="1"/>
  <c r="EH37" i="1"/>
  <c r="EJ37" i="1"/>
  <c r="EL37" i="1"/>
  <c r="EN37" i="1"/>
  <c r="EP37" i="1"/>
  <c r="ER37" i="1"/>
  <c r="ET37" i="1"/>
  <c r="EV37" i="1"/>
  <c r="EX37" i="1"/>
  <c r="EZ37" i="1"/>
  <c r="FB37" i="1"/>
  <c r="FD37" i="1"/>
  <c r="FF37" i="1"/>
  <c r="FH37" i="1"/>
  <c r="FJ37" i="1"/>
  <c r="FL37" i="1"/>
  <c r="FN37" i="1"/>
  <c r="FP37" i="1"/>
  <c r="FR37" i="1"/>
  <c r="FT37" i="1"/>
  <c r="FV37" i="1"/>
  <c r="FX37" i="1"/>
  <c r="FZ37" i="1"/>
  <c r="GB37" i="1"/>
  <c r="GD37" i="1"/>
  <c r="GF37" i="1"/>
  <c r="GH37" i="1"/>
  <c r="GJ37" i="1"/>
  <c r="GL37" i="1"/>
  <c r="GN37" i="1"/>
  <c r="GP37" i="1"/>
  <c r="GR37" i="1"/>
  <c r="GT37" i="1"/>
  <c r="GV37" i="1"/>
  <c r="GX37" i="1"/>
  <c r="BY37" i="1"/>
  <c r="DC37" i="1"/>
  <c r="DE37" i="1"/>
  <c r="DG37" i="1"/>
  <c r="DI37" i="1"/>
  <c r="DK37" i="1"/>
  <c r="DM37" i="1"/>
  <c r="DO37" i="1"/>
  <c r="DQ37" i="1"/>
  <c r="DS37" i="1"/>
  <c r="DU37" i="1"/>
  <c r="DW37" i="1"/>
  <c r="DY37" i="1"/>
  <c r="EA37" i="1"/>
  <c r="EC37" i="1"/>
  <c r="EE37" i="1"/>
  <c r="EG37" i="1"/>
  <c r="EI37" i="1"/>
  <c r="EK37" i="1"/>
  <c r="EM37" i="1"/>
  <c r="EO37" i="1"/>
  <c r="EQ37" i="1"/>
  <c r="ES37" i="1"/>
  <c r="EU37" i="1"/>
  <c r="EW37" i="1"/>
  <c r="EY37" i="1"/>
  <c r="FA37" i="1"/>
  <c r="FC37" i="1"/>
  <c r="FE37" i="1"/>
  <c r="FG37" i="1"/>
  <c r="FI37" i="1"/>
  <c r="FK37" i="1"/>
  <c r="FM37" i="1"/>
  <c r="FO37" i="1"/>
  <c r="FQ37" i="1"/>
  <c r="FS37" i="1"/>
  <c r="FU37" i="1"/>
  <c r="FW37" i="1"/>
  <c r="FY37" i="1"/>
  <c r="GA37" i="1"/>
  <c r="GC37" i="1"/>
  <c r="GE37" i="1"/>
  <c r="GG37" i="1"/>
  <c r="GI37" i="1"/>
  <c r="GK37" i="1"/>
  <c r="GM37" i="1"/>
  <c r="GO37" i="1"/>
  <c r="GQ37" i="1"/>
  <c r="GS37" i="1"/>
  <c r="GU37" i="1"/>
  <c r="GW37" i="1"/>
  <c r="BA37" i="1"/>
  <c r="BQ37" i="1"/>
  <c r="CG37" i="1"/>
  <c r="CW37" i="1"/>
  <c r="AS37" i="1"/>
  <c r="BI37" i="1"/>
  <c r="CO37" i="1"/>
  <c r="K37" i="1"/>
  <c r="AA37" i="1"/>
  <c r="AQ37" i="1"/>
  <c r="CU37" i="1"/>
  <c r="CQ37" i="1"/>
  <c r="CI37" i="1"/>
  <c r="CE37" i="1"/>
  <c r="CA37" i="1"/>
  <c r="BS37" i="1"/>
  <c r="BO37" i="1"/>
  <c r="BK37" i="1"/>
  <c r="BC37" i="1"/>
  <c r="AY37" i="1"/>
  <c r="AU37" i="1"/>
  <c r="CK37" i="1"/>
  <c r="BU37" i="1"/>
  <c r="BE37" i="1"/>
  <c r="AO37" i="1"/>
  <c r="Y37" i="1"/>
  <c r="I37" i="1"/>
  <c r="AC37" i="1"/>
  <c r="M37" i="1"/>
  <c r="D37" i="1"/>
  <c r="G37" i="1"/>
  <c r="O37" i="1"/>
  <c r="S37" i="1"/>
  <c r="W37" i="1"/>
  <c r="AE37" i="1"/>
  <c r="AI37" i="1"/>
  <c r="AM37" i="1"/>
  <c r="CY37" i="1"/>
  <c r="CM37" i="1"/>
  <c r="BW37" i="1"/>
  <c r="BG37" i="1"/>
  <c r="CS37" i="1"/>
  <c r="CC37" i="1"/>
  <c r="BM37" i="1"/>
  <c r="AW37" i="1"/>
  <c r="AG37" i="1"/>
  <c r="Q37" i="1"/>
  <c r="C37" i="1"/>
  <c r="AK37" i="1"/>
  <c r="U37" i="1"/>
  <c r="E37" i="1"/>
  <c r="CV37" i="1"/>
  <c r="CR37" i="1"/>
  <c r="CN37" i="1"/>
  <c r="CJ37" i="1"/>
  <c r="CF37" i="1"/>
  <c r="CB37" i="1"/>
  <c r="BX37" i="1"/>
  <c r="BT37" i="1"/>
  <c r="BP37" i="1"/>
  <c r="BL37" i="1"/>
  <c r="BH37" i="1"/>
  <c r="BD37" i="1"/>
  <c r="AZ37" i="1"/>
  <c r="AV37" i="1"/>
  <c r="AR37" i="1"/>
  <c r="AN37" i="1"/>
  <c r="AJ37" i="1"/>
  <c r="AF37" i="1"/>
  <c r="AB37" i="1"/>
  <c r="X37" i="1"/>
  <c r="T37" i="1"/>
  <c r="P37" i="1"/>
  <c r="L37" i="1"/>
  <c r="H37" i="1"/>
  <c r="CX37" i="1"/>
  <c r="CT37" i="1"/>
  <c r="CP37" i="1"/>
  <c r="CL37" i="1"/>
  <c r="CH37" i="1"/>
  <c r="CD37" i="1"/>
  <c r="BZ37" i="1"/>
  <c r="BV37" i="1"/>
  <c r="BR37" i="1"/>
  <c r="BN37" i="1"/>
  <c r="BJ37" i="1"/>
  <c r="BF37" i="1"/>
  <c r="BB37" i="1"/>
  <c r="AX37" i="1"/>
  <c r="AT37" i="1"/>
  <c r="AP37" i="1"/>
  <c r="AL37" i="1"/>
  <c r="AH37" i="1"/>
  <c r="AD37" i="1"/>
  <c r="Z37" i="1"/>
  <c r="V37" i="1"/>
  <c r="R37" i="1"/>
  <c r="N37" i="1"/>
  <c r="J37" i="1"/>
  <c r="F37" i="1"/>
  <c r="K18" i="4" l="1"/>
  <c r="K17" i="4" s="1"/>
  <c r="J19" i="4"/>
  <c r="A26" i="4"/>
  <c r="B25" i="4"/>
  <c r="E25" i="4"/>
  <c r="F24" i="4" s="1"/>
  <c r="H20" i="4"/>
  <c r="F23" i="4"/>
  <c r="HE12" i="3"/>
  <c r="GY47" i="3"/>
  <c r="CZ37" i="1"/>
  <c r="DA37" i="1" s="1"/>
  <c r="GY37" i="1"/>
  <c r="CZ22" i="1"/>
  <c r="DA22" i="1" s="1"/>
  <c r="GY22" i="1"/>
  <c r="GY28" i="1"/>
  <c r="GY19" i="1"/>
  <c r="GY27" i="1"/>
  <c r="CZ35" i="1"/>
  <c r="DA35" i="1" s="1"/>
  <c r="GY35" i="1"/>
  <c r="GY34" i="1"/>
  <c r="CZ24" i="1"/>
  <c r="DA24" i="1" s="1"/>
  <c r="GY38" i="1"/>
  <c r="CZ25" i="1"/>
  <c r="DA25" i="1" s="1"/>
  <c r="CZ33" i="1"/>
  <c r="DA33" i="1" s="1"/>
  <c r="GY33" i="1"/>
  <c r="GY26" i="1"/>
  <c r="CZ20" i="1"/>
  <c r="DA20" i="1" s="1"/>
  <c r="GY20" i="1"/>
  <c r="GY36" i="1"/>
  <c r="CZ23" i="1"/>
  <c r="DA23" i="1" s="1"/>
  <c r="GY23" i="1"/>
  <c r="GY31" i="1"/>
  <c r="CZ18" i="1"/>
  <c r="DA18" i="1" s="1"/>
  <c r="GY30" i="1"/>
  <c r="GY32" i="1"/>
  <c r="CZ21" i="1"/>
  <c r="DA21" i="1" s="1"/>
  <c r="GY21" i="1"/>
  <c r="GY29" i="1"/>
  <c r="CZ28" i="1"/>
  <c r="DA28" i="1" s="1"/>
  <c r="CZ19" i="1"/>
  <c r="DA19" i="1" s="1"/>
  <c r="CZ27" i="1"/>
  <c r="DA27" i="1" s="1"/>
  <c r="CZ34" i="1"/>
  <c r="DA34" i="1" s="1"/>
  <c r="GY24" i="1"/>
  <c r="CZ38" i="1"/>
  <c r="DA38" i="1" s="1"/>
  <c r="GY25" i="1"/>
  <c r="CZ26" i="1"/>
  <c r="DA26" i="1" s="1"/>
  <c r="CZ36" i="1"/>
  <c r="DA36" i="1" s="1"/>
  <c r="CZ31" i="1"/>
  <c r="DA31" i="1" s="1"/>
  <c r="GY18" i="1"/>
  <c r="CZ30" i="1"/>
  <c r="DA30" i="1" s="1"/>
  <c r="CZ32" i="1"/>
  <c r="DA32" i="1" s="1"/>
  <c r="CZ29" i="1"/>
  <c r="DA29" i="1" s="1"/>
  <c r="L18" i="4" l="1"/>
  <c r="L17" i="4" s="1"/>
  <c r="K19" i="4"/>
  <c r="G23" i="4"/>
  <c r="G22" i="4"/>
  <c r="A27" i="4"/>
  <c r="E26" i="4"/>
  <c r="F25" i="4" s="1"/>
  <c r="B26" i="4"/>
  <c r="HE14" i="3"/>
  <c r="HJ24" i="3" s="1"/>
  <c r="HI47" i="3"/>
  <c r="GY40" i="1"/>
  <c r="GY39" i="1"/>
  <c r="M18" i="4" l="1"/>
  <c r="M17" i="4" s="1"/>
  <c r="L19" i="4"/>
  <c r="A28" i="4"/>
  <c r="E27" i="4"/>
  <c r="F26" i="4" s="1"/>
  <c r="G25" i="4" s="1"/>
  <c r="B27" i="4"/>
  <c r="H22" i="4"/>
  <c r="H21" i="4"/>
  <c r="G24" i="4"/>
  <c r="H24" i="4" l="1"/>
  <c r="N18" i="4"/>
  <c r="N17" i="4" s="1"/>
  <c r="M19" i="4"/>
  <c r="H23" i="4"/>
  <c r="I21" i="4"/>
  <c r="I20" i="4"/>
  <c r="A29" i="4"/>
  <c r="E28" i="4"/>
  <c r="F27" i="4" s="1"/>
  <c r="B28" i="4"/>
  <c r="J20" i="4" l="1"/>
  <c r="I23" i="4"/>
  <c r="O18" i="4"/>
  <c r="O17" i="4" s="1"/>
  <c r="N19" i="4"/>
  <c r="G26" i="4"/>
  <c r="I22" i="4"/>
  <c r="J22" i="4" s="1"/>
  <c r="A30" i="4"/>
  <c r="E29" i="4"/>
  <c r="F28" i="4" s="1"/>
  <c r="B29" i="4"/>
  <c r="J21" i="4" l="1"/>
  <c r="K21" i="4" s="1"/>
  <c r="P18" i="4"/>
  <c r="P17" i="4" s="1"/>
  <c r="O19" i="4"/>
  <c r="G27" i="4"/>
  <c r="H26" i="4" s="1"/>
  <c r="A31" i="4"/>
  <c r="E30" i="4"/>
  <c r="F29" i="4" s="1"/>
  <c r="B30" i="4"/>
  <c r="H25" i="4"/>
  <c r="K20" i="4" l="1"/>
  <c r="L20" i="4" s="1"/>
  <c r="G28" i="4"/>
  <c r="H27" i="4" s="1"/>
  <c r="Q18" i="4"/>
  <c r="Q17" i="4" s="1"/>
  <c r="P19" i="4"/>
  <c r="I25" i="4"/>
  <c r="I24" i="4"/>
  <c r="A32" i="4"/>
  <c r="E31" i="4"/>
  <c r="F30" i="4" s="1"/>
  <c r="G29" i="4" s="1"/>
  <c r="B31" i="4"/>
  <c r="H28" i="4" l="1"/>
  <c r="I27" i="4" s="1"/>
  <c r="R18" i="4"/>
  <c r="R17" i="4" s="1"/>
  <c r="Q19" i="4"/>
  <c r="A33" i="4"/>
  <c r="E32" i="4"/>
  <c r="F31" i="4" s="1"/>
  <c r="G30" i="4" s="1"/>
  <c r="B32" i="4"/>
  <c r="I26" i="4"/>
  <c r="J24" i="4"/>
  <c r="J23" i="4"/>
  <c r="J26" i="4" l="1"/>
  <c r="H29" i="4"/>
  <c r="J25" i="4"/>
  <c r="K24" i="4" s="1"/>
  <c r="S18" i="4"/>
  <c r="S17" i="4" s="1"/>
  <c r="R19" i="4"/>
  <c r="K23" i="4"/>
  <c r="K22" i="4"/>
  <c r="A34" i="4"/>
  <c r="E33" i="4"/>
  <c r="F32" i="4" s="1"/>
  <c r="B33" i="4"/>
  <c r="K25" i="4" l="1"/>
  <c r="L24" i="4" s="1"/>
  <c r="I28" i="4"/>
  <c r="G31" i="4"/>
  <c r="T18" i="4"/>
  <c r="T17" i="4" s="1"/>
  <c r="S19" i="4"/>
  <c r="A35" i="4"/>
  <c r="E34" i="4"/>
  <c r="F33" i="4" s="1"/>
  <c r="B34" i="4"/>
  <c r="L23" i="4"/>
  <c r="L22" i="4"/>
  <c r="L21" i="4"/>
  <c r="G32" i="4" l="1"/>
  <c r="H31" i="4" s="1"/>
  <c r="H30" i="4"/>
  <c r="J27" i="4"/>
  <c r="M23" i="4"/>
  <c r="U18" i="4"/>
  <c r="U17" i="4" s="1"/>
  <c r="T19" i="4"/>
  <c r="M21" i="4"/>
  <c r="M20" i="4"/>
  <c r="M22" i="4"/>
  <c r="A36" i="4"/>
  <c r="E35" i="4"/>
  <c r="F34" i="4" s="1"/>
  <c r="B35" i="4"/>
  <c r="K26" i="4" l="1"/>
  <c r="I30" i="4"/>
  <c r="I29" i="4"/>
  <c r="G33" i="4"/>
  <c r="N21" i="4"/>
  <c r="U19" i="4"/>
  <c r="V18" i="4"/>
  <c r="V17" i="4" s="1"/>
  <c r="A37" i="4"/>
  <c r="E36" i="4"/>
  <c r="F35" i="4" s="1"/>
  <c r="B36" i="4"/>
  <c r="N22" i="4"/>
  <c r="N20" i="4"/>
  <c r="O20" i="4" l="1"/>
  <c r="H33" i="4"/>
  <c r="H32" i="4"/>
  <c r="J29" i="4"/>
  <c r="J28" i="4"/>
  <c r="L25" i="4"/>
  <c r="G34" i="4"/>
  <c r="O21" i="4"/>
  <c r="W18" i="4"/>
  <c r="W17" i="4" s="1"/>
  <c r="V19" i="4"/>
  <c r="A38" i="4"/>
  <c r="E37" i="4"/>
  <c r="F36" i="4" s="1"/>
  <c r="B37" i="4"/>
  <c r="G35" i="4" l="1"/>
  <c r="H34" i="4" s="1"/>
  <c r="I33" i="4" s="1"/>
  <c r="I32" i="4"/>
  <c r="I31" i="4"/>
  <c r="M24" i="4"/>
  <c r="K28" i="4"/>
  <c r="K27" i="4"/>
  <c r="P20" i="4"/>
  <c r="X18" i="4"/>
  <c r="X17" i="4" s="1"/>
  <c r="W19" i="4"/>
  <c r="A39" i="4"/>
  <c r="E38" i="4"/>
  <c r="F37" i="4" s="1"/>
  <c r="B38" i="4"/>
  <c r="G36" i="4" l="1"/>
  <c r="J32" i="4"/>
  <c r="H35" i="4"/>
  <c r="L27" i="4"/>
  <c r="L26" i="4"/>
  <c r="N23" i="4"/>
  <c r="J31" i="4"/>
  <c r="J30" i="4"/>
  <c r="I34" i="4"/>
  <c r="Y18" i="4"/>
  <c r="Y17" i="4" s="1"/>
  <c r="X19" i="4"/>
  <c r="E39" i="4"/>
  <c r="F38" i="4" s="1"/>
  <c r="B39" i="4"/>
  <c r="F39" i="4" l="1"/>
  <c r="G39" i="4" s="1"/>
  <c r="K31" i="4"/>
  <c r="K29" i="4"/>
  <c r="K30" i="4"/>
  <c r="O22" i="4"/>
  <c r="M26" i="4"/>
  <c r="M25" i="4"/>
  <c r="J33" i="4"/>
  <c r="G37" i="4"/>
  <c r="Z18" i="4"/>
  <c r="Z17" i="4" s="1"/>
  <c r="Y19" i="4"/>
  <c r="G38" i="4" l="1"/>
  <c r="H38" i="4" s="1"/>
  <c r="K32" i="4"/>
  <c r="P21" i="4"/>
  <c r="L30" i="4"/>
  <c r="L29" i="4"/>
  <c r="L28" i="4"/>
  <c r="H36" i="4"/>
  <c r="N25" i="4"/>
  <c r="N24" i="4"/>
  <c r="L31" i="4"/>
  <c r="AA18" i="4"/>
  <c r="AA17" i="4" s="1"/>
  <c r="Z19" i="4"/>
  <c r="H39" i="4" l="1"/>
  <c r="I39" i="4" s="1"/>
  <c r="H37" i="4"/>
  <c r="M30" i="4"/>
  <c r="O24" i="4"/>
  <c r="O23" i="4"/>
  <c r="P22" i="4" s="1"/>
  <c r="Q21" i="4" s="1"/>
  <c r="I36" i="4"/>
  <c r="I35" i="4"/>
  <c r="M29" i="4"/>
  <c r="Q20" i="4"/>
  <c r="I37" i="4"/>
  <c r="I38" i="4"/>
  <c r="M28" i="4"/>
  <c r="M27" i="4"/>
  <c r="AB18" i="4"/>
  <c r="AB17" i="4" s="1"/>
  <c r="AA19" i="4"/>
  <c r="N28" i="4" l="1"/>
  <c r="J38" i="4"/>
  <c r="J36" i="4"/>
  <c r="N27" i="4"/>
  <c r="N26" i="4"/>
  <c r="J37" i="4"/>
  <c r="K37" i="4" s="1"/>
  <c r="R20" i="4"/>
  <c r="J35" i="4"/>
  <c r="K35" i="4" s="1"/>
  <c r="J34" i="4"/>
  <c r="N29" i="4"/>
  <c r="P23" i="4"/>
  <c r="Q22" i="4" s="1"/>
  <c r="J39" i="4"/>
  <c r="K39" i="4" s="1"/>
  <c r="AC18" i="4"/>
  <c r="AC17" i="4" s="1"/>
  <c r="AB19" i="4"/>
  <c r="O27" i="4" l="1"/>
  <c r="R21" i="4"/>
  <c r="S20" i="4" s="1"/>
  <c r="K36" i="4"/>
  <c r="L36" i="4" s="1"/>
  <c r="O28" i="4"/>
  <c r="K34" i="4"/>
  <c r="K33" i="4"/>
  <c r="O26" i="4"/>
  <c r="O25" i="4"/>
  <c r="K38" i="4"/>
  <c r="L38" i="4" s="1"/>
  <c r="AD18" i="4"/>
  <c r="AD17" i="4" s="1"/>
  <c r="AC19" i="4"/>
  <c r="P27" i="4" l="1"/>
  <c r="L37" i="4"/>
  <c r="M37" i="4" s="1"/>
  <c r="L34" i="4"/>
  <c r="L35" i="4"/>
  <c r="M35" i="4" s="1"/>
  <c r="P26" i="4"/>
  <c r="L33" i="4"/>
  <c r="M33" i="4" s="1"/>
  <c r="L32" i="4"/>
  <c r="P25" i="4"/>
  <c r="P24" i="4"/>
  <c r="L39" i="4"/>
  <c r="M39" i="4" s="1"/>
  <c r="AE18" i="4"/>
  <c r="AE17" i="4" s="1"/>
  <c r="AD19" i="4"/>
  <c r="M34" i="4" l="1"/>
  <c r="N34" i="4" s="1"/>
  <c r="M36" i="4"/>
  <c r="N36" i="4" s="1"/>
  <c r="Q25" i="4"/>
  <c r="M32" i="4"/>
  <c r="M31" i="4"/>
  <c r="Q26" i="4"/>
  <c r="Q24" i="4"/>
  <c r="Q23" i="4"/>
  <c r="M38" i="4"/>
  <c r="N38" i="4" s="1"/>
  <c r="N33" i="4"/>
  <c r="N35" i="4"/>
  <c r="O35" i="4" s="1"/>
  <c r="AF18" i="4"/>
  <c r="AF17" i="4" s="1"/>
  <c r="AE19" i="4"/>
  <c r="R24" i="4" l="1"/>
  <c r="N37" i="4"/>
  <c r="O37" i="4" s="1"/>
  <c r="R23" i="4"/>
  <c r="R22" i="4"/>
  <c r="O34" i="4"/>
  <c r="N32" i="4"/>
  <c r="N31" i="4"/>
  <c r="N30" i="4"/>
  <c r="R25" i="4"/>
  <c r="N39" i="4"/>
  <c r="O39" i="4" s="1"/>
  <c r="AG18" i="4"/>
  <c r="AG17" i="4" s="1"/>
  <c r="AF19" i="4"/>
  <c r="S24" i="4" l="1"/>
  <c r="S23" i="4"/>
  <c r="O32" i="4"/>
  <c r="O31" i="4"/>
  <c r="O38" i="4"/>
  <c r="P38" i="4" s="1"/>
  <c r="O36" i="4"/>
  <c r="S22" i="4"/>
  <c r="S21" i="4"/>
  <c r="O33" i="4"/>
  <c r="P33" i="4" s="1"/>
  <c r="O30" i="4"/>
  <c r="O29" i="4"/>
  <c r="P37" i="4"/>
  <c r="AH18" i="4"/>
  <c r="AH17" i="4" s="1"/>
  <c r="AG19" i="4"/>
  <c r="T22" i="4" l="1"/>
  <c r="P34" i="4"/>
  <c r="Q34" i="4" s="1"/>
  <c r="P29" i="4"/>
  <c r="P28" i="4"/>
  <c r="T23" i="4"/>
  <c r="P32" i="4"/>
  <c r="P30" i="4"/>
  <c r="T21" i="4"/>
  <c r="T20" i="4"/>
  <c r="P36" i="4"/>
  <c r="Q36" i="4" s="1"/>
  <c r="P35" i="4"/>
  <c r="P31" i="4"/>
  <c r="Q31" i="4" s="1"/>
  <c r="Q33" i="4"/>
  <c r="Q38" i="4"/>
  <c r="P39" i="4"/>
  <c r="Q39" i="4" s="1"/>
  <c r="AI18" i="4"/>
  <c r="AI17" i="4" s="1"/>
  <c r="AH19" i="4"/>
  <c r="U21" i="4" l="1"/>
  <c r="U22" i="4"/>
  <c r="R39" i="4"/>
  <c r="Q35" i="4"/>
  <c r="R35" i="4" s="1"/>
  <c r="U20" i="4"/>
  <c r="V20" i="4" s="1"/>
  <c r="Q30" i="4"/>
  <c r="Q29" i="4"/>
  <c r="Q32" i="4"/>
  <c r="R32" i="4" s="1"/>
  <c r="Q28" i="4"/>
  <c r="Q27" i="4"/>
  <c r="Q37" i="4"/>
  <c r="R37" i="4" s="1"/>
  <c r="AJ18" i="4"/>
  <c r="AJ17" i="4" s="1"/>
  <c r="AI19" i="4"/>
  <c r="R36" i="4" l="1"/>
  <c r="S36" i="4" s="1"/>
  <c r="R34" i="4"/>
  <c r="R29" i="4"/>
  <c r="R28" i="4"/>
  <c r="V21" i="4"/>
  <c r="W20" i="4" s="1"/>
  <c r="R31" i="4"/>
  <c r="R30" i="4"/>
  <c r="R27" i="4"/>
  <c r="R26" i="4"/>
  <c r="R33" i="4"/>
  <c r="S33" i="4" s="1"/>
  <c r="S34" i="4"/>
  <c r="R38" i="4"/>
  <c r="S38" i="4" s="1"/>
  <c r="AK18" i="4"/>
  <c r="AK17" i="4" s="1"/>
  <c r="AJ19" i="4"/>
  <c r="S27" i="4" l="1"/>
  <c r="T34" i="4"/>
  <c r="S35" i="4"/>
  <c r="S31" i="4"/>
  <c r="S26" i="4"/>
  <c r="S25" i="4"/>
  <c r="S39" i="4"/>
  <c r="T39" i="4" s="1"/>
  <c r="S30" i="4"/>
  <c r="S29" i="4"/>
  <c r="T33" i="4"/>
  <c r="U33" i="4" s="1"/>
  <c r="S32" i="4"/>
  <c r="T32" i="4" s="1"/>
  <c r="T35" i="4"/>
  <c r="T31" i="4"/>
  <c r="S28" i="4"/>
  <c r="S37" i="4"/>
  <c r="T37" i="4" s="1"/>
  <c r="AL18" i="4"/>
  <c r="AL17" i="4" s="1"/>
  <c r="AK19" i="4"/>
  <c r="T28" i="4" l="1"/>
  <c r="T27" i="4"/>
  <c r="T26" i="4"/>
  <c r="U27" i="4" s="1"/>
  <c r="U32" i="4"/>
  <c r="T30" i="4"/>
  <c r="T29" i="4"/>
  <c r="T25" i="4"/>
  <c r="T24" i="4"/>
  <c r="U34" i="4"/>
  <c r="T38" i="4"/>
  <c r="U38" i="4" s="1"/>
  <c r="T36" i="4"/>
  <c r="U36" i="4" s="1"/>
  <c r="AM18" i="4"/>
  <c r="AM17" i="4" s="1"/>
  <c r="AL19" i="4"/>
  <c r="V33" i="4" l="1"/>
  <c r="U25" i="4"/>
  <c r="U30" i="4"/>
  <c r="U26" i="4"/>
  <c r="U31" i="4"/>
  <c r="V31" i="4" s="1"/>
  <c r="U24" i="4"/>
  <c r="U23" i="4"/>
  <c r="U29" i="4"/>
  <c r="V32" i="4"/>
  <c r="W32" i="4" s="1"/>
  <c r="U28" i="4"/>
  <c r="V28" i="4" s="1"/>
  <c r="U39" i="4"/>
  <c r="V39" i="4" s="1"/>
  <c r="V25" i="4"/>
  <c r="U35" i="4"/>
  <c r="V35" i="4" s="1"/>
  <c r="U37" i="4"/>
  <c r="V37" i="4" s="1"/>
  <c r="AN18" i="4"/>
  <c r="AN17" i="4" s="1"/>
  <c r="AM19" i="4"/>
  <c r="V30" i="4" l="1"/>
  <c r="V24" i="4"/>
  <c r="V34" i="4"/>
  <c r="W34" i="4" s="1"/>
  <c r="V38" i="4"/>
  <c r="W38" i="4" s="1"/>
  <c r="V22" i="4"/>
  <c r="V23" i="4"/>
  <c r="W31" i="4"/>
  <c r="V36" i="4"/>
  <c r="W36" i="4" s="1"/>
  <c r="W39" i="4"/>
  <c r="X39" i="4" s="1"/>
  <c r="V29" i="4"/>
  <c r="V26" i="4"/>
  <c r="W26" i="4" s="1"/>
  <c r="V27" i="4"/>
  <c r="W33" i="4"/>
  <c r="X33" i="4" s="1"/>
  <c r="AO18" i="4"/>
  <c r="AO17" i="4" s="1"/>
  <c r="AN19" i="4"/>
  <c r="W30" i="4" l="1"/>
  <c r="W23" i="4"/>
  <c r="W27" i="4"/>
  <c r="W24" i="4"/>
  <c r="W28" i="4"/>
  <c r="W35" i="4"/>
  <c r="X35" i="4" s="1"/>
  <c r="X31" i="4"/>
  <c r="W22" i="4"/>
  <c r="W21" i="4"/>
  <c r="X38" i="4"/>
  <c r="Y38" i="4" s="1"/>
  <c r="W37" i="4"/>
  <c r="X37" i="4" s="1"/>
  <c r="W29" i="4"/>
  <c r="W25" i="4"/>
  <c r="X36" i="4"/>
  <c r="Y36" i="4" s="1"/>
  <c r="X32" i="4"/>
  <c r="Y32" i="4" s="1"/>
  <c r="X34" i="4"/>
  <c r="Y34" i="4" s="1"/>
  <c r="AP18" i="4"/>
  <c r="AP17" i="4" s="1"/>
  <c r="AO19" i="4"/>
  <c r="X29" i="4" l="1"/>
  <c r="X22" i="4"/>
  <c r="X25" i="4"/>
  <c r="Y37" i="4"/>
  <c r="Z37" i="4" s="1"/>
  <c r="X21" i="4"/>
  <c r="X20" i="4"/>
  <c r="Y39" i="4"/>
  <c r="Z39" i="4" s="1"/>
  <c r="X23" i="4"/>
  <c r="X24" i="4"/>
  <c r="Y33" i="4"/>
  <c r="Z33" i="4" s="1"/>
  <c r="X26" i="4"/>
  <c r="Y25" i="4" s="1"/>
  <c r="Z38" i="4"/>
  <c r="AA38" i="4" s="1"/>
  <c r="Y22" i="4"/>
  <c r="Y35" i="4"/>
  <c r="Z35" i="4" s="1"/>
  <c r="X28" i="4"/>
  <c r="X27" i="4"/>
  <c r="X30" i="4"/>
  <c r="Y30" i="4" s="1"/>
  <c r="AQ18" i="4"/>
  <c r="AQ17" i="4" s="1"/>
  <c r="AP19" i="4"/>
  <c r="Y23" i="4" l="1"/>
  <c r="Y27" i="4"/>
  <c r="Y21" i="4"/>
  <c r="Y28" i="4"/>
  <c r="Y26" i="4"/>
  <c r="Z26" i="4" s="1"/>
  <c r="Y24" i="4"/>
  <c r="AA39" i="4"/>
  <c r="AB39" i="4" s="1"/>
  <c r="Y20" i="4"/>
  <c r="Z36" i="4"/>
  <c r="AA36" i="4" s="1"/>
  <c r="Y31" i="4"/>
  <c r="Y29" i="4"/>
  <c r="Z30" i="4" s="1"/>
  <c r="Z34" i="4"/>
  <c r="AA34" i="4" s="1"/>
  <c r="AR18" i="4"/>
  <c r="AR17" i="4" s="1"/>
  <c r="AQ19" i="4"/>
  <c r="Z23" i="4" l="1"/>
  <c r="Z22" i="4"/>
  <c r="Z25" i="4"/>
  <c r="Z20" i="4"/>
  <c r="Z24" i="4"/>
  <c r="Z21" i="4"/>
  <c r="AA21" i="4" s="1"/>
  <c r="Z27" i="4"/>
  <c r="Z31" i="4"/>
  <c r="Z32" i="4"/>
  <c r="AA37" i="4"/>
  <c r="AA26" i="4"/>
  <c r="Z29" i="4"/>
  <c r="Z28" i="4"/>
  <c r="AA35" i="4"/>
  <c r="AB35" i="4" s="1"/>
  <c r="AB36" i="4"/>
  <c r="AA20" i="4"/>
  <c r="AB20" i="4" s="1"/>
  <c r="AS18" i="4"/>
  <c r="AS17" i="4" s="1"/>
  <c r="AR19" i="4"/>
  <c r="AA28" i="4" l="1"/>
  <c r="AA22" i="4"/>
  <c r="AB21" i="4" s="1"/>
  <c r="AA23" i="4"/>
  <c r="AB22" i="4" s="1"/>
  <c r="AA25" i="4"/>
  <c r="AA24" i="4"/>
  <c r="AA29" i="4"/>
  <c r="AA31" i="4"/>
  <c r="AB37" i="4"/>
  <c r="AB38" i="4"/>
  <c r="AA32" i="4"/>
  <c r="AA33" i="4"/>
  <c r="AC36" i="4"/>
  <c r="AA27" i="4"/>
  <c r="AB27" i="4" s="1"/>
  <c r="AA30" i="4"/>
  <c r="AT18" i="4"/>
  <c r="AT17" i="4" s="1"/>
  <c r="AS19" i="4"/>
  <c r="AB30" i="4" l="1"/>
  <c r="AB24" i="4"/>
  <c r="AB25" i="4"/>
  <c r="AC24" i="4" s="1"/>
  <c r="AB23" i="4"/>
  <c r="AC23" i="4" s="1"/>
  <c r="AB31" i="4"/>
  <c r="AC30" i="4" s="1"/>
  <c r="AB29" i="4"/>
  <c r="AB32" i="4"/>
  <c r="AC32" i="4" s="1"/>
  <c r="AC37" i="4"/>
  <c r="AB28" i="4"/>
  <c r="AC28" i="4" s="1"/>
  <c r="AB33" i="4"/>
  <c r="AB34" i="4"/>
  <c r="AC38" i="4"/>
  <c r="AC39" i="4"/>
  <c r="AD39" i="4" s="1"/>
  <c r="AB26" i="4"/>
  <c r="AC26" i="4" s="1"/>
  <c r="AC20" i="4"/>
  <c r="AC21" i="4"/>
  <c r="AC22" i="4"/>
  <c r="AU18" i="4"/>
  <c r="AU17" i="4" s="1"/>
  <c r="AT19" i="4"/>
  <c r="AD22" i="4" l="1"/>
  <c r="AC27" i="4"/>
  <c r="AD27" i="4" s="1"/>
  <c r="AD20" i="4"/>
  <c r="AD21" i="4"/>
  <c r="AD38" i="4"/>
  <c r="AC33" i="4"/>
  <c r="AC25" i="4"/>
  <c r="AD25" i="4" s="1"/>
  <c r="AD37" i="4"/>
  <c r="AD23" i="4"/>
  <c r="AC29" i="4"/>
  <c r="AD29" i="4" s="1"/>
  <c r="AE39" i="4"/>
  <c r="AC34" i="4"/>
  <c r="AC35" i="4"/>
  <c r="AD32" i="4"/>
  <c r="AC31" i="4"/>
  <c r="AD31" i="4" s="1"/>
  <c r="AV18" i="4"/>
  <c r="AV17" i="4" s="1"/>
  <c r="AU19" i="4"/>
  <c r="AD24" i="4" l="1"/>
  <c r="AE23" i="4" s="1"/>
  <c r="AE22" i="4"/>
  <c r="AD28" i="4"/>
  <c r="AE28" i="4" s="1"/>
  <c r="AE38" i="4"/>
  <c r="AF39" i="4" s="1"/>
  <c r="AD34" i="4"/>
  <c r="AD33" i="4"/>
  <c r="AD26" i="4"/>
  <c r="AE20" i="4"/>
  <c r="AE21" i="4"/>
  <c r="AE32" i="4"/>
  <c r="AD35" i="4"/>
  <c r="AD36" i="4"/>
  <c r="AE25" i="4"/>
  <c r="AD30" i="4"/>
  <c r="AE30" i="4" s="1"/>
  <c r="AW18" i="4"/>
  <c r="AW17" i="4" s="1"/>
  <c r="AV19" i="4"/>
  <c r="AE24" i="4" l="1"/>
  <c r="AF23" i="4" s="1"/>
  <c r="AE35" i="4"/>
  <c r="AF21" i="4"/>
  <c r="AE36" i="4"/>
  <c r="AF20" i="4"/>
  <c r="AG20" i="4" s="1"/>
  <c r="AE33" i="4"/>
  <c r="AE29" i="4"/>
  <c r="AF29" i="4" s="1"/>
  <c r="AE31" i="4"/>
  <c r="AF31" i="4" s="1"/>
  <c r="AE26" i="4"/>
  <c r="AF26" i="4" s="1"/>
  <c r="AE27" i="4"/>
  <c r="AE37" i="4"/>
  <c r="AE34" i="4"/>
  <c r="AF34" i="4" s="1"/>
  <c r="AF22" i="4"/>
  <c r="AG22" i="4" s="1"/>
  <c r="AX18" i="4"/>
  <c r="AX17" i="4" s="1"/>
  <c r="AW19" i="4"/>
  <c r="AF30" i="4" l="1"/>
  <c r="AG30" i="4" s="1"/>
  <c r="AF24" i="4"/>
  <c r="AF35" i="4"/>
  <c r="AF27" i="4"/>
  <c r="AF28" i="4"/>
  <c r="AG28" i="4" s="1"/>
  <c r="AG21" i="4"/>
  <c r="AH21" i="4" s="1"/>
  <c r="AF25" i="4"/>
  <c r="AG25" i="4" s="1"/>
  <c r="AH20" i="4"/>
  <c r="AI20" i="4" s="1"/>
  <c r="AF36" i="4"/>
  <c r="AF37" i="4"/>
  <c r="AG37" i="4" s="1"/>
  <c r="AF38" i="4"/>
  <c r="AF33" i="4"/>
  <c r="AG33" i="4" s="1"/>
  <c r="AF32" i="4"/>
  <c r="AG23" i="4"/>
  <c r="AY18" i="4"/>
  <c r="AY17" i="4" s="1"/>
  <c r="AX19" i="4"/>
  <c r="AG26" i="4" l="1"/>
  <c r="AG24" i="4"/>
  <c r="AH23" i="4" s="1"/>
  <c r="AG35" i="4"/>
  <c r="AG29" i="4"/>
  <c r="AH29" i="4" s="1"/>
  <c r="AG32" i="4"/>
  <c r="AG38" i="4"/>
  <c r="AH38" i="4" s="1"/>
  <c r="AG39" i="4"/>
  <c r="AH22" i="4"/>
  <c r="AG31" i="4"/>
  <c r="AG27" i="4"/>
  <c r="AH27" i="4" s="1"/>
  <c r="AG36" i="4"/>
  <c r="AH36" i="4" s="1"/>
  <c r="AH25" i="4"/>
  <c r="AG34" i="4"/>
  <c r="AH34" i="4" s="1"/>
  <c r="AZ18" i="4"/>
  <c r="AZ17" i="4" s="1"/>
  <c r="AY19" i="4"/>
  <c r="AH26" i="4" l="1"/>
  <c r="AI27" i="4" s="1"/>
  <c r="AH24" i="4"/>
  <c r="AI22" i="4"/>
  <c r="AH33" i="4"/>
  <c r="AI26" i="4"/>
  <c r="AH28" i="4"/>
  <c r="AH37" i="4"/>
  <c r="AI37" i="4" s="1"/>
  <c r="AI21" i="4"/>
  <c r="AH39" i="4"/>
  <c r="AI39" i="4" s="1"/>
  <c r="AI24" i="4"/>
  <c r="AI23" i="4"/>
  <c r="AH31" i="4"/>
  <c r="AH30" i="4"/>
  <c r="AH32" i="4"/>
  <c r="AI32" i="4" s="1"/>
  <c r="AH35" i="4"/>
  <c r="AI35" i="4" s="1"/>
  <c r="BA18" i="4"/>
  <c r="BA17" i="4" s="1"/>
  <c r="AZ19" i="4"/>
  <c r="AJ22" i="4" l="1"/>
  <c r="AI25" i="4"/>
  <c r="AJ25" i="4" s="1"/>
  <c r="AJ23" i="4"/>
  <c r="AJ26" i="4"/>
  <c r="AI36" i="4"/>
  <c r="AJ36" i="4" s="1"/>
  <c r="AI31" i="4"/>
  <c r="AI38" i="4"/>
  <c r="AJ38" i="4" s="1"/>
  <c r="AI30" i="4"/>
  <c r="AI34" i="4"/>
  <c r="AJ24" i="4"/>
  <c r="AJ21" i="4"/>
  <c r="AJ20" i="4"/>
  <c r="AI28" i="4"/>
  <c r="AI29" i="4"/>
  <c r="AJ37" i="4"/>
  <c r="AK37" i="4" s="1"/>
  <c r="AI33" i="4"/>
  <c r="BB18" i="4"/>
  <c r="BB17" i="4" s="1"/>
  <c r="BA19" i="4"/>
  <c r="AK23" i="4" l="1"/>
  <c r="AJ28" i="4"/>
  <c r="AK25" i="4"/>
  <c r="AK21" i="4"/>
  <c r="AJ33" i="4"/>
  <c r="AJ39" i="4"/>
  <c r="AK39" i="4" s="1"/>
  <c r="AK22" i="4"/>
  <c r="AJ29" i="4"/>
  <c r="AK20" i="4"/>
  <c r="AK24" i="4"/>
  <c r="AJ27" i="4"/>
  <c r="AK38" i="4"/>
  <c r="AL38" i="4" s="1"/>
  <c r="AJ31" i="4"/>
  <c r="AJ34" i="4"/>
  <c r="AJ30" i="4"/>
  <c r="AJ35" i="4"/>
  <c r="AJ32" i="4"/>
  <c r="AK32" i="4" s="1"/>
  <c r="BB19" i="4"/>
  <c r="AK28" i="4" l="1"/>
  <c r="AL24" i="4"/>
  <c r="AK30" i="4"/>
  <c r="AL20" i="4"/>
  <c r="AL22" i="4"/>
  <c r="AL21" i="4"/>
  <c r="AL39" i="4"/>
  <c r="AM39" i="4" s="1"/>
  <c r="AK31" i="4"/>
  <c r="AL31" i="4" s="1"/>
  <c r="AK27" i="4"/>
  <c r="AK26" i="4"/>
  <c r="AK35" i="4"/>
  <c r="AK36" i="4"/>
  <c r="AK34" i="4"/>
  <c r="AK29" i="4"/>
  <c r="AL29" i="4" s="1"/>
  <c r="AL23" i="4"/>
  <c r="AK33" i="4"/>
  <c r="AL33" i="4" s="1"/>
  <c r="AM23" i="4" l="1"/>
  <c r="AL26" i="4"/>
  <c r="AM21" i="4"/>
  <c r="AM20" i="4"/>
  <c r="AM22" i="4"/>
  <c r="AN22" i="4" s="1"/>
  <c r="AL34" i="4"/>
  <c r="AL35" i="4"/>
  <c r="AL27" i="4"/>
  <c r="AL25" i="4"/>
  <c r="AM26" i="4" s="1"/>
  <c r="AL30" i="4"/>
  <c r="AM30" i="4" s="1"/>
  <c r="AL28" i="4"/>
  <c r="AL36" i="4"/>
  <c r="AL37" i="4"/>
  <c r="AL32" i="4"/>
  <c r="AM32" i="4" s="1"/>
  <c r="AN20" i="4" l="1"/>
  <c r="AM25" i="4"/>
  <c r="AN21" i="4"/>
  <c r="AO21" i="4" s="1"/>
  <c r="AM28" i="4"/>
  <c r="AM35" i="4"/>
  <c r="AM24" i="4"/>
  <c r="AN24" i="4" s="1"/>
  <c r="AM31" i="4"/>
  <c r="AN31" i="4" s="1"/>
  <c r="AM36" i="4"/>
  <c r="AM33" i="4"/>
  <c r="AN25" i="4"/>
  <c r="AO20" i="4"/>
  <c r="AP20" i="4" s="1"/>
  <c r="AM34" i="4"/>
  <c r="AN34" i="4" s="1"/>
  <c r="AM37" i="4"/>
  <c r="AN37" i="4" s="1"/>
  <c r="AM38" i="4"/>
  <c r="AM27" i="4"/>
  <c r="AN27" i="4" s="1"/>
  <c r="AM29" i="4"/>
  <c r="AN29" i="4" s="1"/>
  <c r="AN23" i="4" l="1"/>
  <c r="AO23" i="4" s="1"/>
  <c r="AN35" i="4"/>
  <c r="AO34" i="4" s="1"/>
  <c r="AN33" i="4"/>
  <c r="AN38" i="4"/>
  <c r="AO38" i="4" s="1"/>
  <c r="AN39" i="4"/>
  <c r="AN26" i="4"/>
  <c r="AO26" i="4" s="1"/>
  <c r="AN36" i="4"/>
  <c r="AN28" i="4"/>
  <c r="AN30" i="4"/>
  <c r="AO30" i="4" s="1"/>
  <c r="AN32" i="4"/>
  <c r="AO32" i="4" s="1"/>
  <c r="AO22" i="4" l="1"/>
  <c r="AP23" i="4" s="1"/>
  <c r="AO24" i="4"/>
  <c r="AO25" i="4"/>
  <c r="AO37" i="4"/>
  <c r="AO35" i="4"/>
  <c r="AP35" i="4" s="1"/>
  <c r="AO36" i="4"/>
  <c r="AO33" i="4"/>
  <c r="AP33" i="4" s="1"/>
  <c r="AO29" i="4"/>
  <c r="AO28" i="4"/>
  <c r="AP34" i="4"/>
  <c r="AQ34" i="4" s="1"/>
  <c r="AO39" i="4"/>
  <c r="AP39" i="4" s="1"/>
  <c r="AO27" i="4"/>
  <c r="AO31" i="4"/>
  <c r="AP31" i="4" s="1"/>
  <c r="AP38" i="4"/>
  <c r="AP24" i="4"/>
  <c r="AP27" i="4" l="1"/>
  <c r="AP25" i="4"/>
  <c r="AQ24" i="4" s="1"/>
  <c r="AP22" i="4"/>
  <c r="AQ23" i="4" s="1"/>
  <c r="AP21" i="4"/>
  <c r="AP26" i="4"/>
  <c r="AP36" i="4"/>
  <c r="AQ35" i="4" s="1"/>
  <c r="AP37" i="4"/>
  <c r="AQ38" i="4" s="1"/>
  <c r="AQ39" i="4"/>
  <c r="AP29" i="4"/>
  <c r="AP32" i="4"/>
  <c r="AQ32" i="4" s="1"/>
  <c r="AP28" i="4"/>
  <c r="AQ28" i="4" s="1"/>
  <c r="AP30" i="4"/>
  <c r="AQ33" i="4"/>
  <c r="AR33" i="4" s="1"/>
  <c r="AQ26" i="4" l="1"/>
  <c r="AQ25" i="4"/>
  <c r="AQ21" i="4"/>
  <c r="AQ20" i="4"/>
  <c r="AQ22" i="4"/>
  <c r="AR23" i="4" s="1"/>
  <c r="AR39" i="4"/>
  <c r="AQ30" i="4"/>
  <c r="AQ37" i="4"/>
  <c r="AQ36" i="4"/>
  <c r="AR36" i="4" s="1"/>
  <c r="AQ27" i="4"/>
  <c r="AR24" i="4"/>
  <c r="AR34" i="4"/>
  <c r="AQ29" i="4"/>
  <c r="AR29" i="4" s="1"/>
  <c r="AQ31" i="4"/>
  <c r="AR31" i="4" s="1"/>
  <c r="AR38" i="4"/>
  <c r="AR25" i="4" l="1"/>
  <c r="AS24" i="4" s="1"/>
  <c r="AR22" i="4"/>
  <c r="AR20" i="4"/>
  <c r="AR21" i="4"/>
  <c r="AS23" i="4"/>
  <c r="AR37" i="4"/>
  <c r="AS38" i="4"/>
  <c r="AR35" i="4"/>
  <c r="AS36" i="4" s="1"/>
  <c r="AS35" i="4"/>
  <c r="AR27" i="4"/>
  <c r="AR26" i="4"/>
  <c r="AS39" i="4"/>
  <c r="AT39" i="4" s="1"/>
  <c r="AR30" i="4"/>
  <c r="AS30" i="4" s="1"/>
  <c r="AS37" i="4"/>
  <c r="AR32" i="4"/>
  <c r="AR28" i="4"/>
  <c r="AS29" i="4" s="1"/>
  <c r="AS20" i="4" l="1"/>
  <c r="AT20" i="4" s="1"/>
  <c r="AS21" i="4"/>
  <c r="AS22" i="4"/>
  <c r="AT37" i="4"/>
  <c r="AS34" i="4"/>
  <c r="AS32" i="4"/>
  <c r="AS33" i="4"/>
  <c r="AT38" i="4"/>
  <c r="AU38" i="4" s="1"/>
  <c r="AS25" i="4"/>
  <c r="AS26" i="4"/>
  <c r="AT35" i="4"/>
  <c r="AT36" i="4"/>
  <c r="AS28" i="4"/>
  <c r="AT28" i="4" s="1"/>
  <c r="AS27" i="4"/>
  <c r="AT34" i="4"/>
  <c r="AS31" i="4"/>
  <c r="AT31" i="4" s="1"/>
  <c r="AT22" i="4" l="1"/>
  <c r="AT23" i="4"/>
  <c r="AT21" i="4"/>
  <c r="AU39" i="4"/>
  <c r="AV39" i="4" s="1"/>
  <c r="AT33" i="4"/>
  <c r="AU34" i="4" s="1"/>
  <c r="AT27" i="4"/>
  <c r="AU36" i="4"/>
  <c r="AT26" i="4"/>
  <c r="AU37" i="4"/>
  <c r="AV37" i="4" s="1"/>
  <c r="AT32" i="4"/>
  <c r="AU35" i="4"/>
  <c r="AT25" i="4"/>
  <c r="AT24" i="4"/>
  <c r="AT30" i="4"/>
  <c r="AU33" i="4"/>
  <c r="AT29" i="4"/>
  <c r="AU28" i="4" s="1"/>
  <c r="AU20" i="4" l="1"/>
  <c r="AU21" i="4"/>
  <c r="AU22" i="4"/>
  <c r="AV35" i="4"/>
  <c r="AU25" i="4"/>
  <c r="AU32" i="4"/>
  <c r="AV33" i="4" s="1"/>
  <c r="AU30" i="4"/>
  <c r="AU24" i="4"/>
  <c r="AU23" i="4"/>
  <c r="AU29" i="4"/>
  <c r="AV29" i="4" s="1"/>
  <c r="AV38" i="4"/>
  <c r="AV36" i="4"/>
  <c r="AW36" i="4" s="1"/>
  <c r="AU27" i="4"/>
  <c r="AV34" i="4"/>
  <c r="AU26" i="4"/>
  <c r="AV26" i="4" s="1"/>
  <c r="AU31" i="4"/>
  <c r="AV31" i="4" s="1"/>
  <c r="AV20" i="4" l="1"/>
  <c r="AW20" i="4" s="1"/>
  <c r="AV21" i="4"/>
  <c r="AW37" i="4"/>
  <c r="AW34" i="4"/>
  <c r="AV25" i="4"/>
  <c r="AW26" i="4" s="1"/>
  <c r="AV32" i="4"/>
  <c r="AW31" i="4" s="1"/>
  <c r="AW35" i="4"/>
  <c r="AX35" i="4" s="1"/>
  <c r="AV24" i="4"/>
  <c r="AV30" i="4"/>
  <c r="AW30" i="4" s="1"/>
  <c r="AV27" i="4"/>
  <c r="AW38" i="4"/>
  <c r="AX38" i="4" s="1"/>
  <c r="AW39" i="4"/>
  <c r="AV23" i="4"/>
  <c r="AV22" i="4"/>
  <c r="AV28" i="4"/>
  <c r="AW28" i="4" s="1"/>
  <c r="AW29" i="4" l="1"/>
  <c r="AX29" i="4" s="1"/>
  <c r="AW23" i="4"/>
  <c r="AX39" i="4"/>
  <c r="AY39" i="4" s="1"/>
  <c r="AW27" i="4"/>
  <c r="AX27" i="4" s="1"/>
  <c r="AX30" i="4"/>
  <c r="AW24" i="4"/>
  <c r="AW32" i="4"/>
  <c r="AW33" i="4"/>
  <c r="AW25" i="4"/>
  <c r="AW22" i="4"/>
  <c r="AW21" i="4"/>
  <c r="AX36" i="4"/>
  <c r="AX31" i="4"/>
  <c r="AX37" i="4"/>
  <c r="AY37" i="4" s="1"/>
  <c r="AX22" i="4" l="1"/>
  <c r="AX24" i="4"/>
  <c r="AY38" i="4"/>
  <c r="AZ38" i="4" s="1"/>
  <c r="AX26" i="4"/>
  <c r="AY36" i="4"/>
  <c r="AZ37" i="4" s="1"/>
  <c r="AX21" i="4"/>
  <c r="AX20" i="4"/>
  <c r="AX25" i="4"/>
  <c r="AY25" i="4" s="1"/>
  <c r="AX32" i="4"/>
  <c r="AY30" i="4"/>
  <c r="AZ39" i="4"/>
  <c r="BA39" i="4" s="1"/>
  <c r="AX28" i="4"/>
  <c r="AY31" i="4"/>
  <c r="AX33" i="4"/>
  <c r="AX34" i="4"/>
  <c r="AY27" i="4"/>
  <c r="AX23" i="4"/>
  <c r="AY23" i="4" s="1"/>
  <c r="AY22" i="4" l="1"/>
  <c r="AZ22" i="4" s="1"/>
  <c r="AY21" i="4"/>
  <c r="BA38" i="4"/>
  <c r="BB39" i="4" s="1"/>
  <c r="AY34" i="4"/>
  <c r="AY35" i="4"/>
  <c r="AZ35" i="4" s="1"/>
  <c r="AY28" i="4"/>
  <c r="AY29" i="4"/>
  <c r="AZ29" i="4" s="1"/>
  <c r="AY24" i="4"/>
  <c r="AZ24" i="4" s="1"/>
  <c r="AY33" i="4"/>
  <c r="AY32" i="4"/>
  <c r="AZ32" i="4" s="1"/>
  <c r="AY20" i="4"/>
  <c r="AZ20" i="4" s="1"/>
  <c r="AY26" i="4"/>
  <c r="AZ26" i="4" s="1"/>
  <c r="AZ21" i="4" l="1"/>
  <c r="BA21" i="4" s="1"/>
  <c r="AZ36" i="4"/>
  <c r="BA36" i="4" s="1"/>
  <c r="AZ30" i="4"/>
  <c r="AZ25" i="4"/>
  <c r="BA25" i="4" s="1"/>
  <c r="BA20" i="4"/>
  <c r="BB20" i="4" s="1"/>
  <c r="AZ33" i="4"/>
  <c r="AZ23" i="4"/>
  <c r="BA23" i="4" s="1"/>
  <c r="AZ28" i="4"/>
  <c r="AZ34" i="4"/>
  <c r="BA35" i="4" s="1"/>
  <c r="AZ31" i="4"/>
  <c r="BA31" i="4" s="1"/>
  <c r="BA29" i="4"/>
  <c r="AZ27" i="4"/>
  <c r="BA27" i="4" s="1"/>
  <c r="BA37" i="4"/>
  <c r="BB37" i="4" s="1"/>
  <c r="BA24" i="4" l="1"/>
  <c r="BB24" i="4" s="1"/>
  <c r="BA33" i="4"/>
  <c r="BA22" i="4"/>
  <c r="BB22" i="4" s="1"/>
  <c r="BA26" i="4"/>
  <c r="BB26" i="4" s="1"/>
  <c r="BA30" i="4"/>
  <c r="BA34" i="4"/>
  <c r="BB34" i="4" s="1"/>
  <c r="BA32" i="4"/>
  <c r="BB32" i="4" s="1"/>
  <c r="BB29" i="4"/>
  <c r="BB38" i="4"/>
  <c r="BA28" i="4"/>
  <c r="BB28" i="4" s="1"/>
  <c r="BB33" i="4"/>
  <c r="BB36" i="4"/>
  <c r="BB21" i="4"/>
  <c r="BB25" i="4" l="1"/>
  <c r="BB27" i="4"/>
  <c r="BB23" i="4"/>
  <c r="BB31" i="4"/>
  <c r="BB30" i="4"/>
  <c r="BB35" i="4"/>
</calcChain>
</file>

<file path=xl/comments1.xml><?xml version="1.0" encoding="utf-8"?>
<comments xmlns="http://schemas.openxmlformats.org/spreadsheetml/2006/main">
  <authors>
    <author>punlop.v</author>
    <author>user</author>
  </authors>
  <commentList>
    <comment ref="CY11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For 1-D loading, this initial excess pore pressure is constant along the thickness, and is equal to total stress increment.
</t>
        </r>
      </text>
    </comment>
    <comment ref="CY1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roughly 3 to 16 m2/year for clay</t>
        </r>
      </text>
    </comment>
    <comment ref="CY14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Calculated separately</t>
        </r>
      </text>
    </comment>
    <comment ref="C17" authorId="1" shapeId="0">
      <text>
        <r>
          <rPr>
            <b/>
            <sz val="9"/>
            <color indexed="81"/>
            <rFont val="Tahoma"/>
            <charset val="222"/>
          </rPr>
          <t>user:</t>
        </r>
        <r>
          <rPr>
            <sz val="9"/>
            <color indexed="81"/>
            <rFont val="Tahoma"/>
            <charset val="222"/>
          </rPr>
          <t xml:space="preserve">
M = 0.5 pi (2m + 1)</t>
        </r>
      </text>
    </comment>
  </commentList>
</comments>
</file>

<file path=xl/comments2.xml><?xml version="1.0" encoding="utf-8"?>
<comments xmlns="http://schemas.openxmlformats.org/spreadsheetml/2006/main">
  <authors>
    <author>punlop.v</author>
    <author>user</author>
  </authors>
  <commentList>
    <comment ref="CY11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For 1-D loading, this initial excess pore pressure is constant along the thickness, and is equal to total stress increment.
</t>
        </r>
      </text>
    </comment>
    <comment ref="CY1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roughly 3 to 16 m2/year for clay</t>
        </r>
      </text>
    </comment>
    <comment ref="HA1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more than cv</t>
        </r>
      </text>
    </comment>
    <comment ref="CY14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Calculated separately</t>
        </r>
      </text>
    </comment>
    <comment ref="CY16" authorId="0" shapeId="0">
      <text>
        <r>
          <rPr>
            <b/>
            <sz val="8"/>
            <color indexed="81"/>
            <rFont val="Tahoma"/>
            <charset val="1"/>
          </rPr>
          <t>punlop.v:</t>
        </r>
        <r>
          <rPr>
            <sz val="8"/>
            <color indexed="81"/>
            <rFont val="Tahoma"/>
            <charset val="1"/>
          </rPr>
          <t xml:space="preserve">
=0.5(width + thickness)
Roughly 50 - 75 mm</t>
        </r>
      </text>
    </comment>
    <comment ref="HC16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Try changing this Cell until Cell HJ24 = 0</t>
        </r>
      </text>
    </comment>
    <comment ref="GY18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Total area covered by Mandrel</t>
        </r>
      </text>
    </comment>
    <comment ref="HB18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vertical permeability</t>
        </r>
      </text>
    </comment>
    <comment ref="HE18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horizontal permeability</t>
        </r>
      </text>
    </comment>
    <comment ref="GY19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Discharge Capacity of PVD, 200 - 1000 m3/year</t>
        </r>
      </text>
    </comment>
    <comment ref="C23" authorId="1" shapeId="0">
      <text>
        <r>
          <rPr>
            <b/>
            <sz val="9"/>
            <color indexed="81"/>
            <rFont val="Tahoma"/>
            <charset val="222"/>
          </rPr>
          <t>user:</t>
        </r>
        <r>
          <rPr>
            <sz val="9"/>
            <color indexed="81"/>
            <rFont val="Tahoma"/>
            <charset val="222"/>
          </rPr>
          <t xml:space="preserve">
M = 0.5 pi (2m + 1)</t>
        </r>
      </text>
    </comment>
    <comment ref="CZ2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without PVD</t>
        </r>
      </text>
    </comment>
    <comment ref="DA2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without PVD</t>
        </r>
      </text>
    </comment>
    <comment ref="GY2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without PVD</t>
        </r>
      </text>
    </comment>
    <comment ref="HB2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with PVD</t>
        </r>
      </text>
    </comment>
    <comment ref="HJ24" authorId="0" shapeId="0">
      <text>
        <r>
          <rPr>
            <b/>
            <sz val="8"/>
            <color indexed="81"/>
            <rFont val="Tahoma"/>
            <charset val="1"/>
          </rPr>
          <t>punlop.v:</t>
        </r>
        <r>
          <rPr>
            <sz val="8"/>
            <color indexed="81"/>
            <rFont val="Tahoma"/>
            <charset val="1"/>
          </rPr>
          <t xml:space="preserve">
This Cell must be zero
to get correct Spacing.</t>
        </r>
      </text>
    </comment>
    <comment ref="C53" authorId="1" shapeId="0">
      <text>
        <r>
          <rPr>
            <b/>
            <sz val="9"/>
            <color indexed="81"/>
            <rFont val="Tahoma"/>
            <charset val="222"/>
          </rPr>
          <t>user:</t>
        </r>
        <r>
          <rPr>
            <sz val="9"/>
            <color indexed="81"/>
            <rFont val="Tahoma"/>
            <charset val="222"/>
          </rPr>
          <t xml:space="preserve">
M = 0.5 pi (2m + 1)</t>
        </r>
      </text>
    </comment>
    <comment ref="CZ5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with PVD</t>
        </r>
      </text>
    </comment>
    <comment ref="DA5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with PVD</t>
        </r>
      </text>
    </comment>
    <comment ref="GY5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with PVD</t>
        </r>
      </text>
    </comment>
  </commentList>
</comments>
</file>

<file path=xl/comments3.xml><?xml version="1.0" encoding="utf-8"?>
<comments xmlns="http://schemas.openxmlformats.org/spreadsheetml/2006/main">
  <authors>
    <author>punlop.v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roughly 3 to 16 m2/year for clay</t>
        </r>
      </text>
    </comment>
    <comment ref="E15" authorId="0" shapeId="0">
      <text>
        <r>
          <rPr>
            <b/>
            <sz val="8"/>
            <color indexed="81"/>
            <rFont val="Tahoma"/>
            <charset val="1"/>
          </rPr>
          <t>punlop.v:</t>
        </r>
        <r>
          <rPr>
            <sz val="8"/>
            <color indexed="81"/>
            <rFont val="Tahoma"/>
            <charset val="1"/>
          </rPr>
          <t xml:space="preserve">
Limit for this spreadsheet</t>
        </r>
      </text>
    </comment>
    <comment ref="H15" authorId="0" shapeId="0">
      <text>
        <r>
          <rPr>
            <b/>
            <sz val="8"/>
            <color indexed="81"/>
            <rFont val="Tahoma"/>
            <charset val="1"/>
          </rPr>
          <t>punlop.v:</t>
        </r>
        <r>
          <rPr>
            <sz val="8"/>
            <color indexed="81"/>
            <rFont val="Tahoma"/>
            <charset val="1"/>
          </rPr>
          <t xml:space="preserve">
Limit for this spreadsheet</t>
        </r>
      </text>
    </comment>
  </commentList>
</comments>
</file>

<file path=xl/sharedStrings.xml><?xml version="1.0" encoding="utf-8"?>
<sst xmlns="http://schemas.openxmlformats.org/spreadsheetml/2006/main" count="204" uniqueCount="117">
  <si>
    <t>m</t>
  </si>
  <si>
    <t>U</t>
  </si>
  <si>
    <r>
      <t>T</t>
    </r>
    <r>
      <rPr>
        <b/>
        <vertAlign val="subscript"/>
        <sz val="11"/>
        <color rgb="FF0000FF"/>
        <rFont val="Calibri"/>
        <family val="2"/>
        <scheme val="minor"/>
      </rPr>
      <t>v</t>
    </r>
  </si>
  <si>
    <r>
      <t>z/H</t>
    </r>
    <r>
      <rPr>
        <b/>
        <vertAlign val="subscript"/>
        <sz val="11"/>
        <color rgb="FF0000FF"/>
        <rFont val="Calibri"/>
        <family val="2"/>
        <scheme val="minor"/>
      </rPr>
      <t>d</t>
    </r>
  </si>
  <si>
    <r>
      <t xml:space="preserve"> </t>
    </r>
    <r>
      <rPr>
        <b/>
        <sz val="11"/>
        <color rgb="FF0000FF"/>
        <rFont val="Verdana"/>
        <family val="2"/>
      </rPr>
      <t>Δ</t>
    </r>
    <r>
      <rPr>
        <b/>
        <sz val="11"/>
        <color rgb="FF0000FF"/>
        <rFont val="Tahoma"/>
        <family val="2"/>
        <charset val="222"/>
      </rPr>
      <t>u (kPa)</t>
    </r>
  </si>
  <si>
    <r>
      <t>U</t>
    </r>
    <r>
      <rPr>
        <b/>
        <vertAlign val="subscript"/>
        <sz val="11"/>
        <color rgb="FF0000FF"/>
        <rFont val="Calibri"/>
        <family val="2"/>
        <scheme val="minor"/>
      </rPr>
      <t>avg</t>
    </r>
  </si>
  <si>
    <t>Clay Thickness, H =</t>
  </si>
  <si>
    <t>Drainage =</t>
  </si>
  <si>
    <t>way (1 or 2 ways)</t>
  </si>
  <si>
    <t>Plotting initial excess pore pressure</t>
  </si>
  <si>
    <t>Terzaghi 1-D Time Rate of Consolidation</t>
  </si>
  <si>
    <r>
      <t>H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charset val="222"/>
        <scheme val="minor"/>
      </rPr>
      <t xml:space="preserve"> =</t>
    </r>
  </si>
  <si>
    <t>z</t>
  </si>
  <si>
    <t>Remark:</t>
  </si>
  <si>
    <t>Input Parameters</t>
  </si>
  <si>
    <r>
      <t xml:space="preserve">Initial Excess Pore Presure </t>
    </r>
    <r>
      <rPr>
        <sz val="11"/>
        <color theme="1"/>
        <rFont val="Verdana"/>
        <family val="2"/>
      </rPr>
      <t>Δ</t>
    </r>
    <r>
      <rPr>
        <sz val="11"/>
        <color theme="1"/>
        <rFont val="Tahoma"/>
        <family val="2"/>
        <charset val="222"/>
      </rPr>
      <t>u</t>
    </r>
    <r>
      <rPr>
        <vertAlign val="subscript"/>
        <sz val="11"/>
        <color theme="1"/>
        <rFont val="Tahoma"/>
        <family val="2"/>
      </rPr>
      <t xml:space="preserve">o </t>
    </r>
    <r>
      <rPr>
        <sz val="11"/>
        <color theme="1"/>
        <rFont val="Tahoma"/>
        <family val="2"/>
      </rPr>
      <t>=</t>
    </r>
  </si>
  <si>
    <t>Elapsed Time, t =</t>
  </si>
  <si>
    <t>years</t>
  </si>
  <si>
    <t>months</t>
  </si>
  <si>
    <t>days</t>
  </si>
  <si>
    <r>
      <t>Coeff. of Consolidation, c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</si>
  <si>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222"/>
        <scheme val="minor"/>
      </rPr>
      <t>/year</t>
    </r>
  </si>
  <si>
    <r>
      <t>Time Factor, T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charset val="222"/>
        <scheme val="minor"/>
      </rPr>
      <t xml:space="preserve"> = </t>
    </r>
  </si>
  <si>
    <t>Outputs</t>
  </si>
  <si>
    <r>
      <t>Average Degree of Consolidation, U</t>
    </r>
    <r>
      <rPr>
        <vertAlign val="subscript"/>
        <sz val="11"/>
        <color theme="1"/>
        <rFont val="Calibri"/>
        <family val="2"/>
        <scheme val="minor"/>
      </rPr>
      <t>avg</t>
    </r>
    <r>
      <rPr>
        <sz val="11"/>
        <color theme="1"/>
        <rFont val="Calibri"/>
        <family val="2"/>
        <charset val="222"/>
        <scheme val="minor"/>
      </rPr>
      <t xml:space="preserve"> =</t>
    </r>
  </si>
  <si>
    <t>%</t>
  </si>
  <si>
    <r>
      <t>Current Settlement, S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charset val="222"/>
        <scheme val="minor"/>
      </rPr>
      <t>(t) =</t>
    </r>
  </si>
  <si>
    <t>mm</t>
  </si>
  <si>
    <t>Any comment</t>
  </si>
  <si>
    <t>kPa (assumed constant along thickness)</t>
  </si>
  <si>
    <r>
      <t>Final Conso. Settlement, S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</t>
    </r>
  </si>
  <si>
    <t>Plotting Uavg and Tv</t>
  </si>
  <si>
    <t>Modifed on 6 Sept 2012, PV</t>
  </si>
  <si>
    <r>
      <t>Coeff. of Consolidation, c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=</t>
    </r>
  </si>
  <si>
    <r>
      <t>Avg. U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charset val="222"/>
        <scheme val="minor"/>
      </rPr>
      <t xml:space="preserve"> =</t>
    </r>
  </si>
  <si>
    <r>
      <t>Required Average U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charset val="222"/>
        <scheme val="minor"/>
      </rPr>
      <t xml:space="preserve"> =</t>
    </r>
  </si>
  <si>
    <r>
      <t>Equivalent PVD Diameter, d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=</t>
    </r>
  </si>
  <si>
    <t>Pattern =</t>
  </si>
  <si>
    <t>T</t>
  </si>
  <si>
    <t>(T = Triangular, S = Square)</t>
  </si>
  <si>
    <r>
      <t>Flow Diameter, d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</t>
    </r>
  </si>
  <si>
    <t>m       n =</t>
  </si>
  <si>
    <r>
      <t>F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charset val="222"/>
        <scheme val="minor"/>
      </rPr>
      <t xml:space="preserve"> =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</si>
  <si>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</si>
  <si>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To Include Smear Effect</t>
  </si>
  <si>
    <r>
      <t>F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charset val="222"/>
        <scheme val="minor"/>
      </rPr>
      <t xml:space="preserve"> =</t>
    </r>
  </si>
  <si>
    <t>To Include Drain Resistance Effect</t>
  </si>
  <si>
    <r>
      <t>F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charset val="222"/>
        <scheme val="minor"/>
      </rPr>
      <t xml:space="preserve"> =</t>
    </r>
  </si>
  <si>
    <r>
      <t>A</t>
    </r>
    <r>
      <rPr>
        <vertAlign val="subscript"/>
        <sz val="11"/>
        <color theme="1"/>
        <rFont val="Calibri"/>
        <family val="2"/>
        <scheme val="minor"/>
      </rPr>
      <t>man</t>
    </r>
    <r>
      <rPr>
        <sz val="11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</si>
  <si>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charset val="222"/>
        <scheme val="minor"/>
      </rPr>
      <t xml:space="preserve"> =</t>
    </r>
  </si>
  <si>
    <t>m/s</t>
  </si>
  <si>
    <r>
      <t>k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charset val="222"/>
        <scheme val="minor"/>
      </rPr>
      <t xml:space="preserve"> =</t>
    </r>
  </si>
  <si>
    <r>
      <t>q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</si>
  <si>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222"/>
        <scheme val="minor"/>
      </rPr>
      <t>/year</t>
    </r>
  </si>
  <si>
    <t>1) Data -&gt; What-if Analysis -&gt; Goal Seek</t>
  </si>
  <si>
    <t>2) To Value: 0</t>
  </si>
  <si>
    <t>4) OK</t>
  </si>
  <si>
    <t>Try Spacing, S =</t>
  </si>
  <si>
    <t>Target Elapsed Time, t =</t>
  </si>
  <si>
    <r>
      <t>T</t>
    </r>
    <r>
      <rPr>
        <vertAlign val="subscript"/>
        <sz val="11"/>
        <color theme="1"/>
        <rFont val="Calibri"/>
        <family val="2"/>
        <scheme val="minor"/>
      </rPr>
      <t>vh</t>
    </r>
    <r>
      <rPr>
        <sz val="11"/>
        <color theme="1"/>
        <rFont val="Calibri"/>
        <family val="2"/>
        <charset val="222"/>
        <scheme val="minor"/>
      </rPr>
      <t xml:space="preserve"> =</t>
    </r>
  </si>
  <si>
    <r>
      <t>U</t>
    </r>
    <r>
      <rPr>
        <b/>
        <vertAlign val="subscript"/>
        <sz val="11"/>
        <color rgb="FF0000FF"/>
        <rFont val="Calibri"/>
        <family val="2"/>
        <scheme val="minor"/>
      </rPr>
      <t>vh</t>
    </r>
  </si>
  <si>
    <r>
      <t>T</t>
    </r>
    <r>
      <rPr>
        <b/>
        <vertAlign val="subscript"/>
        <sz val="11"/>
        <color rgb="FF0000FF"/>
        <rFont val="Calibri"/>
        <family val="2"/>
        <scheme val="minor"/>
      </rPr>
      <t>vh</t>
    </r>
  </si>
  <si>
    <t>mm without PVD</t>
  </si>
  <si>
    <t>mm with PVD  at</t>
  </si>
  <si>
    <t>m Spacing</t>
  </si>
  <si>
    <t>Created on 21 Sept 2012, PV</t>
  </si>
  <si>
    <t>(y = yes, n = no)</t>
  </si>
  <si>
    <t>(y = yes, n = No)</t>
  </si>
  <si>
    <r>
      <t>Settlement, S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charset val="222"/>
        <scheme val="minor"/>
      </rPr>
      <t>(t) =</t>
    </r>
  </si>
  <si>
    <t>Degree of Consolidation =</t>
  </si>
  <si>
    <t>w/o PVD</t>
  </si>
  <si>
    <t>with PVD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</si>
  <si>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v</t>
    </r>
  </si>
  <si>
    <r>
      <t>z/H</t>
    </r>
    <r>
      <rPr>
        <b/>
        <vertAlign val="subscript"/>
        <sz val="11"/>
        <color theme="1"/>
        <rFont val="Calibri"/>
        <family val="2"/>
        <scheme val="minor"/>
      </rPr>
      <t>d</t>
    </r>
  </si>
  <si>
    <r>
      <t>U</t>
    </r>
    <r>
      <rPr>
        <vertAlign val="subscript"/>
        <sz val="11"/>
        <color theme="1"/>
        <rFont val="Calibri"/>
        <family val="2"/>
        <charset val="222"/>
        <scheme val="minor"/>
      </rPr>
      <t>v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</si>
  <si>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vh</t>
    </r>
  </si>
  <si>
    <r>
      <t xml:space="preserve"> </t>
    </r>
    <r>
      <rPr>
        <b/>
        <sz val="10"/>
        <color theme="1"/>
        <rFont val="Verdana"/>
        <family val="2"/>
      </rPr>
      <t>Δ</t>
    </r>
    <r>
      <rPr>
        <b/>
        <sz val="10"/>
        <color theme="1"/>
        <rFont val="Tahoma"/>
        <family val="2"/>
        <charset val="222"/>
      </rPr>
      <t>u (kPa)</t>
    </r>
  </si>
  <si>
    <r>
      <t>Required Avg. Degree of Conso. U</t>
    </r>
    <r>
      <rPr>
        <vertAlign val="subscript"/>
        <sz val="11"/>
        <color theme="1"/>
        <rFont val="Calibri"/>
        <family val="2"/>
        <scheme val="minor"/>
      </rPr>
      <t>vh</t>
    </r>
    <r>
      <rPr>
        <sz val="11"/>
        <color theme="1"/>
        <rFont val="Calibri"/>
        <family val="2"/>
        <charset val="222"/>
        <scheme val="minor"/>
      </rPr>
      <t xml:space="preserve"> =</t>
    </r>
  </si>
  <si>
    <t>Consolidation with PVD (Vertical + Radial)</t>
  </si>
  <si>
    <t>Ref.:</t>
  </si>
  <si>
    <t>Barron, R.A. (1948). "Consolidation of fine-grained soils by drain wells." Transactions, ASCE, Vol.113, 718-754.</t>
  </si>
  <si>
    <t>Carillo, N. (1942). "Simple two and three dimensional cases in the theory of consolidation of soils." J. of Mathematics and Physics, Vol.21(1), 1-5.</t>
  </si>
  <si>
    <t>y</t>
  </si>
  <si>
    <t>i</t>
  </si>
  <si>
    <t>Use Δz =</t>
  </si>
  <si>
    <t xml:space="preserve">m </t>
  </si>
  <si>
    <t>Use Δt =</t>
  </si>
  <si>
    <t>year</t>
  </si>
  <si>
    <r>
      <t xml:space="preserve">Check 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  <charset val="222"/>
        <scheme val="minor"/>
      </rPr>
      <t xml:space="preserve"> =</t>
    </r>
  </si>
  <si>
    <t>n =</t>
  </si>
  <si>
    <t>m =</t>
  </si>
  <si>
    <t>(Less than 0.5, Recommend 0.17 - 0.25)</t>
  </si>
  <si>
    <t>Top Boundary =</t>
  </si>
  <si>
    <t>Bottom Boundary =</t>
  </si>
  <si>
    <t>(P = Permeable, I = Impermeable)</t>
  </si>
  <si>
    <t>P</t>
  </si>
  <si>
    <t>(P = Permeable)</t>
  </si>
  <si>
    <t>NA</t>
  </si>
  <si>
    <t>&lt; 20</t>
  </si>
  <si>
    <t>&lt; 50</t>
  </si>
  <si>
    <r>
      <t>Δu</t>
    </r>
    <r>
      <rPr>
        <vertAlign val="subscript"/>
        <sz val="14"/>
        <color theme="1"/>
        <rFont val="Calibri"/>
        <family val="2"/>
        <charset val="222"/>
        <scheme val="minor"/>
      </rPr>
      <t xml:space="preserve">o         </t>
    </r>
    <r>
      <rPr>
        <sz val="14"/>
        <color theme="1"/>
        <rFont val="Calibri"/>
        <family val="2"/>
        <scheme val="minor"/>
      </rPr>
      <t>j</t>
    </r>
  </si>
  <si>
    <t>Depth (m)</t>
  </si>
  <si>
    <t>Time (yr)</t>
  </si>
  <si>
    <t>Discussion:</t>
  </si>
  <si>
    <t>1-D Consolidation by FDM with Initial Excess Pore Pressures not Constant with Depth</t>
  </si>
  <si>
    <t>Spreadsheet created 11 January 2013, PV</t>
  </si>
  <si>
    <t>หมายเหตุ</t>
  </si>
  <si>
    <t>1)</t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</si>
  <si>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</si>
  <si>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</si>
  <si>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</si>
  <si>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</si>
  <si>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1"/>
        <color theme="1"/>
        <rFont val="Calibri"/>
        <family val="2"/>
        <charset val="222"/>
        <scheme val="minor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1"/>
        <color theme="1"/>
        <rFont val="Calibri"/>
        <family val="2"/>
        <charset val="222"/>
        <scheme val="minor"/>
      </rPr>
      <t xml:space="preserve">  ของผู้เขียนเดียวกัน</t>
    </r>
  </si>
  <si>
    <t>Click on cell HJ24 and then</t>
  </si>
  <si>
    <t>3) By Changing Cell: HC16</t>
  </si>
  <si>
    <t>Choose desired data series to plot</t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</si>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</sst>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4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22"/>
      <scheme val="minor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11"/>
      <color theme="1"/>
      <name val="Verdana"/>
      <family val="2"/>
    </font>
    <font>
      <sz val="11"/>
      <color theme="1"/>
      <name val="Tahoma"/>
      <family val="2"/>
      <charset val="222"/>
    </font>
    <font>
      <vertAlign val="subscript"/>
      <sz val="11"/>
      <color theme="1"/>
      <name val="Tahoma"/>
      <family val="2"/>
    </font>
    <font>
      <b/>
      <sz val="11"/>
      <color rgb="FF0000FF"/>
      <name val="Calibri"/>
      <family val="2"/>
      <scheme val="minor"/>
    </font>
    <font>
      <b/>
      <vertAlign val="subscript"/>
      <sz val="11"/>
      <color rgb="FF0000FF"/>
      <name val="Calibri"/>
      <family val="2"/>
      <scheme val="minor"/>
    </font>
    <font>
      <b/>
      <sz val="11"/>
      <color rgb="FF0000FF"/>
      <name val="Calibri"/>
      <family val="2"/>
      <charset val="222"/>
      <scheme val="minor"/>
    </font>
    <font>
      <b/>
      <sz val="11"/>
      <color rgb="FF0000FF"/>
      <name val="Verdana"/>
      <family val="2"/>
    </font>
    <font>
      <b/>
      <sz val="11"/>
      <color rgb="FF0000FF"/>
      <name val="Tahoma"/>
      <family val="2"/>
      <charset val="222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theme="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FF66FF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222"/>
      <scheme val="minor"/>
    </font>
    <font>
      <sz val="11"/>
      <color rgb="FF0000FF"/>
      <name val="Calibri"/>
      <family val="2"/>
      <charset val="222"/>
      <scheme val="minor"/>
    </font>
    <font>
      <sz val="11"/>
      <color rgb="FF009900"/>
      <name val="Calibri"/>
      <family val="2"/>
      <charset val="222"/>
      <scheme val="minor"/>
    </font>
    <font>
      <b/>
      <sz val="10"/>
      <color theme="1"/>
      <name val="Calibri"/>
      <family val="2"/>
      <charset val="222"/>
      <scheme val="minor"/>
    </font>
    <font>
      <b/>
      <sz val="10"/>
      <color theme="1"/>
      <name val="Verdana"/>
      <family val="2"/>
    </font>
    <font>
      <b/>
      <sz val="10"/>
      <color theme="1"/>
      <name val="Tahoma"/>
      <family val="2"/>
      <charset val="222"/>
    </font>
    <font>
      <sz val="14"/>
      <color theme="1"/>
      <name val="Calibri"/>
      <family val="2"/>
      <charset val="222"/>
      <scheme val="minor"/>
    </font>
    <font>
      <vertAlign val="subscript"/>
      <sz val="14"/>
      <color theme="1"/>
      <name val="Calibri"/>
      <family val="2"/>
      <charset val="222"/>
      <scheme val="minor"/>
    </font>
    <font>
      <sz val="11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sz val="11"/>
      <color rgb="FFC0000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9" fillId="0" borderId="5" xfId="0" applyFont="1" applyBorder="1" applyAlignment="1">
      <alignment horizontal="right"/>
    </xf>
    <xf numFmtId="0" fontId="12" fillId="0" borderId="5" xfId="0" applyFont="1" applyBorder="1"/>
    <xf numFmtId="0" fontId="20" fillId="0" borderId="5" xfId="0" applyFont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0" fillId="0" borderId="5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5" xfId="0" applyNumberFormat="1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6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left"/>
    </xf>
    <xf numFmtId="165" fontId="25" fillId="0" borderId="0" xfId="0" applyNumberFormat="1" applyFont="1" applyFill="1" applyBorder="1" applyAlignment="1">
      <alignment horizontal="center"/>
    </xf>
    <xf numFmtId="2" fontId="25" fillId="0" borderId="15" xfId="0" applyNumberFormat="1" applyFont="1" applyFill="1" applyBorder="1" applyAlignment="1">
      <alignment horizontal="center"/>
    </xf>
    <xf numFmtId="2" fontId="25" fillId="0" borderId="16" xfId="0" applyNumberFormat="1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right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28" fillId="0" borderId="0" xfId="0" applyFont="1" applyFill="1" applyBorder="1"/>
    <xf numFmtId="164" fontId="28" fillId="0" borderId="1" xfId="0" applyNumberFormat="1" applyFont="1" applyBorder="1" applyAlignment="1">
      <alignment horizontal="center"/>
    </xf>
    <xf numFmtId="164" fontId="0" fillId="0" borderId="0" xfId="0" applyNumberFormat="1"/>
    <xf numFmtId="2" fontId="25" fillId="0" borderId="0" xfId="0" applyNumberFormat="1" applyFont="1" applyBorder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2" fontId="0" fillId="0" borderId="21" xfId="0" applyNumberFormat="1" applyFont="1" applyFill="1" applyBorder="1" applyAlignment="1">
      <alignment horizontal="center"/>
    </xf>
    <xf numFmtId="2" fontId="0" fillId="0" borderId="22" xfId="0" applyNumberFormat="1" applyFont="1" applyFill="1" applyBorder="1" applyAlignment="1">
      <alignment horizontal="center"/>
    </xf>
    <xf numFmtId="2" fontId="0" fillId="0" borderId="23" xfId="0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2" fontId="25" fillId="0" borderId="14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8" fillId="0" borderId="0" xfId="0" applyFont="1"/>
    <xf numFmtId="0" fontId="2" fillId="0" borderId="0" xfId="0" applyFont="1" applyFill="1" applyBorder="1" applyAlignment="1">
      <alignment horizontal="right"/>
    </xf>
    <xf numFmtId="0" fontId="0" fillId="0" borderId="14" xfId="0" applyBorder="1"/>
    <xf numFmtId="2" fontId="0" fillId="0" borderId="14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6" fillId="0" borderId="1" xfId="0" applyFont="1" applyBorder="1" applyAlignment="1">
      <alignment horizontal="left"/>
    </xf>
    <xf numFmtId="0" fontId="40" fillId="0" borderId="1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6" xfId="0" applyBorder="1"/>
    <xf numFmtId="0" fontId="0" fillId="0" borderId="0" xfId="0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Border="1"/>
    <xf numFmtId="0" fontId="12" fillId="0" borderId="0" xfId="0" applyFont="1" applyBorder="1"/>
    <xf numFmtId="14" fontId="0" fillId="0" borderId="0" xfId="0" applyNumberFormat="1" applyFill="1" applyBorder="1"/>
    <xf numFmtId="0" fontId="0" fillId="0" borderId="6" xfId="0" applyFill="1" applyBorder="1"/>
    <xf numFmtId="0" fontId="28" fillId="0" borderId="2" xfId="0" applyFont="1" applyBorder="1"/>
    <xf numFmtId="0" fontId="0" fillId="0" borderId="5" xfId="0" applyBorder="1" applyAlignment="1">
      <alignment horizontal="right"/>
    </xf>
    <xf numFmtId="0" fontId="43" fillId="0" borderId="0" xfId="0" applyFont="1" applyBorder="1" applyAlignment="1">
      <alignment horizontal="right"/>
    </xf>
    <xf numFmtId="0" fontId="42" fillId="0" borderId="4" xfId="0" applyFont="1" applyBorder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5" xfId="0" applyBorder="1" applyProtection="1"/>
    <xf numFmtId="0" fontId="0" fillId="0" borderId="0" xfId="0" applyBorder="1" applyProtection="1"/>
    <xf numFmtId="0" fontId="0" fillId="2" borderId="11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990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26336867758474"/>
          <c:y val="0.13459714685500249"/>
          <c:w val="0.73695457886052362"/>
          <c:h val="0.83756747515777108"/>
        </c:manualLayout>
      </c:layout>
      <c:scatterChart>
        <c:scatterStyle val="lineMarker"/>
        <c:varyColors val="0"/>
        <c:ser>
          <c:idx val="0"/>
          <c:order val="0"/>
          <c:tx>
            <c:v>Current</c:v>
          </c:tx>
          <c:spPr>
            <a:ln w="28575">
              <a:noFill/>
            </a:ln>
          </c:spPr>
          <c:xVal>
            <c:numRef>
              <c:f>Terzaghi!$DA$18:$DA$38</c:f>
              <c:numCache>
                <c:formatCode>0.00</c:formatCode>
                <c:ptCount val="21"/>
                <c:pt idx="0">
                  <c:v>0</c:v>
                </c:pt>
                <c:pt idx="1">
                  <c:v>2.9499488630040238</c:v>
                </c:pt>
                <c:pt idx="2">
                  <c:v>5.8272525897442389</c:v>
                </c:pt>
                <c:pt idx="3">
                  <c:v>8.5610564660842119</c:v>
                </c:pt>
                <c:pt idx="4">
                  <c:v>11.08404217463365</c:v>
                </c:pt>
                <c:pt idx="5">
                  <c:v>13.334086047569759</c:v>
                </c:pt>
                <c:pt idx="6">
                  <c:v>15.255788623752146</c:v>
                </c:pt>
                <c:pt idx="7">
                  <c:v>16.801837876517229</c:v>
                </c:pt>
                <c:pt idx="8">
                  <c:v>17.934172739142468</c:v>
                </c:pt>
                <c:pt idx="9">
                  <c:v>18.624918594998789</c:v>
                </c:pt>
                <c:pt idx="10">
                  <c:v>18.857072068015857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Terzaghi!$B$18:$B$38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Initial</c:v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Terzaghi!$HE$47:$HE$50</c:f>
              <c:numCache>
                <c:formatCode>General</c:formatCode>
                <c:ptCount val="4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0</c:v>
                </c:pt>
              </c:numCache>
            </c:numRef>
          </c:xVal>
          <c:yVal>
            <c:numRef>
              <c:f>Terzaghi!$HD$47:$HD$50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500832"/>
        <c:axId val="165503576"/>
      </c:scatterChart>
      <c:valAx>
        <c:axId val="165500832"/>
        <c:scaling>
          <c:orientation val="minMax"/>
          <c:max val="100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Excess</a:t>
                </a:r>
                <a:r>
                  <a:rPr lang="en-US" sz="1400" baseline="0"/>
                  <a:t> Pore Pressure (kPa)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23711865599559503"/>
              <c:y val="1.5331153386944959E-2"/>
            </c:manualLayout>
          </c:layout>
          <c:overlay val="0"/>
        </c:title>
        <c:numFmt formatCode="General" sourceLinked="0"/>
        <c:majorTickMark val="none"/>
        <c:minorTickMark val="out"/>
        <c:tickLblPos val="nextTo"/>
        <c:crossAx val="165503576"/>
        <c:crosses val="autoZero"/>
        <c:crossBetween val="midCat"/>
      </c:valAx>
      <c:valAx>
        <c:axId val="165503576"/>
        <c:scaling>
          <c:orientation val="maxMin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z / Hd</a:t>
                </a:r>
              </a:p>
            </c:rich>
          </c:tx>
          <c:layout>
            <c:manualLayout>
              <c:xMode val="edge"/>
              <c:yMode val="edge"/>
              <c:x val="2.6190474349188572E-2"/>
              <c:y val="0.44499155869588564"/>
            </c:manualLayout>
          </c:layout>
          <c:overlay val="0"/>
        </c:title>
        <c:numFmt formatCode="General" sourceLinked="1"/>
        <c:majorTickMark val="none"/>
        <c:minorTickMark val="in"/>
        <c:tickLblPos val="nextTo"/>
        <c:crossAx val="165500832"/>
        <c:crosses val="autoZero"/>
        <c:crossBetween val="midCat"/>
        <c:majorUnit val="0.1"/>
        <c:minorUnit val="2.0000000000000011E-2"/>
      </c:valAx>
    </c:plotArea>
    <c:legend>
      <c:legendPos val="r"/>
      <c:layout>
        <c:manualLayout>
          <c:xMode val="edge"/>
          <c:yMode val="edge"/>
          <c:x val="0.6754507867840186"/>
          <c:y val="0.81819669580982823"/>
          <c:w val="0.20014446005733583"/>
          <c:h val="0.10046060794824858"/>
        </c:manualLayout>
      </c:layout>
      <c:overlay val="0"/>
      <c:spPr>
        <a:solidFill>
          <a:sysClr val="window" lastClr="FFFFFF"/>
        </a:solidFill>
        <a:ln>
          <a:solidFill>
            <a:srgbClr val="0000FF"/>
          </a:solidFill>
        </a:ln>
      </c:sp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Average  Degree</a:t>
            </a:r>
            <a:r>
              <a:rPr lang="en-US" sz="1400" baseline="0"/>
              <a:t> of Consolidation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747462817147873"/>
          <c:y val="0.13368494220699298"/>
          <c:w val="0.74401137357830316"/>
          <c:h val="0.74823486058116562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009900"/>
              </a:solidFill>
              <a:prstDash val="sysDash"/>
            </a:ln>
          </c:spPr>
          <c:marker>
            <c:symbol val="none"/>
          </c:marker>
          <c:xVal>
            <c:numRef>
              <c:f>Terzaghi!$HH$47:$HH$88</c:f>
              <c:numCache>
                <c:formatCode>General</c:formatCode>
                <c:ptCount val="4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0.22</c:v>
                </c:pt>
                <c:pt idx="6">
                  <c:v>0.25</c:v>
                </c:pt>
                <c:pt idx="7">
                  <c:v>0.3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  <c:pt idx="12">
                  <c:v>0.55000000000000004</c:v>
                </c:pt>
                <c:pt idx="13">
                  <c:v>0.6</c:v>
                </c:pt>
                <c:pt idx="14">
                  <c:v>0.65</c:v>
                </c:pt>
                <c:pt idx="15">
                  <c:v>0.7</c:v>
                </c:pt>
                <c:pt idx="16">
                  <c:v>0.75</c:v>
                </c:pt>
                <c:pt idx="17">
                  <c:v>0.8</c:v>
                </c:pt>
                <c:pt idx="18">
                  <c:v>0.85</c:v>
                </c:pt>
                <c:pt idx="19">
                  <c:v>0.9</c:v>
                </c:pt>
                <c:pt idx="20">
                  <c:v>0.95</c:v>
                </c:pt>
                <c:pt idx="21">
                  <c:v>1</c:v>
                </c:pt>
                <c:pt idx="22">
                  <c:v>1.05</c:v>
                </c:pt>
                <c:pt idx="23">
                  <c:v>1.1000000000000001</c:v>
                </c:pt>
                <c:pt idx="24">
                  <c:v>1.1499999999999999</c:v>
                </c:pt>
                <c:pt idx="25">
                  <c:v>1.2</c:v>
                </c:pt>
                <c:pt idx="26">
                  <c:v>1.25</c:v>
                </c:pt>
                <c:pt idx="27">
                  <c:v>1.3</c:v>
                </c:pt>
                <c:pt idx="28">
                  <c:v>1.35</c:v>
                </c:pt>
                <c:pt idx="29">
                  <c:v>1.4</c:v>
                </c:pt>
                <c:pt idx="30">
                  <c:v>1.45</c:v>
                </c:pt>
                <c:pt idx="31">
                  <c:v>1.5</c:v>
                </c:pt>
                <c:pt idx="32">
                  <c:v>1.55</c:v>
                </c:pt>
                <c:pt idx="33">
                  <c:v>1.6</c:v>
                </c:pt>
                <c:pt idx="34">
                  <c:v>1.65</c:v>
                </c:pt>
                <c:pt idx="35">
                  <c:v>1.7</c:v>
                </c:pt>
                <c:pt idx="36">
                  <c:v>1.75</c:v>
                </c:pt>
                <c:pt idx="37">
                  <c:v>1.8</c:v>
                </c:pt>
                <c:pt idx="38">
                  <c:v>1.85</c:v>
                </c:pt>
                <c:pt idx="39">
                  <c:v>1.9</c:v>
                </c:pt>
                <c:pt idx="40">
                  <c:v>1.95</c:v>
                </c:pt>
                <c:pt idx="41">
                  <c:v>2</c:v>
                </c:pt>
              </c:numCache>
            </c:numRef>
          </c:xVal>
          <c:yVal>
            <c:numRef>
              <c:f>Terzaghi!$HI$47:$HI$88</c:f>
              <c:numCache>
                <c:formatCode>General</c:formatCode>
                <c:ptCount val="42"/>
                <c:pt idx="0">
                  <c:v>0</c:v>
                </c:pt>
                <c:pt idx="1">
                  <c:v>25.231325220201601</c:v>
                </c:pt>
                <c:pt idx="2">
                  <c:v>35.682482323055417</c:v>
                </c:pt>
                <c:pt idx="3">
                  <c:v>43.70193722368316</c:v>
                </c:pt>
                <c:pt idx="4">
                  <c:v>50.462650440403202</c:v>
                </c:pt>
                <c:pt idx="5">
                  <c:v>52.925674284012267</c:v>
                </c:pt>
                <c:pt idx="6">
                  <c:v>56.2535119276545</c:v>
                </c:pt>
                <c:pt idx="7">
                  <c:v>61.331918441095659</c:v>
                </c:pt>
                <c:pt idx="8">
                  <c:v>65.820787054417565</c:v>
                </c:pt>
                <c:pt idx="9">
                  <c:v>69.78855556100234</c:v>
                </c:pt>
                <c:pt idx="10">
                  <c:v>73.295717003670447</c:v>
                </c:pt>
                <c:pt idx="11">
                  <c:v>76.395741958383695</c:v>
                </c:pt>
                <c:pt idx="12">
                  <c:v>79.135893752631773</c:v>
                </c:pt>
                <c:pt idx="13">
                  <c:v>81.55794904741424</c:v>
                </c:pt>
                <c:pt idx="14">
                  <c:v>83.69883476889072</c:v>
                </c:pt>
                <c:pt idx="15">
                  <c:v>85.591191100430805</c:v>
                </c:pt>
                <c:pt idx="16">
                  <c:v>87.26386911850372</c:v>
                </c:pt>
                <c:pt idx="17">
                  <c:v>88.742370659419805</c:v>
                </c:pt>
                <c:pt idx="18">
                  <c:v>90.049237123181712</c:v>
                </c:pt>
                <c:pt idx="19">
                  <c:v>91.204393142192245</c:v>
                </c:pt>
                <c:pt idx="20">
                  <c:v>92.225450354430393</c:v>
                </c:pt>
                <c:pt idx="21">
                  <c:v>93.127975912455497</c:v>
                </c:pt>
                <c:pt idx="22">
                  <c:v>93.92572982195783</c:v>
                </c:pt>
                <c:pt idx="23">
                  <c:v>94.63087472834566</c:v>
                </c:pt>
                <c:pt idx="24">
                  <c:v>95.254161349798764</c:v>
                </c:pt>
                <c:pt idx="25">
                  <c:v>95.80509238392122</c:v>
                </c:pt>
                <c:pt idx="26">
                  <c:v>96.292067386932843</c:v>
                </c:pt>
                <c:pt idx="27">
                  <c:v>96.722510834243636</c:v>
                </c:pt>
                <c:pt idx="28">
                  <c:v>97.102985314837014</c:v>
                </c:pt>
                <c:pt idx="29">
                  <c:v>97.439291585236049</c:v>
                </c:pt>
                <c:pt idx="30">
                  <c:v>97.736557008486827</c:v>
                </c:pt>
                <c:pt idx="31">
                  <c:v>97.999313726509399</c:v>
                </c:pt>
                <c:pt idx="32">
                  <c:v>98.231567757640875</c:v>
                </c:pt>
                <c:pt idx="33">
                  <c:v>98.43686007283938</c:v>
                </c:pt>
                <c:pt idx="34">
                  <c:v>98.618320581723765</c:v>
                </c:pt>
                <c:pt idx="35">
                  <c:v>98.778715851525945</c:v>
                </c:pt>
                <c:pt idx="36">
                  <c:v>98.920491286484662</c:v>
                </c:pt>
                <c:pt idx="37">
                  <c:v>99.045808410752244</c:v>
                </c:pt>
                <c:pt idx="38">
                  <c:v>99.156577823233846</c:v>
                </c:pt>
                <c:pt idx="39">
                  <c:v>99.254488326792128</c:v>
                </c:pt>
                <c:pt idx="40">
                  <c:v>99.341032675924893</c:v>
                </c:pt>
                <c:pt idx="41">
                  <c:v>99.417530335467148</c:v>
                </c:pt>
              </c:numCache>
            </c:numRef>
          </c:yVal>
          <c:smooth val="1"/>
        </c:ser>
        <c:ser>
          <c:idx val="1"/>
          <c:order val="1"/>
          <c:tx>
            <c:v>Current</c:v>
          </c:tx>
          <c:xVal>
            <c:numRef>
              <c:f>Terzaghi!$HA$39</c:f>
              <c:numCache>
                <c:formatCode>0.000</c:formatCode>
                <c:ptCount val="1"/>
                <c:pt idx="0">
                  <c:v>0.56699999999999995</c:v>
                </c:pt>
              </c:numCache>
            </c:numRef>
          </c:xVal>
          <c:yVal>
            <c:numRef>
              <c:f>Terzaghi!$GY$39</c:f>
              <c:numCache>
                <c:formatCode>0.0</c:formatCode>
                <c:ptCount val="1"/>
                <c:pt idx="0">
                  <c:v>79.991902562889393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501616"/>
        <c:axId val="165503184"/>
      </c:scatterChart>
      <c:valAx>
        <c:axId val="165501616"/>
        <c:scaling>
          <c:orientation val="minMax"/>
          <c:max val="1.5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Tv</a:t>
                </a:r>
              </a:p>
            </c:rich>
          </c:tx>
          <c:layout>
            <c:manualLayout>
              <c:xMode val="edge"/>
              <c:yMode val="edge"/>
              <c:x val="0.49865271922222792"/>
              <c:y val="0.9356633915913384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5503184"/>
        <c:crosses val="autoZero"/>
        <c:crossBetween val="midCat"/>
        <c:majorUnit val="0.5"/>
        <c:minorUnit val="0.1"/>
      </c:valAx>
      <c:valAx>
        <c:axId val="16550318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Uavg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65501616"/>
        <c:crosses val="autoZero"/>
        <c:crossBetween val="midCat"/>
        <c:majorUnit val="10"/>
        <c:minorUnit val="2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1062424473789623"/>
          <c:y val="0.73776365753566464"/>
          <c:w val="0.24038814318608467"/>
          <c:h val="5.0135373564234656E-2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26336867758474"/>
          <c:y val="0.13459714685500254"/>
          <c:w val="0.73695457886052362"/>
          <c:h val="0.83756747515777108"/>
        </c:manualLayout>
      </c:layout>
      <c:scatterChart>
        <c:scatterStyle val="lineMarker"/>
        <c:varyColors val="0"/>
        <c:ser>
          <c:idx val="1"/>
          <c:order val="0"/>
          <c:tx>
            <c:v>Initial</c:v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Barron!$HE$53:$HE$56</c:f>
              <c:numCache>
                <c:formatCode>General</c:formatCode>
                <c:ptCount val="4"/>
                <c:pt idx="0">
                  <c:v>0</c:v>
                </c:pt>
                <c:pt idx="1">
                  <c:v>60</c:v>
                </c:pt>
                <c:pt idx="2">
                  <c:v>60</c:v>
                </c:pt>
                <c:pt idx="3">
                  <c:v>0</c:v>
                </c:pt>
              </c:numCache>
            </c:numRef>
          </c:xVal>
          <c:yVal>
            <c:numRef>
              <c:f>Barron!$HD$53:$HD$56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Without PVD</c:v>
          </c:tx>
          <c:spPr>
            <a:ln w="28575">
              <a:noFill/>
            </a:ln>
          </c:spPr>
          <c:xVal>
            <c:numRef>
              <c:f>Barron!$DA$24:$DA$44</c:f>
              <c:numCache>
                <c:formatCode>0.00</c:formatCode>
                <c:ptCount val="21"/>
                <c:pt idx="0">
                  <c:v>0</c:v>
                </c:pt>
                <c:pt idx="1">
                  <c:v>21.394269386182771</c:v>
                </c:pt>
                <c:pt idx="2">
                  <c:v>38.727631213589916</c:v>
                </c:pt>
                <c:pt idx="3">
                  <c:v>50.10511064680172</c:v>
                </c:pt>
                <c:pt idx="4">
                  <c:v>56.155349612928667</c:v>
                </c:pt>
                <c:pt idx="5">
                  <c:v>58.761746505132415</c:v>
                </c:pt>
                <c:pt idx="6">
                  <c:v>59.671286799970758</c:v>
                </c:pt>
                <c:pt idx="7">
                  <c:v>59.92837516724569</c:v>
                </c:pt>
                <c:pt idx="8">
                  <c:v>59.987228568431256</c:v>
                </c:pt>
                <c:pt idx="9">
                  <c:v>59.998120350953329</c:v>
                </c:pt>
                <c:pt idx="10">
                  <c:v>59.999559290986276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Barron!$B$24:$B$44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With PVD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009900"/>
              </a:solidFill>
            </c:spPr>
          </c:marker>
          <c:xVal>
            <c:numRef>
              <c:f>Barron!$HB$24:$HB$44</c:f>
              <c:numCache>
                <c:formatCode>0.00</c:formatCode>
                <c:ptCount val="21"/>
                <c:pt idx="0">
                  <c:v>0</c:v>
                </c:pt>
                <c:pt idx="1">
                  <c:v>2.9489370862640807</c:v>
                </c:pt>
                <c:pt idx="2">
                  <c:v>5.8252539730060509</c:v>
                </c:pt>
                <c:pt idx="3">
                  <c:v>8.5581202636961446</c:v>
                </c:pt>
                <c:pt idx="4">
                  <c:v>11.080240736639603</c:v>
                </c:pt>
                <c:pt idx="5">
                  <c:v>13.329513027094425</c:v>
                </c:pt>
                <c:pt idx="6">
                  <c:v>15.25055666024601</c:v>
                </c:pt>
                <c:pt idx="7">
                  <c:v>16.796075814240901</c:v>
                </c:pt>
                <c:pt idx="8">
                  <c:v>17.928022451115339</c:v>
                </c:pt>
                <c:pt idx="9">
                  <c:v>18.618531491375137</c:v>
                </c:pt>
                <c:pt idx="10">
                  <c:v>18.850605374479962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Barron!$B$24:$B$44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03688"/>
        <c:axId val="167806432"/>
      </c:scatterChart>
      <c:valAx>
        <c:axId val="167803688"/>
        <c:scaling>
          <c:orientation val="minMax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Excess</a:t>
                </a:r>
                <a:r>
                  <a:rPr lang="en-US" sz="1400" baseline="0"/>
                  <a:t> Pore Pressure (kPa)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23711865599559503"/>
              <c:y val="1.5331153386944959E-2"/>
            </c:manualLayout>
          </c:layout>
          <c:overlay val="0"/>
        </c:title>
        <c:numFmt formatCode="General" sourceLinked="0"/>
        <c:majorTickMark val="none"/>
        <c:minorTickMark val="out"/>
        <c:tickLblPos val="nextTo"/>
        <c:crossAx val="167806432"/>
        <c:crosses val="autoZero"/>
        <c:crossBetween val="midCat"/>
      </c:valAx>
      <c:valAx>
        <c:axId val="167806432"/>
        <c:scaling>
          <c:orientation val="maxMin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z / Hd</a:t>
                </a:r>
              </a:p>
            </c:rich>
          </c:tx>
          <c:layout>
            <c:manualLayout>
              <c:xMode val="edge"/>
              <c:yMode val="edge"/>
              <c:x val="2.6190474349188562E-2"/>
              <c:y val="0.44499155869588564"/>
            </c:manualLayout>
          </c:layout>
          <c:overlay val="0"/>
        </c:title>
        <c:numFmt formatCode="General" sourceLinked="1"/>
        <c:majorTickMark val="none"/>
        <c:minorTickMark val="in"/>
        <c:tickLblPos val="nextTo"/>
        <c:crossAx val="167803688"/>
        <c:crosses val="autoZero"/>
        <c:crossBetween val="midCat"/>
        <c:majorUnit val="0.1"/>
        <c:minorUnit val="2.0000000000000011E-2"/>
      </c:valAx>
    </c:plotArea>
    <c:legend>
      <c:legendPos val="r"/>
      <c:layout>
        <c:manualLayout>
          <c:xMode val="edge"/>
          <c:yMode val="edge"/>
          <c:x val="0.58738295086636771"/>
          <c:y val="0.84597444313769854"/>
          <c:w val="0.35934380740104982"/>
          <c:h val="0.10046060794824861"/>
        </c:manualLayout>
      </c:layout>
      <c:overlay val="0"/>
      <c:spPr>
        <a:solidFill>
          <a:sysClr val="window" lastClr="FFFFFF"/>
        </a:solidFill>
        <a:ln>
          <a:solidFill>
            <a:srgbClr val="0000FF"/>
          </a:solidFill>
        </a:ln>
      </c:sp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Initial</c:v>
          </c:tx>
          <c:xVal>
            <c:numRef>
              <c:f>FDM!$C$19:$C$24</c:f>
              <c:numCache>
                <c:formatCode>General</c:formatCode>
                <c:ptCount val="6"/>
                <c:pt idx="0">
                  <c:v>50</c:v>
                </c:pt>
                <c:pt idx="1">
                  <c:v>40</c:v>
                </c:pt>
                <c:pt idx="2">
                  <c:v>30</c:v>
                </c:pt>
                <c:pt idx="3">
                  <c:v>20</c:v>
                </c:pt>
                <c:pt idx="4">
                  <c:v>10</c:v>
                </c:pt>
                <c:pt idx="5">
                  <c:v>0</c:v>
                </c:pt>
              </c:numCache>
            </c:numRef>
          </c:xVal>
          <c:yVal>
            <c:numRef>
              <c:f>FDM!$B$19:$B$24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FDM!$I$17</c:f>
              <c:strCache>
                <c:ptCount val="1"/>
                <c:pt idx="0">
                  <c:v>0.5</c:v>
                </c:pt>
              </c:strCache>
            </c:strRef>
          </c:tx>
          <c:xVal>
            <c:numRef>
              <c:f>FDM!$I$19:$I$24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10.795599999999999</c:v>
                </c:pt>
                <c:pt idx="2">
                  <c:v>16.903199999999998</c:v>
                </c:pt>
                <c:pt idx="3">
                  <c:v>17.270299999999999</c:v>
                </c:pt>
                <c:pt idx="4">
                  <c:v>14.775400000000001</c:v>
                </c:pt>
                <c:pt idx="5">
                  <c:v>13.359000000000002</c:v>
                </c:pt>
              </c:numCache>
            </c:numRef>
          </c:xVal>
          <c:yVal>
            <c:numRef>
              <c:f>FDM!$B$19:$B$24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FDM!$K$17</c:f>
              <c:strCache>
                <c:ptCount val="1"/>
                <c:pt idx="0">
                  <c:v>0.7</c:v>
                </c:pt>
              </c:strCache>
            </c:strRef>
          </c:tx>
          <c:xVal>
            <c:numRef>
              <c:f>FDM!$K$19:$K$24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8.3099949999999989</c:v>
                </c:pt>
                <c:pt idx="2">
                  <c:v>13.81269</c:v>
                </c:pt>
                <c:pt idx="3">
                  <c:v>15.648679999999999</c:v>
                </c:pt>
                <c:pt idx="4">
                  <c:v>15.225742</c:v>
                </c:pt>
                <c:pt idx="5">
                  <c:v>14.742906000000001</c:v>
                </c:pt>
              </c:numCache>
            </c:numRef>
          </c:xVal>
          <c:yVal>
            <c:numRef>
              <c:f>FDM!$B$19:$B$24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FDM!$N$17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FDM!$N$19:$N$24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6.2653842339999999</c:v>
                </c:pt>
                <c:pt idx="2">
                  <c:v>11.076323808</c:v>
                </c:pt>
                <c:pt idx="3">
                  <c:v>13.816085941999999</c:v>
                </c:pt>
                <c:pt idx="4">
                  <c:v>14.884349490999998</c:v>
                </c:pt>
                <c:pt idx="5">
                  <c:v>15.105597719999999</c:v>
                </c:pt>
              </c:numCache>
            </c:numRef>
          </c:xVal>
          <c:yVal>
            <c:numRef>
              <c:f>FDM!$B$19:$B$24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08392"/>
        <c:axId val="167808784"/>
      </c:scatterChart>
      <c:valAx>
        <c:axId val="167808392"/>
        <c:scaling>
          <c:orientation val="minMax"/>
          <c:max val="5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GB" sz="1200"/>
                  <a:t>Excess Pore Pressure (kPa)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7808784"/>
        <c:crosses val="autoZero"/>
        <c:crossBetween val="midCat"/>
        <c:majorUnit val="5"/>
        <c:minorUnit val="1"/>
      </c:valAx>
      <c:valAx>
        <c:axId val="167808784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GB" sz="1200"/>
                  <a:t>Depth (m)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7808392"/>
        <c:crosses val="autoZero"/>
        <c:crossBetween val="midCat"/>
        <c:majorUnit val="1"/>
        <c:minorUnit val="0.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208</xdr:col>
      <xdr:colOff>190499</xdr:colOff>
      <xdr:row>14</xdr:row>
      <xdr:rowOff>60612</xdr:rowOff>
    </xdr:from>
    <xdr:to>
      <xdr:col>214</xdr:col>
      <xdr:colOff>60613</xdr:colOff>
      <xdr:row>38</xdr:row>
      <xdr:rowOff>25977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103911</xdr:colOff>
      <xdr:row>43</xdr:row>
      <xdr:rowOff>69272</xdr:rowOff>
    </xdr:from>
    <xdr:to>
      <xdr:col>210</xdr:col>
      <xdr:colOff>115167</xdr:colOff>
      <xdr:row>66</xdr:row>
      <xdr:rowOff>70138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911" y="8425295"/>
          <a:ext cx="6644120" cy="4391025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214</xdr:col>
      <xdr:colOff>207819</xdr:colOff>
      <xdr:row>14</xdr:row>
      <xdr:rowOff>60614</xdr:rowOff>
    </xdr:from>
    <xdr:to>
      <xdr:col>219</xdr:col>
      <xdr:colOff>406977</xdr:colOff>
      <xdr:row>38</xdr:row>
      <xdr:rowOff>34636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210</xdr:col>
      <xdr:colOff>60614</xdr:colOff>
      <xdr:row>20</xdr:row>
      <xdr:rowOff>77927</xdr:rowOff>
    </xdr:from>
    <xdr:to>
      <xdr:col>215</xdr:col>
      <xdr:colOff>536864</xdr:colOff>
      <xdr:row>44</xdr:row>
      <xdr:rowOff>43292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103909</xdr:colOff>
      <xdr:row>17</xdr:row>
      <xdr:rowOff>25978</xdr:rowOff>
    </xdr:from>
    <xdr:to>
      <xdr:col>2</xdr:col>
      <xdr:colOff>493568</xdr:colOff>
      <xdr:row>17</xdr:row>
      <xdr:rowOff>233796</xdr:rowOff>
    </xdr:to>
    <xdr:cxnSp macro="">
      <xdr:nvCxnSpPr>
        <xdr:cNvPr id="4" name="Straight Connector 3"/>
        <xdr:cNvCxnSpPr/>
      </xdr:nvCxnSpPr>
      <xdr:spPr>
        <a:xfrm>
          <a:off x="1316182" y="3299114"/>
          <a:ext cx="389659" cy="207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216475</xdr:colOff>
      <xdr:row>39</xdr:row>
      <xdr:rowOff>130752</xdr:rowOff>
    </xdr:from>
    <xdr:to>
      <xdr:col>10</xdr:col>
      <xdr:colOff>43295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L88"/>
  <sheetViews>
    <sheetView topLeftCell="A10" zoomScale="95" zoomScaleNormal="95" workbookViewId="0">
      <selection activeCell="GY13" sqref="GY13"/>
    </sheetView>
  </sheetViews>
  <sheetFormatPr defaultRowHeight="15"/>
  <cols>
    <col min="1" max="1" width="8.42578125" customWidth="1"/>
    <col min="2" max="2" width="5.5703125" customWidth="1"/>
    <col min="3" max="3" width="15.42578125" customWidth="1"/>
    <col min="4" max="5" width="3.42578125" hidden="1" customWidth="1"/>
    <col min="6" max="8" width="3.5703125" hidden="1" customWidth="1"/>
    <col min="9" max="9" width="2.5703125" hidden="1" customWidth="1"/>
    <col min="10" max="42" width="3.5703125" hidden="1" customWidth="1"/>
    <col min="43" max="44" width="3.85546875" hidden="1" customWidth="1"/>
    <col min="45" max="60" width="3.5703125" hidden="1" customWidth="1"/>
    <col min="61" max="61" width="6.140625" hidden="1" customWidth="1"/>
    <col min="62" max="100" width="3.5703125" hidden="1" customWidth="1"/>
    <col min="101" max="101" width="3.85546875" hidden="1" customWidth="1"/>
    <col min="102" max="102" width="3.7109375" hidden="1" customWidth="1"/>
    <col min="103" max="103" width="8.85546875" customWidth="1"/>
    <col min="104" max="104" width="6.7109375" customWidth="1"/>
    <col min="105" max="105" width="10.42578125" customWidth="1"/>
    <col min="106" max="106" width="3.5703125" customWidth="1"/>
    <col min="107" max="205" width="3.5703125" hidden="1" customWidth="1"/>
    <col min="206" max="206" width="3.5703125" customWidth="1"/>
    <col min="207" max="207" width="9.42578125" bestFit="1" customWidth="1"/>
    <col min="211" max="212" width="10.85546875" bestFit="1" customWidth="1"/>
  </cols>
  <sheetData>
    <row r="1" spans="1:220" ht="15.75" thickTop="1">
      <c r="A1" s="117" t="s">
        <v>106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20" t="s">
        <v>116</v>
      </c>
    </row>
    <row r="2" spans="1:220">
      <c r="A2" s="118" t="s">
        <v>107</v>
      </c>
      <c r="B2" s="2" t="s">
        <v>112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1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2"/>
      <c r="HD2" s="8"/>
      <c r="HE2" s="8"/>
      <c r="HF2" s="8"/>
      <c r="HG2" s="8"/>
      <c r="HH2" s="8"/>
      <c r="HI2" s="8"/>
      <c r="HJ2" s="8"/>
      <c r="HK2" s="8"/>
      <c r="HL2" s="116"/>
    </row>
    <row r="3" spans="1:220">
      <c r="A3" s="118" t="s">
        <v>108</v>
      </c>
      <c r="B3" s="2" t="s">
        <v>109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1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2"/>
      <c r="HD3" s="8"/>
      <c r="HE3" s="8"/>
      <c r="HF3" s="8"/>
      <c r="HG3" s="8"/>
      <c r="HH3" s="8"/>
      <c r="HI3" s="8"/>
      <c r="HJ3" s="8"/>
      <c r="HK3" s="8"/>
      <c r="HL3" s="116"/>
    </row>
    <row r="4" spans="1:220">
      <c r="A4" s="118" t="s">
        <v>110</v>
      </c>
      <c r="B4" s="2" t="s">
        <v>111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1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2"/>
      <c r="HD4" s="8"/>
      <c r="HE4" s="8"/>
      <c r="HF4" s="8"/>
      <c r="HG4" s="8"/>
      <c r="HH4" s="8"/>
      <c r="HI4" s="8"/>
      <c r="HJ4" s="8"/>
      <c r="HK4" s="8"/>
      <c r="HL4" s="116"/>
    </row>
    <row r="5" spans="1:220">
      <c r="A5" s="1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2"/>
      <c r="HD5" s="8"/>
      <c r="HE5" s="8"/>
      <c r="HF5" s="8"/>
      <c r="HG5" s="8"/>
      <c r="HH5" s="8"/>
      <c r="HI5" s="8"/>
      <c r="HJ5" s="8"/>
      <c r="HK5" s="8"/>
      <c r="HL5" s="116"/>
    </row>
    <row r="6" spans="1:220" ht="18.75">
      <c r="A6" s="20" t="s">
        <v>10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2"/>
      <c r="HD6" s="8"/>
      <c r="HE6" s="8"/>
      <c r="HF6" s="8"/>
      <c r="HG6" s="8"/>
      <c r="HH6" s="8"/>
      <c r="HI6" s="8"/>
      <c r="HJ6" s="8"/>
      <c r="HK6" s="8"/>
      <c r="HL6" s="12"/>
    </row>
    <row r="7" spans="1:220" ht="15" customHeight="1">
      <c r="A7" s="2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2"/>
      <c r="HD7" s="8"/>
      <c r="HE7" s="8"/>
      <c r="HF7" s="8"/>
      <c r="HG7" s="8"/>
      <c r="HH7" s="8"/>
      <c r="HI7" s="8"/>
      <c r="HJ7" s="8"/>
      <c r="HK7" s="8"/>
      <c r="HL7" s="12"/>
    </row>
    <row r="8" spans="1:220">
      <c r="A8" s="19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Z8" s="2"/>
      <c r="HA8" s="2"/>
      <c r="HB8" s="2"/>
      <c r="HC8" s="22"/>
      <c r="HD8" s="115"/>
      <c r="HE8" s="8"/>
      <c r="HF8" s="8"/>
      <c r="HG8" s="8"/>
      <c r="HH8" s="8"/>
      <c r="HI8" s="8"/>
      <c r="HJ8" s="8"/>
      <c r="HK8" s="8"/>
      <c r="HL8" s="12"/>
    </row>
    <row r="9" spans="1:220">
      <c r="A9" s="11"/>
      <c r="B9" s="2"/>
      <c r="C9" s="3" t="s">
        <v>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121">
        <v>5</v>
      </c>
      <c r="CZ9" s="2" t="s">
        <v>0</v>
      </c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8"/>
      <c r="HD9" s="8"/>
      <c r="HE9" s="8"/>
      <c r="HF9" s="8"/>
      <c r="HG9" s="8"/>
      <c r="HH9" s="8"/>
      <c r="HI9" s="8"/>
      <c r="HJ9" s="8"/>
      <c r="HK9" s="8"/>
      <c r="HL9" s="12"/>
    </row>
    <row r="10" spans="1:220" ht="18">
      <c r="A10" s="11"/>
      <c r="B10" s="2"/>
      <c r="C10" s="3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121">
        <v>1</v>
      </c>
      <c r="CZ10" s="2" t="s">
        <v>8</v>
      </c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4" t="s">
        <v>11</v>
      </c>
      <c r="GY10" s="5">
        <f>$CY$9/$CY$10</f>
        <v>5</v>
      </c>
      <c r="GZ10" s="2" t="s">
        <v>0</v>
      </c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12"/>
    </row>
    <row r="11" spans="1:220" ht="17.25">
      <c r="A11" s="11"/>
      <c r="B11" s="2"/>
      <c r="C11" s="4" t="s">
        <v>15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122">
        <v>60</v>
      </c>
      <c r="CZ11" s="2" t="s">
        <v>29</v>
      </c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4"/>
      <c r="GY11" s="5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12"/>
    </row>
    <row r="12" spans="1:220" ht="18">
      <c r="A12" s="11"/>
      <c r="B12" s="2"/>
      <c r="C12" s="24" t="s">
        <v>16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123">
        <v>9.4499999999999993</v>
      </c>
      <c r="CZ12" s="8" t="s">
        <v>17</v>
      </c>
      <c r="DA12" s="123">
        <v>0</v>
      </c>
      <c r="DB12" s="2" t="s">
        <v>18</v>
      </c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4"/>
      <c r="GY12" s="124">
        <v>0</v>
      </c>
      <c r="GZ12" s="2" t="s">
        <v>19</v>
      </c>
      <c r="HB12" s="4" t="s">
        <v>22</v>
      </c>
      <c r="HC12" s="57">
        <f>CY13*(CY12+(DA12/12)+(GY12/365))/(GY10^2)</f>
        <v>0.56699999999999995</v>
      </c>
      <c r="HD12" s="2"/>
      <c r="HE12" s="2"/>
      <c r="HF12" s="2"/>
      <c r="HG12" s="2"/>
      <c r="HH12" s="2"/>
      <c r="HI12" s="2"/>
      <c r="HJ12" s="2"/>
      <c r="HK12" s="2"/>
      <c r="HL12" s="12"/>
    </row>
    <row r="13" spans="1:220" ht="18.75">
      <c r="A13" s="11"/>
      <c r="B13" s="2"/>
      <c r="C13" s="24" t="s">
        <v>20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121">
        <v>1.5</v>
      </c>
      <c r="CZ13" s="8" t="s">
        <v>21</v>
      </c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22"/>
      <c r="GY13" s="9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12"/>
    </row>
    <row r="14" spans="1:220" ht="18">
      <c r="A14" s="11"/>
      <c r="B14" s="2"/>
      <c r="C14" s="25" t="s">
        <v>30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124">
        <v>185.4</v>
      </c>
      <c r="CZ14" s="8" t="s">
        <v>27</v>
      </c>
      <c r="DA14" s="5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12"/>
    </row>
    <row r="15" spans="1:220">
      <c r="A15" s="11"/>
      <c r="B15" s="2"/>
      <c r="C15" s="2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8"/>
      <c r="DA15" s="5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12"/>
    </row>
    <row r="16" spans="1:220">
      <c r="A16" s="19" t="s">
        <v>23</v>
      </c>
      <c r="B16" s="6"/>
      <c r="C16" s="7">
        <v>0</v>
      </c>
      <c r="D16" s="7">
        <v>1</v>
      </c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  <c r="N16" s="7">
        <v>11</v>
      </c>
      <c r="O16" s="7">
        <v>12</v>
      </c>
      <c r="P16" s="7">
        <v>13</v>
      </c>
      <c r="Q16" s="7">
        <v>14</v>
      </c>
      <c r="R16" s="7">
        <v>15</v>
      </c>
      <c r="S16" s="7">
        <v>16</v>
      </c>
      <c r="T16" s="7">
        <v>17</v>
      </c>
      <c r="U16" s="7">
        <v>18</v>
      </c>
      <c r="V16" s="7">
        <v>19</v>
      </c>
      <c r="W16" s="7">
        <v>20</v>
      </c>
      <c r="X16" s="7">
        <v>21</v>
      </c>
      <c r="Y16" s="7">
        <v>22</v>
      </c>
      <c r="Z16" s="7">
        <v>23</v>
      </c>
      <c r="AA16" s="7">
        <v>24</v>
      </c>
      <c r="AB16" s="7">
        <v>25</v>
      </c>
      <c r="AC16" s="7">
        <v>26</v>
      </c>
      <c r="AD16" s="7">
        <v>27</v>
      </c>
      <c r="AE16" s="7">
        <v>28</v>
      </c>
      <c r="AF16" s="7">
        <v>29</v>
      </c>
      <c r="AG16" s="7">
        <v>30</v>
      </c>
      <c r="AH16" s="7">
        <v>31</v>
      </c>
      <c r="AI16" s="7">
        <v>32</v>
      </c>
      <c r="AJ16" s="7">
        <v>33</v>
      </c>
      <c r="AK16" s="7">
        <v>34</v>
      </c>
      <c r="AL16" s="7">
        <v>35</v>
      </c>
      <c r="AM16" s="7">
        <v>36</v>
      </c>
      <c r="AN16" s="7">
        <v>37</v>
      </c>
      <c r="AO16" s="7">
        <v>38</v>
      </c>
      <c r="AP16" s="7">
        <v>39</v>
      </c>
      <c r="AQ16" s="7">
        <v>40</v>
      </c>
      <c r="AR16" s="7">
        <v>41</v>
      </c>
      <c r="AS16" s="7">
        <v>42</v>
      </c>
      <c r="AT16" s="7">
        <v>43</v>
      </c>
      <c r="AU16" s="7">
        <v>44</v>
      </c>
      <c r="AV16" s="7">
        <v>45</v>
      </c>
      <c r="AW16" s="7">
        <v>46</v>
      </c>
      <c r="AX16" s="7">
        <v>47</v>
      </c>
      <c r="AY16" s="7">
        <v>48</v>
      </c>
      <c r="AZ16" s="7">
        <v>49</v>
      </c>
      <c r="BA16" s="7">
        <v>50</v>
      </c>
      <c r="BB16" s="7">
        <v>51</v>
      </c>
      <c r="BC16" s="7">
        <v>52</v>
      </c>
      <c r="BD16" s="7">
        <v>53</v>
      </c>
      <c r="BE16" s="7">
        <v>54</v>
      </c>
      <c r="BF16" s="7">
        <v>55</v>
      </c>
      <c r="BG16" s="7">
        <v>56</v>
      </c>
      <c r="BH16" s="7">
        <v>57</v>
      </c>
      <c r="BI16" s="7">
        <v>58</v>
      </c>
      <c r="BJ16" s="7">
        <v>59</v>
      </c>
      <c r="BK16" s="7">
        <v>60</v>
      </c>
      <c r="BL16" s="7">
        <v>61</v>
      </c>
      <c r="BM16" s="7">
        <v>62</v>
      </c>
      <c r="BN16" s="7">
        <v>63</v>
      </c>
      <c r="BO16" s="7">
        <v>64</v>
      </c>
      <c r="BP16" s="7">
        <v>65</v>
      </c>
      <c r="BQ16" s="7">
        <v>66</v>
      </c>
      <c r="BR16" s="7">
        <v>67</v>
      </c>
      <c r="BS16" s="7">
        <v>68</v>
      </c>
      <c r="BT16" s="7">
        <v>69</v>
      </c>
      <c r="BU16" s="7">
        <v>70</v>
      </c>
      <c r="BV16" s="7">
        <v>71</v>
      </c>
      <c r="BW16" s="7">
        <v>72</v>
      </c>
      <c r="BX16" s="7">
        <v>73</v>
      </c>
      <c r="BY16" s="7">
        <v>74</v>
      </c>
      <c r="BZ16" s="7">
        <v>75</v>
      </c>
      <c r="CA16" s="7">
        <v>76</v>
      </c>
      <c r="CB16" s="7">
        <v>77</v>
      </c>
      <c r="CC16" s="7">
        <v>78</v>
      </c>
      <c r="CD16" s="7">
        <v>79</v>
      </c>
      <c r="CE16" s="7">
        <v>80</v>
      </c>
      <c r="CF16" s="7">
        <v>81</v>
      </c>
      <c r="CG16" s="7">
        <v>82</v>
      </c>
      <c r="CH16" s="7">
        <v>83</v>
      </c>
      <c r="CI16" s="7">
        <v>84</v>
      </c>
      <c r="CJ16" s="7">
        <v>85</v>
      </c>
      <c r="CK16" s="7">
        <v>86</v>
      </c>
      <c r="CL16" s="7">
        <v>87</v>
      </c>
      <c r="CM16" s="7">
        <v>88</v>
      </c>
      <c r="CN16" s="7">
        <v>89</v>
      </c>
      <c r="CO16" s="7">
        <v>90</v>
      </c>
      <c r="CP16" s="7">
        <v>91</v>
      </c>
      <c r="CQ16" s="7">
        <v>92</v>
      </c>
      <c r="CR16" s="7">
        <v>93</v>
      </c>
      <c r="CS16" s="7">
        <v>94</v>
      </c>
      <c r="CT16" s="7">
        <v>95</v>
      </c>
      <c r="CU16" s="7">
        <v>96</v>
      </c>
      <c r="CV16" s="7">
        <v>97</v>
      </c>
      <c r="CW16" s="7">
        <v>98</v>
      </c>
      <c r="CX16" s="7">
        <v>99</v>
      </c>
      <c r="CY16" s="7">
        <v>100</v>
      </c>
      <c r="DB16" s="23"/>
      <c r="DC16" s="7">
        <v>1</v>
      </c>
      <c r="DD16" s="7">
        <v>2</v>
      </c>
      <c r="DE16" s="7">
        <v>3</v>
      </c>
      <c r="DF16" s="7">
        <v>4</v>
      </c>
      <c r="DG16" s="7">
        <v>5</v>
      </c>
      <c r="DH16" s="7">
        <v>6</v>
      </c>
      <c r="DI16" s="7">
        <v>7</v>
      </c>
      <c r="DJ16" s="7">
        <v>8</v>
      </c>
      <c r="DK16" s="7">
        <v>9</v>
      </c>
      <c r="DL16" s="7">
        <v>10</v>
      </c>
      <c r="DM16" s="7">
        <v>11</v>
      </c>
      <c r="DN16" s="7">
        <v>12</v>
      </c>
      <c r="DO16" s="7">
        <v>13</v>
      </c>
      <c r="DP16" s="7">
        <v>14</v>
      </c>
      <c r="DQ16" s="7">
        <v>15</v>
      </c>
      <c r="DR16" s="7">
        <v>16</v>
      </c>
      <c r="DS16" s="7">
        <v>17</v>
      </c>
      <c r="DT16" s="7">
        <v>18</v>
      </c>
      <c r="DU16" s="7">
        <v>19</v>
      </c>
      <c r="DV16" s="7">
        <v>20</v>
      </c>
      <c r="DW16" s="7">
        <v>21</v>
      </c>
      <c r="DX16" s="7">
        <v>22</v>
      </c>
      <c r="DY16" s="7">
        <v>23</v>
      </c>
      <c r="DZ16" s="7">
        <v>24</v>
      </c>
      <c r="EA16" s="7">
        <v>25</v>
      </c>
      <c r="EB16" s="7">
        <v>26</v>
      </c>
      <c r="EC16" s="7">
        <v>27</v>
      </c>
      <c r="ED16" s="7">
        <v>28</v>
      </c>
      <c r="EE16" s="7">
        <v>29</v>
      </c>
      <c r="EF16" s="7">
        <v>30</v>
      </c>
      <c r="EG16" s="7">
        <v>31</v>
      </c>
      <c r="EH16" s="7">
        <v>32</v>
      </c>
      <c r="EI16" s="7">
        <v>33</v>
      </c>
      <c r="EJ16" s="7">
        <v>34</v>
      </c>
      <c r="EK16" s="7">
        <v>35</v>
      </c>
      <c r="EL16" s="7">
        <v>36</v>
      </c>
      <c r="EM16" s="7">
        <v>37</v>
      </c>
      <c r="EN16" s="7">
        <v>38</v>
      </c>
      <c r="EO16" s="7">
        <v>39</v>
      </c>
      <c r="EP16" s="7">
        <v>40</v>
      </c>
      <c r="EQ16" s="7">
        <v>41</v>
      </c>
      <c r="ER16" s="7">
        <v>42</v>
      </c>
      <c r="ES16" s="7">
        <v>43</v>
      </c>
      <c r="ET16" s="7">
        <v>44</v>
      </c>
      <c r="EU16" s="7">
        <v>45</v>
      </c>
      <c r="EV16" s="7">
        <v>46</v>
      </c>
      <c r="EW16" s="7">
        <v>47</v>
      </c>
      <c r="EX16" s="7">
        <v>48</v>
      </c>
      <c r="EY16" s="7">
        <v>49</v>
      </c>
      <c r="EZ16" s="7">
        <v>50</v>
      </c>
      <c r="FA16" s="7">
        <v>51</v>
      </c>
      <c r="FB16" s="7">
        <v>52</v>
      </c>
      <c r="FC16" s="7">
        <v>53</v>
      </c>
      <c r="FD16" s="7">
        <v>54</v>
      </c>
      <c r="FE16" s="7">
        <v>55</v>
      </c>
      <c r="FF16" s="7">
        <v>56</v>
      </c>
      <c r="FG16" s="7">
        <v>57</v>
      </c>
      <c r="FH16" s="7">
        <v>58</v>
      </c>
      <c r="FI16" s="7">
        <v>59</v>
      </c>
      <c r="FJ16" s="7">
        <v>60</v>
      </c>
      <c r="FK16" s="7">
        <v>61</v>
      </c>
      <c r="FL16" s="7">
        <v>62</v>
      </c>
      <c r="FM16" s="7">
        <v>63</v>
      </c>
      <c r="FN16" s="7">
        <v>64</v>
      </c>
      <c r="FO16" s="7">
        <v>65</v>
      </c>
      <c r="FP16" s="7">
        <v>66</v>
      </c>
      <c r="FQ16" s="7">
        <v>67</v>
      </c>
      <c r="FR16" s="7">
        <v>68</v>
      </c>
      <c r="FS16" s="7">
        <v>69</v>
      </c>
      <c r="FT16" s="7">
        <v>70</v>
      </c>
      <c r="FU16" s="7">
        <v>71</v>
      </c>
      <c r="FV16" s="7">
        <v>72</v>
      </c>
      <c r="FW16" s="7">
        <v>73</v>
      </c>
      <c r="FX16" s="7">
        <v>74</v>
      </c>
      <c r="FY16" s="7">
        <v>75</v>
      </c>
      <c r="FZ16" s="7">
        <v>76</v>
      </c>
      <c r="GA16" s="7">
        <v>77</v>
      </c>
      <c r="GB16" s="7">
        <v>78</v>
      </c>
      <c r="GC16" s="7">
        <v>79</v>
      </c>
      <c r="GD16" s="7">
        <v>80</v>
      </c>
      <c r="GE16" s="7">
        <v>81</v>
      </c>
      <c r="GF16" s="7">
        <v>82</v>
      </c>
      <c r="GG16" s="7">
        <v>83</v>
      </c>
      <c r="GH16" s="7">
        <v>84</v>
      </c>
      <c r="GI16" s="7">
        <v>85</v>
      </c>
      <c r="GJ16" s="7">
        <v>86</v>
      </c>
      <c r="GK16" s="7">
        <v>87</v>
      </c>
      <c r="GL16" s="7">
        <v>88</v>
      </c>
      <c r="GM16" s="7">
        <v>89</v>
      </c>
      <c r="GN16" s="7">
        <v>90</v>
      </c>
      <c r="GO16" s="7">
        <v>91</v>
      </c>
      <c r="GP16" s="7">
        <v>92</v>
      </c>
      <c r="GQ16" s="7">
        <v>93</v>
      </c>
      <c r="GR16" s="7">
        <v>94</v>
      </c>
      <c r="GS16" s="7">
        <v>95</v>
      </c>
      <c r="GT16" s="7">
        <v>96</v>
      </c>
      <c r="GU16" s="7">
        <v>97</v>
      </c>
      <c r="GV16" s="7">
        <v>98</v>
      </c>
      <c r="GW16" s="7">
        <v>99</v>
      </c>
      <c r="GX16" s="7">
        <v>100</v>
      </c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12"/>
    </row>
    <row r="17" spans="1:220" ht="18">
      <c r="A17" s="40" t="s">
        <v>2</v>
      </c>
      <c r="B17" s="29" t="s">
        <v>3</v>
      </c>
      <c r="C17" s="45">
        <f>0.5*PI()*(2*C$16+1)</f>
        <v>1.5707963267948966</v>
      </c>
      <c r="D17" s="46">
        <f>0.5*PI()*(2*D$16+1)</f>
        <v>4.7123889803846897</v>
      </c>
      <c r="E17" s="46">
        <f t="shared" ref="E17:BP17" si="0">0.5*PI()*(2*E$16+1)</f>
        <v>7.8539816339744828</v>
      </c>
      <c r="F17" s="46">
        <f t="shared" si="0"/>
        <v>10.995574287564276</v>
      </c>
      <c r="G17" s="46">
        <f t="shared" si="0"/>
        <v>14.137166941154069</v>
      </c>
      <c r="H17" s="46">
        <f t="shared" si="0"/>
        <v>17.27875959474386</v>
      </c>
      <c r="I17" s="46">
        <f t="shared" si="0"/>
        <v>20.420352248333657</v>
      </c>
      <c r="J17" s="46">
        <f t="shared" si="0"/>
        <v>23.561944901923447</v>
      </c>
      <c r="K17" s="46">
        <f t="shared" si="0"/>
        <v>26.703537555513243</v>
      </c>
      <c r="L17" s="46">
        <f t="shared" si="0"/>
        <v>29.845130209103033</v>
      </c>
      <c r="M17" s="46">
        <f t="shared" si="0"/>
        <v>32.986722862692829</v>
      </c>
      <c r="N17" s="46">
        <f t="shared" si="0"/>
        <v>36.128315516282619</v>
      </c>
      <c r="O17" s="46">
        <f t="shared" si="0"/>
        <v>39.269908169872416</v>
      </c>
      <c r="P17" s="46">
        <f t="shared" si="0"/>
        <v>42.411500823462205</v>
      </c>
      <c r="Q17" s="46">
        <f t="shared" si="0"/>
        <v>45.553093477052002</v>
      </c>
      <c r="R17" s="46">
        <f t="shared" si="0"/>
        <v>48.694686130641792</v>
      </c>
      <c r="S17" s="46">
        <f t="shared" si="0"/>
        <v>51.836278784231588</v>
      </c>
      <c r="T17" s="46">
        <f t="shared" si="0"/>
        <v>54.977871437821378</v>
      </c>
      <c r="U17" s="46">
        <f t="shared" si="0"/>
        <v>58.119464091411174</v>
      </c>
      <c r="V17" s="46">
        <f t="shared" si="0"/>
        <v>61.261056745000964</v>
      </c>
      <c r="W17" s="46">
        <f t="shared" si="0"/>
        <v>64.402649398590754</v>
      </c>
      <c r="X17" s="46">
        <f t="shared" si="0"/>
        <v>67.54424205218055</v>
      </c>
      <c r="Y17" s="46">
        <f t="shared" si="0"/>
        <v>70.685834705770347</v>
      </c>
      <c r="Z17" s="46">
        <f t="shared" si="0"/>
        <v>73.827427359360144</v>
      </c>
      <c r="AA17" s="46">
        <f t="shared" si="0"/>
        <v>76.969020012949926</v>
      </c>
      <c r="AB17" s="46">
        <f t="shared" si="0"/>
        <v>80.110612666539723</v>
      </c>
      <c r="AC17" s="46">
        <f t="shared" si="0"/>
        <v>83.252205320129519</v>
      </c>
      <c r="AD17" s="46">
        <f t="shared" si="0"/>
        <v>86.393797973719316</v>
      </c>
      <c r="AE17" s="46">
        <f t="shared" si="0"/>
        <v>89.535390627309098</v>
      </c>
      <c r="AF17" s="46">
        <f t="shared" si="0"/>
        <v>92.676983280898895</v>
      </c>
      <c r="AG17" s="46">
        <f t="shared" si="0"/>
        <v>95.818575934488692</v>
      </c>
      <c r="AH17" s="46">
        <f t="shared" si="0"/>
        <v>98.960168588078488</v>
      </c>
      <c r="AI17" s="46">
        <f t="shared" si="0"/>
        <v>102.10176124166827</v>
      </c>
      <c r="AJ17" s="46">
        <f t="shared" si="0"/>
        <v>105.24335389525807</v>
      </c>
      <c r="AK17" s="46">
        <f t="shared" si="0"/>
        <v>108.38494654884786</v>
      </c>
      <c r="AL17" s="46">
        <f t="shared" si="0"/>
        <v>111.52653920243766</v>
      </c>
      <c r="AM17" s="46">
        <f t="shared" si="0"/>
        <v>114.66813185602744</v>
      </c>
      <c r="AN17" s="46">
        <f t="shared" si="0"/>
        <v>117.80972450961724</v>
      </c>
      <c r="AO17" s="46">
        <f t="shared" si="0"/>
        <v>120.95131716320704</v>
      </c>
      <c r="AP17" s="46">
        <f t="shared" si="0"/>
        <v>124.09290981679683</v>
      </c>
      <c r="AQ17" s="46">
        <f t="shared" si="0"/>
        <v>127.23450247038662</v>
      </c>
      <c r="AR17" s="46">
        <f t="shared" si="0"/>
        <v>130.37609512397643</v>
      </c>
      <c r="AS17" s="46">
        <f t="shared" si="0"/>
        <v>133.51768777756621</v>
      </c>
      <c r="AT17" s="46">
        <f t="shared" si="0"/>
        <v>136.65928043115599</v>
      </c>
      <c r="AU17" s="46">
        <f t="shared" si="0"/>
        <v>139.8008730847458</v>
      </c>
      <c r="AV17" s="46">
        <f t="shared" si="0"/>
        <v>142.94246573833559</v>
      </c>
      <c r="AW17" s="46">
        <f t="shared" si="0"/>
        <v>146.08405839192537</v>
      </c>
      <c r="AX17" s="46">
        <f t="shared" si="0"/>
        <v>149.22565104551518</v>
      </c>
      <c r="AY17" s="46">
        <f t="shared" si="0"/>
        <v>152.36724369910496</v>
      </c>
      <c r="AZ17" s="46">
        <f t="shared" si="0"/>
        <v>155.50883635269477</v>
      </c>
      <c r="BA17" s="46">
        <f t="shared" si="0"/>
        <v>158.65042900628455</v>
      </c>
      <c r="BB17" s="46">
        <f t="shared" si="0"/>
        <v>161.79202165987434</v>
      </c>
      <c r="BC17" s="46">
        <f t="shared" si="0"/>
        <v>164.93361431346415</v>
      </c>
      <c r="BD17" s="46">
        <f t="shared" si="0"/>
        <v>168.07520696705393</v>
      </c>
      <c r="BE17" s="46">
        <f t="shared" si="0"/>
        <v>171.21679962064371</v>
      </c>
      <c r="BF17" s="46">
        <f t="shared" si="0"/>
        <v>174.35839227423352</v>
      </c>
      <c r="BG17" s="46">
        <f t="shared" si="0"/>
        <v>177.49998492782331</v>
      </c>
      <c r="BH17" s="46">
        <f t="shared" si="0"/>
        <v>180.64157758141312</v>
      </c>
      <c r="BI17" s="46">
        <f t="shared" si="0"/>
        <v>183.7831702350029</v>
      </c>
      <c r="BJ17" s="46">
        <f t="shared" si="0"/>
        <v>186.92476288859268</v>
      </c>
      <c r="BK17" s="46">
        <f t="shared" si="0"/>
        <v>190.06635554218249</v>
      </c>
      <c r="BL17" s="46">
        <f t="shared" si="0"/>
        <v>193.20794819577227</v>
      </c>
      <c r="BM17" s="46">
        <f t="shared" si="0"/>
        <v>196.34954084936206</v>
      </c>
      <c r="BN17" s="46">
        <f t="shared" si="0"/>
        <v>199.49113350295187</v>
      </c>
      <c r="BO17" s="46">
        <f t="shared" si="0"/>
        <v>202.63272615654165</v>
      </c>
      <c r="BP17" s="46">
        <f t="shared" si="0"/>
        <v>205.77431881013146</v>
      </c>
      <c r="BQ17" s="46">
        <f t="shared" ref="BQ17:CY17" si="1">0.5*PI()*(2*BQ$16+1)</f>
        <v>208.91591146372124</v>
      </c>
      <c r="BR17" s="46">
        <f t="shared" si="1"/>
        <v>212.05750411731103</v>
      </c>
      <c r="BS17" s="46">
        <f t="shared" si="1"/>
        <v>215.19909677090084</v>
      </c>
      <c r="BT17" s="46">
        <f t="shared" si="1"/>
        <v>218.34068942449062</v>
      </c>
      <c r="BU17" s="46">
        <f t="shared" si="1"/>
        <v>221.4822820780804</v>
      </c>
      <c r="BV17" s="46">
        <f t="shared" si="1"/>
        <v>224.62387473167021</v>
      </c>
      <c r="BW17" s="46">
        <f t="shared" si="1"/>
        <v>227.76546738526</v>
      </c>
      <c r="BX17" s="46">
        <f t="shared" si="1"/>
        <v>230.90706003884981</v>
      </c>
      <c r="BY17" s="46">
        <f t="shared" si="1"/>
        <v>234.04865269243959</v>
      </c>
      <c r="BZ17" s="46">
        <f t="shared" si="1"/>
        <v>237.19024534602937</v>
      </c>
      <c r="CA17" s="46">
        <f t="shared" si="1"/>
        <v>240.33183799961918</v>
      </c>
      <c r="CB17" s="46">
        <f t="shared" si="1"/>
        <v>243.47343065320896</v>
      </c>
      <c r="CC17" s="46">
        <f t="shared" si="1"/>
        <v>246.61502330679875</v>
      </c>
      <c r="CD17" s="46">
        <f t="shared" si="1"/>
        <v>249.75661596038856</v>
      </c>
      <c r="CE17" s="46">
        <f t="shared" si="1"/>
        <v>252.89820861397834</v>
      </c>
      <c r="CF17" s="46">
        <f t="shared" si="1"/>
        <v>256.03980126756812</v>
      </c>
      <c r="CG17" s="46">
        <f t="shared" si="1"/>
        <v>259.18139392115791</v>
      </c>
      <c r="CH17" s="46">
        <f t="shared" si="1"/>
        <v>262.32298657474774</v>
      </c>
      <c r="CI17" s="46">
        <f t="shared" si="1"/>
        <v>265.46457922833753</v>
      </c>
      <c r="CJ17" s="46">
        <f t="shared" si="1"/>
        <v>268.60617188192731</v>
      </c>
      <c r="CK17" s="46">
        <f t="shared" si="1"/>
        <v>271.74776453551709</v>
      </c>
      <c r="CL17" s="46">
        <f t="shared" si="1"/>
        <v>274.88935718910687</v>
      </c>
      <c r="CM17" s="46">
        <f t="shared" si="1"/>
        <v>278.03094984269671</v>
      </c>
      <c r="CN17" s="46">
        <f t="shared" si="1"/>
        <v>281.1725424962865</v>
      </c>
      <c r="CO17" s="46">
        <f t="shared" si="1"/>
        <v>284.31413514987628</v>
      </c>
      <c r="CP17" s="46">
        <f t="shared" si="1"/>
        <v>287.45572780346606</v>
      </c>
      <c r="CQ17" s="46">
        <f t="shared" si="1"/>
        <v>290.59732045705584</v>
      </c>
      <c r="CR17" s="46">
        <f t="shared" si="1"/>
        <v>293.73891311064568</v>
      </c>
      <c r="CS17" s="46">
        <f t="shared" si="1"/>
        <v>296.88050576423547</v>
      </c>
      <c r="CT17" s="46">
        <f t="shared" si="1"/>
        <v>300.02209841782525</v>
      </c>
      <c r="CU17" s="46">
        <f t="shared" si="1"/>
        <v>303.16369107141503</v>
      </c>
      <c r="CV17" s="46">
        <f t="shared" si="1"/>
        <v>306.30528372500481</v>
      </c>
      <c r="CW17" s="46">
        <f t="shared" si="1"/>
        <v>309.4468763785946</v>
      </c>
      <c r="CX17" s="46">
        <f t="shared" si="1"/>
        <v>312.58846903218443</v>
      </c>
      <c r="CY17" s="45">
        <f t="shared" si="1"/>
        <v>315.73006168577422</v>
      </c>
      <c r="CZ17" s="29" t="s">
        <v>1</v>
      </c>
      <c r="DA17" s="30" t="s">
        <v>4</v>
      </c>
      <c r="DB17" s="45">
        <v>1.5707963267948966</v>
      </c>
      <c r="DC17" s="46">
        <v>4.7123889803846897</v>
      </c>
      <c r="DD17" s="46">
        <v>7.8539816339744828</v>
      </c>
      <c r="DE17" s="46">
        <v>10.995574287564276</v>
      </c>
      <c r="DF17" s="46">
        <v>14.137166941154069</v>
      </c>
      <c r="DG17" s="46">
        <v>17.27875959474386</v>
      </c>
      <c r="DH17" s="46">
        <v>20.420352248333657</v>
      </c>
      <c r="DI17" s="46">
        <v>23.561944901923447</v>
      </c>
      <c r="DJ17" s="46">
        <v>26.703537555513243</v>
      </c>
      <c r="DK17" s="46">
        <v>29.845130209103033</v>
      </c>
      <c r="DL17" s="46">
        <v>32.986722862692829</v>
      </c>
      <c r="DM17" s="46">
        <v>36.128315516282619</v>
      </c>
      <c r="DN17" s="46">
        <v>39.269908169872416</v>
      </c>
      <c r="DO17" s="46">
        <v>42.411500823462205</v>
      </c>
      <c r="DP17" s="46">
        <v>45.553093477052002</v>
      </c>
      <c r="DQ17" s="46">
        <v>48.694686130641792</v>
      </c>
      <c r="DR17" s="46">
        <v>51.836278784231588</v>
      </c>
      <c r="DS17" s="46">
        <v>54.977871437821378</v>
      </c>
      <c r="DT17" s="46">
        <v>58.119464091411174</v>
      </c>
      <c r="DU17" s="46">
        <v>61.261056745000964</v>
      </c>
      <c r="DV17" s="46">
        <v>64.402649398590754</v>
      </c>
      <c r="DW17" s="46">
        <v>67.54424205218055</v>
      </c>
      <c r="DX17" s="46">
        <v>70.685834705770347</v>
      </c>
      <c r="DY17" s="46">
        <v>73.827427359360144</v>
      </c>
      <c r="DZ17" s="46">
        <v>76.969020012949926</v>
      </c>
      <c r="EA17" s="46">
        <v>80.110612666539723</v>
      </c>
      <c r="EB17" s="46">
        <v>83.252205320129519</v>
      </c>
      <c r="EC17" s="46">
        <v>86.393797973719316</v>
      </c>
      <c r="ED17" s="46">
        <v>89.535390627309098</v>
      </c>
      <c r="EE17" s="46">
        <v>92.676983280898895</v>
      </c>
      <c r="EF17" s="46">
        <v>95.818575934488692</v>
      </c>
      <c r="EG17" s="46">
        <v>98.960168588078488</v>
      </c>
      <c r="EH17" s="46">
        <v>102.10176124166827</v>
      </c>
      <c r="EI17" s="46">
        <v>105.24335389525807</v>
      </c>
      <c r="EJ17" s="46">
        <v>108.38494654884786</v>
      </c>
      <c r="EK17" s="46">
        <v>111.52653920243766</v>
      </c>
      <c r="EL17" s="46">
        <v>114.66813185602744</v>
      </c>
      <c r="EM17" s="46">
        <v>117.80972450961724</v>
      </c>
      <c r="EN17" s="46">
        <v>120.95131716320704</v>
      </c>
      <c r="EO17" s="46">
        <v>124.09290981679683</v>
      </c>
      <c r="EP17" s="46">
        <v>127.23450247038662</v>
      </c>
      <c r="EQ17" s="46">
        <v>130.37609512397643</v>
      </c>
      <c r="ER17" s="46">
        <v>133.51768777756621</v>
      </c>
      <c r="ES17" s="46">
        <v>136.65928043115599</v>
      </c>
      <c r="ET17" s="46">
        <v>139.8008730847458</v>
      </c>
      <c r="EU17" s="46">
        <v>142.94246573833559</v>
      </c>
      <c r="EV17" s="46">
        <v>146.08405839192537</v>
      </c>
      <c r="EW17" s="46">
        <v>149.22565104551518</v>
      </c>
      <c r="EX17" s="46">
        <v>152.36724369910496</v>
      </c>
      <c r="EY17" s="46">
        <v>155.50883635269477</v>
      </c>
      <c r="EZ17" s="46">
        <v>158.65042900628455</v>
      </c>
      <c r="FA17" s="46">
        <v>161.79202165987434</v>
      </c>
      <c r="FB17" s="46">
        <v>164.93361431346415</v>
      </c>
      <c r="FC17" s="46">
        <v>168.07520696705393</v>
      </c>
      <c r="FD17" s="46">
        <v>171.21679962064371</v>
      </c>
      <c r="FE17" s="46">
        <v>174.35839227423352</v>
      </c>
      <c r="FF17" s="46">
        <v>177.49998492782331</v>
      </c>
      <c r="FG17" s="46">
        <v>180.64157758141312</v>
      </c>
      <c r="FH17" s="46">
        <v>183.7831702350029</v>
      </c>
      <c r="FI17" s="46">
        <v>186.92476288859268</v>
      </c>
      <c r="FJ17" s="46">
        <v>190.06635554218249</v>
      </c>
      <c r="FK17" s="46">
        <v>193.20794819577227</v>
      </c>
      <c r="FL17" s="46">
        <v>196.34954084936206</v>
      </c>
      <c r="FM17" s="46">
        <v>199.49113350295187</v>
      </c>
      <c r="FN17" s="46">
        <v>202.63272615654165</v>
      </c>
      <c r="FO17" s="46">
        <v>205.77431881013146</v>
      </c>
      <c r="FP17" s="46">
        <v>208.91591146372124</v>
      </c>
      <c r="FQ17" s="46">
        <v>212.05750411731103</v>
      </c>
      <c r="FR17" s="46">
        <v>215.19909677090084</v>
      </c>
      <c r="FS17" s="46">
        <v>218.34068942449062</v>
      </c>
      <c r="FT17" s="46">
        <v>221.4822820780804</v>
      </c>
      <c r="FU17" s="46">
        <v>224.62387473167021</v>
      </c>
      <c r="FV17" s="46">
        <v>227.76546738526</v>
      </c>
      <c r="FW17" s="46">
        <v>230.90706003884981</v>
      </c>
      <c r="FX17" s="46">
        <v>234.04865269243959</v>
      </c>
      <c r="FY17" s="46">
        <v>237.19024534602937</v>
      </c>
      <c r="FZ17" s="46">
        <v>240.33183799961918</v>
      </c>
      <c r="GA17" s="46">
        <v>243.47343065320896</v>
      </c>
      <c r="GB17" s="46">
        <v>246.61502330679875</v>
      </c>
      <c r="GC17" s="46">
        <v>249.75661596038856</v>
      </c>
      <c r="GD17" s="46">
        <v>252.89820861397834</v>
      </c>
      <c r="GE17" s="46">
        <v>256.03980126756812</v>
      </c>
      <c r="GF17" s="46">
        <v>259.18139392115791</v>
      </c>
      <c r="GG17" s="46">
        <v>262.32298657474774</v>
      </c>
      <c r="GH17" s="46">
        <v>265.46457922833753</v>
      </c>
      <c r="GI17" s="46">
        <v>268.60617188192731</v>
      </c>
      <c r="GJ17" s="46">
        <v>271.74776453551709</v>
      </c>
      <c r="GK17" s="46">
        <v>274.88935718910687</v>
      </c>
      <c r="GL17" s="46">
        <v>278.03094984269671</v>
      </c>
      <c r="GM17" s="46">
        <v>281.1725424962865</v>
      </c>
      <c r="GN17" s="46">
        <v>284.31413514987628</v>
      </c>
      <c r="GO17" s="46">
        <v>287.45572780346606</v>
      </c>
      <c r="GP17" s="46">
        <v>290.59732045705584</v>
      </c>
      <c r="GQ17" s="46">
        <v>293.73891311064568</v>
      </c>
      <c r="GR17" s="46">
        <v>296.88050576423547</v>
      </c>
      <c r="GS17" s="46">
        <v>300.02209841782525</v>
      </c>
      <c r="GT17" s="46">
        <v>303.16369107141503</v>
      </c>
      <c r="GU17" s="46">
        <v>306.30528372500481</v>
      </c>
      <c r="GV17" s="46">
        <v>309.4468763785946</v>
      </c>
      <c r="GW17" s="46">
        <v>312.58846903218443</v>
      </c>
      <c r="GX17" s="45">
        <v>315.73006168577422</v>
      </c>
      <c r="GY17" s="29" t="s">
        <v>5</v>
      </c>
      <c r="GZ17" s="29" t="s">
        <v>12</v>
      </c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12"/>
    </row>
    <row r="18" spans="1:220">
      <c r="A18" s="41">
        <f>$HC$12</f>
        <v>0.56699999999999995</v>
      </c>
      <c r="B18" s="33">
        <v>0</v>
      </c>
      <c r="C18" s="47">
        <f>(2/C$17)*SIN(C$17*$B18)*EXP(-(C$17^2)*$A18)</f>
        <v>0</v>
      </c>
      <c r="D18" s="46">
        <f t="shared" ref="D18:BO18" si="2">(2/D$17)*SIN(D$17*$B18)*EXP(-(D$17^2)*$A18)</f>
        <v>0</v>
      </c>
      <c r="E18" s="46">
        <f t="shared" si="2"/>
        <v>0</v>
      </c>
      <c r="F18" s="46">
        <f t="shared" si="2"/>
        <v>0</v>
      </c>
      <c r="G18" s="46">
        <f t="shared" si="2"/>
        <v>0</v>
      </c>
      <c r="H18" s="46">
        <f t="shared" si="2"/>
        <v>0</v>
      </c>
      <c r="I18" s="46">
        <f t="shared" si="2"/>
        <v>0</v>
      </c>
      <c r="J18" s="46">
        <f t="shared" si="2"/>
        <v>0</v>
      </c>
      <c r="K18" s="46">
        <f t="shared" si="2"/>
        <v>0</v>
      </c>
      <c r="L18" s="46">
        <f t="shared" si="2"/>
        <v>0</v>
      </c>
      <c r="M18" s="46">
        <f t="shared" si="2"/>
        <v>0</v>
      </c>
      <c r="N18" s="46">
        <f t="shared" si="2"/>
        <v>0</v>
      </c>
      <c r="O18" s="46">
        <f t="shared" si="2"/>
        <v>0</v>
      </c>
      <c r="P18" s="46">
        <f t="shared" si="2"/>
        <v>0</v>
      </c>
      <c r="Q18" s="46">
        <f t="shared" si="2"/>
        <v>0</v>
      </c>
      <c r="R18" s="46">
        <f t="shared" si="2"/>
        <v>0</v>
      </c>
      <c r="S18" s="46">
        <f t="shared" si="2"/>
        <v>0</v>
      </c>
      <c r="T18" s="46">
        <f t="shared" si="2"/>
        <v>0</v>
      </c>
      <c r="U18" s="46">
        <f t="shared" si="2"/>
        <v>0</v>
      </c>
      <c r="V18" s="46">
        <f t="shared" si="2"/>
        <v>0</v>
      </c>
      <c r="W18" s="46">
        <f t="shared" si="2"/>
        <v>0</v>
      </c>
      <c r="X18" s="46">
        <f t="shared" si="2"/>
        <v>0</v>
      </c>
      <c r="Y18" s="46">
        <f t="shared" si="2"/>
        <v>0</v>
      </c>
      <c r="Z18" s="46">
        <f t="shared" si="2"/>
        <v>0</v>
      </c>
      <c r="AA18" s="46">
        <f t="shared" si="2"/>
        <v>0</v>
      </c>
      <c r="AB18" s="46">
        <f t="shared" si="2"/>
        <v>0</v>
      </c>
      <c r="AC18" s="46">
        <f t="shared" si="2"/>
        <v>0</v>
      </c>
      <c r="AD18" s="46">
        <f t="shared" si="2"/>
        <v>0</v>
      </c>
      <c r="AE18" s="46">
        <f t="shared" si="2"/>
        <v>0</v>
      </c>
      <c r="AF18" s="46">
        <f t="shared" si="2"/>
        <v>0</v>
      </c>
      <c r="AG18" s="46">
        <f t="shared" si="2"/>
        <v>0</v>
      </c>
      <c r="AH18" s="46">
        <f t="shared" si="2"/>
        <v>0</v>
      </c>
      <c r="AI18" s="46">
        <f t="shared" si="2"/>
        <v>0</v>
      </c>
      <c r="AJ18" s="46">
        <f t="shared" si="2"/>
        <v>0</v>
      </c>
      <c r="AK18" s="46">
        <f t="shared" si="2"/>
        <v>0</v>
      </c>
      <c r="AL18" s="46">
        <f t="shared" si="2"/>
        <v>0</v>
      </c>
      <c r="AM18" s="46">
        <f t="shared" si="2"/>
        <v>0</v>
      </c>
      <c r="AN18" s="46">
        <f t="shared" si="2"/>
        <v>0</v>
      </c>
      <c r="AO18" s="46">
        <f t="shared" si="2"/>
        <v>0</v>
      </c>
      <c r="AP18" s="46">
        <f t="shared" si="2"/>
        <v>0</v>
      </c>
      <c r="AQ18" s="46">
        <f t="shared" si="2"/>
        <v>0</v>
      </c>
      <c r="AR18" s="46">
        <f t="shared" si="2"/>
        <v>0</v>
      </c>
      <c r="AS18" s="46">
        <f t="shared" si="2"/>
        <v>0</v>
      </c>
      <c r="AT18" s="46">
        <f t="shared" si="2"/>
        <v>0</v>
      </c>
      <c r="AU18" s="46">
        <f t="shared" si="2"/>
        <v>0</v>
      </c>
      <c r="AV18" s="46">
        <f t="shared" si="2"/>
        <v>0</v>
      </c>
      <c r="AW18" s="46">
        <f t="shared" si="2"/>
        <v>0</v>
      </c>
      <c r="AX18" s="46">
        <f t="shared" si="2"/>
        <v>0</v>
      </c>
      <c r="AY18" s="46">
        <f t="shared" si="2"/>
        <v>0</v>
      </c>
      <c r="AZ18" s="46">
        <f t="shared" si="2"/>
        <v>0</v>
      </c>
      <c r="BA18" s="46">
        <f t="shared" si="2"/>
        <v>0</v>
      </c>
      <c r="BB18" s="46">
        <f t="shared" si="2"/>
        <v>0</v>
      </c>
      <c r="BC18" s="46">
        <f t="shared" si="2"/>
        <v>0</v>
      </c>
      <c r="BD18" s="46">
        <f t="shared" si="2"/>
        <v>0</v>
      </c>
      <c r="BE18" s="46">
        <f t="shared" si="2"/>
        <v>0</v>
      </c>
      <c r="BF18" s="46">
        <f t="shared" si="2"/>
        <v>0</v>
      </c>
      <c r="BG18" s="46">
        <f t="shared" si="2"/>
        <v>0</v>
      </c>
      <c r="BH18" s="46">
        <f t="shared" si="2"/>
        <v>0</v>
      </c>
      <c r="BI18" s="46">
        <f t="shared" si="2"/>
        <v>0</v>
      </c>
      <c r="BJ18" s="46">
        <f t="shared" si="2"/>
        <v>0</v>
      </c>
      <c r="BK18" s="46">
        <f t="shared" si="2"/>
        <v>0</v>
      </c>
      <c r="BL18" s="46">
        <f t="shared" si="2"/>
        <v>0</v>
      </c>
      <c r="BM18" s="46">
        <f t="shared" si="2"/>
        <v>0</v>
      </c>
      <c r="BN18" s="46">
        <f t="shared" si="2"/>
        <v>0</v>
      </c>
      <c r="BO18" s="46">
        <f t="shared" si="2"/>
        <v>0</v>
      </c>
      <c r="BP18" s="46">
        <f t="shared" ref="BP18:CY18" si="3">(2/BP$17)*SIN(BP$17*$B18)*EXP(-(BP$17^2)*$A18)</f>
        <v>0</v>
      </c>
      <c r="BQ18" s="46">
        <f t="shared" si="3"/>
        <v>0</v>
      </c>
      <c r="BR18" s="46">
        <f t="shared" si="3"/>
        <v>0</v>
      </c>
      <c r="BS18" s="46">
        <f t="shared" si="3"/>
        <v>0</v>
      </c>
      <c r="BT18" s="46">
        <f t="shared" si="3"/>
        <v>0</v>
      </c>
      <c r="BU18" s="46">
        <f t="shared" si="3"/>
        <v>0</v>
      </c>
      <c r="BV18" s="46">
        <f t="shared" si="3"/>
        <v>0</v>
      </c>
      <c r="BW18" s="46">
        <f t="shared" si="3"/>
        <v>0</v>
      </c>
      <c r="BX18" s="46">
        <f t="shared" si="3"/>
        <v>0</v>
      </c>
      <c r="BY18" s="46">
        <f t="shared" si="3"/>
        <v>0</v>
      </c>
      <c r="BZ18" s="46">
        <f t="shared" si="3"/>
        <v>0</v>
      </c>
      <c r="CA18" s="46">
        <f t="shared" si="3"/>
        <v>0</v>
      </c>
      <c r="CB18" s="46">
        <f t="shared" si="3"/>
        <v>0</v>
      </c>
      <c r="CC18" s="46">
        <f t="shared" si="3"/>
        <v>0</v>
      </c>
      <c r="CD18" s="46">
        <f t="shared" si="3"/>
        <v>0</v>
      </c>
      <c r="CE18" s="46">
        <f t="shared" si="3"/>
        <v>0</v>
      </c>
      <c r="CF18" s="46">
        <f t="shared" si="3"/>
        <v>0</v>
      </c>
      <c r="CG18" s="46">
        <f t="shared" si="3"/>
        <v>0</v>
      </c>
      <c r="CH18" s="46">
        <f t="shared" si="3"/>
        <v>0</v>
      </c>
      <c r="CI18" s="46">
        <f t="shared" si="3"/>
        <v>0</v>
      </c>
      <c r="CJ18" s="46">
        <f t="shared" si="3"/>
        <v>0</v>
      </c>
      <c r="CK18" s="46">
        <f t="shared" si="3"/>
        <v>0</v>
      </c>
      <c r="CL18" s="46">
        <f t="shared" si="3"/>
        <v>0</v>
      </c>
      <c r="CM18" s="46">
        <f t="shared" si="3"/>
        <v>0</v>
      </c>
      <c r="CN18" s="46">
        <f t="shared" si="3"/>
        <v>0</v>
      </c>
      <c r="CO18" s="46">
        <f t="shared" si="3"/>
        <v>0</v>
      </c>
      <c r="CP18" s="46">
        <f t="shared" si="3"/>
        <v>0</v>
      </c>
      <c r="CQ18" s="46">
        <f t="shared" si="3"/>
        <v>0</v>
      </c>
      <c r="CR18" s="46">
        <f t="shared" si="3"/>
        <v>0</v>
      </c>
      <c r="CS18" s="46">
        <f t="shared" si="3"/>
        <v>0</v>
      </c>
      <c r="CT18" s="46">
        <f t="shared" si="3"/>
        <v>0</v>
      </c>
      <c r="CU18" s="46">
        <f t="shared" si="3"/>
        <v>0</v>
      </c>
      <c r="CV18" s="46">
        <f t="shared" si="3"/>
        <v>0</v>
      </c>
      <c r="CW18" s="46">
        <f t="shared" si="3"/>
        <v>0</v>
      </c>
      <c r="CX18" s="46">
        <f t="shared" si="3"/>
        <v>0</v>
      </c>
      <c r="CY18" s="47">
        <f t="shared" si="3"/>
        <v>0</v>
      </c>
      <c r="CZ18" s="31">
        <f>1-SUM($C18:$CY18)</f>
        <v>1</v>
      </c>
      <c r="DA18" s="53">
        <f t="shared" ref="DA18:DA38" si="4">$CY$11*(1-CZ18)</f>
        <v>0</v>
      </c>
      <c r="DB18" s="47">
        <f>(2/DB$17^2)*EXP(-(DB$17^2)*$A18)</f>
        <v>0.20008066797607674</v>
      </c>
      <c r="DC18" s="46">
        <f>(2/DC$17^2)*EXP(-(DC$17^2)*$A18)</f>
        <v>3.0639502932385692E-7</v>
      </c>
      <c r="DD18" s="46">
        <f t="shared" ref="DD18:FO21" si="5">(2/DD$17^2)*EXP(-(DD$17^2)*$A18)</f>
        <v>2.0951851564821217E-17</v>
      </c>
      <c r="DE18" s="46">
        <f t="shared" si="5"/>
        <v>2.7984891403416054E-32</v>
      </c>
      <c r="DF18" s="46">
        <f t="shared" si="5"/>
        <v>6.1081693859527392E-52</v>
      </c>
      <c r="DG18" s="46">
        <f t="shared" si="5"/>
        <v>2.0333221968709038E-76</v>
      </c>
      <c r="DH18" s="46">
        <f t="shared" si="5"/>
        <v>9.9774473497659176E-106</v>
      </c>
      <c r="DI18" s="46">
        <f t="shared" si="5"/>
        <v>7.0787619011835585E-140</v>
      </c>
      <c r="DJ18" s="46">
        <f t="shared" si="5"/>
        <v>7.1745513772812007E-179</v>
      </c>
      <c r="DK18" s="46">
        <f t="shared" si="5"/>
        <v>1.0305219741357257E-222</v>
      </c>
      <c r="DL18" s="46">
        <f t="shared" si="5"/>
        <v>2.0860121396048135E-271</v>
      </c>
      <c r="DM18" s="46">
        <f t="shared" si="5"/>
        <v>0</v>
      </c>
      <c r="DN18" s="46">
        <f t="shared" si="5"/>
        <v>0</v>
      </c>
      <c r="DO18" s="46">
        <f t="shared" si="5"/>
        <v>0</v>
      </c>
      <c r="DP18" s="46">
        <f t="shared" si="5"/>
        <v>0</v>
      </c>
      <c r="DQ18" s="46">
        <f t="shared" si="5"/>
        <v>0</v>
      </c>
      <c r="DR18" s="46">
        <f t="shared" si="5"/>
        <v>0</v>
      </c>
      <c r="DS18" s="46">
        <f t="shared" si="5"/>
        <v>0</v>
      </c>
      <c r="DT18" s="46">
        <f t="shared" si="5"/>
        <v>0</v>
      </c>
      <c r="DU18" s="46">
        <f t="shared" si="5"/>
        <v>0</v>
      </c>
      <c r="DV18" s="46">
        <f t="shared" si="5"/>
        <v>0</v>
      </c>
      <c r="DW18" s="46">
        <f t="shared" si="5"/>
        <v>0</v>
      </c>
      <c r="DX18" s="46">
        <f t="shared" si="5"/>
        <v>0</v>
      </c>
      <c r="DY18" s="46">
        <f t="shared" si="5"/>
        <v>0</v>
      </c>
      <c r="DZ18" s="46">
        <f t="shared" si="5"/>
        <v>0</v>
      </c>
      <c r="EA18" s="46">
        <f t="shared" si="5"/>
        <v>0</v>
      </c>
      <c r="EB18" s="46">
        <f t="shared" si="5"/>
        <v>0</v>
      </c>
      <c r="EC18" s="46">
        <f t="shared" si="5"/>
        <v>0</v>
      </c>
      <c r="ED18" s="46">
        <f t="shared" si="5"/>
        <v>0</v>
      </c>
      <c r="EE18" s="46">
        <f t="shared" si="5"/>
        <v>0</v>
      </c>
      <c r="EF18" s="46">
        <f t="shared" si="5"/>
        <v>0</v>
      </c>
      <c r="EG18" s="46">
        <f t="shared" si="5"/>
        <v>0</v>
      </c>
      <c r="EH18" s="46">
        <f t="shared" si="5"/>
        <v>0</v>
      </c>
      <c r="EI18" s="46">
        <f t="shared" si="5"/>
        <v>0</v>
      </c>
      <c r="EJ18" s="46">
        <f t="shared" si="5"/>
        <v>0</v>
      </c>
      <c r="EK18" s="46">
        <f t="shared" si="5"/>
        <v>0</v>
      </c>
      <c r="EL18" s="46">
        <f t="shared" si="5"/>
        <v>0</v>
      </c>
      <c r="EM18" s="46">
        <f t="shared" si="5"/>
        <v>0</v>
      </c>
      <c r="EN18" s="46">
        <f t="shared" si="5"/>
        <v>0</v>
      </c>
      <c r="EO18" s="46">
        <f t="shared" si="5"/>
        <v>0</v>
      </c>
      <c r="EP18" s="46">
        <f t="shared" si="5"/>
        <v>0</v>
      </c>
      <c r="EQ18" s="46">
        <f t="shared" si="5"/>
        <v>0</v>
      </c>
      <c r="ER18" s="46">
        <f t="shared" si="5"/>
        <v>0</v>
      </c>
      <c r="ES18" s="46">
        <f t="shared" si="5"/>
        <v>0</v>
      </c>
      <c r="ET18" s="46">
        <f t="shared" si="5"/>
        <v>0</v>
      </c>
      <c r="EU18" s="46">
        <f t="shared" si="5"/>
        <v>0</v>
      </c>
      <c r="EV18" s="46">
        <f t="shared" si="5"/>
        <v>0</v>
      </c>
      <c r="EW18" s="46">
        <f t="shared" si="5"/>
        <v>0</v>
      </c>
      <c r="EX18" s="46">
        <f t="shared" si="5"/>
        <v>0</v>
      </c>
      <c r="EY18" s="46">
        <f t="shared" si="5"/>
        <v>0</v>
      </c>
      <c r="EZ18" s="46">
        <f t="shared" si="5"/>
        <v>0</v>
      </c>
      <c r="FA18" s="46">
        <f t="shared" si="5"/>
        <v>0</v>
      </c>
      <c r="FB18" s="46">
        <f t="shared" si="5"/>
        <v>0</v>
      </c>
      <c r="FC18" s="46">
        <f t="shared" si="5"/>
        <v>0</v>
      </c>
      <c r="FD18" s="46">
        <f t="shared" si="5"/>
        <v>0</v>
      </c>
      <c r="FE18" s="46">
        <f t="shared" si="5"/>
        <v>0</v>
      </c>
      <c r="FF18" s="46">
        <f t="shared" si="5"/>
        <v>0</v>
      </c>
      <c r="FG18" s="46">
        <f t="shared" si="5"/>
        <v>0</v>
      </c>
      <c r="FH18" s="46">
        <f t="shared" si="5"/>
        <v>0</v>
      </c>
      <c r="FI18" s="46">
        <f t="shared" si="5"/>
        <v>0</v>
      </c>
      <c r="FJ18" s="46">
        <f t="shared" si="5"/>
        <v>0</v>
      </c>
      <c r="FK18" s="46">
        <f t="shared" si="5"/>
        <v>0</v>
      </c>
      <c r="FL18" s="46">
        <f t="shared" si="5"/>
        <v>0</v>
      </c>
      <c r="FM18" s="46">
        <f t="shared" si="5"/>
        <v>0</v>
      </c>
      <c r="FN18" s="46">
        <f t="shared" si="5"/>
        <v>0</v>
      </c>
      <c r="FO18" s="46">
        <f t="shared" si="5"/>
        <v>0</v>
      </c>
      <c r="FP18" s="46">
        <f t="shared" ref="FP18:GX25" si="6">(2/FP$17^2)*EXP(-(FP$17^2)*$A18)</f>
        <v>0</v>
      </c>
      <c r="FQ18" s="46">
        <f t="shared" si="6"/>
        <v>0</v>
      </c>
      <c r="FR18" s="46">
        <f t="shared" si="6"/>
        <v>0</v>
      </c>
      <c r="FS18" s="46">
        <f t="shared" si="6"/>
        <v>0</v>
      </c>
      <c r="FT18" s="46">
        <f t="shared" si="6"/>
        <v>0</v>
      </c>
      <c r="FU18" s="46">
        <f t="shared" si="6"/>
        <v>0</v>
      </c>
      <c r="FV18" s="46">
        <f t="shared" si="6"/>
        <v>0</v>
      </c>
      <c r="FW18" s="46">
        <f t="shared" si="6"/>
        <v>0</v>
      </c>
      <c r="FX18" s="46">
        <f t="shared" si="6"/>
        <v>0</v>
      </c>
      <c r="FY18" s="46">
        <f t="shared" si="6"/>
        <v>0</v>
      </c>
      <c r="FZ18" s="46">
        <f t="shared" si="6"/>
        <v>0</v>
      </c>
      <c r="GA18" s="46">
        <f t="shared" si="6"/>
        <v>0</v>
      </c>
      <c r="GB18" s="46">
        <f t="shared" si="6"/>
        <v>0</v>
      </c>
      <c r="GC18" s="46">
        <f t="shared" si="6"/>
        <v>0</v>
      </c>
      <c r="GD18" s="46">
        <f t="shared" si="6"/>
        <v>0</v>
      </c>
      <c r="GE18" s="46">
        <f t="shared" si="6"/>
        <v>0</v>
      </c>
      <c r="GF18" s="46">
        <f t="shared" si="6"/>
        <v>0</v>
      </c>
      <c r="GG18" s="46">
        <f t="shared" si="6"/>
        <v>0</v>
      </c>
      <c r="GH18" s="46">
        <f t="shared" si="6"/>
        <v>0</v>
      </c>
      <c r="GI18" s="46">
        <f t="shared" si="6"/>
        <v>0</v>
      </c>
      <c r="GJ18" s="46">
        <f t="shared" si="6"/>
        <v>0</v>
      </c>
      <c r="GK18" s="46">
        <f t="shared" si="6"/>
        <v>0</v>
      </c>
      <c r="GL18" s="46">
        <f t="shared" si="6"/>
        <v>0</v>
      </c>
      <c r="GM18" s="46">
        <f t="shared" si="6"/>
        <v>0</v>
      </c>
      <c r="GN18" s="46">
        <f t="shared" si="6"/>
        <v>0</v>
      </c>
      <c r="GO18" s="46">
        <f t="shared" si="6"/>
        <v>0</v>
      </c>
      <c r="GP18" s="46">
        <f t="shared" si="6"/>
        <v>0</v>
      </c>
      <c r="GQ18" s="46">
        <f t="shared" si="6"/>
        <v>0</v>
      </c>
      <c r="GR18" s="46">
        <f t="shared" si="6"/>
        <v>0</v>
      </c>
      <c r="GS18" s="46">
        <f t="shared" si="6"/>
        <v>0</v>
      </c>
      <c r="GT18" s="46">
        <f t="shared" si="6"/>
        <v>0</v>
      </c>
      <c r="GU18" s="46">
        <f t="shared" si="6"/>
        <v>0</v>
      </c>
      <c r="GV18" s="46">
        <f t="shared" si="6"/>
        <v>0</v>
      </c>
      <c r="GW18" s="46">
        <f t="shared" si="6"/>
        <v>0</v>
      </c>
      <c r="GX18" s="47">
        <f t="shared" si="6"/>
        <v>0</v>
      </c>
      <c r="GY18" s="31">
        <f>1-SUM($DB18:$GX18)</f>
        <v>0.79991902562889394</v>
      </c>
      <c r="GZ18" s="35">
        <f>B18*$GY$10</f>
        <v>0</v>
      </c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12"/>
    </row>
    <row r="19" spans="1:220">
      <c r="A19" s="42">
        <f t="shared" ref="A19:A38" si="7">$HC$12</f>
        <v>0.56699999999999995</v>
      </c>
      <c r="B19" s="38">
        <v>0.1</v>
      </c>
      <c r="C19" s="48">
        <f t="shared" ref="C19:R34" si="8">(2/C$17)*SIN(C$17*$B19)*EXP(-(C$17^2)*$A19)</f>
        <v>4.9165158888055116E-2</v>
      </c>
      <c r="D19" s="49">
        <f t="shared" si="8"/>
        <v>6.5549534518762136E-7</v>
      </c>
      <c r="E19" s="49">
        <f t="shared" si="8"/>
        <v>1.1635827980021353E-16</v>
      </c>
      <c r="F19" s="49">
        <f t="shared" si="8"/>
        <v>2.7417157510660279E-31</v>
      </c>
      <c r="G19" s="49">
        <f t="shared" si="8"/>
        <v>8.5289071311816677E-51</v>
      </c>
      <c r="H19" s="49">
        <f t="shared" si="8"/>
        <v>3.4700736374543778E-75</v>
      </c>
      <c r="I19" s="49">
        <f t="shared" si="8"/>
        <v>1.8153633283212957E-104</v>
      </c>
      <c r="J19" s="49">
        <f t="shared" si="8"/>
        <v>1.1793791427770216E-138</v>
      </c>
      <c r="K19" s="49">
        <f t="shared" si="8"/>
        <v>8.6978179458853621E-178</v>
      </c>
      <c r="L19" s="49">
        <f t="shared" si="8"/>
        <v>4.8113081841539594E-222</v>
      </c>
      <c r="M19" s="49">
        <f t="shared" si="8"/>
        <v>-1.0764365722055938E-270</v>
      </c>
      <c r="N19" s="49">
        <f t="shared" si="8"/>
        <v>0</v>
      </c>
      <c r="O19" s="49">
        <f t="shared" si="8"/>
        <v>0</v>
      </c>
      <c r="P19" s="49">
        <f t="shared" si="8"/>
        <v>0</v>
      </c>
      <c r="Q19" s="49">
        <f t="shared" si="8"/>
        <v>0</v>
      </c>
      <c r="R19" s="49">
        <f t="shared" si="8"/>
        <v>0</v>
      </c>
      <c r="S19" s="49">
        <f t="shared" ref="S19:AH38" si="9">(2/S$17)*SIN(S$17*$B19)*EXP(-(S$17^2)*$A19)</f>
        <v>0</v>
      </c>
      <c r="T19" s="49">
        <f t="shared" si="9"/>
        <v>0</v>
      </c>
      <c r="U19" s="49">
        <f t="shared" si="9"/>
        <v>0</v>
      </c>
      <c r="V19" s="49">
        <f t="shared" si="9"/>
        <v>0</v>
      </c>
      <c r="W19" s="49">
        <f t="shared" si="9"/>
        <v>0</v>
      </c>
      <c r="X19" s="49">
        <f t="shared" si="9"/>
        <v>0</v>
      </c>
      <c r="Y19" s="49">
        <f t="shared" si="9"/>
        <v>0</v>
      </c>
      <c r="Z19" s="49">
        <f t="shared" si="9"/>
        <v>0</v>
      </c>
      <c r="AA19" s="49">
        <f t="shared" si="9"/>
        <v>0</v>
      </c>
      <c r="AB19" s="49">
        <f t="shared" si="9"/>
        <v>0</v>
      </c>
      <c r="AC19" s="49">
        <f t="shared" si="9"/>
        <v>0</v>
      </c>
      <c r="AD19" s="49">
        <f t="shared" si="9"/>
        <v>0</v>
      </c>
      <c r="AE19" s="49">
        <f t="shared" si="9"/>
        <v>0</v>
      </c>
      <c r="AF19" s="49">
        <f t="shared" si="9"/>
        <v>0</v>
      </c>
      <c r="AG19" s="49">
        <f t="shared" si="9"/>
        <v>0</v>
      </c>
      <c r="AH19" s="49">
        <f t="shared" si="9"/>
        <v>0</v>
      </c>
      <c r="AI19" s="49">
        <f t="shared" ref="AI19:AX34" si="10">(2/AI$17)*SIN(AI$17*$B19)*EXP(-(AI$17^2)*$A19)</f>
        <v>0</v>
      </c>
      <c r="AJ19" s="49">
        <f t="shared" si="10"/>
        <v>0</v>
      </c>
      <c r="AK19" s="49">
        <f t="shared" si="10"/>
        <v>0</v>
      </c>
      <c r="AL19" s="49">
        <f t="shared" si="10"/>
        <v>0</v>
      </c>
      <c r="AM19" s="49">
        <f t="shared" si="10"/>
        <v>0</v>
      </c>
      <c r="AN19" s="49">
        <f t="shared" si="10"/>
        <v>0</v>
      </c>
      <c r="AO19" s="49">
        <f t="shared" si="10"/>
        <v>0</v>
      </c>
      <c r="AP19" s="49">
        <f t="shared" si="10"/>
        <v>0</v>
      </c>
      <c r="AQ19" s="49">
        <f t="shared" si="10"/>
        <v>0</v>
      </c>
      <c r="AR19" s="49">
        <f t="shared" si="10"/>
        <v>0</v>
      </c>
      <c r="AS19" s="49">
        <f t="shared" si="10"/>
        <v>0</v>
      </c>
      <c r="AT19" s="49">
        <f t="shared" si="10"/>
        <v>0</v>
      </c>
      <c r="AU19" s="49">
        <f t="shared" si="10"/>
        <v>0</v>
      </c>
      <c r="AV19" s="49">
        <f t="shared" si="10"/>
        <v>0</v>
      </c>
      <c r="AW19" s="49">
        <f t="shared" si="10"/>
        <v>0</v>
      </c>
      <c r="AX19" s="49">
        <f t="shared" si="10"/>
        <v>0</v>
      </c>
      <c r="AY19" s="49">
        <f t="shared" ref="AY19:BN38" si="11">(2/AY$17)*SIN(AY$17*$B19)*EXP(-(AY$17^2)*$A19)</f>
        <v>0</v>
      </c>
      <c r="AZ19" s="49">
        <f t="shared" si="11"/>
        <v>0</v>
      </c>
      <c r="BA19" s="49">
        <f t="shared" si="11"/>
        <v>0</v>
      </c>
      <c r="BB19" s="49">
        <f t="shared" si="11"/>
        <v>0</v>
      </c>
      <c r="BC19" s="49">
        <f t="shared" si="11"/>
        <v>0</v>
      </c>
      <c r="BD19" s="49">
        <f t="shared" si="11"/>
        <v>0</v>
      </c>
      <c r="BE19" s="49">
        <f t="shared" si="11"/>
        <v>0</v>
      </c>
      <c r="BF19" s="49">
        <f t="shared" si="11"/>
        <v>0</v>
      </c>
      <c r="BG19" s="49">
        <f t="shared" si="11"/>
        <v>0</v>
      </c>
      <c r="BH19" s="49">
        <f t="shared" si="11"/>
        <v>0</v>
      </c>
      <c r="BI19" s="49">
        <f t="shared" si="11"/>
        <v>0</v>
      </c>
      <c r="BJ19" s="49">
        <f t="shared" si="11"/>
        <v>0</v>
      </c>
      <c r="BK19" s="49">
        <f t="shared" si="11"/>
        <v>0</v>
      </c>
      <c r="BL19" s="49">
        <f t="shared" si="11"/>
        <v>0</v>
      </c>
      <c r="BM19" s="49">
        <f t="shared" si="11"/>
        <v>0</v>
      </c>
      <c r="BN19" s="49">
        <f t="shared" si="11"/>
        <v>0</v>
      </c>
      <c r="BO19" s="49">
        <f t="shared" ref="BO19:CD34" si="12">(2/BO$17)*SIN(BO$17*$B19)*EXP(-(BO$17^2)*$A19)</f>
        <v>0</v>
      </c>
      <c r="BP19" s="49">
        <f t="shared" si="12"/>
        <v>0</v>
      </c>
      <c r="BQ19" s="49">
        <f t="shared" si="12"/>
        <v>0</v>
      </c>
      <c r="BR19" s="49">
        <f t="shared" si="12"/>
        <v>0</v>
      </c>
      <c r="BS19" s="49">
        <f t="shared" si="12"/>
        <v>0</v>
      </c>
      <c r="BT19" s="49">
        <f t="shared" si="12"/>
        <v>0</v>
      </c>
      <c r="BU19" s="49">
        <f t="shared" si="12"/>
        <v>0</v>
      </c>
      <c r="BV19" s="49">
        <f t="shared" si="12"/>
        <v>0</v>
      </c>
      <c r="BW19" s="49">
        <f t="shared" si="12"/>
        <v>0</v>
      </c>
      <c r="BX19" s="49">
        <f t="shared" si="12"/>
        <v>0</v>
      </c>
      <c r="BY19" s="49">
        <f t="shared" si="12"/>
        <v>0</v>
      </c>
      <c r="BZ19" s="49">
        <f t="shared" si="12"/>
        <v>0</v>
      </c>
      <c r="CA19" s="49">
        <f t="shared" si="12"/>
        <v>0</v>
      </c>
      <c r="CB19" s="49">
        <f t="shared" si="12"/>
        <v>0</v>
      </c>
      <c r="CC19" s="49">
        <f t="shared" si="12"/>
        <v>0</v>
      </c>
      <c r="CD19" s="49">
        <f t="shared" si="12"/>
        <v>0</v>
      </c>
      <c r="CE19" s="49">
        <f t="shared" ref="CE19:CT38" si="13">(2/CE$17)*SIN(CE$17*$B19)*EXP(-(CE$17^2)*$A19)</f>
        <v>0</v>
      </c>
      <c r="CF19" s="49">
        <f t="shared" si="13"/>
        <v>0</v>
      </c>
      <c r="CG19" s="49">
        <f t="shared" si="13"/>
        <v>0</v>
      </c>
      <c r="CH19" s="49">
        <f t="shared" si="13"/>
        <v>0</v>
      </c>
      <c r="CI19" s="49">
        <f t="shared" si="13"/>
        <v>0</v>
      </c>
      <c r="CJ19" s="49">
        <f t="shared" si="13"/>
        <v>0</v>
      </c>
      <c r="CK19" s="49">
        <f t="shared" si="13"/>
        <v>0</v>
      </c>
      <c r="CL19" s="49">
        <f t="shared" si="13"/>
        <v>0</v>
      </c>
      <c r="CM19" s="49">
        <f t="shared" si="13"/>
        <v>0</v>
      </c>
      <c r="CN19" s="49">
        <f t="shared" si="13"/>
        <v>0</v>
      </c>
      <c r="CO19" s="49">
        <f t="shared" si="13"/>
        <v>0</v>
      </c>
      <c r="CP19" s="49">
        <f t="shared" si="13"/>
        <v>0</v>
      </c>
      <c r="CQ19" s="49">
        <f t="shared" si="13"/>
        <v>0</v>
      </c>
      <c r="CR19" s="49">
        <f t="shared" si="13"/>
        <v>0</v>
      </c>
      <c r="CS19" s="49">
        <f t="shared" si="13"/>
        <v>0</v>
      </c>
      <c r="CT19" s="49">
        <f t="shared" si="13"/>
        <v>0</v>
      </c>
      <c r="CU19" s="49">
        <f t="shared" ref="CU19:CY38" si="14">(2/CU$17)*SIN(CU$17*$B19)*EXP(-(CU$17^2)*$A19)</f>
        <v>0</v>
      </c>
      <c r="CV19" s="49">
        <f t="shared" si="14"/>
        <v>0</v>
      </c>
      <c r="CW19" s="49">
        <f t="shared" si="14"/>
        <v>0</v>
      </c>
      <c r="CX19" s="49">
        <f t="shared" si="14"/>
        <v>0</v>
      </c>
      <c r="CY19" s="48">
        <f t="shared" si="14"/>
        <v>0</v>
      </c>
      <c r="CZ19" s="37">
        <f t="shared" ref="CZ19:CZ38" si="15">1-SUM($C19:$CY19)</f>
        <v>0.9508341856165996</v>
      </c>
      <c r="DA19" s="54">
        <f t="shared" si="4"/>
        <v>2.9499488630040238</v>
      </c>
      <c r="DB19" s="48">
        <f t="shared" ref="DB19:DQ38" si="16">(2/DB$17^2)*EXP(-(DB$17^2)*$A19)</f>
        <v>0.20008066797607674</v>
      </c>
      <c r="DC19" s="49">
        <f t="shared" si="16"/>
        <v>3.0639502932385692E-7</v>
      </c>
      <c r="DD19" s="49">
        <f t="shared" si="5"/>
        <v>2.0951851564821217E-17</v>
      </c>
      <c r="DE19" s="49">
        <f t="shared" si="5"/>
        <v>2.7984891403416054E-32</v>
      </c>
      <c r="DF19" s="49">
        <f t="shared" si="5"/>
        <v>6.1081693859527392E-52</v>
      </c>
      <c r="DG19" s="49">
        <f t="shared" si="5"/>
        <v>2.0333221968709038E-76</v>
      </c>
      <c r="DH19" s="49">
        <f t="shared" si="5"/>
        <v>9.9774473497659176E-106</v>
      </c>
      <c r="DI19" s="49">
        <f t="shared" si="5"/>
        <v>7.0787619011835585E-140</v>
      </c>
      <c r="DJ19" s="49">
        <f t="shared" si="5"/>
        <v>7.1745513772812007E-179</v>
      </c>
      <c r="DK19" s="49">
        <f t="shared" si="5"/>
        <v>1.0305219741357257E-222</v>
      </c>
      <c r="DL19" s="49">
        <f t="shared" si="5"/>
        <v>2.0860121396048135E-271</v>
      </c>
      <c r="DM19" s="49">
        <f t="shared" si="5"/>
        <v>0</v>
      </c>
      <c r="DN19" s="49">
        <f t="shared" si="5"/>
        <v>0</v>
      </c>
      <c r="DO19" s="49">
        <f t="shared" si="5"/>
        <v>0</v>
      </c>
      <c r="DP19" s="49">
        <f t="shared" si="5"/>
        <v>0</v>
      </c>
      <c r="DQ19" s="49">
        <f t="shared" si="5"/>
        <v>0</v>
      </c>
      <c r="DR19" s="49">
        <f t="shared" si="5"/>
        <v>0</v>
      </c>
      <c r="DS19" s="49">
        <f t="shared" si="5"/>
        <v>0</v>
      </c>
      <c r="DT19" s="49">
        <f t="shared" si="5"/>
        <v>0</v>
      </c>
      <c r="DU19" s="49">
        <f t="shared" si="5"/>
        <v>0</v>
      </c>
      <c r="DV19" s="49">
        <f t="shared" si="5"/>
        <v>0</v>
      </c>
      <c r="DW19" s="49">
        <f t="shared" si="5"/>
        <v>0</v>
      </c>
      <c r="DX19" s="49">
        <f t="shared" si="5"/>
        <v>0</v>
      </c>
      <c r="DY19" s="49">
        <f t="shared" si="5"/>
        <v>0</v>
      </c>
      <c r="DZ19" s="49">
        <f t="shared" si="5"/>
        <v>0</v>
      </c>
      <c r="EA19" s="49">
        <f t="shared" si="5"/>
        <v>0</v>
      </c>
      <c r="EB19" s="49">
        <f t="shared" si="5"/>
        <v>0</v>
      </c>
      <c r="EC19" s="49">
        <f t="shared" si="5"/>
        <v>0</v>
      </c>
      <c r="ED19" s="49">
        <f t="shared" si="5"/>
        <v>0</v>
      </c>
      <c r="EE19" s="49">
        <f t="shared" si="5"/>
        <v>0</v>
      </c>
      <c r="EF19" s="49">
        <f t="shared" si="5"/>
        <v>0</v>
      </c>
      <c r="EG19" s="49">
        <f t="shared" si="5"/>
        <v>0</v>
      </c>
      <c r="EH19" s="49">
        <f t="shared" si="5"/>
        <v>0</v>
      </c>
      <c r="EI19" s="49">
        <f t="shared" si="5"/>
        <v>0</v>
      </c>
      <c r="EJ19" s="49">
        <f t="shared" si="5"/>
        <v>0</v>
      </c>
      <c r="EK19" s="49">
        <f t="shared" si="5"/>
        <v>0</v>
      </c>
      <c r="EL19" s="49">
        <f t="shared" si="5"/>
        <v>0</v>
      </c>
      <c r="EM19" s="49">
        <f t="shared" si="5"/>
        <v>0</v>
      </c>
      <c r="EN19" s="49">
        <f t="shared" si="5"/>
        <v>0</v>
      </c>
      <c r="EO19" s="49">
        <f t="shared" si="5"/>
        <v>0</v>
      </c>
      <c r="EP19" s="49">
        <f t="shared" si="5"/>
        <v>0</v>
      </c>
      <c r="EQ19" s="49">
        <f t="shared" si="5"/>
        <v>0</v>
      </c>
      <c r="ER19" s="49">
        <f t="shared" si="5"/>
        <v>0</v>
      </c>
      <c r="ES19" s="49">
        <f t="shared" si="5"/>
        <v>0</v>
      </c>
      <c r="ET19" s="49">
        <f t="shared" si="5"/>
        <v>0</v>
      </c>
      <c r="EU19" s="49">
        <f t="shared" si="5"/>
        <v>0</v>
      </c>
      <c r="EV19" s="49">
        <f t="shared" si="5"/>
        <v>0</v>
      </c>
      <c r="EW19" s="49">
        <f t="shared" si="5"/>
        <v>0</v>
      </c>
      <c r="EX19" s="49">
        <f t="shared" si="5"/>
        <v>0</v>
      </c>
      <c r="EY19" s="49">
        <f t="shared" si="5"/>
        <v>0</v>
      </c>
      <c r="EZ19" s="49">
        <f t="shared" si="5"/>
        <v>0</v>
      </c>
      <c r="FA19" s="49">
        <f t="shared" si="5"/>
        <v>0</v>
      </c>
      <c r="FB19" s="49">
        <f t="shared" si="5"/>
        <v>0</v>
      </c>
      <c r="FC19" s="49">
        <f t="shared" si="5"/>
        <v>0</v>
      </c>
      <c r="FD19" s="49">
        <f t="shared" si="5"/>
        <v>0</v>
      </c>
      <c r="FE19" s="49">
        <f t="shared" si="5"/>
        <v>0</v>
      </c>
      <c r="FF19" s="49">
        <f t="shared" si="5"/>
        <v>0</v>
      </c>
      <c r="FG19" s="49">
        <f t="shared" si="5"/>
        <v>0</v>
      </c>
      <c r="FH19" s="49">
        <f t="shared" si="5"/>
        <v>0</v>
      </c>
      <c r="FI19" s="49">
        <f t="shared" si="5"/>
        <v>0</v>
      </c>
      <c r="FJ19" s="49">
        <f t="shared" si="5"/>
        <v>0</v>
      </c>
      <c r="FK19" s="49">
        <f t="shared" si="5"/>
        <v>0</v>
      </c>
      <c r="FL19" s="49">
        <f t="shared" si="5"/>
        <v>0</v>
      </c>
      <c r="FM19" s="49">
        <f t="shared" si="5"/>
        <v>0</v>
      </c>
      <c r="FN19" s="49">
        <f t="shared" si="5"/>
        <v>0</v>
      </c>
      <c r="FO19" s="49">
        <f t="shared" si="5"/>
        <v>0</v>
      </c>
      <c r="FP19" s="49">
        <f t="shared" si="6"/>
        <v>0</v>
      </c>
      <c r="FQ19" s="49">
        <f t="shared" si="6"/>
        <v>0</v>
      </c>
      <c r="FR19" s="49">
        <f t="shared" si="6"/>
        <v>0</v>
      </c>
      <c r="FS19" s="49">
        <f t="shared" si="6"/>
        <v>0</v>
      </c>
      <c r="FT19" s="49">
        <f t="shared" si="6"/>
        <v>0</v>
      </c>
      <c r="FU19" s="49">
        <f t="shared" si="6"/>
        <v>0</v>
      </c>
      <c r="FV19" s="49">
        <f t="shared" si="6"/>
        <v>0</v>
      </c>
      <c r="FW19" s="49">
        <f t="shared" si="6"/>
        <v>0</v>
      </c>
      <c r="FX19" s="49">
        <f t="shared" si="6"/>
        <v>0</v>
      </c>
      <c r="FY19" s="49">
        <f t="shared" si="6"/>
        <v>0</v>
      </c>
      <c r="FZ19" s="49">
        <f t="shared" si="6"/>
        <v>0</v>
      </c>
      <c r="GA19" s="49">
        <f t="shared" si="6"/>
        <v>0</v>
      </c>
      <c r="GB19" s="49">
        <f t="shared" si="6"/>
        <v>0</v>
      </c>
      <c r="GC19" s="49">
        <f t="shared" si="6"/>
        <v>0</v>
      </c>
      <c r="GD19" s="49">
        <f t="shared" si="6"/>
        <v>0</v>
      </c>
      <c r="GE19" s="49">
        <f t="shared" si="6"/>
        <v>0</v>
      </c>
      <c r="GF19" s="49">
        <f t="shared" si="6"/>
        <v>0</v>
      </c>
      <c r="GG19" s="49">
        <f t="shared" si="6"/>
        <v>0</v>
      </c>
      <c r="GH19" s="49">
        <f t="shared" si="6"/>
        <v>0</v>
      </c>
      <c r="GI19" s="49">
        <f t="shared" si="6"/>
        <v>0</v>
      </c>
      <c r="GJ19" s="49">
        <f t="shared" si="6"/>
        <v>0</v>
      </c>
      <c r="GK19" s="49">
        <f t="shared" si="6"/>
        <v>0</v>
      </c>
      <c r="GL19" s="49">
        <f t="shared" si="6"/>
        <v>0</v>
      </c>
      <c r="GM19" s="49">
        <f t="shared" si="6"/>
        <v>0</v>
      </c>
      <c r="GN19" s="49">
        <f t="shared" si="6"/>
        <v>0</v>
      </c>
      <c r="GO19" s="49">
        <f t="shared" si="6"/>
        <v>0</v>
      </c>
      <c r="GP19" s="49">
        <f t="shared" si="6"/>
        <v>0</v>
      </c>
      <c r="GQ19" s="49">
        <f t="shared" si="6"/>
        <v>0</v>
      </c>
      <c r="GR19" s="49">
        <f t="shared" si="6"/>
        <v>0</v>
      </c>
      <c r="GS19" s="49">
        <f t="shared" si="6"/>
        <v>0</v>
      </c>
      <c r="GT19" s="49">
        <f t="shared" si="6"/>
        <v>0</v>
      </c>
      <c r="GU19" s="49">
        <f t="shared" si="6"/>
        <v>0</v>
      </c>
      <c r="GV19" s="49">
        <f t="shared" si="6"/>
        <v>0</v>
      </c>
      <c r="GW19" s="49">
        <f t="shared" si="6"/>
        <v>0</v>
      </c>
      <c r="GX19" s="48">
        <f t="shared" si="6"/>
        <v>0</v>
      </c>
      <c r="GY19" s="37">
        <f t="shared" ref="GY19:GY38" si="17">1-SUM($DB19:$GX19)</f>
        <v>0.79991902562889394</v>
      </c>
      <c r="GZ19" s="39">
        <f t="shared" ref="GZ19:GZ38" si="18">B19*$GY$10</f>
        <v>0.5</v>
      </c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12"/>
    </row>
    <row r="20" spans="1:220">
      <c r="A20" s="42">
        <f t="shared" si="7"/>
        <v>0.56699999999999995</v>
      </c>
      <c r="B20" s="38">
        <v>0.2</v>
      </c>
      <c r="C20" s="48">
        <f t="shared" si="8"/>
        <v>9.7119708394478879E-2</v>
      </c>
      <c r="D20" s="49">
        <f t="shared" si="8"/>
        <v>1.1681012582745539E-6</v>
      </c>
      <c r="E20" s="49">
        <f t="shared" si="8"/>
        <v>1.6455545738786536E-16</v>
      </c>
      <c r="F20" s="49">
        <f t="shared" si="8"/>
        <v>2.4894258079405058E-31</v>
      </c>
      <c r="G20" s="49">
        <f t="shared" si="8"/>
        <v>2.6684300488884291E-51</v>
      </c>
      <c r="H20" s="49">
        <f t="shared" si="8"/>
        <v>-1.0856782262507666E-75</v>
      </c>
      <c r="I20" s="49">
        <f t="shared" si="8"/>
        <v>-1.6483154092668651E-104</v>
      </c>
      <c r="J20" s="49">
        <f t="shared" si="8"/>
        <v>-1.6678939788952184E-138</v>
      </c>
      <c r="K20" s="49">
        <f t="shared" si="8"/>
        <v>-1.5499625071973056E-177</v>
      </c>
      <c r="L20" s="49">
        <f t="shared" si="8"/>
        <v>-9.504145992997658E-222</v>
      </c>
      <c r="M20" s="49">
        <f t="shared" si="8"/>
        <v>2.1263677035153221E-270</v>
      </c>
      <c r="N20" s="49">
        <f t="shared" si="8"/>
        <v>0</v>
      </c>
      <c r="O20" s="49">
        <f t="shared" si="8"/>
        <v>0</v>
      </c>
      <c r="P20" s="49">
        <f t="shared" si="8"/>
        <v>0</v>
      </c>
      <c r="Q20" s="49">
        <f t="shared" si="8"/>
        <v>0</v>
      </c>
      <c r="R20" s="49">
        <f t="shared" si="8"/>
        <v>0</v>
      </c>
      <c r="S20" s="49">
        <f t="shared" si="9"/>
        <v>0</v>
      </c>
      <c r="T20" s="49">
        <f t="shared" si="9"/>
        <v>0</v>
      </c>
      <c r="U20" s="49">
        <f t="shared" si="9"/>
        <v>0</v>
      </c>
      <c r="V20" s="49">
        <f t="shared" si="9"/>
        <v>0</v>
      </c>
      <c r="W20" s="49">
        <f t="shared" si="9"/>
        <v>0</v>
      </c>
      <c r="X20" s="49">
        <f t="shared" si="9"/>
        <v>0</v>
      </c>
      <c r="Y20" s="49">
        <f t="shared" si="9"/>
        <v>0</v>
      </c>
      <c r="Z20" s="49">
        <f t="shared" si="9"/>
        <v>0</v>
      </c>
      <c r="AA20" s="49">
        <f t="shared" si="9"/>
        <v>0</v>
      </c>
      <c r="AB20" s="49">
        <f t="shared" si="9"/>
        <v>0</v>
      </c>
      <c r="AC20" s="49">
        <f t="shared" si="9"/>
        <v>0</v>
      </c>
      <c r="AD20" s="49">
        <f t="shared" si="9"/>
        <v>0</v>
      </c>
      <c r="AE20" s="49">
        <f t="shared" si="9"/>
        <v>0</v>
      </c>
      <c r="AF20" s="49">
        <f t="shared" si="9"/>
        <v>0</v>
      </c>
      <c r="AG20" s="49">
        <f t="shared" si="9"/>
        <v>0</v>
      </c>
      <c r="AH20" s="49">
        <f t="shared" si="9"/>
        <v>0</v>
      </c>
      <c r="AI20" s="49">
        <f t="shared" si="10"/>
        <v>0</v>
      </c>
      <c r="AJ20" s="49">
        <f t="shared" si="10"/>
        <v>0</v>
      </c>
      <c r="AK20" s="49">
        <f t="shared" si="10"/>
        <v>0</v>
      </c>
      <c r="AL20" s="49">
        <f t="shared" si="10"/>
        <v>0</v>
      </c>
      <c r="AM20" s="49">
        <f t="shared" si="10"/>
        <v>0</v>
      </c>
      <c r="AN20" s="49">
        <f t="shared" si="10"/>
        <v>0</v>
      </c>
      <c r="AO20" s="49">
        <f t="shared" si="10"/>
        <v>0</v>
      </c>
      <c r="AP20" s="49">
        <f t="shared" si="10"/>
        <v>0</v>
      </c>
      <c r="AQ20" s="49">
        <f t="shared" si="10"/>
        <v>0</v>
      </c>
      <c r="AR20" s="49">
        <f t="shared" si="10"/>
        <v>0</v>
      </c>
      <c r="AS20" s="49">
        <f t="shared" si="10"/>
        <v>0</v>
      </c>
      <c r="AT20" s="49">
        <f t="shared" si="10"/>
        <v>0</v>
      </c>
      <c r="AU20" s="49">
        <f t="shared" si="10"/>
        <v>0</v>
      </c>
      <c r="AV20" s="49">
        <f t="shared" si="10"/>
        <v>0</v>
      </c>
      <c r="AW20" s="49">
        <f t="shared" si="10"/>
        <v>0</v>
      </c>
      <c r="AX20" s="49">
        <f t="shared" si="10"/>
        <v>0</v>
      </c>
      <c r="AY20" s="49">
        <f t="shared" si="11"/>
        <v>0</v>
      </c>
      <c r="AZ20" s="49">
        <f t="shared" si="11"/>
        <v>0</v>
      </c>
      <c r="BA20" s="49">
        <f t="shared" si="11"/>
        <v>0</v>
      </c>
      <c r="BB20" s="49">
        <f t="shared" si="11"/>
        <v>0</v>
      </c>
      <c r="BC20" s="49">
        <f t="shared" si="11"/>
        <v>0</v>
      </c>
      <c r="BD20" s="49">
        <f t="shared" si="11"/>
        <v>0</v>
      </c>
      <c r="BE20" s="49">
        <f t="shared" si="11"/>
        <v>0</v>
      </c>
      <c r="BF20" s="49">
        <f t="shared" si="11"/>
        <v>0</v>
      </c>
      <c r="BG20" s="49">
        <f t="shared" si="11"/>
        <v>0</v>
      </c>
      <c r="BH20" s="49">
        <f t="shared" si="11"/>
        <v>0</v>
      </c>
      <c r="BI20" s="49">
        <f t="shared" si="11"/>
        <v>0</v>
      </c>
      <c r="BJ20" s="49">
        <f t="shared" si="11"/>
        <v>0</v>
      </c>
      <c r="BK20" s="49">
        <f t="shared" si="11"/>
        <v>0</v>
      </c>
      <c r="BL20" s="49">
        <f t="shared" si="11"/>
        <v>0</v>
      </c>
      <c r="BM20" s="49">
        <f t="shared" si="11"/>
        <v>0</v>
      </c>
      <c r="BN20" s="49">
        <f t="shared" si="11"/>
        <v>0</v>
      </c>
      <c r="BO20" s="49">
        <f t="shared" si="12"/>
        <v>0</v>
      </c>
      <c r="BP20" s="49">
        <f t="shared" si="12"/>
        <v>0</v>
      </c>
      <c r="BQ20" s="49">
        <f t="shared" si="12"/>
        <v>0</v>
      </c>
      <c r="BR20" s="49">
        <f t="shared" si="12"/>
        <v>0</v>
      </c>
      <c r="BS20" s="49">
        <f t="shared" si="12"/>
        <v>0</v>
      </c>
      <c r="BT20" s="49">
        <f t="shared" si="12"/>
        <v>0</v>
      </c>
      <c r="BU20" s="49">
        <f t="shared" si="12"/>
        <v>0</v>
      </c>
      <c r="BV20" s="49">
        <f t="shared" si="12"/>
        <v>0</v>
      </c>
      <c r="BW20" s="49">
        <f t="shared" si="12"/>
        <v>0</v>
      </c>
      <c r="BX20" s="49">
        <f t="shared" si="12"/>
        <v>0</v>
      </c>
      <c r="BY20" s="49">
        <f t="shared" si="12"/>
        <v>0</v>
      </c>
      <c r="BZ20" s="49">
        <f t="shared" si="12"/>
        <v>0</v>
      </c>
      <c r="CA20" s="49">
        <f t="shared" si="12"/>
        <v>0</v>
      </c>
      <c r="CB20" s="49">
        <f t="shared" si="12"/>
        <v>0</v>
      </c>
      <c r="CC20" s="49">
        <f t="shared" si="12"/>
        <v>0</v>
      </c>
      <c r="CD20" s="49">
        <f t="shared" si="12"/>
        <v>0</v>
      </c>
      <c r="CE20" s="49">
        <f t="shared" si="13"/>
        <v>0</v>
      </c>
      <c r="CF20" s="49">
        <f t="shared" si="13"/>
        <v>0</v>
      </c>
      <c r="CG20" s="49">
        <f t="shared" si="13"/>
        <v>0</v>
      </c>
      <c r="CH20" s="49">
        <f t="shared" si="13"/>
        <v>0</v>
      </c>
      <c r="CI20" s="49">
        <f t="shared" si="13"/>
        <v>0</v>
      </c>
      <c r="CJ20" s="49">
        <f t="shared" si="13"/>
        <v>0</v>
      </c>
      <c r="CK20" s="49">
        <f t="shared" si="13"/>
        <v>0</v>
      </c>
      <c r="CL20" s="49">
        <f t="shared" si="13"/>
        <v>0</v>
      </c>
      <c r="CM20" s="49">
        <f t="shared" si="13"/>
        <v>0</v>
      </c>
      <c r="CN20" s="49">
        <f t="shared" si="13"/>
        <v>0</v>
      </c>
      <c r="CO20" s="49">
        <f t="shared" si="13"/>
        <v>0</v>
      </c>
      <c r="CP20" s="49">
        <f t="shared" si="13"/>
        <v>0</v>
      </c>
      <c r="CQ20" s="49">
        <f t="shared" si="13"/>
        <v>0</v>
      </c>
      <c r="CR20" s="49">
        <f t="shared" si="13"/>
        <v>0</v>
      </c>
      <c r="CS20" s="49">
        <f t="shared" si="13"/>
        <v>0</v>
      </c>
      <c r="CT20" s="49">
        <f t="shared" si="13"/>
        <v>0</v>
      </c>
      <c r="CU20" s="49">
        <f t="shared" si="14"/>
        <v>0</v>
      </c>
      <c r="CV20" s="49">
        <f t="shared" si="14"/>
        <v>0</v>
      </c>
      <c r="CW20" s="49">
        <f t="shared" si="14"/>
        <v>0</v>
      </c>
      <c r="CX20" s="49">
        <f t="shared" si="14"/>
        <v>0</v>
      </c>
      <c r="CY20" s="48">
        <f t="shared" si="14"/>
        <v>0</v>
      </c>
      <c r="CZ20" s="37">
        <f t="shared" si="15"/>
        <v>0.90287912350426269</v>
      </c>
      <c r="DA20" s="54">
        <f t="shared" si="4"/>
        <v>5.8272525897442389</v>
      </c>
      <c r="DB20" s="48">
        <f t="shared" si="16"/>
        <v>0.20008066797607674</v>
      </c>
      <c r="DC20" s="49">
        <f t="shared" si="16"/>
        <v>3.0639502932385692E-7</v>
      </c>
      <c r="DD20" s="49">
        <f t="shared" si="5"/>
        <v>2.0951851564821217E-17</v>
      </c>
      <c r="DE20" s="49">
        <f t="shared" si="5"/>
        <v>2.7984891403416054E-32</v>
      </c>
      <c r="DF20" s="49">
        <f t="shared" si="5"/>
        <v>6.1081693859527392E-52</v>
      </c>
      <c r="DG20" s="49">
        <f t="shared" si="5"/>
        <v>2.0333221968709038E-76</v>
      </c>
      <c r="DH20" s="49">
        <f t="shared" si="5"/>
        <v>9.9774473497659176E-106</v>
      </c>
      <c r="DI20" s="49">
        <f t="shared" si="5"/>
        <v>7.0787619011835585E-140</v>
      </c>
      <c r="DJ20" s="49">
        <f t="shared" si="5"/>
        <v>7.1745513772812007E-179</v>
      </c>
      <c r="DK20" s="49">
        <f t="shared" si="5"/>
        <v>1.0305219741357257E-222</v>
      </c>
      <c r="DL20" s="49">
        <f t="shared" si="5"/>
        <v>2.0860121396048135E-271</v>
      </c>
      <c r="DM20" s="49">
        <f t="shared" si="5"/>
        <v>0</v>
      </c>
      <c r="DN20" s="49">
        <f t="shared" si="5"/>
        <v>0</v>
      </c>
      <c r="DO20" s="49">
        <f t="shared" si="5"/>
        <v>0</v>
      </c>
      <c r="DP20" s="49">
        <f t="shared" si="5"/>
        <v>0</v>
      </c>
      <c r="DQ20" s="49">
        <f t="shared" si="5"/>
        <v>0</v>
      </c>
      <c r="DR20" s="49">
        <f t="shared" si="5"/>
        <v>0</v>
      </c>
      <c r="DS20" s="49">
        <f t="shared" si="5"/>
        <v>0</v>
      </c>
      <c r="DT20" s="49">
        <f t="shared" si="5"/>
        <v>0</v>
      </c>
      <c r="DU20" s="49">
        <f t="shared" si="5"/>
        <v>0</v>
      </c>
      <c r="DV20" s="49">
        <f t="shared" si="5"/>
        <v>0</v>
      </c>
      <c r="DW20" s="49">
        <f t="shared" si="5"/>
        <v>0</v>
      </c>
      <c r="DX20" s="49">
        <f t="shared" si="5"/>
        <v>0</v>
      </c>
      <c r="DY20" s="49">
        <f t="shared" si="5"/>
        <v>0</v>
      </c>
      <c r="DZ20" s="49">
        <f t="shared" si="5"/>
        <v>0</v>
      </c>
      <c r="EA20" s="49">
        <f t="shared" si="5"/>
        <v>0</v>
      </c>
      <c r="EB20" s="49">
        <f t="shared" si="5"/>
        <v>0</v>
      </c>
      <c r="EC20" s="49">
        <f t="shared" si="5"/>
        <v>0</v>
      </c>
      <c r="ED20" s="49">
        <f t="shared" si="5"/>
        <v>0</v>
      </c>
      <c r="EE20" s="49">
        <f t="shared" si="5"/>
        <v>0</v>
      </c>
      <c r="EF20" s="49">
        <f t="shared" si="5"/>
        <v>0</v>
      </c>
      <c r="EG20" s="49">
        <f t="shared" si="5"/>
        <v>0</v>
      </c>
      <c r="EH20" s="49">
        <f t="shared" si="5"/>
        <v>0</v>
      </c>
      <c r="EI20" s="49">
        <f t="shared" si="5"/>
        <v>0</v>
      </c>
      <c r="EJ20" s="49">
        <f t="shared" si="5"/>
        <v>0</v>
      </c>
      <c r="EK20" s="49">
        <f t="shared" si="5"/>
        <v>0</v>
      </c>
      <c r="EL20" s="49">
        <f t="shared" si="5"/>
        <v>0</v>
      </c>
      <c r="EM20" s="49">
        <f t="shared" si="5"/>
        <v>0</v>
      </c>
      <c r="EN20" s="49">
        <f t="shared" si="5"/>
        <v>0</v>
      </c>
      <c r="EO20" s="49">
        <f t="shared" si="5"/>
        <v>0</v>
      </c>
      <c r="EP20" s="49">
        <f t="shared" si="5"/>
        <v>0</v>
      </c>
      <c r="EQ20" s="49">
        <f t="shared" si="5"/>
        <v>0</v>
      </c>
      <c r="ER20" s="49">
        <f t="shared" si="5"/>
        <v>0</v>
      </c>
      <c r="ES20" s="49">
        <f t="shared" si="5"/>
        <v>0</v>
      </c>
      <c r="ET20" s="49">
        <f t="shared" si="5"/>
        <v>0</v>
      </c>
      <c r="EU20" s="49">
        <f t="shared" si="5"/>
        <v>0</v>
      </c>
      <c r="EV20" s="49">
        <f t="shared" si="5"/>
        <v>0</v>
      </c>
      <c r="EW20" s="49">
        <f t="shared" si="5"/>
        <v>0</v>
      </c>
      <c r="EX20" s="49">
        <f t="shared" si="5"/>
        <v>0</v>
      </c>
      <c r="EY20" s="49">
        <f t="shared" si="5"/>
        <v>0</v>
      </c>
      <c r="EZ20" s="49">
        <f t="shared" si="5"/>
        <v>0</v>
      </c>
      <c r="FA20" s="49">
        <f t="shared" si="5"/>
        <v>0</v>
      </c>
      <c r="FB20" s="49">
        <f t="shared" si="5"/>
        <v>0</v>
      </c>
      <c r="FC20" s="49">
        <f t="shared" si="5"/>
        <v>0</v>
      </c>
      <c r="FD20" s="49">
        <f t="shared" si="5"/>
        <v>0</v>
      </c>
      <c r="FE20" s="49">
        <f t="shared" si="5"/>
        <v>0</v>
      </c>
      <c r="FF20" s="49">
        <f t="shared" si="5"/>
        <v>0</v>
      </c>
      <c r="FG20" s="49">
        <f t="shared" si="5"/>
        <v>0</v>
      </c>
      <c r="FH20" s="49">
        <f t="shared" si="5"/>
        <v>0</v>
      </c>
      <c r="FI20" s="49">
        <f t="shared" si="5"/>
        <v>0</v>
      </c>
      <c r="FJ20" s="49">
        <f t="shared" si="5"/>
        <v>0</v>
      </c>
      <c r="FK20" s="49">
        <f t="shared" si="5"/>
        <v>0</v>
      </c>
      <c r="FL20" s="49">
        <f t="shared" si="5"/>
        <v>0</v>
      </c>
      <c r="FM20" s="49">
        <f t="shared" si="5"/>
        <v>0</v>
      </c>
      <c r="FN20" s="49">
        <f t="shared" si="5"/>
        <v>0</v>
      </c>
      <c r="FO20" s="49">
        <f t="shared" si="5"/>
        <v>0</v>
      </c>
      <c r="FP20" s="49">
        <f t="shared" si="6"/>
        <v>0</v>
      </c>
      <c r="FQ20" s="49">
        <f t="shared" si="6"/>
        <v>0</v>
      </c>
      <c r="FR20" s="49">
        <f t="shared" si="6"/>
        <v>0</v>
      </c>
      <c r="FS20" s="49">
        <f t="shared" si="6"/>
        <v>0</v>
      </c>
      <c r="FT20" s="49">
        <f t="shared" si="6"/>
        <v>0</v>
      </c>
      <c r="FU20" s="49">
        <f t="shared" si="6"/>
        <v>0</v>
      </c>
      <c r="FV20" s="49">
        <f t="shared" si="6"/>
        <v>0</v>
      </c>
      <c r="FW20" s="49">
        <f t="shared" si="6"/>
        <v>0</v>
      </c>
      <c r="FX20" s="49">
        <f t="shared" si="6"/>
        <v>0</v>
      </c>
      <c r="FY20" s="49">
        <f t="shared" si="6"/>
        <v>0</v>
      </c>
      <c r="FZ20" s="49">
        <f t="shared" si="6"/>
        <v>0</v>
      </c>
      <c r="GA20" s="49">
        <f t="shared" si="6"/>
        <v>0</v>
      </c>
      <c r="GB20" s="49">
        <f t="shared" si="6"/>
        <v>0</v>
      </c>
      <c r="GC20" s="49">
        <f t="shared" si="6"/>
        <v>0</v>
      </c>
      <c r="GD20" s="49">
        <f t="shared" si="6"/>
        <v>0</v>
      </c>
      <c r="GE20" s="49">
        <f t="shared" si="6"/>
        <v>0</v>
      </c>
      <c r="GF20" s="49">
        <f t="shared" si="6"/>
        <v>0</v>
      </c>
      <c r="GG20" s="49">
        <f t="shared" si="6"/>
        <v>0</v>
      </c>
      <c r="GH20" s="49">
        <f t="shared" si="6"/>
        <v>0</v>
      </c>
      <c r="GI20" s="49">
        <f t="shared" si="6"/>
        <v>0</v>
      </c>
      <c r="GJ20" s="49">
        <f t="shared" si="6"/>
        <v>0</v>
      </c>
      <c r="GK20" s="49">
        <f t="shared" si="6"/>
        <v>0</v>
      </c>
      <c r="GL20" s="49">
        <f t="shared" si="6"/>
        <v>0</v>
      </c>
      <c r="GM20" s="49">
        <f t="shared" si="6"/>
        <v>0</v>
      </c>
      <c r="GN20" s="49">
        <f t="shared" si="6"/>
        <v>0</v>
      </c>
      <c r="GO20" s="49">
        <f t="shared" si="6"/>
        <v>0</v>
      </c>
      <c r="GP20" s="49">
        <f t="shared" si="6"/>
        <v>0</v>
      </c>
      <c r="GQ20" s="49">
        <f t="shared" si="6"/>
        <v>0</v>
      </c>
      <c r="GR20" s="49">
        <f t="shared" si="6"/>
        <v>0</v>
      </c>
      <c r="GS20" s="49">
        <f t="shared" si="6"/>
        <v>0</v>
      </c>
      <c r="GT20" s="49">
        <f t="shared" si="6"/>
        <v>0</v>
      </c>
      <c r="GU20" s="49">
        <f t="shared" si="6"/>
        <v>0</v>
      </c>
      <c r="GV20" s="49">
        <f t="shared" si="6"/>
        <v>0</v>
      </c>
      <c r="GW20" s="49">
        <f t="shared" si="6"/>
        <v>0</v>
      </c>
      <c r="GX20" s="48">
        <f t="shared" si="6"/>
        <v>0</v>
      </c>
      <c r="GY20" s="37">
        <f t="shared" si="17"/>
        <v>0.79991902562889394</v>
      </c>
      <c r="GZ20" s="39">
        <f t="shared" si="18"/>
        <v>1</v>
      </c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12"/>
    </row>
    <row r="21" spans="1:220">
      <c r="A21" s="42">
        <f t="shared" si="7"/>
        <v>0.56699999999999995</v>
      </c>
      <c r="B21" s="38">
        <v>0.3</v>
      </c>
      <c r="C21" s="48">
        <f t="shared" si="8"/>
        <v>0.1426828483583979</v>
      </c>
      <c r="D21" s="49">
        <f t="shared" si="8"/>
        <v>1.426076338882917E-6</v>
      </c>
      <c r="E21" s="49">
        <f t="shared" si="8"/>
        <v>1.1635827980021355E-16</v>
      </c>
      <c r="F21" s="49">
        <f t="shared" si="8"/>
        <v>-4.8136441784315707E-32</v>
      </c>
      <c r="G21" s="49">
        <f t="shared" si="8"/>
        <v>-7.6940382767913889E-51</v>
      </c>
      <c r="H21" s="49">
        <f t="shared" si="8"/>
        <v>-3.1303986523956488E-75</v>
      </c>
      <c r="I21" s="49">
        <f t="shared" si="8"/>
        <v>-3.1872425555837793E-105</v>
      </c>
      <c r="J21" s="49">
        <f t="shared" si="8"/>
        <v>1.1793791427770201E-138</v>
      </c>
      <c r="K21" s="49">
        <f t="shared" si="8"/>
        <v>1.8922716177317829E-177</v>
      </c>
      <c r="L21" s="49">
        <f t="shared" si="8"/>
        <v>1.3962960185041637E-221</v>
      </c>
      <c r="M21" s="49">
        <f t="shared" si="8"/>
        <v>-3.1239406049546885E-270</v>
      </c>
      <c r="N21" s="49">
        <f t="shared" si="8"/>
        <v>0</v>
      </c>
      <c r="O21" s="49">
        <f t="shared" si="8"/>
        <v>0</v>
      </c>
      <c r="P21" s="49">
        <f t="shared" si="8"/>
        <v>0</v>
      </c>
      <c r="Q21" s="49">
        <f t="shared" si="8"/>
        <v>0</v>
      </c>
      <c r="R21" s="49">
        <f t="shared" si="8"/>
        <v>0</v>
      </c>
      <c r="S21" s="49">
        <f t="shared" si="9"/>
        <v>0</v>
      </c>
      <c r="T21" s="49">
        <f t="shared" si="9"/>
        <v>0</v>
      </c>
      <c r="U21" s="49">
        <f t="shared" si="9"/>
        <v>0</v>
      </c>
      <c r="V21" s="49">
        <f t="shared" si="9"/>
        <v>0</v>
      </c>
      <c r="W21" s="49">
        <f t="shared" si="9"/>
        <v>0</v>
      </c>
      <c r="X21" s="49">
        <f t="shared" si="9"/>
        <v>0</v>
      </c>
      <c r="Y21" s="49">
        <f t="shared" si="9"/>
        <v>0</v>
      </c>
      <c r="Z21" s="49">
        <f t="shared" si="9"/>
        <v>0</v>
      </c>
      <c r="AA21" s="49">
        <f t="shared" si="9"/>
        <v>0</v>
      </c>
      <c r="AB21" s="49">
        <f t="shared" si="9"/>
        <v>0</v>
      </c>
      <c r="AC21" s="49">
        <f t="shared" si="9"/>
        <v>0</v>
      </c>
      <c r="AD21" s="49">
        <f t="shared" si="9"/>
        <v>0</v>
      </c>
      <c r="AE21" s="49">
        <f t="shared" si="9"/>
        <v>0</v>
      </c>
      <c r="AF21" s="49">
        <f t="shared" si="9"/>
        <v>0</v>
      </c>
      <c r="AG21" s="49">
        <f t="shared" si="9"/>
        <v>0</v>
      </c>
      <c r="AH21" s="49">
        <f t="shared" si="9"/>
        <v>0</v>
      </c>
      <c r="AI21" s="49">
        <f t="shared" si="10"/>
        <v>0</v>
      </c>
      <c r="AJ21" s="49">
        <f t="shared" si="10"/>
        <v>0</v>
      </c>
      <c r="AK21" s="49">
        <f t="shared" si="10"/>
        <v>0</v>
      </c>
      <c r="AL21" s="49">
        <f t="shared" si="10"/>
        <v>0</v>
      </c>
      <c r="AM21" s="49">
        <f t="shared" si="10"/>
        <v>0</v>
      </c>
      <c r="AN21" s="49">
        <f t="shared" si="10"/>
        <v>0</v>
      </c>
      <c r="AO21" s="49">
        <f t="shared" si="10"/>
        <v>0</v>
      </c>
      <c r="AP21" s="49">
        <f t="shared" si="10"/>
        <v>0</v>
      </c>
      <c r="AQ21" s="49">
        <f t="shared" si="10"/>
        <v>0</v>
      </c>
      <c r="AR21" s="49">
        <f t="shared" si="10"/>
        <v>0</v>
      </c>
      <c r="AS21" s="49">
        <f t="shared" si="10"/>
        <v>0</v>
      </c>
      <c r="AT21" s="49">
        <f t="shared" si="10"/>
        <v>0</v>
      </c>
      <c r="AU21" s="49">
        <f t="shared" si="10"/>
        <v>0</v>
      </c>
      <c r="AV21" s="49">
        <f t="shared" si="10"/>
        <v>0</v>
      </c>
      <c r="AW21" s="49">
        <f t="shared" si="10"/>
        <v>0</v>
      </c>
      <c r="AX21" s="49">
        <f t="shared" si="10"/>
        <v>0</v>
      </c>
      <c r="AY21" s="49">
        <f t="shared" si="11"/>
        <v>0</v>
      </c>
      <c r="AZ21" s="49">
        <f t="shared" si="11"/>
        <v>0</v>
      </c>
      <c r="BA21" s="49">
        <f t="shared" si="11"/>
        <v>0</v>
      </c>
      <c r="BB21" s="49">
        <f t="shared" si="11"/>
        <v>0</v>
      </c>
      <c r="BC21" s="49">
        <f t="shared" si="11"/>
        <v>0</v>
      </c>
      <c r="BD21" s="49">
        <f t="shared" si="11"/>
        <v>0</v>
      </c>
      <c r="BE21" s="49">
        <f t="shared" si="11"/>
        <v>0</v>
      </c>
      <c r="BF21" s="49">
        <f t="shared" si="11"/>
        <v>0</v>
      </c>
      <c r="BG21" s="49">
        <f t="shared" si="11"/>
        <v>0</v>
      </c>
      <c r="BH21" s="49">
        <f t="shared" si="11"/>
        <v>0</v>
      </c>
      <c r="BI21" s="49">
        <f t="shared" si="11"/>
        <v>0</v>
      </c>
      <c r="BJ21" s="49">
        <f t="shared" si="11"/>
        <v>0</v>
      </c>
      <c r="BK21" s="49">
        <f t="shared" si="11"/>
        <v>0</v>
      </c>
      <c r="BL21" s="49">
        <f t="shared" si="11"/>
        <v>0</v>
      </c>
      <c r="BM21" s="49">
        <f t="shared" si="11"/>
        <v>0</v>
      </c>
      <c r="BN21" s="49">
        <f t="shared" si="11"/>
        <v>0</v>
      </c>
      <c r="BO21" s="49">
        <f t="shared" si="12"/>
        <v>0</v>
      </c>
      <c r="BP21" s="49">
        <f t="shared" si="12"/>
        <v>0</v>
      </c>
      <c r="BQ21" s="49">
        <f t="shared" si="12"/>
        <v>0</v>
      </c>
      <c r="BR21" s="49">
        <f t="shared" si="12"/>
        <v>0</v>
      </c>
      <c r="BS21" s="49">
        <f t="shared" si="12"/>
        <v>0</v>
      </c>
      <c r="BT21" s="49">
        <f t="shared" si="12"/>
        <v>0</v>
      </c>
      <c r="BU21" s="49">
        <f t="shared" si="12"/>
        <v>0</v>
      </c>
      <c r="BV21" s="49">
        <f t="shared" si="12"/>
        <v>0</v>
      </c>
      <c r="BW21" s="49">
        <f t="shared" si="12"/>
        <v>0</v>
      </c>
      <c r="BX21" s="49">
        <f t="shared" si="12"/>
        <v>0</v>
      </c>
      <c r="BY21" s="49">
        <f t="shared" si="12"/>
        <v>0</v>
      </c>
      <c r="BZ21" s="49">
        <f t="shared" si="12"/>
        <v>0</v>
      </c>
      <c r="CA21" s="49">
        <f t="shared" si="12"/>
        <v>0</v>
      </c>
      <c r="CB21" s="49">
        <f t="shared" si="12"/>
        <v>0</v>
      </c>
      <c r="CC21" s="49">
        <f t="shared" si="12"/>
        <v>0</v>
      </c>
      <c r="CD21" s="49">
        <f t="shared" si="12"/>
        <v>0</v>
      </c>
      <c r="CE21" s="49">
        <f t="shared" si="13"/>
        <v>0</v>
      </c>
      <c r="CF21" s="49">
        <f t="shared" si="13"/>
        <v>0</v>
      </c>
      <c r="CG21" s="49">
        <f t="shared" si="13"/>
        <v>0</v>
      </c>
      <c r="CH21" s="49">
        <f t="shared" si="13"/>
        <v>0</v>
      </c>
      <c r="CI21" s="49">
        <f t="shared" si="13"/>
        <v>0</v>
      </c>
      <c r="CJ21" s="49">
        <f t="shared" si="13"/>
        <v>0</v>
      </c>
      <c r="CK21" s="49">
        <f t="shared" si="13"/>
        <v>0</v>
      </c>
      <c r="CL21" s="49">
        <f t="shared" si="13"/>
        <v>0</v>
      </c>
      <c r="CM21" s="49">
        <f t="shared" si="13"/>
        <v>0</v>
      </c>
      <c r="CN21" s="49">
        <f t="shared" si="13"/>
        <v>0</v>
      </c>
      <c r="CO21" s="49">
        <f t="shared" si="13"/>
        <v>0</v>
      </c>
      <c r="CP21" s="49">
        <f t="shared" si="13"/>
        <v>0</v>
      </c>
      <c r="CQ21" s="49">
        <f t="shared" si="13"/>
        <v>0</v>
      </c>
      <c r="CR21" s="49">
        <f t="shared" si="13"/>
        <v>0</v>
      </c>
      <c r="CS21" s="49">
        <f t="shared" si="13"/>
        <v>0</v>
      </c>
      <c r="CT21" s="49">
        <f t="shared" si="13"/>
        <v>0</v>
      </c>
      <c r="CU21" s="49">
        <f t="shared" si="14"/>
        <v>0</v>
      </c>
      <c r="CV21" s="49">
        <f t="shared" si="14"/>
        <v>0</v>
      </c>
      <c r="CW21" s="49">
        <f t="shared" si="14"/>
        <v>0</v>
      </c>
      <c r="CX21" s="49">
        <f t="shared" si="14"/>
        <v>0</v>
      </c>
      <c r="CY21" s="48">
        <f t="shared" si="14"/>
        <v>0</v>
      </c>
      <c r="CZ21" s="37">
        <f t="shared" si="15"/>
        <v>0.85731572556526314</v>
      </c>
      <c r="DA21" s="54">
        <f t="shared" si="4"/>
        <v>8.5610564660842119</v>
      </c>
      <c r="DB21" s="48">
        <f t="shared" si="16"/>
        <v>0.20008066797607674</v>
      </c>
      <c r="DC21" s="49">
        <f t="shared" si="16"/>
        <v>3.0639502932385692E-7</v>
      </c>
      <c r="DD21" s="49">
        <f t="shared" si="5"/>
        <v>2.0951851564821217E-17</v>
      </c>
      <c r="DE21" s="49">
        <f t="shared" si="5"/>
        <v>2.7984891403416054E-32</v>
      </c>
      <c r="DF21" s="49">
        <f t="shared" si="5"/>
        <v>6.1081693859527392E-52</v>
      </c>
      <c r="DG21" s="49">
        <f t="shared" si="5"/>
        <v>2.0333221968709038E-76</v>
      </c>
      <c r="DH21" s="49">
        <f t="shared" si="5"/>
        <v>9.9774473497659176E-106</v>
      </c>
      <c r="DI21" s="49">
        <f t="shared" si="5"/>
        <v>7.0787619011835585E-140</v>
      </c>
      <c r="DJ21" s="49">
        <f t="shared" si="5"/>
        <v>7.1745513772812007E-179</v>
      </c>
      <c r="DK21" s="49">
        <f t="shared" si="5"/>
        <v>1.0305219741357257E-222</v>
      </c>
      <c r="DL21" s="49">
        <f t="shared" si="5"/>
        <v>2.0860121396048135E-271</v>
      </c>
      <c r="DM21" s="49">
        <f t="shared" si="5"/>
        <v>0</v>
      </c>
      <c r="DN21" s="49">
        <f t="shared" si="5"/>
        <v>0</v>
      </c>
      <c r="DO21" s="49">
        <f t="shared" si="5"/>
        <v>0</v>
      </c>
      <c r="DP21" s="49">
        <f t="shared" si="5"/>
        <v>0</v>
      </c>
      <c r="DQ21" s="49">
        <f t="shared" si="5"/>
        <v>0</v>
      </c>
      <c r="DR21" s="49">
        <f t="shared" si="5"/>
        <v>0</v>
      </c>
      <c r="DS21" s="49">
        <f t="shared" si="5"/>
        <v>0</v>
      </c>
      <c r="DT21" s="49">
        <f t="shared" si="5"/>
        <v>0</v>
      </c>
      <c r="DU21" s="49">
        <f t="shared" si="5"/>
        <v>0</v>
      </c>
      <c r="DV21" s="49">
        <f t="shared" si="5"/>
        <v>0</v>
      </c>
      <c r="DW21" s="49">
        <f t="shared" si="5"/>
        <v>0</v>
      </c>
      <c r="DX21" s="49">
        <f t="shared" si="5"/>
        <v>0</v>
      </c>
      <c r="DY21" s="49">
        <f t="shared" si="5"/>
        <v>0</v>
      </c>
      <c r="DZ21" s="49">
        <f t="shared" si="5"/>
        <v>0</v>
      </c>
      <c r="EA21" s="49">
        <f t="shared" si="5"/>
        <v>0</v>
      </c>
      <c r="EB21" s="49">
        <f t="shared" si="5"/>
        <v>0</v>
      </c>
      <c r="EC21" s="49">
        <f t="shared" si="5"/>
        <v>0</v>
      </c>
      <c r="ED21" s="49">
        <f t="shared" si="5"/>
        <v>0</v>
      </c>
      <c r="EE21" s="49">
        <f t="shared" si="5"/>
        <v>0</v>
      </c>
      <c r="EF21" s="49">
        <f t="shared" si="5"/>
        <v>0</v>
      </c>
      <c r="EG21" s="49">
        <f t="shared" si="5"/>
        <v>0</v>
      </c>
      <c r="EH21" s="49">
        <f t="shared" si="5"/>
        <v>0</v>
      </c>
      <c r="EI21" s="49">
        <f t="shared" si="5"/>
        <v>0</v>
      </c>
      <c r="EJ21" s="49">
        <f t="shared" si="5"/>
        <v>0</v>
      </c>
      <c r="EK21" s="49">
        <f t="shared" si="5"/>
        <v>0</v>
      </c>
      <c r="EL21" s="49">
        <f t="shared" si="5"/>
        <v>0</v>
      </c>
      <c r="EM21" s="49">
        <f t="shared" si="5"/>
        <v>0</v>
      </c>
      <c r="EN21" s="49">
        <f t="shared" si="5"/>
        <v>0</v>
      </c>
      <c r="EO21" s="49">
        <f t="shared" si="5"/>
        <v>0</v>
      </c>
      <c r="EP21" s="49">
        <f t="shared" si="5"/>
        <v>0</v>
      </c>
      <c r="EQ21" s="49">
        <f t="shared" si="5"/>
        <v>0</v>
      </c>
      <c r="ER21" s="49">
        <f t="shared" si="5"/>
        <v>0</v>
      </c>
      <c r="ES21" s="49">
        <f t="shared" si="5"/>
        <v>0</v>
      </c>
      <c r="ET21" s="49">
        <f t="shared" si="5"/>
        <v>0</v>
      </c>
      <c r="EU21" s="49">
        <f t="shared" si="5"/>
        <v>0</v>
      </c>
      <c r="EV21" s="49">
        <f t="shared" si="5"/>
        <v>0</v>
      </c>
      <c r="EW21" s="49">
        <f t="shared" si="5"/>
        <v>0</v>
      </c>
      <c r="EX21" s="49">
        <f t="shared" si="5"/>
        <v>0</v>
      </c>
      <c r="EY21" s="49">
        <f t="shared" si="5"/>
        <v>0</v>
      </c>
      <c r="EZ21" s="49">
        <f t="shared" si="5"/>
        <v>0</v>
      </c>
      <c r="FA21" s="49">
        <f t="shared" si="5"/>
        <v>0</v>
      </c>
      <c r="FB21" s="49">
        <f t="shared" si="5"/>
        <v>0</v>
      </c>
      <c r="FC21" s="49">
        <f t="shared" si="5"/>
        <v>0</v>
      </c>
      <c r="FD21" s="49">
        <f t="shared" si="5"/>
        <v>0</v>
      </c>
      <c r="FE21" s="49">
        <f t="shared" si="5"/>
        <v>0</v>
      </c>
      <c r="FF21" s="49">
        <f t="shared" si="5"/>
        <v>0</v>
      </c>
      <c r="FG21" s="49">
        <f t="shared" si="5"/>
        <v>0</v>
      </c>
      <c r="FH21" s="49">
        <f t="shared" si="5"/>
        <v>0</v>
      </c>
      <c r="FI21" s="49">
        <f t="shared" si="5"/>
        <v>0</v>
      </c>
      <c r="FJ21" s="49">
        <f t="shared" si="5"/>
        <v>0</v>
      </c>
      <c r="FK21" s="49">
        <f t="shared" si="5"/>
        <v>0</v>
      </c>
      <c r="FL21" s="49">
        <f t="shared" si="5"/>
        <v>0</v>
      </c>
      <c r="FM21" s="49">
        <f t="shared" si="5"/>
        <v>0</v>
      </c>
      <c r="FN21" s="49">
        <f t="shared" si="5"/>
        <v>0</v>
      </c>
      <c r="FO21" s="49">
        <f t="shared" ref="DD21:FO25" si="19">(2/FO$17^2)*EXP(-(FO$17^2)*$A21)</f>
        <v>0</v>
      </c>
      <c r="FP21" s="49">
        <f t="shared" si="6"/>
        <v>0</v>
      </c>
      <c r="FQ21" s="49">
        <f t="shared" si="6"/>
        <v>0</v>
      </c>
      <c r="FR21" s="49">
        <f t="shared" si="6"/>
        <v>0</v>
      </c>
      <c r="FS21" s="49">
        <f t="shared" si="6"/>
        <v>0</v>
      </c>
      <c r="FT21" s="49">
        <f t="shared" si="6"/>
        <v>0</v>
      </c>
      <c r="FU21" s="49">
        <f t="shared" si="6"/>
        <v>0</v>
      </c>
      <c r="FV21" s="49">
        <f t="shared" si="6"/>
        <v>0</v>
      </c>
      <c r="FW21" s="49">
        <f t="shared" si="6"/>
        <v>0</v>
      </c>
      <c r="FX21" s="49">
        <f t="shared" si="6"/>
        <v>0</v>
      </c>
      <c r="FY21" s="49">
        <f t="shared" si="6"/>
        <v>0</v>
      </c>
      <c r="FZ21" s="49">
        <f t="shared" si="6"/>
        <v>0</v>
      </c>
      <c r="GA21" s="49">
        <f t="shared" si="6"/>
        <v>0</v>
      </c>
      <c r="GB21" s="49">
        <f t="shared" si="6"/>
        <v>0</v>
      </c>
      <c r="GC21" s="49">
        <f t="shared" si="6"/>
        <v>0</v>
      </c>
      <c r="GD21" s="49">
        <f t="shared" si="6"/>
        <v>0</v>
      </c>
      <c r="GE21" s="49">
        <f t="shared" si="6"/>
        <v>0</v>
      </c>
      <c r="GF21" s="49">
        <f t="shared" si="6"/>
        <v>0</v>
      </c>
      <c r="GG21" s="49">
        <f t="shared" si="6"/>
        <v>0</v>
      </c>
      <c r="GH21" s="49">
        <f t="shared" si="6"/>
        <v>0</v>
      </c>
      <c r="GI21" s="49">
        <f t="shared" si="6"/>
        <v>0</v>
      </c>
      <c r="GJ21" s="49">
        <f t="shared" si="6"/>
        <v>0</v>
      </c>
      <c r="GK21" s="49">
        <f t="shared" si="6"/>
        <v>0</v>
      </c>
      <c r="GL21" s="49">
        <f t="shared" si="6"/>
        <v>0</v>
      </c>
      <c r="GM21" s="49">
        <f t="shared" si="6"/>
        <v>0</v>
      </c>
      <c r="GN21" s="49">
        <f t="shared" si="6"/>
        <v>0</v>
      </c>
      <c r="GO21" s="49">
        <f t="shared" si="6"/>
        <v>0</v>
      </c>
      <c r="GP21" s="49">
        <f t="shared" si="6"/>
        <v>0</v>
      </c>
      <c r="GQ21" s="49">
        <f t="shared" si="6"/>
        <v>0</v>
      </c>
      <c r="GR21" s="49">
        <f t="shared" si="6"/>
        <v>0</v>
      </c>
      <c r="GS21" s="49">
        <f t="shared" si="6"/>
        <v>0</v>
      </c>
      <c r="GT21" s="49">
        <f t="shared" si="6"/>
        <v>0</v>
      </c>
      <c r="GU21" s="49">
        <f t="shared" si="6"/>
        <v>0</v>
      </c>
      <c r="GV21" s="49">
        <f t="shared" si="6"/>
        <v>0</v>
      </c>
      <c r="GW21" s="49">
        <f t="shared" si="6"/>
        <v>0</v>
      </c>
      <c r="GX21" s="48">
        <f t="shared" si="6"/>
        <v>0</v>
      </c>
      <c r="GY21" s="37">
        <f t="shared" si="17"/>
        <v>0.79991902562889394</v>
      </c>
      <c r="GZ21" s="39">
        <f t="shared" si="18"/>
        <v>1.5</v>
      </c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12"/>
    </row>
    <row r="22" spans="1:220">
      <c r="A22" s="42">
        <f t="shared" si="7"/>
        <v>0.56699999999999995</v>
      </c>
      <c r="B22" s="38">
        <v>0.4</v>
      </c>
      <c r="C22" s="48">
        <f t="shared" si="8"/>
        <v>0.18473266305850855</v>
      </c>
      <c r="D22" s="49">
        <f t="shared" si="8"/>
        <v>1.3731853855961279E-6</v>
      </c>
      <c r="E22" s="49">
        <f t="shared" si="8"/>
        <v>2.0160486436552449E-32</v>
      </c>
      <c r="F22" s="49">
        <f t="shared" si="8"/>
        <v>-2.9264955531674077E-31</v>
      </c>
      <c r="G22" s="49">
        <f t="shared" si="8"/>
        <v>-5.0756555725462721E-51</v>
      </c>
      <c r="H22" s="49">
        <f t="shared" si="8"/>
        <v>2.0650827033511116E-75</v>
      </c>
      <c r="I22" s="49">
        <f t="shared" si="8"/>
        <v>1.937710977386989E-104</v>
      </c>
      <c r="J22" s="49">
        <f t="shared" si="8"/>
        <v>6.1302531935846027E-154</v>
      </c>
      <c r="K22" s="49">
        <f t="shared" si="8"/>
        <v>-1.8220902066736866E-177</v>
      </c>
      <c r="L22" s="49">
        <f t="shared" si="8"/>
        <v>-1.8077959956921792E-221</v>
      </c>
      <c r="M22" s="49">
        <f t="shared" si="8"/>
        <v>4.0445917209356162E-270</v>
      </c>
      <c r="N22" s="49">
        <f t="shared" si="8"/>
        <v>0</v>
      </c>
      <c r="O22" s="49">
        <f t="shared" si="8"/>
        <v>0</v>
      </c>
      <c r="P22" s="49">
        <f t="shared" si="8"/>
        <v>0</v>
      </c>
      <c r="Q22" s="49">
        <f t="shared" si="8"/>
        <v>0</v>
      </c>
      <c r="R22" s="49">
        <f t="shared" si="8"/>
        <v>0</v>
      </c>
      <c r="S22" s="49">
        <f t="shared" si="9"/>
        <v>0</v>
      </c>
      <c r="T22" s="49">
        <f t="shared" si="9"/>
        <v>0</v>
      </c>
      <c r="U22" s="49">
        <f t="shared" si="9"/>
        <v>0</v>
      </c>
      <c r="V22" s="49">
        <f t="shared" si="9"/>
        <v>0</v>
      </c>
      <c r="W22" s="49">
        <f t="shared" si="9"/>
        <v>0</v>
      </c>
      <c r="X22" s="49">
        <f t="shared" si="9"/>
        <v>0</v>
      </c>
      <c r="Y22" s="49">
        <f t="shared" si="9"/>
        <v>0</v>
      </c>
      <c r="Z22" s="49">
        <f t="shared" si="9"/>
        <v>0</v>
      </c>
      <c r="AA22" s="49">
        <f t="shared" si="9"/>
        <v>0</v>
      </c>
      <c r="AB22" s="49">
        <f t="shared" si="9"/>
        <v>0</v>
      </c>
      <c r="AC22" s="49">
        <f t="shared" si="9"/>
        <v>0</v>
      </c>
      <c r="AD22" s="49">
        <f t="shared" si="9"/>
        <v>0</v>
      </c>
      <c r="AE22" s="49">
        <f t="shared" si="9"/>
        <v>0</v>
      </c>
      <c r="AF22" s="49">
        <f t="shared" si="9"/>
        <v>0</v>
      </c>
      <c r="AG22" s="49">
        <f t="shared" si="9"/>
        <v>0</v>
      </c>
      <c r="AH22" s="49">
        <f t="shared" si="9"/>
        <v>0</v>
      </c>
      <c r="AI22" s="49">
        <f t="shared" si="10"/>
        <v>0</v>
      </c>
      <c r="AJ22" s="49">
        <f t="shared" si="10"/>
        <v>0</v>
      </c>
      <c r="AK22" s="49">
        <f t="shared" si="10"/>
        <v>0</v>
      </c>
      <c r="AL22" s="49">
        <f t="shared" si="10"/>
        <v>0</v>
      </c>
      <c r="AM22" s="49">
        <f t="shared" si="10"/>
        <v>0</v>
      </c>
      <c r="AN22" s="49">
        <f t="shared" si="10"/>
        <v>0</v>
      </c>
      <c r="AO22" s="49">
        <f t="shared" si="10"/>
        <v>0</v>
      </c>
      <c r="AP22" s="49">
        <f t="shared" si="10"/>
        <v>0</v>
      </c>
      <c r="AQ22" s="49">
        <f t="shared" si="10"/>
        <v>0</v>
      </c>
      <c r="AR22" s="49">
        <f t="shared" si="10"/>
        <v>0</v>
      </c>
      <c r="AS22" s="49">
        <f t="shared" si="10"/>
        <v>0</v>
      </c>
      <c r="AT22" s="49">
        <f t="shared" si="10"/>
        <v>0</v>
      </c>
      <c r="AU22" s="49">
        <f t="shared" si="10"/>
        <v>0</v>
      </c>
      <c r="AV22" s="49">
        <f t="shared" si="10"/>
        <v>0</v>
      </c>
      <c r="AW22" s="49">
        <f t="shared" si="10"/>
        <v>0</v>
      </c>
      <c r="AX22" s="49">
        <f t="shared" si="10"/>
        <v>0</v>
      </c>
      <c r="AY22" s="49">
        <f t="shared" si="11"/>
        <v>0</v>
      </c>
      <c r="AZ22" s="49">
        <f t="shared" si="11"/>
        <v>0</v>
      </c>
      <c r="BA22" s="49">
        <f t="shared" si="11"/>
        <v>0</v>
      </c>
      <c r="BB22" s="49">
        <f t="shared" si="11"/>
        <v>0</v>
      </c>
      <c r="BC22" s="49">
        <f t="shared" si="11"/>
        <v>0</v>
      </c>
      <c r="BD22" s="49">
        <f t="shared" si="11"/>
        <v>0</v>
      </c>
      <c r="BE22" s="49">
        <f t="shared" si="11"/>
        <v>0</v>
      </c>
      <c r="BF22" s="49">
        <f t="shared" si="11"/>
        <v>0</v>
      </c>
      <c r="BG22" s="49">
        <f t="shared" si="11"/>
        <v>0</v>
      </c>
      <c r="BH22" s="49">
        <f t="shared" si="11"/>
        <v>0</v>
      </c>
      <c r="BI22" s="49">
        <f t="shared" si="11"/>
        <v>0</v>
      </c>
      <c r="BJ22" s="49">
        <f t="shared" si="11"/>
        <v>0</v>
      </c>
      <c r="BK22" s="49">
        <f t="shared" si="11"/>
        <v>0</v>
      </c>
      <c r="BL22" s="49">
        <f t="shared" si="11"/>
        <v>0</v>
      </c>
      <c r="BM22" s="49">
        <f t="shared" si="11"/>
        <v>0</v>
      </c>
      <c r="BN22" s="49">
        <f t="shared" si="11"/>
        <v>0</v>
      </c>
      <c r="BO22" s="49">
        <f t="shared" si="12"/>
        <v>0</v>
      </c>
      <c r="BP22" s="49">
        <f t="shared" si="12"/>
        <v>0</v>
      </c>
      <c r="BQ22" s="49">
        <f t="shared" si="12"/>
        <v>0</v>
      </c>
      <c r="BR22" s="49">
        <f t="shared" si="12"/>
        <v>0</v>
      </c>
      <c r="BS22" s="49">
        <f t="shared" si="12"/>
        <v>0</v>
      </c>
      <c r="BT22" s="49">
        <f t="shared" si="12"/>
        <v>0</v>
      </c>
      <c r="BU22" s="49">
        <f t="shared" si="12"/>
        <v>0</v>
      </c>
      <c r="BV22" s="49">
        <f t="shared" si="12"/>
        <v>0</v>
      </c>
      <c r="BW22" s="49">
        <f t="shared" si="12"/>
        <v>0</v>
      </c>
      <c r="BX22" s="49">
        <f t="shared" si="12"/>
        <v>0</v>
      </c>
      <c r="BY22" s="49">
        <f t="shared" si="12"/>
        <v>0</v>
      </c>
      <c r="BZ22" s="49">
        <f t="shared" si="12"/>
        <v>0</v>
      </c>
      <c r="CA22" s="49">
        <f t="shared" si="12"/>
        <v>0</v>
      </c>
      <c r="CB22" s="49">
        <f t="shared" si="12"/>
        <v>0</v>
      </c>
      <c r="CC22" s="49">
        <f t="shared" si="12"/>
        <v>0</v>
      </c>
      <c r="CD22" s="49">
        <f t="shared" si="12"/>
        <v>0</v>
      </c>
      <c r="CE22" s="49">
        <f t="shared" si="13"/>
        <v>0</v>
      </c>
      <c r="CF22" s="49">
        <f t="shared" si="13"/>
        <v>0</v>
      </c>
      <c r="CG22" s="49">
        <f t="shared" si="13"/>
        <v>0</v>
      </c>
      <c r="CH22" s="49">
        <f t="shared" si="13"/>
        <v>0</v>
      </c>
      <c r="CI22" s="49">
        <f t="shared" si="13"/>
        <v>0</v>
      </c>
      <c r="CJ22" s="49">
        <f t="shared" si="13"/>
        <v>0</v>
      </c>
      <c r="CK22" s="49">
        <f t="shared" si="13"/>
        <v>0</v>
      </c>
      <c r="CL22" s="49">
        <f t="shared" si="13"/>
        <v>0</v>
      </c>
      <c r="CM22" s="49">
        <f t="shared" si="13"/>
        <v>0</v>
      </c>
      <c r="CN22" s="49">
        <f t="shared" si="13"/>
        <v>0</v>
      </c>
      <c r="CO22" s="49">
        <f t="shared" si="13"/>
        <v>0</v>
      </c>
      <c r="CP22" s="49">
        <f t="shared" si="13"/>
        <v>0</v>
      </c>
      <c r="CQ22" s="49">
        <f t="shared" si="13"/>
        <v>0</v>
      </c>
      <c r="CR22" s="49">
        <f t="shared" si="13"/>
        <v>0</v>
      </c>
      <c r="CS22" s="49">
        <f t="shared" si="13"/>
        <v>0</v>
      </c>
      <c r="CT22" s="49">
        <f t="shared" si="13"/>
        <v>0</v>
      </c>
      <c r="CU22" s="49">
        <f t="shared" si="14"/>
        <v>0</v>
      </c>
      <c r="CV22" s="49">
        <f t="shared" si="14"/>
        <v>0</v>
      </c>
      <c r="CW22" s="49">
        <f t="shared" si="14"/>
        <v>0</v>
      </c>
      <c r="CX22" s="49">
        <f t="shared" si="14"/>
        <v>0</v>
      </c>
      <c r="CY22" s="48">
        <f t="shared" si="14"/>
        <v>0</v>
      </c>
      <c r="CZ22" s="37">
        <f t="shared" si="15"/>
        <v>0.81526596375610583</v>
      </c>
      <c r="DA22" s="54">
        <f t="shared" si="4"/>
        <v>11.08404217463365</v>
      </c>
      <c r="DB22" s="48">
        <f t="shared" si="16"/>
        <v>0.20008066797607674</v>
      </c>
      <c r="DC22" s="49">
        <f t="shared" si="16"/>
        <v>3.0639502932385692E-7</v>
      </c>
      <c r="DD22" s="49">
        <f t="shared" si="19"/>
        <v>2.0951851564821217E-17</v>
      </c>
      <c r="DE22" s="49">
        <f t="shared" si="19"/>
        <v>2.7984891403416054E-32</v>
      </c>
      <c r="DF22" s="49">
        <f t="shared" si="19"/>
        <v>6.1081693859527392E-52</v>
      </c>
      <c r="DG22" s="49">
        <f t="shared" si="19"/>
        <v>2.0333221968709038E-76</v>
      </c>
      <c r="DH22" s="49">
        <f t="shared" si="19"/>
        <v>9.9774473497659176E-106</v>
      </c>
      <c r="DI22" s="49">
        <f t="shared" si="19"/>
        <v>7.0787619011835585E-140</v>
      </c>
      <c r="DJ22" s="49">
        <f t="shared" si="19"/>
        <v>7.1745513772812007E-179</v>
      </c>
      <c r="DK22" s="49">
        <f t="shared" si="19"/>
        <v>1.0305219741357257E-222</v>
      </c>
      <c r="DL22" s="49">
        <f t="shared" si="19"/>
        <v>2.0860121396048135E-271</v>
      </c>
      <c r="DM22" s="49">
        <f t="shared" si="19"/>
        <v>0</v>
      </c>
      <c r="DN22" s="49">
        <f t="shared" si="19"/>
        <v>0</v>
      </c>
      <c r="DO22" s="49">
        <f t="shared" si="19"/>
        <v>0</v>
      </c>
      <c r="DP22" s="49">
        <f t="shared" si="19"/>
        <v>0</v>
      </c>
      <c r="DQ22" s="49">
        <f t="shared" si="19"/>
        <v>0</v>
      </c>
      <c r="DR22" s="49">
        <f t="shared" si="19"/>
        <v>0</v>
      </c>
      <c r="DS22" s="49">
        <f t="shared" si="19"/>
        <v>0</v>
      </c>
      <c r="DT22" s="49">
        <f t="shared" si="19"/>
        <v>0</v>
      </c>
      <c r="DU22" s="49">
        <f t="shared" si="19"/>
        <v>0</v>
      </c>
      <c r="DV22" s="49">
        <f t="shared" si="19"/>
        <v>0</v>
      </c>
      <c r="DW22" s="49">
        <f t="shared" si="19"/>
        <v>0</v>
      </c>
      <c r="DX22" s="49">
        <f t="shared" si="19"/>
        <v>0</v>
      </c>
      <c r="DY22" s="49">
        <f t="shared" si="19"/>
        <v>0</v>
      </c>
      <c r="DZ22" s="49">
        <f t="shared" si="19"/>
        <v>0</v>
      </c>
      <c r="EA22" s="49">
        <f t="shared" si="19"/>
        <v>0</v>
      </c>
      <c r="EB22" s="49">
        <f t="shared" si="19"/>
        <v>0</v>
      </c>
      <c r="EC22" s="49">
        <f t="shared" si="19"/>
        <v>0</v>
      </c>
      <c r="ED22" s="49">
        <f t="shared" si="19"/>
        <v>0</v>
      </c>
      <c r="EE22" s="49">
        <f t="shared" si="19"/>
        <v>0</v>
      </c>
      <c r="EF22" s="49">
        <f t="shared" si="19"/>
        <v>0</v>
      </c>
      <c r="EG22" s="49">
        <f t="shared" si="19"/>
        <v>0</v>
      </c>
      <c r="EH22" s="49">
        <f t="shared" si="19"/>
        <v>0</v>
      </c>
      <c r="EI22" s="49">
        <f t="shared" si="19"/>
        <v>0</v>
      </c>
      <c r="EJ22" s="49">
        <f t="shared" si="19"/>
        <v>0</v>
      </c>
      <c r="EK22" s="49">
        <f t="shared" si="19"/>
        <v>0</v>
      </c>
      <c r="EL22" s="49">
        <f t="shared" si="19"/>
        <v>0</v>
      </c>
      <c r="EM22" s="49">
        <f t="shared" si="19"/>
        <v>0</v>
      </c>
      <c r="EN22" s="49">
        <f t="shared" si="19"/>
        <v>0</v>
      </c>
      <c r="EO22" s="49">
        <f t="shared" si="19"/>
        <v>0</v>
      </c>
      <c r="EP22" s="49">
        <f t="shared" si="19"/>
        <v>0</v>
      </c>
      <c r="EQ22" s="49">
        <f t="shared" si="19"/>
        <v>0</v>
      </c>
      <c r="ER22" s="49">
        <f t="shared" si="19"/>
        <v>0</v>
      </c>
      <c r="ES22" s="49">
        <f t="shared" si="19"/>
        <v>0</v>
      </c>
      <c r="ET22" s="49">
        <f t="shared" si="19"/>
        <v>0</v>
      </c>
      <c r="EU22" s="49">
        <f t="shared" si="19"/>
        <v>0</v>
      </c>
      <c r="EV22" s="49">
        <f t="shared" si="19"/>
        <v>0</v>
      </c>
      <c r="EW22" s="49">
        <f t="shared" si="19"/>
        <v>0</v>
      </c>
      <c r="EX22" s="49">
        <f t="shared" si="19"/>
        <v>0</v>
      </c>
      <c r="EY22" s="49">
        <f t="shared" si="19"/>
        <v>0</v>
      </c>
      <c r="EZ22" s="49">
        <f t="shared" si="19"/>
        <v>0</v>
      </c>
      <c r="FA22" s="49">
        <f t="shared" si="19"/>
        <v>0</v>
      </c>
      <c r="FB22" s="49">
        <f t="shared" si="19"/>
        <v>0</v>
      </c>
      <c r="FC22" s="49">
        <f t="shared" si="19"/>
        <v>0</v>
      </c>
      <c r="FD22" s="49">
        <f t="shared" si="19"/>
        <v>0</v>
      </c>
      <c r="FE22" s="49">
        <f t="shared" si="19"/>
        <v>0</v>
      </c>
      <c r="FF22" s="49">
        <f t="shared" si="19"/>
        <v>0</v>
      </c>
      <c r="FG22" s="49">
        <f t="shared" si="19"/>
        <v>0</v>
      </c>
      <c r="FH22" s="49">
        <f t="shared" si="19"/>
        <v>0</v>
      </c>
      <c r="FI22" s="49">
        <f t="shared" si="19"/>
        <v>0</v>
      </c>
      <c r="FJ22" s="49">
        <f t="shared" si="19"/>
        <v>0</v>
      </c>
      <c r="FK22" s="49">
        <f t="shared" si="19"/>
        <v>0</v>
      </c>
      <c r="FL22" s="49">
        <f t="shared" si="19"/>
        <v>0</v>
      </c>
      <c r="FM22" s="49">
        <f t="shared" si="19"/>
        <v>0</v>
      </c>
      <c r="FN22" s="49">
        <f t="shared" si="19"/>
        <v>0</v>
      </c>
      <c r="FO22" s="49">
        <f t="shared" si="19"/>
        <v>0</v>
      </c>
      <c r="FP22" s="49">
        <f t="shared" si="6"/>
        <v>0</v>
      </c>
      <c r="FQ22" s="49">
        <f t="shared" si="6"/>
        <v>0</v>
      </c>
      <c r="FR22" s="49">
        <f t="shared" si="6"/>
        <v>0</v>
      </c>
      <c r="FS22" s="49">
        <f t="shared" si="6"/>
        <v>0</v>
      </c>
      <c r="FT22" s="49">
        <f t="shared" si="6"/>
        <v>0</v>
      </c>
      <c r="FU22" s="49">
        <f t="shared" si="6"/>
        <v>0</v>
      </c>
      <c r="FV22" s="49">
        <f t="shared" si="6"/>
        <v>0</v>
      </c>
      <c r="FW22" s="49">
        <f t="shared" si="6"/>
        <v>0</v>
      </c>
      <c r="FX22" s="49">
        <f t="shared" si="6"/>
        <v>0</v>
      </c>
      <c r="FY22" s="49">
        <f t="shared" si="6"/>
        <v>0</v>
      </c>
      <c r="FZ22" s="49">
        <f t="shared" si="6"/>
        <v>0</v>
      </c>
      <c r="GA22" s="49">
        <f t="shared" si="6"/>
        <v>0</v>
      </c>
      <c r="GB22" s="49">
        <f t="shared" si="6"/>
        <v>0</v>
      </c>
      <c r="GC22" s="49">
        <f t="shared" si="6"/>
        <v>0</v>
      </c>
      <c r="GD22" s="49">
        <f t="shared" si="6"/>
        <v>0</v>
      </c>
      <c r="GE22" s="49">
        <f t="shared" si="6"/>
        <v>0</v>
      </c>
      <c r="GF22" s="49">
        <f t="shared" si="6"/>
        <v>0</v>
      </c>
      <c r="GG22" s="49">
        <f t="shared" si="6"/>
        <v>0</v>
      </c>
      <c r="GH22" s="49">
        <f t="shared" si="6"/>
        <v>0</v>
      </c>
      <c r="GI22" s="49">
        <f t="shared" si="6"/>
        <v>0</v>
      </c>
      <c r="GJ22" s="49">
        <f t="shared" si="6"/>
        <v>0</v>
      </c>
      <c r="GK22" s="49">
        <f t="shared" si="6"/>
        <v>0</v>
      </c>
      <c r="GL22" s="49">
        <f t="shared" si="6"/>
        <v>0</v>
      </c>
      <c r="GM22" s="49">
        <f t="shared" si="6"/>
        <v>0</v>
      </c>
      <c r="GN22" s="49">
        <f t="shared" si="6"/>
        <v>0</v>
      </c>
      <c r="GO22" s="49">
        <f t="shared" si="6"/>
        <v>0</v>
      </c>
      <c r="GP22" s="49">
        <f t="shared" si="6"/>
        <v>0</v>
      </c>
      <c r="GQ22" s="49">
        <f t="shared" si="6"/>
        <v>0</v>
      </c>
      <c r="GR22" s="49">
        <f t="shared" si="6"/>
        <v>0</v>
      </c>
      <c r="GS22" s="49">
        <f t="shared" si="6"/>
        <v>0</v>
      </c>
      <c r="GT22" s="49">
        <f t="shared" si="6"/>
        <v>0</v>
      </c>
      <c r="GU22" s="49">
        <f t="shared" si="6"/>
        <v>0</v>
      </c>
      <c r="GV22" s="49">
        <f t="shared" si="6"/>
        <v>0</v>
      </c>
      <c r="GW22" s="49">
        <f t="shared" si="6"/>
        <v>0</v>
      </c>
      <c r="GX22" s="48">
        <f t="shared" si="6"/>
        <v>0</v>
      </c>
      <c r="GY22" s="37">
        <f t="shared" si="17"/>
        <v>0.79991902562889394</v>
      </c>
      <c r="GZ22" s="39">
        <f t="shared" si="18"/>
        <v>2</v>
      </c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12"/>
    </row>
    <row r="23" spans="1:220">
      <c r="A23" s="42">
        <f t="shared" si="7"/>
        <v>0.56699999999999995</v>
      </c>
      <c r="B23" s="38">
        <v>0.5</v>
      </c>
      <c r="C23" s="48">
        <f t="shared" si="8"/>
        <v>0.22223374650156008</v>
      </c>
      <c r="D23" s="49">
        <f t="shared" si="8"/>
        <v>1.0209579360896222E-6</v>
      </c>
      <c r="E23" s="49">
        <f t="shared" si="8"/>
        <v>-1.1635827980021353E-16</v>
      </c>
      <c r="F23" s="49">
        <f t="shared" si="8"/>
        <v>-2.175837939492909E-31</v>
      </c>
      <c r="G23" s="49">
        <f t="shared" si="8"/>
        <v>6.106023348351904E-51</v>
      </c>
      <c r="H23" s="49">
        <f t="shared" si="8"/>
        <v>2.4842984364705195E-75</v>
      </c>
      <c r="I23" s="49">
        <f t="shared" si="8"/>
        <v>-1.4406804943910738E-104</v>
      </c>
      <c r="J23" s="49">
        <f t="shared" si="8"/>
        <v>-1.1793791427770229E-138</v>
      </c>
      <c r="K23" s="49">
        <f t="shared" si="8"/>
        <v>1.3547169058801886E-177</v>
      </c>
      <c r="L23" s="49">
        <f t="shared" si="8"/>
        <v>2.1747820357353273E-221</v>
      </c>
      <c r="M23" s="49">
        <f t="shared" si="8"/>
        <v>-4.865651565516764E-270</v>
      </c>
      <c r="N23" s="49">
        <f t="shared" si="8"/>
        <v>0</v>
      </c>
      <c r="O23" s="49">
        <f t="shared" si="8"/>
        <v>0</v>
      </c>
      <c r="P23" s="49">
        <f t="shared" si="8"/>
        <v>0</v>
      </c>
      <c r="Q23" s="49">
        <f t="shared" si="8"/>
        <v>0</v>
      </c>
      <c r="R23" s="49">
        <f t="shared" si="8"/>
        <v>0</v>
      </c>
      <c r="S23" s="49">
        <f t="shared" si="9"/>
        <v>0</v>
      </c>
      <c r="T23" s="49">
        <f t="shared" si="9"/>
        <v>0</v>
      </c>
      <c r="U23" s="49">
        <f t="shared" si="9"/>
        <v>0</v>
      </c>
      <c r="V23" s="49">
        <f t="shared" si="9"/>
        <v>0</v>
      </c>
      <c r="W23" s="49">
        <f t="shared" si="9"/>
        <v>0</v>
      </c>
      <c r="X23" s="49">
        <f t="shared" si="9"/>
        <v>0</v>
      </c>
      <c r="Y23" s="49">
        <f t="shared" si="9"/>
        <v>0</v>
      </c>
      <c r="Z23" s="49">
        <f t="shared" si="9"/>
        <v>0</v>
      </c>
      <c r="AA23" s="49">
        <f t="shared" si="9"/>
        <v>0</v>
      </c>
      <c r="AB23" s="49">
        <f t="shared" si="9"/>
        <v>0</v>
      </c>
      <c r="AC23" s="49">
        <f t="shared" si="9"/>
        <v>0</v>
      </c>
      <c r="AD23" s="49">
        <f t="shared" si="9"/>
        <v>0</v>
      </c>
      <c r="AE23" s="49">
        <f t="shared" si="9"/>
        <v>0</v>
      </c>
      <c r="AF23" s="49">
        <f t="shared" si="9"/>
        <v>0</v>
      </c>
      <c r="AG23" s="49">
        <f t="shared" si="9"/>
        <v>0</v>
      </c>
      <c r="AH23" s="49">
        <f t="shared" si="9"/>
        <v>0</v>
      </c>
      <c r="AI23" s="49">
        <f t="shared" si="10"/>
        <v>0</v>
      </c>
      <c r="AJ23" s="49">
        <f t="shared" si="10"/>
        <v>0</v>
      </c>
      <c r="AK23" s="49">
        <f t="shared" si="10"/>
        <v>0</v>
      </c>
      <c r="AL23" s="49">
        <f t="shared" si="10"/>
        <v>0</v>
      </c>
      <c r="AM23" s="49">
        <f t="shared" si="10"/>
        <v>0</v>
      </c>
      <c r="AN23" s="49">
        <f t="shared" si="10"/>
        <v>0</v>
      </c>
      <c r="AO23" s="49">
        <f t="shared" si="10"/>
        <v>0</v>
      </c>
      <c r="AP23" s="49">
        <f t="shared" si="10"/>
        <v>0</v>
      </c>
      <c r="AQ23" s="49">
        <f t="shared" si="10"/>
        <v>0</v>
      </c>
      <c r="AR23" s="49">
        <f t="shared" si="10"/>
        <v>0</v>
      </c>
      <c r="AS23" s="49">
        <f t="shared" si="10"/>
        <v>0</v>
      </c>
      <c r="AT23" s="49">
        <f t="shared" si="10"/>
        <v>0</v>
      </c>
      <c r="AU23" s="49">
        <f t="shared" si="10"/>
        <v>0</v>
      </c>
      <c r="AV23" s="49">
        <f t="shared" si="10"/>
        <v>0</v>
      </c>
      <c r="AW23" s="49">
        <f t="shared" si="10"/>
        <v>0</v>
      </c>
      <c r="AX23" s="49">
        <f t="shared" si="10"/>
        <v>0</v>
      </c>
      <c r="AY23" s="49">
        <f t="shared" si="11"/>
        <v>0</v>
      </c>
      <c r="AZ23" s="49">
        <f t="shared" si="11"/>
        <v>0</v>
      </c>
      <c r="BA23" s="49">
        <f t="shared" si="11"/>
        <v>0</v>
      </c>
      <c r="BB23" s="49">
        <f t="shared" si="11"/>
        <v>0</v>
      </c>
      <c r="BC23" s="49">
        <f t="shared" si="11"/>
        <v>0</v>
      </c>
      <c r="BD23" s="49">
        <f t="shared" si="11"/>
        <v>0</v>
      </c>
      <c r="BE23" s="49">
        <f t="shared" si="11"/>
        <v>0</v>
      </c>
      <c r="BF23" s="49">
        <f t="shared" si="11"/>
        <v>0</v>
      </c>
      <c r="BG23" s="49">
        <f t="shared" si="11"/>
        <v>0</v>
      </c>
      <c r="BH23" s="49">
        <f t="shared" si="11"/>
        <v>0</v>
      </c>
      <c r="BI23" s="49">
        <f t="shared" si="11"/>
        <v>0</v>
      </c>
      <c r="BJ23" s="49">
        <f t="shared" si="11"/>
        <v>0</v>
      </c>
      <c r="BK23" s="49">
        <f t="shared" si="11"/>
        <v>0</v>
      </c>
      <c r="BL23" s="49">
        <f t="shared" si="11"/>
        <v>0</v>
      </c>
      <c r="BM23" s="49">
        <f t="shared" si="11"/>
        <v>0</v>
      </c>
      <c r="BN23" s="49">
        <f t="shared" si="11"/>
        <v>0</v>
      </c>
      <c r="BO23" s="49">
        <f t="shared" si="12"/>
        <v>0</v>
      </c>
      <c r="BP23" s="49">
        <f t="shared" si="12"/>
        <v>0</v>
      </c>
      <c r="BQ23" s="49">
        <f t="shared" si="12"/>
        <v>0</v>
      </c>
      <c r="BR23" s="49">
        <f t="shared" si="12"/>
        <v>0</v>
      </c>
      <c r="BS23" s="49">
        <f t="shared" si="12"/>
        <v>0</v>
      </c>
      <c r="BT23" s="49">
        <f t="shared" si="12"/>
        <v>0</v>
      </c>
      <c r="BU23" s="49">
        <f t="shared" si="12"/>
        <v>0</v>
      </c>
      <c r="BV23" s="49">
        <f t="shared" si="12"/>
        <v>0</v>
      </c>
      <c r="BW23" s="49">
        <f t="shared" si="12"/>
        <v>0</v>
      </c>
      <c r="BX23" s="49">
        <f t="shared" si="12"/>
        <v>0</v>
      </c>
      <c r="BY23" s="49">
        <f t="shared" si="12"/>
        <v>0</v>
      </c>
      <c r="BZ23" s="49">
        <f t="shared" si="12"/>
        <v>0</v>
      </c>
      <c r="CA23" s="49">
        <f t="shared" si="12"/>
        <v>0</v>
      </c>
      <c r="CB23" s="49">
        <f t="shared" si="12"/>
        <v>0</v>
      </c>
      <c r="CC23" s="49">
        <f t="shared" si="12"/>
        <v>0</v>
      </c>
      <c r="CD23" s="49">
        <f t="shared" si="12"/>
        <v>0</v>
      </c>
      <c r="CE23" s="49">
        <f t="shared" si="13"/>
        <v>0</v>
      </c>
      <c r="CF23" s="49">
        <f t="shared" si="13"/>
        <v>0</v>
      </c>
      <c r="CG23" s="49">
        <f t="shared" si="13"/>
        <v>0</v>
      </c>
      <c r="CH23" s="49">
        <f t="shared" si="13"/>
        <v>0</v>
      </c>
      <c r="CI23" s="49">
        <f t="shared" si="13"/>
        <v>0</v>
      </c>
      <c r="CJ23" s="49">
        <f t="shared" si="13"/>
        <v>0</v>
      </c>
      <c r="CK23" s="49">
        <f t="shared" si="13"/>
        <v>0</v>
      </c>
      <c r="CL23" s="49">
        <f t="shared" si="13"/>
        <v>0</v>
      </c>
      <c r="CM23" s="49">
        <f t="shared" si="13"/>
        <v>0</v>
      </c>
      <c r="CN23" s="49">
        <f t="shared" si="13"/>
        <v>0</v>
      </c>
      <c r="CO23" s="49">
        <f t="shared" si="13"/>
        <v>0</v>
      </c>
      <c r="CP23" s="49">
        <f t="shared" si="13"/>
        <v>0</v>
      </c>
      <c r="CQ23" s="49">
        <f t="shared" si="13"/>
        <v>0</v>
      </c>
      <c r="CR23" s="49">
        <f t="shared" si="13"/>
        <v>0</v>
      </c>
      <c r="CS23" s="49">
        <f t="shared" si="13"/>
        <v>0</v>
      </c>
      <c r="CT23" s="49">
        <f t="shared" si="13"/>
        <v>0</v>
      </c>
      <c r="CU23" s="49">
        <f t="shared" si="14"/>
        <v>0</v>
      </c>
      <c r="CV23" s="49">
        <f t="shared" si="14"/>
        <v>0</v>
      </c>
      <c r="CW23" s="49">
        <f t="shared" si="14"/>
        <v>0</v>
      </c>
      <c r="CX23" s="49">
        <f t="shared" si="14"/>
        <v>0</v>
      </c>
      <c r="CY23" s="48">
        <f t="shared" si="14"/>
        <v>0</v>
      </c>
      <c r="CZ23" s="37">
        <f t="shared" si="15"/>
        <v>0.777765232540504</v>
      </c>
      <c r="DA23" s="54">
        <f t="shared" si="4"/>
        <v>13.334086047569759</v>
      </c>
      <c r="DB23" s="48">
        <f t="shared" si="16"/>
        <v>0.20008066797607674</v>
      </c>
      <c r="DC23" s="49">
        <f t="shared" si="16"/>
        <v>3.0639502932385692E-7</v>
      </c>
      <c r="DD23" s="49">
        <f t="shared" si="19"/>
        <v>2.0951851564821217E-17</v>
      </c>
      <c r="DE23" s="49">
        <f t="shared" si="19"/>
        <v>2.7984891403416054E-32</v>
      </c>
      <c r="DF23" s="49">
        <f t="shared" si="19"/>
        <v>6.1081693859527392E-52</v>
      </c>
      <c r="DG23" s="49">
        <f t="shared" si="19"/>
        <v>2.0333221968709038E-76</v>
      </c>
      <c r="DH23" s="49">
        <f t="shared" si="19"/>
        <v>9.9774473497659176E-106</v>
      </c>
      <c r="DI23" s="49">
        <f t="shared" si="19"/>
        <v>7.0787619011835585E-140</v>
      </c>
      <c r="DJ23" s="49">
        <f t="shared" si="19"/>
        <v>7.1745513772812007E-179</v>
      </c>
      <c r="DK23" s="49">
        <f t="shared" si="19"/>
        <v>1.0305219741357257E-222</v>
      </c>
      <c r="DL23" s="49">
        <f t="shared" si="19"/>
        <v>2.0860121396048135E-271</v>
      </c>
      <c r="DM23" s="49">
        <f t="shared" si="19"/>
        <v>0</v>
      </c>
      <c r="DN23" s="49">
        <f t="shared" si="19"/>
        <v>0</v>
      </c>
      <c r="DO23" s="49">
        <f t="shared" si="19"/>
        <v>0</v>
      </c>
      <c r="DP23" s="49">
        <f t="shared" si="19"/>
        <v>0</v>
      </c>
      <c r="DQ23" s="49">
        <f t="shared" si="19"/>
        <v>0</v>
      </c>
      <c r="DR23" s="49">
        <f t="shared" si="19"/>
        <v>0</v>
      </c>
      <c r="DS23" s="49">
        <f t="shared" si="19"/>
        <v>0</v>
      </c>
      <c r="DT23" s="49">
        <f t="shared" si="19"/>
        <v>0</v>
      </c>
      <c r="DU23" s="49">
        <f t="shared" si="19"/>
        <v>0</v>
      </c>
      <c r="DV23" s="49">
        <f t="shared" si="19"/>
        <v>0</v>
      </c>
      <c r="DW23" s="49">
        <f t="shared" si="19"/>
        <v>0</v>
      </c>
      <c r="DX23" s="49">
        <f t="shared" si="19"/>
        <v>0</v>
      </c>
      <c r="DY23" s="49">
        <f t="shared" si="19"/>
        <v>0</v>
      </c>
      <c r="DZ23" s="49">
        <f t="shared" si="19"/>
        <v>0</v>
      </c>
      <c r="EA23" s="49">
        <f t="shared" si="19"/>
        <v>0</v>
      </c>
      <c r="EB23" s="49">
        <f t="shared" si="19"/>
        <v>0</v>
      </c>
      <c r="EC23" s="49">
        <f t="shared" si="19"/>
        <v>0</v>
      </c>
      <c r="ED23" s="49">
        <f t="shared" si="19"/>
        <v>0</v>
      </c>
      <c r="EE23" s="49">
        <f t="shared" si="19"/>
        <v>0</v>
      </c>
      <c r="EF23" s="49">
        <f t="shared" si="19"/>
        <v>0</v>
      </c>
      <c r="EG23" s="49">
        <f t="shared" si="19"/>
        <v>0</v>
      </c>
      <c r="EH23" s="49">
        <f t="shared" si="19"/>
        <v>0</v>
      </c>
      <c r="EI23" s="49">
        <f t="shared" si="19"/>
        <v>0</v>
      </c>
      <c r="EJ23" s="49">
        <f t="shared" si="19"/>
        <v>0</v>
      </c>
      <c r="EK23" s="49">
        <f t="shared" si="19"/>
        <v>0</v>
      </c>
      <c r="EL23" s="49">
        <f t="shared" si="19"/>
        <v>0</v>
      </c>
      <c r="EM23" s="49">
        <f t="shared" si="19"/>
        <v>0</v>
      </c>
      <c r="EN23" s="49">
        <f t="shared" si="19"/>
        <v>0</v>
      </c>
      <c r="EO23" s="49">
        <f t="shared" si="19"/>
        <v>0</v>
      </c>
      <c r="EP23" s="49">
        <f t="shared" si="19"/>
        <v>0</v>
      </c>
      <c r="EQ23" s="49">
        <f t="shared" si="19"/>
        <v>0</v>
      </c>
      <c r="ER23" s="49">
        <f t="shared" si="19"/>
        <v>0</v>
      </c>
      <c r="ES23" s="49">
        <f t="shared" si="19"/>
        <v>0</v>
      </c>
      <c r="ET23" s="49">
        <f t="shared" si="19"/>
        <v>0</v>
      </c>
      <c r="EU23" s="49">
        <f t="shared" si="19"/>
        <v>0</v>
      </c>
      <c r="EV23" s="49">
        <f t="shared" si="19"/>
        <v>0</v>
      </c>
      <c r="EW23" s="49">
        <f t="shared" si="19"/>
        <v>0</v>
      </c>
      <c r="EX23" s="49">
        <f t="shared" si="19"/>
        <v>0</v>
      </c>
      <c r="EY23" s="49">
        <f t="shared" si="19"/>
        <v>0</v>
      </c>
      <c r="EZ23" s="49">
        <f t="shared" si="19"/>
        <v>0</v>
      </c>
      <c r="FA23" s="49">
        <f t="shared" si="19"/>
        <v>0</v>
      </c>
      <c r="FB23" s="49">
        <f t="shared" si="19"/>
        <v>0</v>
      </c>
      <c r="FC23" s="49">
        <f t="shared" si="19"/>
        <v>0</v>
      </c>
      <c r="FD23" s="49">
        <f t="shared" si="19"/>
        <v>0</v>
      </c>
      <c r="FE23" s="49">
        <f t="shared" si="19"/>
        <v>0</v>
      </c>
      <c r="FF23" s="49">
        <f t="shared" si="19"/>
        <v>0</v>
      </c>
      <c r="FG23" s="49">
        <f t="shared" si="19"/>
        <v>0</v>
      </c>
      <c r="FH23" s="49">
        <f t="shared" si="19"/>
        <v>0</v>
      </c>
      <c r="FI23" s="49">
        <f t="shared" si="19"/>
        <v>0</v>
      </c>
      <c r="FJ23" s="49">
        <f t="shared" si="19"/>
        <v>0</v>
      </c>
      <c r="FK23" s="49">
        <f t="shared" si="19"/>
        <v>0</v>
      </c>
      <c r="FL23" s="49">
        <f t="shared" si="19"/>
        <v>0</v>
      </c>
      <c r="FM23" s="49">
        <f t="shared" si="19"/>
        <v>0</v>
      </c>
      <c r="FN23" s="49">
        <f t="shared" si="19"/>
        <v>0</v>
      </c>
      <c r="FO23" s="49">
        <f t="shared" si="19"/>
        <v>0</v>
      </c>
      <c r="FP23" s="49">
        <f t="shared" si="6"/>
        <v>0</v>
      </c>
      <c r="FQ23" s="49">
        <f t="shared" si="6"/>
        <v>0</v>
      </c>
      <c r="FR23" s="49">
        <f t="shared" si="6"/>
        <v>0</v>
      </c>
      <c r="FS23" s="49">
        <f t="shared" si="6"/>
        <v>0</v>
      </c>
      <c r="FT23" s="49">
        <f t="shared" si="6"/>
        <v>0</v>
      </c>
      <c r="FU23" s="49">
        <f t="shared" si="6"/>
        <v>0</v>
      </c>
      <c r="FV23" s="49">
        <f t="shared" si="6"/>
        <v>0</v>
      </c>
      <c r="FW23" s="49">
        <f t="shared" si="6"/>
        <v>0</v>
      </c>
      <c r="FX23" s="49">
        <f t="shared" si="6"/>
        <v>0</v>
      </c>
      <c r="FY23" s="49">
        <f t="shared" si="6"/>
        <v>0</v>
      </c>
      <c r="FZ23" s="49">
        <f t="shared" si="6"/>
        <v>0</v>
      </c>
      <c r="GA23" s="49">
        <f t="shared" si="6"/>
        <v>0</v>
      </c>
      <c r="GB23" s="49">
        <f t="shared" si="6"/>
        <v>0</v>
      </c>
      <c r="GC23" s="49">
        <f t="shared" si="6"/>
        <v>0</v>
      </c>
      <c r="GD23" s="49">
        <f t="shared" si="6"/>
        <v>0</v>
      </c>
      <c r="GE23" s="49">
        <f t="shared" si="6"/>
        <v>0</v>
      </c>
      <c r="GF23" s="49">
        <f t="shared" si="6"/>
        <v>0</v>
      </c>
      <c r="GG23" s="49">
        <f t="shared" si="6"/>
        <v>0</v>
      </c>
      <c r="GH23" s="49">
        <f t="shared" si="6"/>
        <v>0</v>
      </c>
      <c r="GI23" s="49">
        <f t="shared" si="6"/>
        <v>0</v>
      </c>
      <c r="GJ23" s="49">
        <f t="shared" si="6"/>
        <v>0</v>
      </c>
      <c r="GK23" s="49">
        <f t="shared" si="6"/>
        <v>0</v>
      </c>
      <c r="GL23" s="49">
        <f t="shared" si="6"/>
        <v>0</v>
      </c>
      <c r="GM23" s="49">
        <f t="shared" si="6"/>
        <v>0</v>
      </c>
      <c r="GN23" s="49">
        <f t="shared" si="6"/>
        <v>0</v>
      </c>
      <c r="GO23" s="49">
        <f t="shared" si="6"/>
        <v>0</v>
      </c>
      <c r="GP23" s="49">
        <f t="shared" si="6"/>
        <v>0</v>
      </c>
      <c r="GQ23" s="49">
        <f t="shared" si="6"/>
        <v>0</v>
      </c>
      <c r="GR23" s="49">
        <f t="shared" si="6"/>
        <v>0</v>
      </c>
      <c r="GS23" s="49">
        <f t="shared" si="6"/>
        <v>0</v>
      </c>
      <c r="GT23" s="49">
        <f t="shared" si="6"/>
        <v>0</v>
      </c>
      <c r="GU23" s="49">
        <f t="shared" si="6"/>
        <v>0</v>
      </c>
      <c r="GV23" s="49">
        <f t="shared" si="6"/>
        <v>0</v>
      </c>
      <c r="GW23" s="49">
        <f t="shared" si="6"/>
        <v>0</v>
      </c>
      <c r="GX23" s="48">
        <f t="shared" si="6"/>
        <v>0</v>
      </c>
      <c r="GY23" s="37">
        <f t="shared" si="17"/>
        <v>0.79991902562889394</v>
      </c>
      <c r="GZ23" s="39">
        <f t="shared" si="18"/>
        <v>2.5</v>
      </c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12"/>
    </row>
    <row r="24" spans="1:220">
      <c r="A24" s="42">
        <f t="shared" si="7"/>
        <v>0.56699999999999995</v>
      </c>
      <c r="B24" s="38">
        <v>0.6</v>
      </c>
      <c r="C24" s="48">
        <f t="shared" si="8"/>
        <v>0.2542626975542242</v>
      </c>
      <c r="D24" s="49">
        <f t="shared" si="8"/>
        <v>4.4617497835936038E-7</v>
      </c>
      <c r="E24" s="49">
        <f t="shared" si="8"/>
        <v>-1.6455545738786536E-16</v>
      </c>
      <c r="F24" s="49">
        <f t="shared" si="8"/>
        <v>9.5087604616210467E-32</v>
      </c>
      <c r="G24" s="49">
        <f t="shared" si="8"/>
        <v>6.9860405645914516E-51</v>
      </c>
      <c r="H24" s="49">
        <f t="shared" si="8"/>
        <v>-2.8423424971702026E-75</v>
      </c>
      <c r="I24" s="49">
        <f t="shared" si="8"/>
        <v>-6.2960046215974979E-105</v>
      </c>
      <c r="J24" s="49">
        <f t="shared" si="8"/>
        <v>1.6678939788952184E-138</v>
      </c>
      <c r="K24" s="49">
        <f t="shared" si="8"/>
        <v>-5.9203299646136959E-178</v>
      </c>
      <c r="L24" s="49">
        <f t="shared" si="8"/>
        <v>-2.4882177243709019E-221</v>
      </c>
      <c r="M24" s="49">
        <f t="shared" si="8"/>
        <v>5.5669029203831668E-270</v>
      </c>
      <c r="N24" s="49">
        <f t="shared" si="8"/>
        <v>0</v>
      </c>
      <c r="O24" s="49">
        <f t="shared" si="8"/>
        <v>0</v>
      </c>
      <c r="P24" s="49">
        <f t="shared" si="8"/>
        <v>0</v>
      </c>
      <c r="Q24" s="49">
        <f t="shared" si="8"/>
        <v>0</v>
      </c>
      <c r="R24" s="49">
        <f t="shared" si="8"/>
        <v>0</v>
      </c>
      <c r="S24" s="49">
        <f t="shared" si="9"/>
        <v>0</v>
      </c>
      <c r="T24" s="49">
        <f t="shared" si="9"/>
        <v>0</v>
      </c>
      <c r="U24" s="49">
        <f t="shared" si="9"/>
        <v>0</v>
      </c>
      <c r="V24" s="49">
        <f t="shared" si="9"/>
        <v>0</v>
      </c>
      <c r="W24" s="49">
        <f t="shared" si="9"/>
        <v>0</v>
      </c>
      <c r="X24" s="49">
        <f t="shared" si="9"/>
        <v>0</v>
      </c>
      <c r="Y24" s="49">
        <f t="shared" si="9"/>
        <v>0</v>
      </c>
      <c r="Z24" s="49">
        <f t="shared" si="9"/>
        <v>0</v>
      </c>
      <c r="AA24" s="49">
        <f t="shared" si="9"/>
        <v>0</v>
      </c>
      <c r="AB24" s="49">
        <f t="shared" si="9"/>
        <v>0</v>
      </c>
      <c r="AC24" s="49">
        <f t="shared" si="9"/>
        <v>0</v>
      </c>
      <c r="AD24" s="49">
        <f t="shared" si="9"/>
        <v>0</v>
      </c>
      <c r="AE24" s="49">
        <f t="shared" si="9"/>
        <v>0</v>
      </c>
      <c r="AF24" s="49">
        <f t="shared" si="9"/>
        <v>0</v>
      </c>
      <c r="AG24" s="49">
        <f t="shared" si="9"/>
        <v>0</v>
      </c>
      <c r="AH24" s="49">
        <f t="shared" si="9"/>
        <v>0</v>
      </c>
      <c r="AI24" s="49">
        <f t="shared" si="10"/>
        <v>0</v>
      </c>
      <c r="AJ24" s="49">
        <f t="shared" si="10"/>
        <v>0</v>
      </c>
      <c r="AK24" s="49">
        <f t="shared" si="10"/>
        <v>0</v>
      </c>
      <c r="AL24" s="49">
        <f t="shared" si="10"/>
        <v>0</v>
      </c>
      <c r="AM24" s="49">
        <f t="shared" si="10"/>
        <v>0</v>
      </c>
      <c r="AN24" s="49">
        <f t="shared" si="10"/>
        <v>0</v>
      </c>
      <c r="AO24" s="49">
        <f t="shared" si="10"/>
        <v>0</v>
      </c>
      <c r="AP24" s="49">
        <f t="shared" si="10"/>
        <v>0</v>
      </c>
      <c r="AQ24" s="49">
        <f t="shared" si="10"/>
        <v>0</v>
      </c>
      <c r="AR24" s="49">
        <f t="shared" si="10"/>
        <v>0</v>
      </c>
      <c r="AS24" s="49">
        <f t="shared" si="10"/>
        <v>0</v>
      </c>
      <c r="AT24" s="49">
        <f t="shared" si="10"/>
        <v>0</v>
      </c>
      <c r="AU24" s="49">
        <f t="shared" si="10"/>
        <v>0</v>
      </c>
      <c r="AV24" s="49">
        <f t="shared" si="10"/>
        <v>0</v>
      </c>
      <c r="AW24" s="49">
        <f t="shared" si="10"/>
        <v>0</v>
      </c>
      <c r="AX24" s="49">
        <f t="shared" si="10"/>
        <v>0</v>
      </c>
      <c r="AY24" s="49">
        <f t="shared" si="11"/>
        <v>0</v>
      </c>
      <c r="AZ24" s="49">
        <f t="shared" si="11"/>
        <v>0</v>
      </c>
      <c r="BA24" s="49">
        <f t="shared" si="11"/>
        <v>0</v>
      </c>
      <c r="BB24" s="49">
        <f t="shared" si="11"/>
        <v>0</v>
      </c>
      <c r="BC24" s="49">
        <f t="shared" si="11"/>
        <v>0</v>
      </c>
      <c r="BD24" s="49">
        <f t="shared" si="11"/>
        <v>0</v>
      </c>
      <c r="BE24" s="49">
        <f t="shared" si="11"/>
        <v>0</v>
      </c>
      <c r="BF24" s="49">
        <f t="shared" si="11"/>
        <v>0</v>
      </c>
      <c r="BG24" s="49">
        <f t="shared" si="11"/>
        <v>0</v>
      </c>
      <c r="BH24" s="49">
        <f t="shared" si="11"/>
        <v>0</v>
      </c>
      <c r="BI24" s="49">
        <f t="shared" si="11"/>
        <v>0</v>
      </c>
      <c r="BJ24" s="49">
        <f t="shared" si="11"/>
        <v>0</v>
      </c>
      <c r="BK24" s="49">
        <f t="shared" si="11"/>
        <v>0</v>
      </c>
      <c r="BL24" s="49">
        <f t="shared" si="11"/>
        <v>0</v>
      </c>
      <c r="BM24" s="49">
        <f t="shared" si="11"/>
        <v>0</v>
      </c>
      <c r="BN24" s="49">
        <f t="shared" si="11"/>
        <v>0</v>
      </c>
      <c r="BO24" s="49">
        <f t="shared" si="12"/>
        <v>0</v>
      </c>
      <c r="BP24" s="49">
        <f t="shared" si="12"/>
        <v>0</v>
      </c>
      <c r="BQ24" s="49">
        <f t="shared" si="12"/>
        <v>0</v>
      </c>
      <c r="BR24" s="49">
        <f t="shared" si="12"/>
        <v>0</v>
      </c>
      <c r="BS24" s="49">
        <f t="shared" si="12"/>
        <v>0</v>
      </c>
      <c r="BT24" s="49">
        <f t="shared" si="12"/>
        <v>0</v>
      </c>
      <c r="BU24" s="49">
        <f t="shared" si="12"/>
        <v>0</v>
      </c>
      <c r="BV24" s="49">
        <f t="shared" si="12"/>
        <v>0</v>
      </c>
      <c r="BW24" s="49">
        <f t="shared" si="12"/>
        <v>0</v>
      </c>
      <c r="BX24" s="49">
        <f t="shared" si="12"/>
        <v>0</v>
      </c>
      <c r="BY24" s="49">
        <f t="shared" si="12"/>
        <v>0</v>
      </c>
      <c r="BZ24" s="49">
        <f t="shared" si="12"/>
        <v>0</v>
      </c>
      <c r="CA24" s="49">
        <f t="shared" si="12"/>
        <v>0</v>
      </c>
      <c r="CB24" s="49">
        <f t="shared" si="12"/>
        <v>0</v>
      </c>
      <c r="CC24" s="49">
        <f t="shared" si="12"/>
        <v>0</v>
      </c>
      <c r="CD24" s="49">
        <f t="shared" si="12"/>
        <v>0</v>
      </c>
      <c r="CE24" s="49">
        <f t="shared" si="13"/>
        <v>0</v>
      </c>
      <c r="CF24" s="49">
        <f t="shared" si="13"/>
        <v>0</v>
      </c>
      <c r="CG24" s="49">
        <f t="shared" si="13"/>
        <v>0</v>
      </c>
      <c r="CH24" s="49">
        <f t="shared" si="13"/>
        <v>0</v>
      </c>
      <c r="CI24" s="49">
        <f t="shared" si="13"/>
        <v>0</v>
      </c>
      <c r="CJ24" s="49">
        <f t="shared" si="13"/>
        <v>0</v>
      </c>
      <c r="CK24" s="49">
        <f t="shared" si="13"/>
        <v>0</v>
      </c>
      <c r="CL24" s="49">
        <f t="shared" si="13"/>
        <v>0</v>
      </c>
      <c r="CM24" s="49">
        <f t="shared" si="13"/>
        <v>0</v>
      </c>
      <c r="CN24" s="49">
        <f t="shared" si="13"/>
        <v>0</v>
      </c>
      <c r="CO24" s="49">
        <f t="shared" si="13"/>
        <v>0</v>
      </c>
      <c r="CP24" s="49">
        <f t="shared" si="13"/>
        <v>0</v>
      </c>
      <c r="CQ24" s="49">
        <f t="shared" si="13"/>
        <v>0</v>
      </c>
      <c r="CR24" s="49">
        <f t="shared" si="13"/>
        <v>0</v>
      </c>
      <c r="CS24" s="49">
        <f t="shared" si="13"/>
        <v>0</v>
      </c>
      <c r="CT24" s="49">
        <f t="shared" si="13"/>
        <v>0</v>
      </c>
      <c r="CU24" s="49">
        <f t="shared" si="14"/>
        <v>0</v>
      </c>
      <c r="CV24" s="49">
        <f t="shared" si="14"/>
        <v>0</v>
      </c>
      <c r="CW24" s="49">
        <f t="shared" si="14"/>
        <v>0</v>
      </c>
      <c r="CX24" s="49">
        <f t="shared" si="14"/>
        <v>0</v>
      </c>
      <c r="CY24" s="48">
        <f t="shared" si="14"/>
        <v>0</v>
      </c>
      <c r="CZ24" s="37">
        <f t="shared" si="15"/>
        <v>0.74573685627079755</v>
      </c>
      <c r="DA24" s="54">
        <f t="shared" si="4"/>
        <v>15.255788623752146</v>
      </c>
      <c r="DB24" s="48">
        <f t="shared" si="16"/>
        <v>0.20008066797607674</v>
      </c>
      <c r="DC24" s="49">
        <f t="shared" si="16"/>
        <v>3.0639502932385692E-7</v>
      </c>
      <c r="DD24" s="49">
        <f t="shared" si="19"/>
        <v>2.0951851564821217E-17</v>
      </c>
      <c r="DE24" s="49">
        <f t="shared" si="19"/>
        <v>2.7984891403416054E-32</v>
      </c>
      <c r="DF24" s="49">
        <f t="shared" si="19"/>
        <v>6.1081693859527392E-52</v>
      </c>
      <c r="DG24" s="49">
        <f t="shared" si="19"/>
        <v>2.0333221968709038E-76</v>
      </c>
      <c r="DH24" s="49">
        <f t="shared" si="19"/>
        <v>9.9774473497659176E-106</v>
      </c>
      <c r="DI24" s="49">
        <f t="shared" si="19"/>
        <v>7.0787619011835585E-140</v>
      </c>
      <c r="DJ24" s="49">
        <f t="shared" si="19"/>
        <v>7.1745513772812007E-179</v>
      </c>
      <c r="DK24" s="49">
        <f t="shared" si="19"/>
        <v>1.0305219741357257E-222</v>
      </c>
      <c r="DL24" s="49">
        <f t="shared" si="19"/>
        <v>2.0860121396048135E-271</v>
      </c>
      <c r="DM24" s="49">
        <f t="shared" si="19"/>
        <v>0</v>
      </c>
      <c r="DN24" s="49">
        <f t="shared" si="19"/>
        <v>0</v>
      </c>
      <c r="DO24" s="49">
        <f t="shared" si="19"/>
        <v>0</v>
      </c>
      <c r="DP24" s="49">
        <f t="shared" si="19"/>
        <v>0</v>
      </c>
      <c r="DQ24" s="49">
        <f t="shared" si="19"/>
        <v>0</v>
      </c>
      <c r="DR24" s="49">
        <f t="shared" si="19"/>
        <v>0</v>
      </c>
      <c r="DS24" s="49">
        <f t="shared" si="19"/>
        <v>0</v>
      </c>
      <c r="DT24" s="49">
        <f t="shared" si="19"/>
        <v>0</v>
      </c>
      <c r="DU24" s="49">
        <f t="shared" si="19"/>
        <v>0</v>
      </c>
      <c r="DV24" s="49">
        <f t="shared" si="19"/>
        <v>0</v>
      </c>
      <c r="DW24" s="49">
        <f t="shared" si="19"/>
        <v>0</v>
      </c>
      <c r="DX24" s="49">
        <f t="shared" si="19"/>
        <v>0</v>
      </c>
      <c r="DY24" s="49">
        <f t="shared" si="19"/>
        <v>0</v>
      </c>
      <c r="DZ24" s="49">
        <f t="shared" si="19"/>
        <v>0</v>
      </c>
      <c r="EA24" s="49">
        <f t="shared" si="19"/>
        <v>0</v>
      </c>
      <c r="EB24" s="49">
        <f t="shared" si="19"/>
        <v>0</v>
      </c>
      <c r="EC24" s="49">
        <f t="shared" si="19"/>
        <v>0</v>
      </c>
      <c r="ED24" s="49">
        <f t="shared" si="19"/>
        <v>0</v>
      </c>
      <c r="EE24" s="49">
        <f t="shared" si="19"/>
        <v>0</v>
      </c>
      <c r="EF24" s="49">
        <f t="shared" si="19"/>
        <v>0</v>
      </c>
      <c r="EG24" s="49">
        <f t="shared" si="19"/>
        <v>0</v>
      </c>
      <c r="EH24" s="49">
        <f t="shared" si="19"/>
        <v>0</v>
      </c>
      <c r="EI24" s="49">
        <f t="shared" si="19"/>
        <v>0</v>
      </c>
      <c r="EJ24" s="49">
        <f t="shared" si="19"/>
        <v>0</v>
      </c>
      <c r="EK24" s="49">
        <f t="shared" si="19"/>
        <v>0</v>
      </c>
      <c r="EL24" s="49">
        <f t="shared" si="19"/>
        <v>0</v>
      </c>
      <c r="EM24" s="49">
        <f t="shared" si="19"/>
        <v>0</v>
      </c>
      <c r="EN24" s="49">
        <f t="shared" si="19"/>
        <v>0</v>
      </c>
      <c r="EO24" s="49">
        <f t="shared" si="19"/>
        <v>0</v>
      </c>
      <c r="EP24" s="49">
        <f t="shared" si="19"/>
        <v>0</v>
      </c>
      <c r="EQ24" s="49">
        <f t="shared" si="19"/>
        <v>0</v>
      </c>
      <c r="ER24" s="49">
        <f t="shared" si="19"/>
        <v>0</v>
      </c>
      <c r="ES24" s="49">
        <f t="shared" si="19"/>
        <v>0</v>
      </c>
      <c r="ET24" s="49">
        <f t="shared" si="19"/>
        <v>0</v>
      </c>
      <c r="EU24" s="49">
        <f t="shared" si="19"/>
        <v>0</v>
      </c>
      <c r="EV24" s="49">
        <f t="shared" si="19"/>
        <v>0</v>
      </c>
      <c r="EW24" s="49">
        <f t="shared" si="19"/>
        <v>0</v>
      </c>
      <c r="EX24" s="49">
        <f t="shared" si="19"/>
        <v>0</v>
      </c>
      <c r="EY24" s="49">
        <f t="shared" si="19"/>
        <v>0</v>
      </c>
      <c r="EZ24" s="49">
        <f t="shared" si="19"/>
        <v>0</v>
      </c>
      <c r="FA24" s="49">
        <f t="shared" si="19"/>
        <v>0</v>
      </c>
      <c r="FB24" s="49">
        <f t="shared" si="19"/>
        <v>0</v>
      </c>
      <c r="FC24" s="49">
        <f t="shared" si="19"/>
        <v>0</v>
      </c>
      <c r="FD24" s="49">
        <f t="shared" si="19"/>
        <v>0</v>
      </c>
      <c r="FE24" s="49">
        <f t="shared" si="19"/>
        <v>0</v>
      </c>
      <c r="FF24" s="49">
        <f t="shared" si="19"/>
        <v>0</v>
      </c>
      <c r="FG24" s="49">
        <f t="shared" si="19"/>
        <v>0</v>
      </c>
      <c r="FH24" s="49">
        <f t="shared" si="19"/>
        <v>0</v>
      </c>
      <c r="FI24" s="49">
        <f t="shared" si="19"/>
        <v>0</v>
      </c>
      <c r="FJ24" s="49">
        <f t="shared" si="19"/>
        <v>0</v>
      </c>
      <c r="FK24" s="49">
        <f t="shared" si="19"/>
        <v>0</v>
      </c>
      <c r="FL24" s="49">
        <f t="shared" si="19"/>
        <v>0</v>
      </c>
      <c r="FM24" s="49">
        <f t="shared" si="19"/>
        <v>0</v>
      </c>
      <c r="FN24" s="49">
        <f t="shared" si="19"/>
        <v>0</v>
      </c>
      <c r="FO24" s="49">
        <f t="shared" si="19"/>
        <v>0</v>
      </c>
      <c r="FP24" s="49">
        <f t="shared" si="6"/>
        <v>0</v>
      </c>
      <c r="FQ24" s="49">
        <f t="shared" si="6"/>
        <v>0</v>
      </c>
      <c r="FR24" s="49">
        <f t="shared" si="6"/>
        <v>0</v>
      </c>
      <c r="FS24" s="49">
        <f t="shared" si="6"/>
        <v>0</v>
      </c>
      <c r="FT24" s="49">
        <f t="shared" si="6"/>
        <v>0</v>
      </c>
      <c r="FU24" s="49">
        <f t="shared" si="6"/>
        <v>0</v>
      </c>
      <c r="FV24" s="49">
        <f t="shared" si="6"/>
        <v>0</v>
      </c>
      <c r="FW24" s="49">
        <f t="shared" si="6"/>
        <v>0</v>
      </c>
      <c r="FX24" s="49">
        <f t="shared" si="6"/>
        <v>0</v>
      </c>
      <c r="FY24" s="49">
        <f t="shared" si="6"/>
        <v>0</v>
      </c>
      <c r="FZ24" s="49">
        <f t="shared" si="6"/>
        <v>0</v>
      </c>
      <c r="GA24" s="49">
        <f t="shared" si="6"/>
        <v>0</v>
      </c>
      <c r="GB24" s="49">
        <f t="shared" si="6"/>
        <v>0</v>
      </c>
      <c r="GC24" s="49">
        <f t="shared" si="6"/>
        <v>0</v>
      </c>
      <c r="GD24" s="49">
        <f t="shared" si="6"/>
        <v>0</v>
      </c>
      <c r="GE24" s="49">
        <f t="shared" si="6"/>
        <v>0</v>
      </c>
      <c r="GF24" s="49">
        <f t="shared" si="6"/>
        <v>0</v>
      </c>
      <c r="GG24" s="49">
        <f t="shared" si="6"/>
        <v>0</v>
      </c>
      <c r="GH24" s="49">
        <f t="shared" si="6"/>
        <v>0</v>
      </c>
      <c r="GI24" s="49">
        <f t="shared" si="6"/>
        <v>0</v>
      </c>
      <c r="GJ24" s="49">
        <f t="shared" si="6"/>
        <v>0</v>
      </c>
      <c r="GK24" s="49">
        <f t="shared" si="6"/>
        <v>0</v>
      </c>
      <c r="GL24" s="49">
        <f t="shared" si="6"/>
        <v>0</v>
      </c>
      <c r="GM24" s="49">
        <f t="shared" si="6"/>
        <v>0</v>
      </c>
      <c r="GN24" s="49">
        <f t="shared" si="6"/>
        <v>0</v>
      </c>
      <c r="GO24" s="49">
        <f t="shared" si="6"/>
        <v>0</v>
      </c>
      <c r="GP24" s="49">
        <f t="shared" si="6"/>
        <v>0</v>
      </c>
      <c r="GQ24" s="49">
        <f t="shared" si="6"/>
        <v>0</v>
      </c>
      <c r="GR24" s="49">
        <f t="shared" si="6"/>
        <v>0</v>
      </c>
      <c r="GS24" s="49">
        <f t="shared" si="6"/>
        <v>0</v>
      </c>
      <c r="GT24" s="49">
        <f t="shared" si="6"/>
        <v>0</v>
      </c>
      <c r="GU24" s="49">
        <f t="shared" si="6"/>
        <v>0</v>
      </c>
      <c r="GV24" s="49">
        <f t="shared" si="6"/>
        <v>0</v>
      </c>
      <c r="GW24" s="49">
        <f t="shared" si="6"/>
        <v>0</v>
      </c>
      <c r="GX24" s="48">
        <f t="shared" si="6"/>
        <v>0</v>
      </c>
      <c r="GY24" s="37">
        <f t="shared" si="17"/>
        <v>0.79991902562889394</v>
      </c>
      <c r="GZ24" s="39">
        <f t="shared" si="18"/>
        <v>3</v>
      </c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12"/>
    </row>
    <row r="25" spans="1:220">
      <c r="A25" s="42">
        <f t="shared" si="7"/>
        <v>0.56699999999999995</v>
      </c>
      <c r="B25" s="38">
        <v>0.7</v>
      </c>
      <c r="C25" s="48">
        <f t="shared" si="8"/>
        <v>0.28003085714359011</v>
      </c>
      <c r="D25" s="49">
        <f t="shared" si="8"/>
        <v>-2.2586830279403439E-7</v>
      </c>
      <c r="E25" s="49">
        <f t="shared" si="8"/>
        <v>-1.1635827980021358E-16</v>
      </c>
      <c r="F25" s="49">
        <f t="shared" si="8"/>
        <v>3.0392153222679053E-31</v>
      </c>
      <c r="G25" s="49">
        <f t="shared" si="8"/>
        <v>-3.9203083114094633E-51</v>
      </c>
      <c r="H25" s="49">
        <f t="shared" si="8"/>
        <v>-1.5950177804586558E-75</v>
      </c>
      <c r="I25" s="49">
        <f t="shared" si="8"/>
        <v>2.0123457512953808E-104</v>
      </c>
      <c r="J25" s="49">
        <f t="shared" si="8"/>
        <v>-1.1793791427770175E-138</v>
      </c>
      <c r="K25" s="49">
        <f t="shared" si="8"/>
        <v>-2.9970638111645643E-178</v>
      </c>
      <c r="L25" s="49">
        <f t="shared" si="8"/>
        <v>2.7403852347112838E-221</v>
      </c>
      <c r="M25" s="49">
        <f t="shared" si="8"/>
        <v>-6.1310786498581743E-270</v>
      </c>
      <c r="N25" s="49">
        <f t="shared" si="8"/>
        <v>0</v>
      </c>
      <c r="O25" s="49">
        <f t="shared" si="8"/>
        <v>0</v>
      </c>
      <c r="P25" s="49">
        <f t="shared" si="8"/>
        <v>0</v>
      </c>
      <c r="Q25" s="49">
        <f t="shared" si="8"/>
        <v>0</v>
      </c>
      <c r="R25" s="49">
        <f t="shared" si="8"/>
        <v>0</v>
      </c>
      <c r="S25" s="49">
        <f t="shared" si="9"/>
        <v>0</v>
      </c>
      <c r="T25" s="49">
        <f t="shared" si="9"/>
        <v>0</v>
      </c>
      <c r="U25" s="49">
        <f t="shared" si="9"/>
        <v>0</v>
      </c>
      <c r="V25" s="49">
        <f t="shared" si="9"/>
        <v>0</v>
      </c>
      <c r="W25" s="49">
        <f t="shared" si="9"/>
        <v>0</v>
      </c>
      <c r="X25" s="49">
        <f t="shared" si="9"/>
        <v>0</v>
      </c>
      <c r="Y25" s="49">
        <f t="shared" si="9"/>
        <v>0</v>
      </c>
      <c r="Z25" s="49">
        <f t="shared" si="9"/>
        <v>0</v>
      </c>
      <c r="AA25" s="49">
        <f t="shared" si="9"/>
        <v>0</v>
      </c>
      <c r="AB25" s="49">
        <f t="shared" si="9"/>
        <v>0</v>
      </c>
      <c r="AC25" s="49">
        <f t="shared" si="9"/>
        <v>0</v>
      </c>
      <c r="AD25" s="49">
        <f t="shared" si="9"/>
        <v>0</v>
      </c>
      <c r="AE25" s="49">
        <f t="shared" si="9"/>
        <v>0</v>
      </c>
      <c r="AF25" s="49">
        <f t="shared" si="9"/>
        <v>0</v>
      </c>
      <c r="AG25" s="49">
        <f t="shared" si="9"/>
        <v>0</v>
      </c>
      <c r="AH25" s="49">
        <f t="shared" si="9"/>
        <v>0</v>
      </c>
      <c r="AI25" s="49">
        <f t="shared" si="10"/>
        <v>0</v>
      </c>
      <c r="AJ25" s="49">
        <f t="shared" si="10"/>
        <v>0</v>
      </c>
      <c r="AK25" s="49">
        <f t="shared" si="10"/>
        <v>0</v>
      </c>
      <c r="AL25" s="49">
        <f t="shared" si="10"/>
        <v>0</v>
      </c>
      <c r="AM25" s="49">
        <f t="shared" si="10"/>
        <v>0</v>
      </c>
      <c r="AN25" s="49">
        <f t="shared" si="10"/>
        <v>0</v>
      </c>
      <c r="AO25" s="49">
        <f t="shared" si="10"/>
        <v>0</v>
      </c>
      <c r="AP25" s="49">
        <f t="shared" si="10"/>
        <v>0</v>
      </c>
      <c r="AQ25" s="49">
        <f t="shared" si="10"/>
        <v>0</v>
      </c>
      <c r="AR25" s="49">
        <f t="shared" si="10"/>
        <v>0</v>
      </c>
      <c r="AS25" s="49">
        <f t="shared" si="10"/>
        <v>0</v>
      </c>
      <c r="AT25" s="49">
        <f t="shared" si="10"/>
        <v>0</v>
      </c>
      <c r="AU25" s="49">
        <f t="shared" si="10"/>
        <v>0</v>
      </c>
      <c r="AV25" s="49">
        <f t="shared" si="10"/>
        <v>0</v>
      </c>
      <c r="AW25" s="49">
        <f t="shared" si="10"/>
        <v>0</v>
      </c>
      <c r="AX25" s="49">
        <f t="shared" si="10"/>
        <v>0</v>
      </c>
      <c r="AY25" s="49">
        <f t="shared" si="11"/>
        <v>0</v>
      </c>
      <c r="AZ25" s="49">
        <f t="shared" si="11"/>
        <v>0</v>
      </c>
      <c r="BA25" s="49">
        <f t="shared" si="11"/>
        <v>0</v>
      </c>
      <c r="BB25" s="49">
        <f t="shared" si="11"/>
        <v>0</v>
      </c>
      <c r="BC25" s="49">
        <f t="shared" si="11"/>
        <v>0</v>
      </c>
      <c r="BD25" s="49">
        <f t="shared" si="11"/>
        <v>0</v>
      </c>
      <c r="BE25" s="49">
        <f t="shared" si="11"/>
        <v>0</v>
      </c>
      <c r="BF25" s="49">
        <f t="shared" si="11"/>
        <v>0</v>
      </c>
      <c r="BG25" s="49">
        <f t="shared" si="11"/>
        <v>0</v>
      </c>
      <c r="BH25" s="49">
        <f t="shared" si="11"/>
        <v>0</v>
      </c>
      <c r="BI25" s="49">
        <f t="shared" si="11"/>
        <v>0</v>
      </c>
      <c r="BJ25" s="49">
        <f t="shared" si="11"/>
        <v>0</v>
      </c>
      <c r="BK25" s="49">
        <f t="shared" si="11"/>
        <v>0</v>
      </c>
      <c r="BL25" s="49">
        <f t="shared" si="11"/>
        <v>0</v>
      </c>
      <c r="BM25" s="49">
        <f t="shared" si="11"/>
        <v>0</v>
      </c>
      <c r="BN25" s="49">
        <f t="shared" si="11"/>
        <v>0</v>
      </c>
      <c r="BO25" s="49">
        <f t="shared" si="12"/>
        <v>0</v>
      </c>
      <c r="BP25" s="49">
        <f t="shared" si="12"/>
        <v>0</v>
      </c>
      <c r="BQ25" s="49">
        <f t="shared" si="12"/>
        <v>0</v>
      </c>
      <c r="BR25" s="49">
        <f t="shared" si="12"/>
        <v>0</v>
      </c>
      <c r="BS25" s="49">
        <f t="shared" si="12"/>
        <v>0</v>
      </c>
      <c r="BT25" s="49">
        <f t="shared" si="12"/>
        <v>0</v>
      </c>
      <c r="BU25" s="49">
        <f t="shared" si="12"/>
        <v>0</v>
      </c>
      <c r="BV25" s="49">
        <f t="shared" si="12"/>
        <v>0</v>
      </c>
      <c r="BW25" s="49">
        <f t="shared" si="12"/>
        <v>0</v>
      </c>
      <c r="BX25" s="49">
        <f t="shared" si="12"/>
        <v>0</v>
      </c>
      <c r="BY25" s="49">
        <f t="shared" si="12"/>
        <v>0</v>
      </c>
      <c r="BZ25" s="49">
        <f t="shared" si="12"/>
        <v>0</v>
      </c>
      <c r="CA25" s="49">
        <f t="shared" si="12"/>
        <v>0</v>
      </c>
      <c r="CB25" s="49">
        <f t="shared" si="12"/>
        <v>0</v>
      </c>
      <c r="CC25" s="49">
        <f t="shared" si="12"/>
        <v>0</v>
      </c>
      <c r="CD25" s="49">
        <f t="shared" si="12"/>
        <v>0</v>
      </c>
      <c r="CE25" s="49">
        <f t="shared" si="13"/>
        <v>0</v>
      </c>
      <c r="CF25" s="49">
        <f t="shared" si="13"/>
        <v>0</v>
      </c>
      <c r="CG25" s="49">
        <f t="shared" si="13"/>
        <v>0</v>
      </c>
      <c r="CH25" s="49">
        <f t="shared" si="13"/>
        <v>0</v>
      </c>
      <c r="CI25" s="49">
        <f t="shared" si="13"/>
        <v>0</v>
      </c>
      <c r="CJ25" s="49">
        <f t="shared" si="13"/>
        <v>0</v>
      </c>
      <c r="CK25" s="49">
        <f t="shared" si="13"/>
        <v>0</v>
      </c>
      <c r="CL25" s="49">
        <f t="shared" si="13"/>
        <v>0</v>
      </c>
      <c r="CM25" s="49">
        <f t="shared" si="13"/>
        <v>0</v>
      </c>
      <c r="CN25" s="49">
        <f t="shared" si="13"/>
        <v>0</v>
      </c>
      <c r="CO25" s="49">
        <f t="shared" si="13"/>
        <v>0</v>
      </c>
      <c r="CP25" s="49">
        <f t="shared" si="13"/>
        <v>0</v>
      </c>
      <c r="CQ25" s="49">
        <f t="shared" si="13"/>
        <v>0</v>
      </c>
      <c r="CR25" s="49">
        <f t="shared" si="13"/>
        <v>0</v>
      </c>
      <c r="CS25" s="49">
        <f t="shared" si="13"/>
        <v>0</v>
      </c>
      <c r="CT25" s="49">
        <f t="shared" si="13"/>
        <v>0</v>
      </c>
      <c r="CU25" s="49">
        <f t="shared" si="14"/>
        <v>0</v>
      </c>
      <c r="CV25" s="49">
        <f t="shared" si="14"/>
        <v>0</v>
      </c>
      <c r="CW25" s="49">
        <f t="shared" si="14"/>
        <v>0</v>
      </c>
      <c r="CX25" s="49">
        <f t="shared" si="14"/>
        <v>0</v>
      </c>
      <c r="CY25" s="48">
        <f t="shared" si="14"/>
        <v>0</v>
      </c>
      <c r="CZ25" s="37">
        <f t="shared" si="15"/>
        <v>0.71996936872471284</v>
      </c>
      <c r="DA25" s="54">
        <f t="shared" si="4"/>
        <v>16.801837876517229</v>
      </c>
      <c r="DB25" s="48">
        <f t="shared" si="16"/>
        <v>0.20008066797607674</v>
      </c>
      <c r="DC25" s="49">
        <f t="shared" si="16"/>
        <v>3.0639502932385692E-7</v>
      </c>
      <c r="DD25" s="49">
        <f t="shared" si="19"/>
        <v>2.0951851564821217E-17</v>
      </c>
      <c r="DE25" s="49">
        <f t="shared" si="19"/>
        <v>2.7984891403416054E-32</v>
      </c>
      <c r="DF25" s="49">
        <f t="shared" si="19"/>
        <v>6.1081693859527392E-52</v>
      </c>
      <c r="DG25" s="49">
        <f t="shared" si="19"/>
        <v>2.0333221968709038E-76</v>
      </c>
      <c r="DH25" s="49">
        <f t="shared" si="19"/>
        <v>9.9774473497659176E-106</v>
      </c>
      <c r="DI25" s="49">
        <f t="shared" si="19"/>
        <v>7.0787619011835585E-140</v>
      </c>
      <c r="DJ25" s="49">
        <f t="shared" si="19"/>
        <v>7.1745513772812007E-179</v>
      </c>
      <c r="DK25" s="49">
        <f t="shared" si="19"/>
        <v>1.0305219741357257E-222</v>
      </c>
      <c r="DL25" s="49">
        <f t="shared" si="19"/>
        <v>2.0860121396048135E-271</v>
      </c>
      <c r="DM25" s="49">
        <f t="shared" si="19"/>
        <v>0</v>
      </c>
      <c r="DN25" s="49">
        <f t="shared" si="19"/>
        <v>0</v>
      </c>
      <c r="DO25" s="49">
        <f t="shared" si="19"/>
        <v>0</v>
      </c>
      <c r="DP25" s="49">
        <f t="shared" si="19"/>
        <v>0</v>
      </c>
      <c r="DQ25" s="49">
        <f t="shared" si="19"/>
        <v>0</v>
      </c>
      <c r="DR25" s="49">
        <f t="shared" si="19"/>
        <v>0</v>
      </c>
      <c r="DS25" s="49">
        <f t="shared" si="19"/>
        <v>0</v>
      </c>
      <c r="DT25" s="49">
        <f t="shared" si="19"/>
        <v>0</v>
      </c>
      <c r="DU25" s="49">
        <f t="shared" si="19"/>
        <v>0</v>
      </c>
      <c r="DV25" s="49">
        <f t="shared" si="19"/>
        <v>0</v>
      </c>
      <c r="DW25" s="49">
        <f t="shared" si="19"/>
        <v>0</v>
      </c>
      <c r="DX25" s="49">
        <f t="shared" si="19"/>
        <v>0</v>
      </c>
      <c r="DY25" s="49">
        <f t="shared" si="19"/>
        <v>0</v>
      </c>
      <c r="DZ25" s="49">
        <f t="shared" si="19"/>
        <v>0</v>
      </c>
      <c r="EA25" s="49">
        <f t="shared" si="19"/>
        <v>0</v>
      </c>
      <c r="EB25" s="49">
        <f t="shared" si="19"/>
        <v>0</v>
      </c>
      <c r="EC25" s="49">
        <f t="shared" si="19"/>
        <v>0</v>
      </c>
      <c r="ED25" s="49">
        <f t="shared" si="19"/>
        <v>0</v>
      </c>
      <c r="EE25" s="49">
        <f t="shared" si="19"/>
        <v>0</v>
      </c>
      <c r="EF25" s="49">
        <f t="shared" si="19"/>
        <v>0</v>
      </c>
      <c r="EG25" s="49">
        <f t="shared" si="19"/>
        <v>0</v>
      </c>
      <c r="EH25" s="49">
        <f t="shared" si="19"/>
        <v>0</v>
      </c>
      <c r="EI25" s="49">
        <f t="shared" si="19"/>
        <v>0</v>
      </c>
      <c r="EJ25" s="49">
        <f t="shared" si="19"/>
        <v>0</v>
      </c>
      <c r="EK25" s="49">
        <f t="shared" si="19"/>
        <v>0</v>
      </c>
      <c r="EL25" s="49">
        <f t="shared" si="19"/>
        <v>0</v>
      </c>
      <c r="EM25" s="49">
        <f t="shared" si="19"/>
        <v>0</v>
      </c>
      <c r="EN25" s="49">
        <f t="shared" si="19"/>
        <v>0</v>
      </c>
      <c r="EO25" s="49">
        <f t="shared" si="19"/>
        <v>0</v>
      </c>
      <c r="EP25" s="49">
        <f t="shared" si="19"/>
        <v>0</v>
      </c>
      <c r="EQ25" s="49">
        <f t="shared" si="19"/>
        <v>0</v>
      </c>
      <c r="ER25" s="49">
        <f t="shared" si="19"/>
        <v>0</v>
      </c>
      <c r="ES25" s="49">
        <f t="shared" si="19"/>
        <v>0</v>
      </c>
      <c r="ET25" s="49">
        <f t="shared" si="19"/>
        <v>0</v>
      </c>
      <c r="EU25" s="49">
        <f t="shared" si="19"/>
        <v>0</v>
      </c>
      <c r="EV25" s="49">
        <f t="shared" si="19"/>
        <v>0</v>
      </c>
      <c r="EW25" s="49">
        <f t="shared" si="19"/>
        <v>0</v>
      </c>
      <c r="EX25" s="49">
        <f t="shared" si="19"/>
        <v>0</v>
      </c>
      <c r="EY25" s="49">
        <f t="shared" si="19"/>
        <v>0</v>
      </c>
      <c r="EZ25" s="49">
        <f t="shared" si="19"/>
        <v>0</v>
      </c>
      <c r="FA25" s="49">
        <f t="shared" si="19"/>
        <v>0</v>
      </c>
      <c r="FB25" s="49">
        <f t="shared" si="19"/>
        <v>0</v>
      </c>
      <c r="FC25" s="49">
        <f t="shared" si="19"/>
        <v>0</v>
      </c>
      <c r="FD25" s="49">
        <f t="shared" si="19"/>
        <v>0</v>
      </c>
      <c r="FE25" s="49">
        <f t="shared" si="19"/>
        <v>0</v>
      </c>
      <c r="FF25" s="49">
        <f t="shared" si="19"/>
        <v>0</v>
      </c>
      <c r="FG25" s="49">
        <f t="shared" si="19"/>
        <v>0</v>
      </c>
      <c r="FH25" s="49">
        <f t="shared" si="19"/>
        <v>0</v>
      </c>
      <c r="FI25" s="49">
        <f t="shared" si="19"/>
        <v>0</v>
      </c>
      <c r="FJ25" s="49">
        <f t="shared" si="19"/>
        <v>0</v>
      </c>
      <c r="FK25" s="49">
        <f t="shared" si="19"/>
        <v>0</v>
      </c>
      <c r="FL25" s="49">
        <f t="shared" si="19"/>
        <v>0</v>
      </c>
      <c r="FM25" s="49">
        <f t="shared" si="19"/>
        <v>0</v>
      </c>
      <c r="FN25" s="49">
        <f t="shared" ref="FN25:GC38" si="20">(2/FN$17^2)*EXP(-(FN$17^2)*$A25)</f>
        <v>0</v>
      </c>
      <c r="FO25" s="49">
        <f t="shared" si="20"/>
        <v>0</v>
      </c>
      <c r="FP25" s="49">
        <f t="shared" si="6"/>
        <v>0</v>
      </c>
      <c r="FQ25" s="49">
        <f t="shared" si="6"/>
        <v>0</v>
      </c>
      <c r="FR25" s="49">
        <f t="shared" si="6"/>
        <v>0</v>
      </c>
      <c r="FS25" s="49">
        <f t="shared" si="6"/>
        <v>0</v>
      </c>
      <c r="FT25" s="49">
        <f t="shared" si="6"/>
        <v>0</v>
      </c>
      <c r="FU25" s="49">
        <f t="shared" si="6"/>
        <v>0</v>
      </c>
      <c r="FV25" s="49">
        <f t="shared" si="6"/>
        <v>0</v>
      </c>
      <c r="FW25" s="49">
        <f t="shared" si="6"/>
        <v>0</v>
      </c>
      <c r="FX25" s="49">
        <f t="shared" si="6"/>
        <v>0</v>
      </c>
      <c r="FY25" s="49">
        <f t="shared" si="6"/>
        <v>0</v>
      </c>
      <c r="FZ25" s="49">
        <f t="shared" ref="FZ25:GO38" si="21">(2/FZ$17^2)*EXP(-(FZ$17^2)*$A25)</f>
        <v>0</v>
      </c>
      <c r="GA25" s="49">
        <f t="shared" si="21"/>
        <v>0</v>
      </c>
      <c r="GB25" s="49">
        <f t="shared" si="21"/>
        <v>0</v>
      </c>
      <c r="GC25" s="49">
        <f t="shared" si="21"/>
        <v>0</v>
      </c>
      <c r="GD25" s="49">
        <f t="shared" si="21"/>
        <v>0</v>
      </c>
      <c r="GE25" s="49">
        <f t="shared" si="21"/>
        <v>0</v>
      </c>
      <c r="GF25" s="49">
        <f t="shared" si="21"/>
        <v>0</v>
      </c>
      <c r="GG25" s="49">
        <f t="shared" si="21"/>
        <v>0</v>
      </c>
      <c r="GH25" s="49">
        <f t="shared" si="21"/>
        <v>0</v>
      </c>
      <c r="GI25" s="49">
        <f t="shared" si="21"/>
        <v>0</v>
      </c>
      <c r="GJ25" s="49">
        <f t="shared" si="21"/>
        <v>0</v>
      </c>
      <c r="GK25" s="49">
        <f t="shared" si="21"/>
        <v>0</v>
      </c>
      <c r="GL25" s="49">
        <f t="shared" si="21"/>
        <v>0</v>
      </c>
      <c r="GM25" s="49">
        <f t="shared" si="21"/>
        <v>0</v>
      </c>
      <c r="GN25" s="49">
        <f t="shared" si="21"/>
        <v>0</v>
      </c>
      <c r="GO25" s="49">
        <f t="shared" si="21"/>
        <v>0</v>
      </c>
      <c r="GP25" s="49">
        <f t="shared" ref="GP25:GX38" si="22">(2/GP$17^2)*EXP(-(GP$17^2)*$A25)</f>
        <v>0</v>
      </c>
      <c r="GQ25" s="49">
        <f t="shared" si="22"/>
        <v>0</v>
      </c>
      <c r="GR25" s="49">
        <f t="shared" si="22"/>
        <v>0</v>
      </c>
      <c r="GS25" s="49">
        <f t="shared" si="22"/>
        <v>0</v>
      </c>
      <c r="GT25" s="49">
        <f t="shared" si="22"/>
        <v>0</v>
      </c>
      <c r="GU25" s="49">
        <f t="shared" si="22"/>
        <v>0</v>
      </c>
      <c r="GV25" s="49">
        <f t="shared" si="22"/>
        <v>0</v>
      </c>
      <c r="GW25" s="49">
        <f t="shared" si="22"/>
        <v>0</v>
      </c>
      <c r="GX25" s="48">
        <f t="shared" si="22"/>
        <v>0</v>
      </c>
      <c r="GY25" s="37">
        <f t="shared" si="17"/>
        <v>0.79991902562889394</v>
      </c>
      <c r="GZ25" s="39">
        <f t="shared" si="18"/>
        <v>3.5</v>
      </c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12"/>
    </row>
    <row r="26" spans="1:220">
      <c r="A26" s="42">
        <f t="shared" si="7"/>
        <v>0.56699999999999995</v>
      </c>
      <c r="B26" s="38">
        <v>0.8</v>
      </c>
      <c r="C26" s="48">
        <f t="shared" si="8"/>
        <v>0.29890372766094891</v>
      </c>
      <c r="D26" s="49">
        <f t="shared" si="8"/>
        <v>-8.4867524115303714E-7</v>
      </c>
      <c r="E26" s="49">
        <f t="shared" si="8"/>
        <v>-4.0320972873104897E-32</v>
      </c>
      <c r="F26" s="49">
        <f t="shared" si="8"/>
        <v>1.8086737197828839E-31</v>
      </c>
      <c r="G26" s="49">
        <f t="shared" si="8"/>
        <v>-8.2125832315676746E-51</v>
      </c>
      <c r="H26" s="49">
        <f t="shared" si="8"/>
        <v>3.3413740036016158E-75</v>
      </c>
      <c r="I26" s="49">
        <f t="shared" si="8"/>
        <v>-1.1975712443989435E-104</v>
      </c>
      <c r="J26" s="49">
        <f t="shared" si="8"/>
        <v>-1.2260506387169205E-153</v>
      </c>
      <c r="K26" s="49">
        <f t="shared" si="8"/>
        <v>1.1261136782926539E-177</v>
      </c>
      <c r="L26" s="49">
        <f t="shared" si="8"/>
        <v>-2.9250753657559033E-221</v>
      </c>
      <c r="M26" s="49">
        <f t="shared" si="8"/>
        <v>6.5442868750902507E-270</v>
      </c>
      <c r="N26" s="49">
        <f t="shared" si="8"/>
        <v>0</v>
      </c>
      <c r="O26" s="49">
        <f t="shared" si="8"/>
        <v>0</v>
      </c>
      <c r="P26" s="49">
        <f t="shared" si="8"/>
        <v>0</v>
      </c>
      <c r="Q26" s="49">
        <f t="shared" si="8"/>
        <v>0</v>
      </c>
      <c r="R26" s="49">
        <f t="shared" si="8"/>
        <v>0</v>
      </c>
      <c r="S26" s="49">
        <f t="shared" si="9"/>
        <v>0</v>
      </c>
      <c r="T26" s="49">
        <f t="shared" si="9"/>
        <v>0</v>
      </c>
      <c r="U26" s="49">
        <f t="shared" si="9"/>
        <v>0</v>
      </c>
      <c r="V26" s="49">
        <f t="shared" si="9"/>
        <v>0</v>
      </c>
      <c r="W26" s="49">
        <f t="shared" si="9"/>
        <v>0</v>
      </c>
      <c r="X26" s="49">
        <f t="shared" si="9"/>
        <v>0</v>
      </c>
      <c r="Y26" s="49">
        <f t="shared" si="9"/>
        <v>0</v>
      </c>
      <c r="Z26" s="49">
        <f t="shared" si="9"/>
        <v>0</v>
      </c>
      <c r="AA26" s="49">
        <f t="shared" si="9"/>
        <v>0</v>
      </c>
      <c r="AB26" s="49">
        <f t="shared" si="9"/>
        <v>0</v>
      </c>
      <c r="AC26" s="49">
        <f t="shared" si="9"/>
        <v>0</v>
      </c>
      <c r="AD26" s="49">
        <f t="shared" si="9"/>
        <v>0</v>
      </c>
      <c r="AE26" s="49">
        <f t="shared" si="9"/>
        <v>0</v>
      </c>
      <c r="AF26" s="49">
        <f t="shared" si="9"/>
        <v>0</v>
      </c>
      <c r="AG26" s="49">
        <f t="shared" si="9"/>
        <v>0</v>
      </c>
      <c r="AH26" s="49">
        <f t="shared" si="9"/>
        <v>0</v>
      </c>
      <c r="AI26" s="49">
        <f t="shared" si="10"/>
        <v>0</v>
      </c>
      <c r="AJ26" s="49">
        <f t="shared" si="10"/>
        <v>0</v>
      </c>
      <c r="AK26" s="49">
        <f t="shared" si="10"/>
        <v>0</v>
      </c>
      <c r="AL26" s="49">
        <f t="shared" si="10"/>
        <v>0</v>
      </c>
      <c r="AM26" s="49">
        <f t="shared" si="10"/>
        <v>0</v>
      </c>
      <c r="AN26" s="49">
        <f t="shared" si="10"/>
        <v>0</v>
      </c>
      <c r="AO26" s="49">
        <f t="shared" si="10"/>
        <v>0</v>
      </c>
      <c r="AP26" s="49">
        <f t="shared" si="10"/>
        <v>0</v>
      </c>
      <c r="AQ26" s="49">
        <f t="shared" si="10"/>
        <v>0</v>
      </c>
      <c r="AR26" s="49">
        <f t="shared" si="10"/>
        <v>0</v>
      </c>
      <c r="AS26" s="49">
        <f t="shared" si="10"/>
        <v>0</v>
      </c>
      <c r="AT26" s="49">
        <f t="shared" si="10"/>
        <v>0</v>
      </c>
      <c r="AU26" s="49">
        <f t="shared" si="10"/>
        <v>0</v>
      </c>
      <c r="AV26" s="49">
        <f t="shared" si="10"/>
        <v>0</v>
      </c>
      <c r="AW26" s="49">
        <f t="shared" si="10"/>
        <v>0</v>
      </c>
      <c r="AX26" s="49">
        <f t="shared" si="10"/>
        <v>0</v>
      </c>
      <c r="AY26" s="49">
        <f t="shared" si="11"/>
        <v>0</v>
      </c>
      <c r="AZ26" s="49">
        <f t="shared" si="11"/>
        <v>0</v>
      </c>
      <c r="BA26" s="49">
        <f t="shared" si="11"/>
        <v>0</v>
      </c>
      <c r="BB26" s="49">
        <f t="shared" si="11"/>
        <v>0</v>
      </c>
      <c r="BC26" s="49">
        <f t="shared" si="11"/>
        <v>0</v>
      </c>
      <c r="BD26" s="49">
        <f t="shared" si="11"/>
        <v>0</v>
      </c>
      <c r="BE26" s="49">
        <f t="shared" si="11"/>
        <v>0</v>
      </c>
      <c r="BF26" s="49">
        <f t="shared" si="11"/>
        <v>0</v>
      </c>
      <c r="BG26" s="49">
        <f t="shared" si="11"/>
        <v>0</v>
      </c>
      <c r="BH26" s="49">
        <f t="shared" si="11"/>
        <v>0</v>
      </c>
      <c r="BI26" s="49">
        <f t="shared" si="11"/>
        <v>0</v>
      </c>
      <c r="BJ26" s="49">
        <f t="shared" si="11"/>
        <v>0</v>
      </c>
      <c r="BK26" s="49">
        <f t="shared" si="11"/>
        <v>0</v>
      </c>
      <c r="BL26" s="49">
        <f t="shared" si="11"/>
        <v>0</v>
      </c>
      <c r="BM26" s="49">
        <f t="shared" si="11"/>
        <v>0</v>
      </c>
      <c r="BN26" s="49">
        <f t="shared" si="11"/>
        <v>0</v>
      </c>
      <c r="BO26" s="49">
        <f t="shared" si="12"/>
        <v>0</v>
      </c>
      <c r="BP26" s="49">
        <f t="shared" si="12"/>
        <v>0</v>
      </c>
      <c r="BQ26" s="49">
        <f t="shared" si="12"/>
        <v>0</v>
      </c>
      <c r="BR26" s="49">
        <f t="shared" si="12"/>
        <v>0</v>
      </c>
      <c r="BS26" s="49">
        <f t="shared" si="12"/>
        <v>0</v>
      </c>
      <c r="BT26" s="49">
        <f t="shared" si="12"/>
        <v>0</v>
      </c>
      <c r="BU26" s="49">
        <f t="shared" si="12"/>
        <v>0</v>
      </c>
      <c r="BV26" s="49">
        <f t="shared" si="12"/>
        <v>0</v>
      </c>
      <c r="BW26" s="49">
        <f t="shared" si="12"/>
        <v>0</v>
      </c>
      <c r="BX26" s="49">
        <f t="shared" si="12"/>
        <v>0</v>
      </c>
      <c r="BY26" s="49">
        <f t="shared" si="12"/>
        <v>0</v>
      </c>
      <c r="BZ26" s="49">
        <f t="shared" si="12"/>
        <v>0</v>
      </c>
      <c r="CA26" s="49">
        <f t="shared" si="12"/>
        <v>0</v>
      </c>
      <c r="CB26" s="49">
        <f t="shared" si="12"/>
        <v>0</v>
      </c>
      <c r="CC26" s="49">
        <f t="shared" si="12"/>
        <v>0</v>
      </c>
      <c r="CD26" s="49">
        <f t="shared" si="12"/>
        <v>0</v>
      </c>
      <c r="CE26" s="49">
        <f t="shared" si="13"/>
        <v>0</v>
      </c>
      <c r="CF26" s="49">
        <f t="shared" si="13"/>
        <v>0</v>
      </c>
      <c r="CG26" s="49">
        <f t="shared" si="13"/>
        <v>0</v>
      </c>
      <c r="CH26" s="49">
        <f t="shared" si="13"/>
        <v>0</v>
      </c>
      <c r="CI26" s="49">
        <f t="shared" si="13"/>
        <v>0</v>
      </c>
      <c r="CJ26" s="49">
        <f t="shared" si="13"/>
        <v>0</v>
      </c>
      <c r="CK26" s="49">
        <f t="shared" si="13"/>
        <v>0</v>
      </c>
      <c r="CL26" s="49">
        <f t="shared" si="13"/>
        <v>0</v>
      </c>
      <c r="CM26" s="49">
        <f t="shared" si="13"/>
        <v>0</v>
      </c>
      <c r="CN26" s="49">
        <f t="shared" si="13"/>
        <v>0</v>
      </c>
      <c r="CO26" s="49">
        <f t="shared" si="13"/>
        <v>0</v>
      </c>
      <c r="CP26" s="49">
        <f t="shared" si="13"/>
        <v>0</v>
      </c>
      <c r="CQ26" s="49">
        <f t="shared" si="13"/>
        <v>0</v>
      </c>
      <c r="CR26" s="49">
        <f t="shared" si="13"/>
        <v>0</v>
      </c>
      <c r="CS26" s="49">
        <f t="shared" si="13"/>
        <v>0</v>
      </c>
      <c r="CT26" s="49">
        <f t="shared" si="13"/>
        <v>0</v>
      </c>
      <c r="CU26" s="49">
        <f t="shared" si="14"/>
        <v>0</v>
      </c>
      <c r="CV26" s="49">
        <f t="shared" si="14"/>
        <v>0</v>
      </c>
      <c r="CW26" s="49">
        <f t="shared" si="14"/>
        <v>0</v>
      </c>
      <c r="CX26" s="49">
        <f t="shared" si="14"/>
        <v>0</v>
      </c>
      <c r="CY26" s="48">
        <f t="shared" si="14"/>
        <v>0</v>
      </c>
      <c r="CZ26" s="37">
        <f t="shared" si="15"/>
        <v>0.70109712101429222</v>
      </c>
      <c r="DA26" s="54">
        <f t="shared" si="4"/>
        <v>17.934172739142468</v>
      </c>
      <c r="DB26" s="48">
        <f t="shared" si="16"/>
        <v>0.20008066797607674</v>
      </c>
      <c r="DC26" s="49">
        <f t="shared" si="16"/>
        <v>3.0639502932385692E-7</v>
      </c>
      <c r="DD26" s="49">
        <f t="shared" si="16"/>
        <v>2.0951851564821217E-17</v>
      </c>
      <c r="DE26" s="49">
        <f t="shared" si="16"/>
        <v>2.7984891403416054E-32</v>
      </c>
      <c r="DF26" s="49">
        <f t="shared" si="16"/>
        <v>6.1081693859527392E-52</v>
      </c>
      <c r="DG26" s="49">
        <f t="shared" si="16"/>
        <v>2.0333221968709038E-76</v>
      </c>
      <c r="DH26" s="49">
        <f t="shared" si="16"/>
        <v>9.9774473497659176E-106</v>
      </c>
      <c r="DI26" s="49">
        <f t="shared" si="16"/>
        <v>7.0787619011835585E-140</v>
      </c>
      <c r="DJ26" s="49">
        <f t="shared" si="16"/>
        <v>7.1745513772812007E-179</v>
      </c>
      <c r="DK26" s="49">
        <f t="shared" si="16"/>
        <v>1.0305219741357257E-222</v>
      </c>
      <c r="DL26" s="49">
        <f t="shared" si="16"/>
        <v>2.0860121396048135E-271</v>
      </c>
      <c r="DM26" s="49">
        <f t="shared" si="16"/>
        <v>0</v>
      </c>
      <c r="DN26" s="49">
        <f t="shared" si="16"/>
        <v>0</v>
      </c>
      <c r="DO26" s="49">
        <f t="shared" si="16"/>
        <v>0</v>
      </c>
      <c r="DP26" s="49">
        <f t="shared" si="16"/>
        <v>0</v>
      </c>
      <c r="DQ26" s="49">
        <f t="shared" si="16"/>
        <v>0</v>
      </c>
      <c r="DR26" s="49">
        <f t="shared" ref="DR26:EG38" si="23">(2/DR$17^2)*EXP(-(DR$17^2)*$A26)</f>
        <v>0</v>
      </c>
      <c r="DS26" s="49">
        <f t="shared" si="23"/>
        <v>0</v>
      </c>
      <c r="DT26" s="49">
        <f t="shared" si="23"/>
        <v>0</v>
      </c>
      <c r="DU26" s="49">
        <f t="shared" si="23"/>
        <v>0</v>
      </c>
      <c r="DV26" s="49">
        <f t="shared" si="23"/>
        <v>0</v>
      </c>
      <c r="DW26" s="49">
        <f t="shared" si="23"/>
        <v>0</v>
      </c>
      <c r="DX26" s="49">
        <f t="shared" si="23"/>
        <v>0</v>
      </c>
      <c r="DY26" s="49">
        <f t="shared" si="23"/>
        <v>0</v>
      </c>
      <c r="DZ26" s="49">
        <f t="shared" si="23"/>
        <v>0</v>
      </c>
      <c r="EA26" s="49">
        <f t="shared" si="23"/>
        <v>0</v>
      </c>
      <c r="EB26" s="49">
        <f t="shared" si="23"/>
        <v>0</v>
      </c>
      <c r="EC26" s="49">
        <f t="shared" si="23"/>
        <v>0</v>
      </c>
      <c r="ED26" s="49">
        <f t="shared" si="23"/>
        <v>0</v>
      </c>
      <c r="EE26" s="49">
        <f t="shared" si="23"/>
        <v>0</v>
      </c>
      <c r="EF26" s="49">
        <f t="shared" si="23"/>
        <v>0</v>
      </c>
      <c r="EG26" s="49">
        <f t="shared" si="23"/>
        <v>0</v>
      </c>
      <c r="EH26" s="49">
        <f t="shared" ref="EH26:EW38" si="24">(2/EH$17^2)*EXP(-(EH$17^2)*$A26)</f>
        <v>0</v>
      </c>
      <c r="EI26" s="49">
        <f t="shared" si="24"/>
        <v>0</v>
      </c>
      <c r="EJ26" s="49">
        <f t="shared" si="24"/>
        <v>0</v>
      </c>
      <c r="EK26" s="49">
        <f t="shared" si="24"/>
        <v>0</v>
      </c>
      <c r="EL26" s="49">
        <f t="shared" si="24"/>
        <v>0</v>
      </c>
      <c r="EM26" s="49">
        <f t="shared" si="24"/>
        <v>0</v>
      </c>
      <c r="EN26" s="49">
        <f t="shared" si="24"/>
        <v>0</v>
      </c>
      <c r="EO26" s="49">
        <f t="shared" si="24"/>
        <v>0</v>
      </c>
      <c r="EP26" s="49">
        <f t="shared" si="24"/>
        <v>0</v>
      </c>
      <c r="EQ26" s="49">
        <f t="shared" si="24"/>
        <v>0</v>
      </c>
      <c r="ER26" s="49">
        <f t="shared" si="24"/>
        <v>0</v>
      </c>
      <c r="ES26" s="49">
        <f t="shared" si="24"/>
        <v>0</v>
      </c>
      <c r="ET26" s="49">
        <f t="shared" si="24"/>
        <v>0</v>
      </c>
      <c r="EU26" s="49">
        <f t="shared" si="24"/>
        <v>0</v>
      </c>
      <c r="EV26" s="49">
        <f t="shared" si="24"/>
        <v>0</v>
      </c>
      <c r="EW26" s="49">
        <f t="shared" si="24"/>
        <v>0</v>
      </c>
      <c r="EX26" s="49">
        <f t="shared" ref="EX26:FM38" si="25">(2/EX$17^2)*EXP(-(EX$17^2)*$A26)</f>
        <v>0</v>
      </c>
      <c r="EY26" s="49">
        <f t="shared" si="25"/>
        <v>0</v>
      </c>
      <c r="EZ26" s="49">
        <f t="shared" si="25"/>
        <v>0</v>
      </c>
      <c r="FA26" s="49">
        <f t="shared" si="25"/>
        <v>0</v>
      </c>
      <c r="FB26" s="49">
        <f t="shared" si="25"/>
        <v>0</v>
      </c>
      <c r="FC26" s="49">
        <f t="shared" si="25"/>
        <v>0</v>
      </c>
      <c r="FD26" s="49">
        <f t="shared" si="25"/>
        <v>0</v>
      </c>
      <c r="FE26" s="49">
        <f t="shared" si="25"/>
        <v>0</v>
      </c>
      <c r="FF26" s="49">
        <f t="shared" si="25"/>
        <v>0</v>
      </c>
      <c r="FG26" s="49">
        <f t="shared" si="25"/>
        <v>0</v>
      </c>
      <c r="FH26" s="49">
        <f t="shared" si="25"/>
        <v>0</v>
      </c>
      <c r="FI26" s="49">
        <f t="shared" si="25"/>
        <v>0</v>
      </c>
      <c r="FJ26" s="49">
        <f t="shared" si="25"/>
        <v>0</v>
      </c>
      <c r="FK26" s="49">
        <f t="shared" si="25"/>
        <v>0</v>
      </c>
      <c r="FL26" s="49">
        <f t="shared" si="25"/>
        <v>0</v>
      </c>
      <c r="FM26" s="49">
        <f t="shared" si="25"/>
        <v>0</v>
      </c>
      <c r="FN26" s="49">
        <f t="shared" si="20"/>
        <v>0</v>
      </c>
      <c r="FO26" s="49">
        <f t="shared" si="20"/>
        <v>0</v>
      </c>
      <c r="FP26" s="49">
        <f t="shared" si="20"/>
        <v>0</v>
      </c>
      <c r="FQ26" s="49">
        <f t="shared" si="20"/>
        <v>0</v>
      </c>
      <c r="FR26" s="49">
        <f t="shared" si="20"/>
        <v>0</v>
      </c>
      <c r="FS26" s="49">
        <f t="shared" si="20"/>
        <v>0</v>
      </c>
      <c r="FT26" s="49">
        <f t="shared" si="20"/>
        <v>0</v>
      </c>
      <c r="FU26" s="49">
        <f t="shared" si="20"/>
        <v>0</v>
      </c>
      <c r="FV26" s="49">
        <f t="shared" si="20"/>
        <v>0</v>
      </c>
      <c r="FW26" s="49">
        <f t="shared" si="20"/>
        <v>0</v>
      </c>
      <c r="FX26" s="49">
        <f t="shared" si="20"/>
        <v>0</v>
      </c>
      <c r="FY26" s="49">
        <f t="shared" si="20"/>
        <v>0</v>
      </c>
      <c r="FZ26" s="49">
        <f t="shared" si="20"/>
        <v>0</v>
      </c>
      <c r="GA26" s="49">
        <f t="shared" si="20"/>
        <v>0</v>
      </c>
      <c r="GB26" s="49">
        <f t="shared" si="20"/>
        <v>0</v>
      </c>
      <c r="GC26" s="49">
        <f t="shared" si="20"/>
        <v>0</v>
      </c>
      <c r="GD26" s="49">
        <f t="shared" si="21"/>
        <v>0</v>
      </c>
      <c r="GE26" s="49">
        <f t="shared" si="21"/>
        <v>0</v>
      </c>
      <c r="GF26" s="49">
        <f t="shared" si="21"/>
        <v>0</v>
      </c>
      <c r="GG26" s="49">
        <f t="shared" si="21"/>
        <v>0</v>
      </c>
      <c r="GH26" s="49">
        <f t="shared" si="21"/>
        <v>0</v>
      </c>
      <c r="GI26" s="49">
        <f t="shared" si="21"/>
        <v>0</v>
      </c>
      <c r="GJ26" s="49">
        <f t="shared" si="21"/>
        <v>0</v>
      </c>
      <c r="GK26" s="49">
        <f t="shared" si="21"/>
        <v>0</v>
      </c>
      <c r="GL26" s="49">
        <f t="shared" si="21"/>
        <v>0</v>
      </c>
      <c r="GM26" s="49">
        <f t="shared" si="21"/>
        <v>0</v>
      </c>
      <c r="GN26" s="49">
        <f t="shared" si="21"/>
        <v>0</v>
      </c>
      <c r="GO26" s="49">
        <f t="shared" si="21"/>
        <v>0</v>
      </c>
      <c r="GP26" s="49">
        <f t="shared" si="22"/>
        <v>0</v>
      </c>
      <c r="GQ26" s="49">
        <f t="shared" si="22"/>
        <v>0</v>
      </c>
      <c r="GR26" s="49">
        <f t="shared" si="22"/>
        <v>0</v>
      </c>
      <c r="GS26" s="49">
        <f t="shared" si="22"/>
        <v>0</v>
      </c>
      <c r="GT26" s="49">
        <f t="shared" si="22"/>
        <v>0</v>
      </c>
      <c r="GU26" s="49">
        <f t="shared" si="22"/>
        <v>0</v>
      </c>
      <c r="GV26" s="49">
        <f t="shared" si="22"/>
        <v>0</v>
      </c>
      <c r="GW26" s="49">
        <f t="shared" si="22"/>
        <v>0</v>
      </c>
      <c r="GX26" s="48">
        <f t="shared" si="22"/>
        <v>0</v>
      </c>
      <c r="GY26" s="37">
        <f t="shared" si="17"/>
        <v>0.79991902562889394</v>
      </c>
      <c r="GZ26" s="39">
        <f t="shared" si="18"/>
        <v>4</v>
      </c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12"/>
    </row>
    <row r="27" spans="1:220">
      <c r="A27" s="42">
        <f t="shared" si="7"/>
        <v>0.56699999999999995</v>
      </c>
      <c r="B27" s="38">
        <v>0.9</v>
      </c>
      <c r="C27" s="48">
        <f t="shared" si="8"/>
        <v>0.31041659639869718</v>
      </c>
      <c r="D27" s="49">
        <f t="shared" si="8"/>
        <v>-1.2864820507749506E-6</v>
      </c>
      <c r="E27" s="49">
        <f t="shared" si="8"/>
        <v>1.163582798002135E-16</v>
      </c>
      <c r="F27" s="49">
        <f t="shared" si="8"/>
        <v>-1.3969739504478749E-31</v>
      </c>
      <c r="G27" s="49">
        <f t="shared" si="8"/>
        <v>1.350846182552158E-51</v>
      </c>
      <c r="H27" s="49">
        <f t="shared" si="8"/>
        <v>5.4960567095314462E-76</v>
      </c>
      <c r="I27" s="49">
        <f t="shared" si="8"/>
        <v>-9.249738158586105E-105</v>
      </c>
      <c r="J27" s="49">
        <f t="shared" si="8"/>
        <v>1.1793791427770233E-138</v>
      </c>
      <c r="K27" s="49">
        <f t="shared" si="8"/>
        <v>-1.7070428875565854E-177</v>
      </c>
      <c r="L27" s="49">
        <f t="shared" si="8"/>
        <v>3.037740433527048E-221</v>
      </c>
      <c r="M27" s="49">
        <f t="shared" si="8"/>
        <v>-6.7963530382146663E-270</v>
      </c>
      <c r="N27" s="49">
        <f t="shared" si="8"/>
        <v>0</v>
      </c>
      <c r="O27" s="49">
        <f t="shared" si="8"/>
        <v>0</v>
      </c>
      <c r="P27" s="49">
        <f t="shared" si="8"/>
        <v>0</v>
      </c>
      <c r="Q27" s="49">
        <f t="shared" si="8"/>
        <v>0</v>
      </c>
      <c r="R27" s="49">
        <f t="shared" si="8"/>
        <v>0</v>
      </c>
      <c r="S27" s="49">
        <f t="shared" si="9"/>
        <v>0</v>
      </c>
      <c r="T27" s="49">
        <f t="shared" si="9"/>
        <v>0</v>
      </c>
      <c r="U27" s="49">
        <f t="shared" si="9"/>
        <v>0</v>
      </c>
      <c r="V27" s="49">
        <f t="shared" si="9"/>
        <v>0</v>
      </c>
      <c r="W27" s="49">
        <f t="shared" si="9"/>
        <v>0</v>
      </c>
      <c r="X27" s="49">
        <f t="shared" si="9"/>
        <v>0</v>
      </c>
      <c r="Y27" s="49">
        <f t="shared" si="9"/>
        <v>0</v>
      </c>
      <c r="Z27" s="49">
        <f t="shared" si="9"/>
        <v>0</v>
      </c>
      <c r="AA27" s="49">
        <f t="shared" si="9"/>
        <v>0</v>
      </c>
      <c r="AB27" s="49">
        <f t="shared" si="9"/>
        <v>0</v>
      </c>
      <c r="AC27" s="49">
        <f t="shared" si="9"/>
        <v>0</v>
      </c>
      <c r="AD27" s="49">
        <f t="shared" si="9"/>
        <v>0</v>
      </c>
      <c r="AE27" s="49">
        <f t="shared" si="9"/>
        <v>0</v>
      </c>
      <c r="AF27" s="49">
        <f t="shared" si="9"/>
        <v>0</v>
      </c>
      <c r="AG27" s="49">
        <f t="shared" si="9"/>
        <v>0</v>
      </c>
      <c r="AH27" s="49">
        <f t="shared" si="9"/>
        <v>0</v>
      </c>
      <c r="AI27" s="49">
        <f t="shared" si="10"/>
        <v>0</v>
      </c>
      <c r="AJ27" s="49">
        <f t="shared" si="10"/>
        <v>0</v>
      </c>
      <c r="AK27" s="49">
        <f t="shared" si="10"/>
        <v>0</v>
      </c>
      <c r="AL27" s="49">
        <f t="shared" si="10"/>
        <v>0</v>
      </c>
      <c r="AM27" s="49">
        <f t="shared" si="10"/>
        <v>0</v>
      </c>
      <c r="AN27" s="49">
        <f t="shared" si="10"/>
        <v>0</v>
      </c>
      <c r="AO27" s="49">
        <f t="shared" si="10"/>
        <v>0</v>
      </c>
      <c r="AP27" s="49">
        <f t="shared" si="10"/>
        <v>0</v>
      </c>
      <c r="AQ27" s="49">
        <f t="shared" si="10"/>
        <v>0</v>
      </c>
      <c r="AR27" s="49">
        <f t="shared" si="10"/>
        <v>0</v>
      </c>
      <c r="AS27" s="49">
        <f t="shared" si="10"/>
        <v>0</v>
      </c>
      <c r="AT27" s="49">
        <f t="shared" si="10"/>
        <v>0</v>
      </c>
      <c r="AU27" s="49">
        <f t="shared" si="10"/>
        <v>0</v>
      </c>
      <c r="AV27" s="49">
        <f t="shared" si="10"/>
        <v>0</v>
      </c>
      <c r="AW27" s="49">
        <f t="shared" si="10"/>
        <v>0</v>
      </c>
      <c r="AX27" s="49">
        <f t="shared" si="10"/>
        <v>0</v>
      </c>
      <c r="AY27" s="49">
        <f t="shared" si="11"/>
        <v>0</v>
      </c>
      <c r="AZ27" s="49">
        <f t="shared" si="11"/>
        <v>0</v>
      </c>
      <c r="BA27" s="49">
        <f t="shared" si="11"/>
        <v>0</v>
      </c>
      <c r="BB27" s="49">
        <f t="shared" si="11"/>
        <v>0</v>
      </c>
      <c r="BC27" s="49">
        <f t="shared" si="11"/>
        <v>0</v>
      </c>
      <c r="BD27" s="49">
        <f t="shared" si="11"/>
        <v>0</v>
      </c>
      <c r="BE27" s="49">
        <f t="shared" si="11"/>
        <v>0</v>
      </c>
      <c r="BF27" s="49">
        <f t="shared" si="11"/>
        <v>0</v>
      </c>
      <c r="BG27" s="49">
        <f t="shared" si="11"/>
        <v>0</v>
      </c>
      <c r="BH27" s="49">
        <f t="shared" si="11"/>
        <v>0</v>
      </c>
      <c r="BI27" s="49">
        <f t="shared" si="11"/>
        <v>0</v>
      </c>
      <c r="BJ27" s="49">
        <f t="shared" si="11"/>
        <v>0</v>
      </c>
      <c r="BK27" s="49">
        <f t="shared" si="11"/>
        <v>0</v>
      </c>
      <c r="BL27" s="49">
        <f t="shared" si="11"/>
        <v>0</v>
      </c>
      <c r="BM27" s="49">
        <f t="shared" si="11"/>
        <v>0</v>
      </c>
      <c r="BN27" s="49">
        <f t="shared" si="11"/>
        <v>0</v>
      </c>
      <c r="BO27" s="49">
        <f t="shared" si="12"/>
        <v>0</v>
      </c>
      <c r="BP27" s="49">
        <f t="shared" si="12"/>
        <v>0</v>
      </c>
      <c r="BQ27" s="49">
        <f t="shared" si="12"/>
        <v>0</v>
      </c>
      <c r="BR27" s="49">
        <f t="shared" si="12"/>
        <v>0</v>
      </c>
      <c r="BS27" s="49">
        <f t="shared" si="12"/>
        <v>0</v>
      </c>
      <c r="BT27" s="49">
        <f t="shared" si="12"/>
        <v>0</v>
      </c>
      <c r="BU27" s="49">
        <f t="shared" si="12"/>
        <v>0</v>
      </c>
      <c r="BV27" s="49">
        <f t="shared" si="12"/>
        <v>0</v>
      </c>
      <c r="BW27" s="49">
        <f t="shared" si="12"/>
        <v>0</v>
      </c>
      <c r="BX27" s="49">
        <f t="shared" si="12"/>
        <v>0</v>
      </c>
      <c r="BY27" s="49">
        <f t="shared" si="12"/>
        <v>0</v>
      </c>
      <c r="BZ27" s="49">
        <f t="shared" si="12"/>
        <v>0</v>
      </c>
      <c r="CA27" s="49">
        <f t="shared" si="12"/>
        <v>0</v>
      </c>
      <c r="CB27" s="49">
        <f t="shared" si="12"/>
        <v>0</v>
      </c>
      <c r="CC27" s="49">
        <f t="shared" si="12"/>
        <v>0</v>
      </c>
      <c r="CD27" s="49">
        <f t="shared" si="12"/>
        <v>0</v>
      </c>
      <c r="CE27" s="49">
        <f t="shared" si="13"/>
        <v>0</v>
      </c>
      <c r="CF27" s="49">
        <f t="shared" si="13"/>
        <v>0</v>
      </c>
      <c r="CG27" s="49">
        <f t="shared" si="13"/>
        <v>0</v>
      </c>
      <c r="CH27" s="49">
        <f t="shared" si="13"/>
        <v>0</v>
      </c>
      <c r="CI27" s="49">
        <f t="shared" si="13"/>
        <v>0</v>
      </c>
      <c r="CJ27" s="49">
        <f t="shared" si="13"/>
        <v>0</v>
      </c>
      <c r="CK27" s="49">
        <f t="shared" si="13"/>
        <v>0</v>
      </c>
      <c r="CL27" s="49">
        <f t="shared" si="13"/>
        <v>0</v>
      </c>
      <c r="CM27" s="49">
        <f t="shared" si="13"/>
        <v>0</v>
      </c>
      <c r="CN27" s="49">
        <f t="shared" si="13"/>
        <v>0</v>
      </c>
      <c r="CO27" s="49">
        <f t="shared" si="13"/>
        <v>0</v>
      </c>
      <c r="CP27" s="49">
        <f t="shared" si="13"/>
        <v>0</v>
      </c>
      <c r="CQ27" s="49">
        <f t="shared" si="13"/>
        <v>0</v>
      </c>
      <c r="CR27" s="49">
        <f t="shared" si="13"/>
        <v>0</v>
      </c>
      <c r="CS27" s="49">
        <f t="shared" si="13"/>
        <v>0</v>
      </c>
      <c r="CT27" s="49">
        <f t="shared" si="13"/>
        <v>0</v>
      </c>
      <c r="CU27" s="49">
        <f t="shared" si="14"/>
        <v>0</v>
      </c>
      <c r="CV27" s="49">
        <f t="shared" si="14"/>
        <v>0</v>
      </c>
      <c r="CW27" s="49">
        <f t="shared" si="14"/>
        <v>0</v>
      </c>
      <c r="CX27" s="49">
        <f t="shared" si="14"/>
        <v>0</v>
      </c>
      <c r="CY27" s="48">
        <f t="shared" si="14"/>
        <v>0</v>
      </c>
      <c r="CZ27" s="37">
        <f t="shared" si="15"/>
        <v>0.68958469008335355</v>
      </c>
      <c r="DA27" s="54">
        <f t="shared" si="4"/>
        <v>18.624918594998789</v>
      </c>
      <c r="DB27" s="48">
        <f t="shared" si="16"/>
        <v>0.20008066797607674</v>
      </c>
      <c r="DC27" s="49">
        <f t="shared" si="16"/>
        <v>3.0639502932385692E-7</v>
      </c>
      <c r="DD27" s="49">
        <f t="shared" si="16"/>
        <v>2.0951851564821217E-17</v>
      </c>
      <c r="DE27" s="49">
        <f t="shared" si="16"/>
        <v>2.7984891403416054E-32</v>
      </c>
      <c r="DF27" s="49">
        <f t="shared" si="16"/>
        <v>6.1081693859527392E-52</v>
      </c>
      <c r="DG27" s="49">
        <f t="shared" si="16"/>
        <v>2.0333221968709038E-76</v>
      </c>
      <c r="DH27" s="49">
        <f t="shared" si="16"/>
        <v>9.9774473497659176E-106</v>
      </c>
      <c r="DI27" s="49">
        <f t="shared" si="16"/>
        <v>7.0787619011835585E-140</v>
      </c>
      <c r="DJ27" s="49">
        <f t="shared" si="16"/>
        <v>7.1745513772812007E-179</v>
      </c>
      <c r="DK27" s="49">
        <f t="shared" si="16"/>
        <v>1.0305219741357257E-222</v>
      </c>
      <c r="DL27" s="49">
        <f t="shared" si="16"/>
        <v>2.0860121396048135E-271</v>
      </c>
      <c r="DM27" s="49">
        <f t="shared" si="16"/>
        <v>0</v>
      </c>
      <c r="DN27" s="49">
        <f t="shared" si="16"/>
        <v>0</v>
      </c>
      <c r="DO27" s="49">
        <f t="shared" si="16"/>
        <v>0</v>
      </c>
      <c r="DP27" s="49">
        <f t="shared" si="16"/>
        <v>0</v>
      </c>
      <c r="DQ27" s="49">
        <f t="shared" si="16"/>
        <v>0</v>
      </c>
      <c r="DR27" s="49">
        <f t="shared" si="23"/>
        <v>0</v>
      </c>
      <c r="DS27" s="49">
        <f t="shared" si="23"/>
        <v>0</v>
      </c>
      <c r="DT27" s="49">
        <f t="shared" si="23"/>
        <v>0</v>
      </c>
      <c r="DU27" s="49">
        <f t="shared" si="23"/>
        <v>0</v>
      </c>
      <c r="DV27" s="49">
        <f t="shared" si="23"/>
        <v>0</v>
      </c>
      <c r="DW27" s="49">
        <f t="shared" si="23"/>
        <v>0</v>
      </c>
      <c r="DX27" s="49">
        <f t="shared" si="23"/>
        <v>0</v>
      </c>
      <c r="DY27" s="49">
        <f t="shared" si="23"/>
        <v>0</v>
      </c>
      <c r="DZ27" s="49">
        <f t="shared" si="23"/>
        <v>0</v>
      </c>
      <c r="EA27" s="49">
        <f t="shared" si="23"/>
        <v>0</v>
      </c>
      <c r="EB27" s="49">
        <f t="shared" si="23"/>
        <v>0</v>
      </c>
      <c r="EC27" s="49">
        <f t="shared" si="23"/>
        <v>0</v>
      </c>
      <c r="ED27" s="49">
        <f t="shared" si="23"/>
        <v>0</v>
      </c>
      <c r="EE27" s="49">
        <f t="shared" si="23"/>
        <v>0</v>
      </c>
      <c r="EF27" s="49">
        <f t="shared" si="23"/>
        <v>0</v>
      </c>
      <c r="EG27" s="49">
        <f t="shared" si="23"/>
        <v>0</v>
      </c>
      <c r="EH27" s="49">
        <f t="shared" si="24"/>
        <v>0</v>
      </c>
      <c r="EI27" s="49">
        <f t="shared" si="24"/>
        <v>0</v>
      </c>
      <c r="EJ27" s="49">
        <f t="shared" si="24"/>
        <v>0</v>
      </c>
      <c r="EK27" s="49">
        <f t="shared" si="24"/>
        <v>0</v>
      </c>
      <c r="EL27" s="49">
        <f t="shared" si="24"/>
        <v>0</v>
      </c>
      <c r="EM27" s="49">
        <f t="shared" si="24"/>
        <v>0</v>
      </c>
      <c r="EN27" s="49">
        <f t="shared" si="24"/>
        <v>0</v>
      </c>
      <c r="EO27" s="49">
        <f t="shared" si="24"/>
        <v>0</v>
      </c>
      <c r="EP27" s="49">
        <f t="shared" si="24"/>
        <v>0</v>
      </c>
      <c r="EQ27" s="49">
        <f t="shared" si="24"/>
        <v>0</v>
      </c>
      <c r="ER27" s="49">
        <f t="shared" si="24"/>
        <v>0</v>
      </c>
      <c r="ES27" s="49">
        <f t="shared" si="24"/>
        <v>0</v>
      </c>
      <c r="ET27" s="49">
        <f t="shared" si="24"/>
        <v>0</v>
      </c>
      <c r="EU27" s="49">
        <f t="shared" si="24"/>
        <v>0</v>
      </c>
      <c r="EV27" s="49">
        <f t="shared" si="24"/>
        <v>0</v>
      </c>
      <c r="EW27" s="49">
        <f t="shared" si="24"/>
        <v>0</v>
      </c>
      <c r="EX27" s="49">
        <f t="shared" si="25"/>
        <v>0</v>
      </c>
      <c r="EY27" s="49">
        <f t="shared" si="25"/>
        <v>0</v>
      </c>
      <c r="EZ27" s="49">
        <f t="shared" si="25"/>
        <v>0</v>
      </c>
      <c r="FA27" s="49">
        <f t="shared" si="25"/>
        <v>0</v>
      </c>
      <c r="FB27" s="49">
        <f t="shared" si="25"/>
        <v>0</v>
      </c>
      <c r="FC27" s="49">
        <f t="shared" si="25"/>
        <v>0</v>
      </c>
      <c r="FD27" s="49">
        <f t="shared" si="25"/>
        <v>0</v>
      </c>
      <c r="FE27" s="49">
        <f t="shared" si="25"/>
        <v>0</v>
      </c>
      <c r="FF27" s="49">
        <f t="shared" si="25"/>
        <v>0</v>
      </c>
      <c r="FG27" s="49">
        <f t="shared" si="25"/>
        <v>0</v>
      </c>
      <c r="FH27" s="49">
        <f t="shared" si="25"/>
        <v>0</v>
      </c>
      <c r="FI27" s="49">
        <f t="shared" si="25"/>
        <v>0</v>
      </c>
      <c r="FJ27" s="49">
        <f t="shared" si="25"/>
        <v>0</v>
      </c>
      <c r="FK27" s="49">
        <f t="shared" si="25"/>
        <v>0</v>
      </c>
      <c r="FL27" s="49">
        <f t="shared" si="25"/>
        <v>0</v>
      </c>
      <c r="FM27" s="49">
        <f t="shared" si="25"/>
        <v>0</v>
      </c>
      <c r="FN27" s="49">
        <f t="shared" si="20"/>
        <v>0</v>
      </c>
      <c r="FO27" s="49">
        <f t="shared" si="20"/>
        <v>0</v>
      </c>
      <c r="FP27" s="49">
        <f t="shared" si="20"/>
        <v>0</v>
      </c>
      <c r="FQ27" s="49">
        <f t="shared" si="20"/>
        <v>0</v>
      </c>
      <c r="FR27" s="49">
        <f t="shared" si="20"/>
        <v>0</v>
      </c>
      <c r="FS27" s="49">
        <f t="shared" si="20"/>
        <v>0</v>
      </c>
      <c r="FT27" s="49">
        <f t="shared" si="20"/>
        <v>0</v>
      </c>
      <c r="FU27" s="49">
        <f t="shared" si="20"/>
        <v>0</v>
      </c>
      <c r="FV27" s="49">
        <f t="shared" si="20"/>
        <v>0</v>
      </c>
      <c r="FW27" s="49">
        <f t="shared" si="20"/>
        <v>0</v>
      </c>
      <c r="FX27" s="49">
        <f t="shared" si="20"/>
        <v>0</v>
      </c>
      <c r="FY27" s="49">
        <f t="shared" si="20"/>
        <v>0</v>
      </c>
      <c r="FZ27" s="49">
        <f t="shared" si="20"/>
        <v>0</v>
      </c>
      <c r="GA27" s="49">
        <f t="shared" si="20"/>
        <v>0</v>
      </c>
      <c r="GB27" s="49">
        <f t="shared" si="20"/>
        <v>0</v>
      </c>
      <c r="GC27" s="49">
        <f t="shared" si="20"/>
        <v>0</v>
      </c>
      <c r="GD27" s="49">
        <f t="shared" si="21"/>
        <v>0</v>
      </c>
      <c r="GE27" s="49">
        <f t="shared" si="21"/>
        <v>0</v>
      </c>
      <c r="GF27" s="49">
        <f t="shared" si="21"/>
        <v>0</v>
      </c>
      <c r="GG27" s="49">
        <f t="shared" si="21"/>
        <v>0</v>
      </c>
      <c r="GH27" s="49">
        <f t="shared" si="21"/>
        <v>0</v>
      </c>
      <c r="GI27" s="49">
        <f t="shared" si="21"/>
        <v>0</v>
      </c>
      <c r="GJ27" s="49">
        <f t="shared" si="21"/>
        <v>0</v>
      </c>
      <c r="GK27" s="49">
        <f t="shared" si="21"/>
        <v>0</v>
      </c>
      <c r="GL27" s="49">
        <f t="shared" si="21"/>
        <v>0</v>
      </c>
      <c r="GM27" s="49">
        <f t="shared" si="21"/>
        <v>0</v>
      </c>
      <c r="GN27" s="49">
        <f t="shared" si="21"/>
        <v>0</v>
      </c>
      <c r="GO27" s="49">
        <f t="shared" si="21"/>
        <v>0</v>
      </c>
      <c r="GP27" s="49">
        <f t="shared" si="22"/>
        <v>0</v>
      </c>
      <c r="GQ27" s="49">
        <f t="shared" si="22"/>
        <v>0</v>
      </c>
      <c r="GR27" s="49">
        <f t="shared" si="22"/>
        <v>0</v>
      </c>
      <c r="GS27" s="49">
        <f t="shared" si="22"/>
        <v>0</v>
      </c>
      <c r="GT27" s="49">
        <f t="shared" si="22"/>
        <v>0</v>
      </c>
      <c r="GU27" s="49">
        <f t="shared" si="22"/>
        <v>0</v>
      </c>
      <c r="GV27" s="49">
        <f t="shared" si="22"/>
        <v>0</v>
      </c>
      <c r="GW27" s="49">
        <f t="shared" si="22"/>
        <v>0</v>
      </c>
      <c r="GX27" s="48">
        <f t="shared" si="22"/>
        <v>0</v>
      </c>
      <c r="GY27" s="37">
        <f t="shared" si="17"/>
        <v>0.79991902562889394</v>
      </c>
      <c r="GZ27" s="39">
        <f t="shared" si="18"/>
        <v>4.5</v>
      </c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12"/>
    </row>
    <row r="28" spans="1:220">
      <c r="A28" s="42">
        <f t="shared" si="7"/>
        <v>0.56699999999999995</v>
      </c>
      <c r="B28" s="38">
        <v>1</v>
      </c>
      <c r="C28" s="48">
        <f t="shared" si="8"/>
        <v>0.31428597831949062</v>
      </c>
      <c r="D28" s="49">
        <f t="shared" si="8"/>
        <v>-1.4438525598303873E-6</v>
      </c>
      <c r="E28" s="49">
        <f t="shared" si="8"/>
        <v>1.6455545738786536E-16</v>
      </c>
      <c r="F28" s="49">
        <f t="shared" si="8"/>
        <v>-3.0770995235568009E-31</v>
      </c>
      <c r="G28" s="49">
        <f t="shared" si="8"/>
        <v>8.6352210314060414E-51</v>
      </c>
      <c r="H28" s="49">
        <f t="shared" si="8"/>
        <v>-3.5133285418388794E-75</v>
      </c>
      <c r="I28" s="49">
        <f t="shared" si="8"/>
        <v>2.0374298942142312E-104</v>
      </c>
      <c r="J28" s="49">
        <f t="shared" si="8"/>
        <v>-1.6678939788952184E-138</v>
      </c>
      <c r="K28" s="49">
        <f t="shared" si="8"/>
        <v>1.9158590214718776E-177</v>
      </c>
      <c r="L28" s="49">
        <f t="shared" si="8"/>
        <v>-3.0756062501422644E-221</v>
      </c>
      <c r="M28" s="49">
        <f t="shared" si="8"/>
        <v>6.8810704337356885E-270</v>
      </c>
      <c r="N28" s="49">
        <f t="shared" si="8"/>
        <v>0</v>
      </c>
      <c r="O28" s="49">
        <f t="shared" si="8"/>
        <v>0</v>
      </c>
      <c r="P28" s="49">
        <f t="shared" si="8"/>
        <v>0</v>
      </c>
      <c r="Q28" s="49">
        <f t="shared" si="8"/>
        <v>0</v>
      </c>
      <c r="R28" s="49">
        <f t="shared" si="8"/>
        <v>0</v>
      </c>
      <c r="S28" s="49">
        <f t="shared" si="9"/>
        <v>0</v>
      </c>
      <c r="T28" s="49">
        <f t="shared" si="9"/>
        <v>0</v>
      </c>
      <c r="U28" s="49">
        <f t="shared" si="9"/>
        <v>0</v>
      </c>
      <c r="V28" s="49">
        <f t="shared" si="9"/>
        <v>0</v>
      </c>
      <c r="W28" s="49">
        <f t="shared" si="9"/>
        <v>0</v>
      </c>
      <c r="X28" s="49">
        <f t="shared" si="9"/>
        <v>0</v>
      </c>
      <c r="Y28" s="49">
        <f t="shared" si="9"/>
        <v>0</v>
      </c>
      <c r="Z28" s="49">
        <f t="shared" si="9"/>
        <v>0</v>
      </c>
      <c r="AA28" s="49">
        <f t="shared" si="9"/>
        <v>0</v>
      </c>
      <c r="AB28" s="49">
        <f t="shared" si="9"/>
        <v>0</v>
      </c>
      <c r="AC28" s="49">
        <f t="shared" si="9"/>
        <v>0</v>
      </c>
      <c r="AD28" s="49">
        <f t="shared" si="9"/>
        <v>0</v>
      </c>
      <c r="AE28" s="49">
        <f t="shared" si="9"/>
        <v>0</v>
      </c>
      <c r="AF28" s="49">
        <f t="shared" si="9"/>
        <v>0</v>
      </c>
      <c r="AG28" s="49">
        <f t="shared" si="9"/>
        <v>0</v>
      </c>
      <c r="AH28" s="49">
        <f t="shared" si="9"/>
        <v>0</v>
      </c>
      <c r="AI28" s="49">
        <f t="shared" si="10"/>
        <v>0</v>
      </c>
      <c r="AJ28" s="49">
        <f t="shared" si="10"/>
        <v>0</v>
      </c>
      <c r="AK28" s="49">
        <f t="shared" si="10"/>
        <v>0</v>
      </c>
      <c r="AL28" s="49">
        <f t="shared" si="10"/>
        <v>0</v>
      </c>
      <c r="AM28" s="49">
        <f t="shared" si="10"/>
        <v>0</v>
      </c>
      <c r="AN28" s="49">
        <f t="shared" si="10"/>
        <v>0</v>
      </c>
      <c r="AO28" s="49">
        <f t="shared" si="10"/>
        <v>0</v>
      </c>
      <c r="AP28" s="49">
        <f t="shared" si="10"/>
        <v>0</v>
      </c>
      <c r="AQ28" s="49">
        <f t="shared" si="10"/>
        <v>0</v>
      </c>
      <c r="AR28" s="49">
        <f t="shared" si="10"/>
        <v>0</v>
      </c>
      <c r="AS28" s="49">
        <f t="shared" si="10"/>
        <v>0</v>
      </c>
      <c r="AT28" s="49">
        <f t="shared" si="10"/>
        <v>0</v>
      </c>
      <c r="AU28" s="49">
        <f t="shared" si="10"/>
        <v>0</v>
      </c>
      <c r="AV28" s="49">
        <f t="shared" si="10"/>
        <v>0</v>
      </c>
      <c r="AW28" s="49">
        <f t="shared" si="10"/>
        <v>0</v>
      </c>
      <c r="AX28" s="49">
        <f t="shared" si="10"/>
        <v>0</v>
      </c>
      <c r="AY28" s="49">
        <f t="shared" si="11"/>
        <v>0</v>
      </c>
      <c r="AZ28" s="49">
        <f t="shared" si="11"/>
        <v>0</v>
      </c>
      <c r="BA28" s="49">
        <f t="shared" si="11"/>
        <v>0</v>
      </c>
      <c r="BB28" s="49">
        <f t="shared" si="11"/>
        <v>0</v>
      </c>
      <c r="BC28" s="49">
        <f t="shared" si="11"/>
        <v>0</v>
      </c>
      <c r="BD28" s="49">
        <f t="shared" si="11"/>
        <v>0</v>
      </c>
      <c r="BE28" s="49">
        <f t="shared" si="11"/>
        <v>0</v>
      </c>
      <c r="BF28" s="49">
        <f t="shared" si="11"/>
        <v>0</v>
      </c>
      <c r="BG28" s="49">
        <f t="shared" si="11"/>
        <v>0</v>
      </c>
      <c r="BH28" s="49">
        <f t="shared" si="11"/>
        <v>0</v>
      </c>
      <c r="BI28" s="49">
        <f t="shared" si="11"/>
        <v>0</v>
      </c>
      <c r="BJ28" s="49">
        <f t="shared" si="11"/>
        <v>0</v>
      </c>
      <c r="BK28" s="49">
        <f t="shared" si="11"/>
        <v>0</v>
      </c>
      <c r="BL28" s="49">
        <f t="shared" si="11"/>
        <v>0</v>
      </c>
      <c r="BM28" s="49">
        <f t="shared" si="11"/>
        <v>0</v>
      </c>
      <c r="BN28" s="49">
        <f t="shared" si="11"/>
        <v>0</v>
      </c>
      <c r="BO28" s="49">
        <f t="shared" si="12"/>
        <v>0</v>
      </c>
      <c r="BP28" s="49">
        <f t="shared" si="12"/>
        <v>0</v>
      </c>
      <c r="BQ28" s="49">
        <f t="shared" si="12"/>
        <v>0</v>
      </c>
      <c r="BR28" s="49">
        <f t="shared" si="12"/>
        <v>0</v>
      </c>
      <c r="BS28" s="49">
        <f t="shared" si="12"/>
        <v>0</v>
      </c>
      <c r="BT28" s="49">
        <f t="shared" si="12"/>
        <v>0</v>
      </c>
      <c r="BU28" s="49">
        <f t="shared" si="12"/>
        <v>0</v>
      </c>
      <c r="BV28" s="49">
        <f t="shared" si="12"/>
        <v>0</v>
      </c>
      <c r="BW28" s="49">
        <f t="shared" si="12"/>
        <v>0</v>
      </c>
      <c r="BX28" s="49">
        <f t="shared" si="12"/>
        <v>0</v>
      </c>
      <c r="BY28" s="49">
        <f t="shared" si="12"/>
        <v>0</v>
      </c>
      <c r="BZ28" s="49">
        <f t="shared" si="12"/>
        <v>0</v>
      </c>
      <c r="CA28" s="49">
        <f t="shared" si="12"/>
        <v>0</v>
      </c>
      <c r="CB28" s="49">
        <f t="shared" si="12"/>
        <v>0</v>
      </c>
      <c r="CC28" s="49">
        <f t="shared" si="12"/>
        <v>0</v>
      </c>
      <c r="CD28" s="49">
        <f t="shared" si="12"/>
        <v>0</v>
      </c>
      <c r="CE28" s="49">
        <f t="shared" si="13"/>
        <v>0</v>
      </c>
      <c r="CF28" s="49">
        <f t="shared" si="13"/>
        <v>0</v>
      </c>
      <c r="CG28" s="49">
        <f t="shared" si="13"/>
        <v>0</v>
      </c>
      <c r="CH28" s="49">
        <f t="shared" si="13"/>
        <v>0</v>
      </c>
      <c r="CI28" s="49">
        <f t="shared" si="13"/>
        <v>0</v>
      </c>
      <c r="CJ28" s="49">
        <f t="shared" si="13"/>
        <v>0</v>
      </c>
      <c r="CK28" s="49">
        <f t="shared" si="13"/>
        <v>0</v>
      </c>
      <c r="CL28" s="49">
        <f t="shared" si="13"/>
        <v>0</v>
      </c>
      <c r="CM28" s="49">
        <f t="shared" si="13"/>
        <v>0</v>
      </c>
      <c r="CN28" s="49">
        <f t="shared" si="13"/>
        <v>0</v>
      </c>
      <c r="CO28" s="49">
        <f t="shared" si="13"/>
        <v>0</v>
      </c>
      <c r="CP28" s="49">
        <f t="shared" si="13"/>
        <v>0</v>
      </c>
      <c r="CQ28" s="49">
        <f t="shared" si="13"/>
        <v>0</v>
      </c>
      <c r="CR28" s="49">
        <f t="shared" si="13"/>
        <v>0</v>
      </c>
      <c r="CS28" s="49">
        <f t="shared" si="13"/>
        <v>0</v>
      </c>
      <c r="CT28" s="49">
        <f t="shared" si="13"/>
        <v>0</v>
      </c>
      <c r="CU28" s="49">
        <f t="shared" si="14"/>
        <v>0</v>
      </c>
      <c r="CV28" s="49">
        <f t="shared" si="14"/>
        <v>0</v>
      </c>
      <c r="CW28" s="49">
        <f t="shared" si="14"/>
        <v>0</v>
      </c>
      <c r="CX28" s="49">
        <f t="shared" si="14"/>
        <v>0</v>
      </c>
      <c r="CY28" s="48">
        <f t="shared" si="14"/>
        <v>0</v>
      </c>
      <c r="CZ28" s="37">
        <f t="shared" si="15"/>
        <v>0.68571546553306906</v>
      </c>
      <c r="DA28" s="54">
        <f t="shared" si="4"/>
        <v>18.857072068015857</v>
      </c>
      <c r="DB28" s="48">
        <f t="shared" si="16"/>
        <v>0.20008066797607674</v>
      </c>
      <c r="DC28" s="49">
        <f t="shared" si="16"/>
        <v>3.0639502932385692E-7</v>
      </c>
      <c r="DD28" s="49">
        <f t="shared" si="16"/>
        <v>2.0951851564821217E-17</v>
      </c>
      <c r="DE28" s="49">
        <f t="shared" si="16"/>
        <v>2.7984891403416054E-32</v>
      </c>
      <c r="DF28" s="49">
        <f t="shared" si="16"/>
        <v>6.1081693859527392E-52</v>
      </c>
      <c r="DG28" s="49">
        <f t="shared" si="16"/>
        <v>2.0333221968709038E-76</v>
      </c>
      <c r="DH28" s="49">
        <f t="shared" si="16"/>
        <v>9.9774473497659176E-106</v>
      </c>
      <c r="DI28" s="49">
        <f t="shared" si="16"/>
        <v>7.0787619011835585E-140</v>
      </c>
      <c r="DJ28" s="49">
        <f t="shared" si="16"/>
        <v>7.1745513772812007E-179</v>
      </c>
      <c r="DK28" s="49">
        <f t="shared" si="16"/>
        <v>1.0305219741357257E-222</v>
      </c>
      <c r="DL28" s="49">
        <f t="shared" si="16"/>
        <v>2.0860121396048135E-271</v>
      </c>
      <c r="DM28" s="49">
        <f t="shared" si="16"/>
        <v>0</v>
      </c>
      <c r="DN28" s="49">
        <f t="shared" si="16"/>
        <v>0</v>
      </c>
      <c r="DO28" s="49">
        <f t="shared" si="16"/>
        <v>0</v>
      </c>
      <c r="DP28" s="49">
        <f t="shared" si="16"/>
        <v>0</v>
      </c>
      <c r="DQ28" s="49">
        <f t="shared" si="16"/>
        <v>0</v>
      </c>
      <c r="DR28" s="49">
        <f t="shared" si="23"/>
        <v>0</v>
      </c>
      <c r="DS28" s="49">
        <f t="shared" si="23"/>
        <v>0</v>
      </c>
      <c r="DT28" s="49">
        <f t="shared" si="23"/>
        <v>0</v>
      </c>
      <c r="DU28" s="49">
        <f t="shared" si="23"/>
        <v>0</v>
      </c>
      <c r="DV28" s="49">
        <f t="shared" si="23"/>
        <v>0</v>
      </c>
      <c r="DW28" s="49">
        <f t="shared" si="23"/>
        <v>0</v>
      </c>
      <c r="DX28" s="49">
        <f t="shared" si="23"/>
        <v>0</v>
      </c>
      <c r="DY28" s="49">
        <f t="shared" si="23"/>
        <v>0</v>
      </c>
      <c r="DZ28" s="49">
        <f t="shared" si="23"/>
        <v>0</v>
      </c>
      <c r="EA28" s="49">
        <f t="shared" si="23"/>
        <v>0</v>
      </c>
      <c r="EB28" s="49">
        <f t="shared" si="23"/>
        <v>0</v>
      </c>
      <c r="EC28" s="49">
        <f t="shared" si="23"/>
        <v>0</v>
      </c>
      <c r="ED28" s="49">
        <f t="shared" si="23"/>
        <v>0</v>
      </c>
      <c r="EE28" s="49">
        <f t="shared" si="23"/>
        <v>0</v>
      </c>
      <c r="EF28" s="49">
        <f t="shared" si="23"/>
        <v>0</v>
      </c>
      <c r="EG28" s="49">
        <f t="shared" si="23"/>
        <v>0</v>
      </c>
      <c r="EH28" s="49">
        <f t="shared" si="24"/>
        <v>0</v>
      </c>
      <c r="EI28" s="49">
        <f t="shared" si="24"/>
        <v>0</v>
      </c>
      <c r="EJ28" s="49">
        <f t="shared" si="24"/>
        <v>0</v>
      </c>
      <c r="EK28" s="49">
        <f t="shared" si="24"/>
        <v>0</v>
      </c>
      <c r="EL28" s="49">
        <f t="shared" si="24"/>
        <v>0</v>
      </c>
      <c r="EM28" s="49">
        <f t="shared" si="24"/>
        <v>0</v>
      </c>
      <c r="EN28" s="49">
        <f t="shared" si="24"/>
        <v>0</v>
      </c>
      <c r="EO28" s="49">
        <f t="shared" si="24"/>
        <v>0</v>
      </c>
      <c r="EP28" s="49">
        <f t="shared" si="24"/>
        <v>0</v>
      </c>
      <c r="EQ28" s="49">
        <f t="shared" si="24"/>
        <v>0</v>
      </c>
      <c r="ER28" s="49">
        <f t="shared" si="24"/>
        <v>0</v>
      </c>
      <c r="ES28" s="49">
        <f t="shared" si="24"/>
        <v>0</v>
      </c>
      <c r="ET28" s="49">
        <f t="shared" si="24"/>
        <v>0</v>
      </c>
      <c r="EU28" s="49">
        <f t="shared" si="24"/>
        <v>0</v>
      </c>
      <c r="EV28" s="49">
        <f t="shared" si="24"/>
        <v>0</v>
      </c>
      <c r="EW28" s="49">
        <f t="shared" si="24"/>
        <v>0</v>
      </c>
      <c r="EX28" s="49">
        <f t="shared" si="25"/>
        <v>0</v>
      </c>
      <c r="EY28" s="49">
        <f t="shared" si="25"/>
        <v>0</v>
      </c>
      <c r="EZ28" s="49">
        <f t="shared" si="25"/>
        <v>0</v>
      </c>
      <c r="FA28" s="49">
        <f t="shared" si="25"/>
        <v>0</v>
      </c>
      <c r="FB28" s="49">
        <f t="shared" si="25"/>
        <v>0</v>
      </c>
      <c r="FC28" s="49">
        <f t="shared" si="25"/>
        <v>0</v>
      </c>
      <c r="FD28" s="49">
        <f t="shared" si="25"/>
        <v>0</v>
      </c>
      <c r="FE28" s="49">
        <f t="shared" si="25"/>
        <v>0</v>
      </c>
      <c r="FF28" s="49">
        <f t="shared" si="25"/>
        <v>0</v>
      </c>
      <c r="FG28" s="49">
        <f t="shared" si="25"/>
        <v>0</v>
      </c>
      <c r="FH28" s="49">
        <f t="shared" si="25"/>
        <v>0</v>
      </c>
      <c r="FI28" s="49">
        <f t="shared" si="25"/>
        <v>0</v>
      </c>
      <c r="FJ28" s="49">
        <f t="shared" si="25"/>
        <v>0</v>
      </c>
      <c r="FK28" s="49">
        <f t="shared" si="25"/>
        <v>0</v>
      </c>
      <c r="FL28" s="49">
        <f t="shared" si="25"/>
        <v>0</v>
      </c>
      <c r="FM28" s="49">
        <f t="shared" si="25"/>
        <v>0</v>
      </c>
      <c r="FN28" s="49">
        <f t="shared" si="20"/>
        <v>0</v>
      </c>
      <c r="FO28" s="49">
        <f t="shared" si="20"/>
        <v>0</v>
      </c>
      <c r="FP28" s="49">
        <f t="shared" si="20"/>
        <v>0</v>
      </c>
      <c r="FQ28" s="49">
        <f t="shared" si="20"/>
        <v>0</v>
      </c>
      <c r="FR28" s="49">
        <f t="shared" si="20"/>
        <v>0</v>
      </c>
      <c r="FS28" s="49">
        <f t="shared" si="20"/>
        <v>0</v>
      </c>
      <c r="FT28" s="49">
        <f t="shared" si="20"/>
        <v>0</v>
      </c>
      <c r="FU28" s="49">
        <f t="shared" si="20"/>
        <v>0</v>
      </c>
      <c r="FV28" s="49">
        <f t="shared" si="20"/>
        <v>0</v>
      </c>
      <c r="FW28" s="49">
        <f t="shared" si="20"/>
        <v>0</v>
      </c>
      <c r="FX28" s="49">
        <f t="shared" si="20"/>
        <v>0</v>
      </c>
      <c r="FY28" s="49">
        <f t="shared" si="20"/>
        <v>0</v>
      </c>
      <c r="FZ28" s="49">
        <f t="shared" si="20"/>
        <v>0</v>
      </c>
      <c r="GA28" s="49">
        <f t="shared" si="20"/>
        <v>0</v>
      </c>
      <c r="GB28" s="49">
        <f t="shared" si="20"/>
        <v>0</v>
      </c>
      <c r="GC28" s="49">
        <f t="shared" si="20"/>
        <v>0</v>
      </c>
      <c r="GD28" s="49">
        <f t="shared" si="21"/>
        <v>0</v>
      </c>
      <c r="GE28" s="49">
        <f t="shared" si="21"/>
        <v>0</v>
      </c>
      <c r="GF28" s="49">
        <f t="shared" si="21"/>
        <v>0</v>
      </c>
      <c r="GG28" s="49">
        <f t="shared" si="21"/>
        <v>0</v>
      </c>
      <c r="GH28" s="49">
        <f t="shared" si="21"/>
        <v>0</v>
      </c>
      <c r="GI28" s="49">
        <f t="shared" si="21"/>
        <v>0</v>
      </c>
      <c r="GJ28" s="49">
        <f t="shared" si="21"/>
        <v>0</v>
      </c>
      <c r="GK28" s="49">
        <f t="shared" si="21"/>
        <v>0</v>
      </c>
      <c r="GL28" s="49">
        <f t="shared" si="21"/>
        <v>0</v>
      </c>
      <c r="GM28" s="49">
        <f t="shared" si="21"/>
        <v>0</v>
      </c>
      <c r="GN28" s="49">
        <f t="shared" si="21"/>
        <v>0</v>
      </c>
      <c r="GO28" s="49">
        <f t="shared" si="21"/>
        <v>0</v>
      </c>
      <c r="GP28" s="49">
        <f t="shared" si="22"/>
        <v>0</v>
      </c>
      <c r="GQ28" s="49">
        <f t="shared" si="22"/>
        <v>0</v>
      </c>
      <c r="GR28" s="49">
        <f t="shared" si="22"/>
        <v>0</v>
      </c>
      <c r="GS28" s="49">
        <f t="shared" si="22"/>
        <v>0</v>
      </c>
      <c r="GT28" s="49">
        <f t="shared" si="22"/>
        <v>0</v>
      </c>
      <c r="GU28" s="49">
        <f t="shared" si="22"/>
        <v>0</v>
      </c>
      <c r="GV28" s="49">
        <f t="shared" si="22"/>
        <v>0</v>
      </c>
      <c r="GW28" s="49">
        <f t="shared" si="22"/>
        <v>0</v>
      </c>
      <c r="GX28" s="48">
        <f t="shared" si="22"/>
        <v>0</v>
      </c>
      <c r="GY28" s="37">
        <f t="shared" si="17"/>
        <v>0.79991902562889394</v>
      </c>
      <c r="GZ28" s="39">
        <f t="shared" si="18"/>
        <v>5</v>
      </c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12"/>
    </row>
    <row r="29" spans="1:220">
      <c r="A29" s="42">
        <f t="shared" si="7"/>
        <v>0.56699999999999995</v>
      </c>
      <c r="B29" s="38" t="str">
        <f>IF($CY$10=1, "-",1.1)</f>
        <v>-</v>
      </c>
      <c r="C29" s="48" t="e">
        <f t="shared" si="8"/>
        <v>#VALUE!</v>
      </c>
      <c r="D29" s="49" t="e">
        <f t="shared" si="8"/>
        <v>#VALUE!</v>
      </c>
      <c r="E29" s="49" t="e">
        <f t="shared" si="8"/>
        <v>#VALUE!</v>
      </c>
      <c r="F29" s="49" t="e">
        <f t="shared" si="8"/>
        <v>#VALUE!</v>
      </c>
      <c r="G29" s="49" t="e">
        <f t="shared" si="8"/>
        <v>#VALUE!</v>
      </c>
      <c r="H29" s="49" t="e">
        <f t="shared" si="8"/>
        <v>#VALUE!</v>
      </c>
      <c r="I29" s="49" t="e">
        <f t="shared" si="8"/>
        <v>#VALUE!</v>
      </c>
      <c r="J29" s="49" t="e">
        <f t="shared" si="8"/>
        <v>#VALUE!</v>
      </c>
      <c r="K29" s="49" t="e">
        <f t="shared" si="8"/>
        <v>#VALUE!</v>
      </c>
      <c r="L29" s="49" t="e">
        <f t="shared" si="8"/>
        <v>#VALUE!</v>
      </c>
      <c r="M29" s="49" t="e">
        <f t="shared" si="8"/>
        <v>#VALUE!</v>
      </c>
      <c r="N29" s="49" t="e">
        <f t="shared" si="8"/>
        <v>#VALUE!</v>
      </c>
      <c r="O29" s="49" t="e">
        <f t="shared" si="8"/>
        <v>#VALUE!</v>
      </c>
      <c r="P29" s="49" t="e">
        <f t="shared" si="8"/>
        <v>#VALUE!</v>
      </c>
      <c r="Q29" s="49" t="e">
        <f t="shared" si="8"/>
        <v>#VALUE!</v>
      </c>
      <c r="R29" s="49" t="e">
        <f t="shared" si="8"/>
        <v>#VALUE!</v>
      </c>
      <c r="S29" s="49" t="e">
        <f t="shared" si="9"/>
        <v>#VALUE!</v>
      </c>
      <c r="T29" s="49" t="e">
        <f t="shared" si="9"/>
        <v>#VALUE!</v>
      </c>
      <c r="U29" s="49" t="e">
        <f t="shared" si="9"/>
        <v>#VALUE!</v>
      </c>
      <c r="V29" s="49" t="e">
        <f t="shared" si="9"/>
        <v>#VALUE!</v>
      </c>
      <c r="W29" s="49" t="e">
        <f t="shared" si="9"/>
        <v>#VALUE!</v>
      </c>
      <c r="X29" s="49" t="e">
        <f t="shared" si="9"/>
        <v>#VALUE!</v>
      </c>
      <c r="Y29" s="49" t="e">
        <f t="shared" si="9"/>
        <v>#VALUE!</v>
      </c>
      <c r="Z29" s="49" t="e">
        <f t="shared" si="9"/>
        <v>#VALUE!</v>
      </c>
      <c r="AA29" s="49" t="e">
        <f t="shared" si="9"/>
        <v>#VALUE!</v>
      </c>
      <c r="AB29" s="49" t="e">
        <f t="shared" si="9"/>
        <v>#VALUE!</v>
      </c>
      <c r="AC29" s="49" t="e">
        <f t="shared" si="9"/>
        <v>#VALUE!</v>
      </c>
      <c r="AD29" s="49" t="e">
        <f t="shared" si="9"/>
        <v>#VALUE!</v>
      </c>
      <c r="AE29" s="49" t="e">
        <f t="shared" si="9"/>
        <v>#VALUE!</v>
      </c>
      <c r="AF29" s="49" t="e">
        <f t="shared" si="9"/>
        <v>#VALUE!</v>
      </c>
      <c r="AG29" s="49" t="e">
        <f t="shared" si="9"/>
        <v>#VALUE!</v>
      </c>
      <c r="AH29" s="49" t="e">
        <f t="shared" si="9"/>
        <v>#VALUE!</v>
      </c>
      <c r="AI29" s="49" t="e">
        <f t="shared" si="10"/>
        <v>#VALUE!</v>
      </c>
      <c r="AJ29" s="49" t="e">
        <f t="shared" si="10"/>
        <v>#VALUE!</v>
      </c>
      <c r="AK29" s="49" t="e">
        <f t="shared" si="10"/>
        <v>#VALUE!</v>
      </c>
      <c r="AL29" s="49" t="e">
        <f t="shared" si="10"/>
        <v>#VALUE!</v>
      </c>
      <c r="AM29" s="49" t="e">
        <f t="shared" si="10"/>
        <v>#VALUE!</v>
      </c>
      <c r="AN29" s="49" t="e">
        <f t="shared" si="10"/>
        <v>#VALUE!</v>
      </c>
      <c r="AO29" s="49" t="e">
        <f t="shared" si="10"/>
        <v>#VALUE!</v>
      </c>
      <c r="AP29" s="49" t="e">
        <f t="shared" si="10"/>
        <v>#VALUE!</v>
      </c>
      <c r="AQ29" s="49" t="e">
        <f t="shared" si="10"/>
        <v>#VALUE!</v>
      </c>
      <c r="AR29" s="49" t="e">
        <f t="shared" si="10"/>
        <v>#VALUE!</v>
      </c>
      <c r="AS29" s="49" t="e">
        <f t="shared" si="10"/>
        <v>#VALUE!</v>
      </c>
      <c r="AT29" s="49" t="e">
        <f t="shared" si="10"/>
        <v>#VALUE!</v>
      </c>
      <c r="AU29" s="49" t="e">
        <f t="shared" si="10"/>
        <v>#VALUE!</v>
      </c>
      <c r="AV29" s="49" t="e">
        <f t="shared" si="10"/>
        <v>#VALUE!</v>
      </c>
      <c r="AW29" s="49" t="e">
        <f t="shared" si="10"/>
        <v>#VALUE!</v>
      </c>
      <c r="AX29" s="49" t="e">
        <f t="shared" si="10"/>
        <v>#VALUE!</v>
      </c>
      <c r="AY29" s="49" t="e">
        <f t="shared" si="11"/>
        <v>#VALUE!</v>
      </c>
      <c r="AZ29" s="49" t="e">
        <f t="shared" si="11"/>
        <v>#VALUE!</v>
      </c>
      <c r="BA29" s="49" t="e">
        <f t="shared" si="11"/>
        <v>#VALUE!</v>
      </c>
      <c r="BB29" s="49" t="e">
        <f t="shared" si="11"/>
        <v>#VALUE!</v>
      </c>
      <c r="BC29" s="49" t="e">
        <f t="shared" si="11"/>
        <v>#VALUE!</v>
      </c>
      <c r="BD29" s="49" t="e">
        <f t="shared" si="11"/>
        <v>#VALUE!</v>
      </c>
      <c r="BE29" s="49" t="e">
        <f t="shared" si="11"/>
        <v>#VALUE!</v>
      </c>
      <c r="BF29" s="49" t="e">
        <f t="shared" si="11"/>
        <v>#VALUE!</v>
      </c>
      <c r="BG29" s="49" t="e">
        <f t="shared" si="11"/>
        <v>#VALUE!</v>
      </c>
      <c r="BH29" s="49" t="e">
        <f t="shared" si="11"/>
        <v>#VALUE!</v>
      </c>
      <c r="BI29" s="49" t="e">
        <f t="shared" si="11"/>
        <v>#VALUE!</v>
      </c>
      <c r="BJ29" s="49" t="e">
        <f t="shared" si="11"/>
        <v>#VALUE!</v>
      </c>
      <c r="BK29" s="49" t="e">
        <f t="shared" si="11"/>
        <v>#VALUE!</v>
      </c>
      <c r="BL29" s="49" t="e">
        <f t="shared" si="11"/>
        <v>#VALUE!</v>
      </c>
      <c r="BM29" s="49" t="e">
        <f t="shared" si="11"/>
        <v>#VALUE!</v>
      </c>
      <c r="BN29" s="49" t="e">
        <f t="shared" si="11"/>
        <v>#VALUE!</v>
      </c>
      <c r="BO29" s="49" t="e">
        <f t="shared" si="12"/>
        <v>#VALUE!</v>
      </c>
      <c r="BP29" s="49" t="e">
        <f t="shared" si="12"/>
        <v>#VALUE!</v>
      </c>
      <c r="BQ29" s="49" t="e">
        <f t="shared" si="12"/>
        <v>#VALUE!</v>
      </c>
      <c r="BR29" s="49" t="e">
        <f t="shared" si="12"/>
        <v>#VALUE!</v>
      </c>
      <c r="BS29" s="49" t="e">
        <f t="shared" si="12"/>
        <v>#VALUE!</v>
      </c>
      <c r="BT29" s="49" t="e">
        <f t="shared" si="12"/>
        <v>#VALUE!</v>
      </c>
      <c r="BU29" s="49" t="e">
        <f t="shared" si="12"/>
        <v>#VALUE!</v>
      </c>
      <c r="BV29" s="49" t="e">
        <f t="shared" si="12"/>
        <v>#VALUE!</v>
      </c>
      <c r="BW29" s="49" t="e">
        <f t="shared" si="12"/>
        <v>#VALUE!</v>
      </c>
      <c r="BX29" s="49" t="e">
        <f t="shared" si="12"/>
        <v>#VALUE!</v>
      </c>
      <c r="BY29" s="49" t="e">
        <f t="shared" si="12"/>
        <v>#VALUE!</v>
      </c>
      <c r="BZ29" s="49" t="e">
        <f t="shared" si="12"/>
        <v>#VALUE!</v>
      </c>
      <c r="CA29" s="49" t="e">
        <f t="shared" si="12"/>
        <v>#VALUE!</v>
      </c>
      <c r="CB29" s="49" t="e">
        <f t="shared" si="12"/>
        <v>#VALUE!</v>
      </c>
      <c r="CC29" s="49" t="e">
        <f t="shared" si="12"/>
        <v>#VALUE!</v>
      </c>
      <c r="CD29" s="49" t="e">
        <f t="shared" si="12"/>
        <v>#VALUE!</v>
      </c>
      <c r="CE29" s="49" t="e">
        <f t="shared" si="13"/>
        <v>#VALUE!</v>
      </c>
      <c r="CF29" s="49" t="e">
        <f t="shared" si="13"/>
        <v>#VALUE!</v>
      </c>
      <c r="CG29" s="49" t="e">
        <f t="shared" si="13"/>
        <v>#VALUE!</v>
      </c>
      <c r="CH29" s="49" t="e">
        <f t="shared" si="13"/>
        <v>#VALUE!</v>
      </c>
      <c r="CI29" s="49" t="e">
        <f t="shared" si="13"/>
        <v>#VALUE!</v>
      </c>
      <c r="CJ29" s="49" t="e">
        <f t="shared" si="13"/>
        <v>#VALUE!</v>
      </c>
      <c r="CK29" s="49" t="e">
        <f t="shared" si="13"/>
        <v>#VALUE!</v>
      </c>
      <c r="CL29" s="49" t="e">
        <f t="shared" si="13"/>
        <v>#VALUE!</v>
      </c>
      <c r="CM29" s="49" t="e">
        <f t="shared" si="13"/>
        <v>#VALUE!</v>
      </c>
      <c r="CN29" s="49" t="e">
        <f t="shared" si="13"/>
        <v>#VALUE!</v>
      </c>
      <c r="CO29" s="49" t="e">
        <f t="shared" si="13"/>
        <v>#VALUE!</v>
      </c>
      <c r="CP29" s="49" t="e">
        <f t="shared" si="13"/>
        <v>#VALUE!</v>
      </c>
      <c r="CQ29" s="49" t="e">
        <f t="shared" si="13"/>
        <v>#VALUE!</v>
      </c>
      <c r="CR29" s="49" t="e">
        <f t="shared" si="13"/>
        <v>#VALUE!</v>
      </c>
      <c r="CS29" s="49" t="e">
        <f t="shared" si="13"/>
        <v>#VALUE!</v>
      </c>
      <c r="CT29" s="49" t="e">
        <f t="shared" si="13"/>
        <v>#VALUE!</v>
      </c>
      <c r="CU29" s="49" t="e">
        <f t="shared" si="14"/>
        <v>#VALUE!</v>
      </c>
      <c r="CV29" s="49" t="e">
        <f t="shared" si="14"/>
        <v>#VALUE!</v>
      </c>
      <c r="CW29" s="49" t="e">
        <f t="shared" si="14"/>
        <v>#VALUE!</v>
      </c>
      <c r="CX29" s="49" t="e">
        <f t="shared" si="14"/>
        <v>#VALUE!</v>
      </c>
      <c r="CY29" s="48" t="e">
        <f t="shared" si="14"/>
        <v>#VALUE!</v>
      </c>
      <c r="CZ29" s="37" t="e">
        <f t="shared" si="15"/>
        <v>#VALUE!</v>
      </c>
      <c r="DA29" s="54" t="e">
        <f t="shared" si="4"/>
        <v>#VALUE!</v>
      </c>
      <c r="DB29" s="48">
        <f t="shared" si="16"/>
        <v>0.20008066797607674</v>
      </c>
      <c r="DC29" s="49">
        <f t="shared" si="16"/>
        <v>3.0639502932385692E-7</v>
      </c>
      <c r="DD29" s="49">
        <f t="shared" si="16"/>
        <v>2.0951851564821217E-17</v>
      </c>
      <c r="DE29" s="49">
        <f t="shared" si="16"/>
        <v>2.7984891403416054E-32</v>
      </c>
      <c r="DF29" s="49">
        <f t="shared" si="16"/>
        <v>6.1081693859527392E-52</v>
      </c>
      <c r="DG29" s="49">
        <f t="shared" si="16"/>
        <v>2.0333221968709038E-76</v>
      </c>
      <c r="DH29" s="49">
        <f t="shared" si="16"/>
        <v>9.9774473497659176E-106</v>
      </c>
      <c r="DI29" s="49">
        <f t="shared" si="16"/>
        <v>7.0787619011835585E-140</v>
      </c>
      <c r="DJ29" s="49">
        <f t="shared" si="16"/>
        <v>7.1745513772812007E-179</v>
      </c>
      <c r="DK29" s="49">
        <f t="shared" si="16"/>
        <v>1.0305219741357257E-222</v>
      </c>
      <c r="DL29" s="49">
        <f t="shared" si="16"/>
        <v>2.0860121396048135E-271</v>
      </c>
      <c r="DM29" s="49">
        <f t="shared" si="16"/>
        <v>0</v>
      </c>
      <c r="DN29" s="49">
        <f t="shared" si="16"/>
        <v>0</v>
      </c>
      <c r="DO29" s="49">
        <f t="shared" si="16"/>
        <v>0</v>
      </c>
      <c r="DP29" s="49">
        <f t="shared" si="16"/>
        <v>0</v>
      </c>
      <c r="DQ29" s="49">
        <f t="shared" si="16"/>
        <v>0</v>
      </c>
      <c r="DR29" s="49">
        <f t="shared" si="23"/>
        <v>0</v>
      </c>
      <c r="DS29" s="49">
        <f t="shared" si="23"/>
        <v>0</v>
      </c>
      <c r="DT29" s="49">
        <f t="shared" si="23"/>
        <v>0</v>
      </c>
      <c r="DU29" s="49">
        <f t="shared" si="23"/>
        <v>0</v>
      </c>
      <c r="DV29" s="49">
        <f t="shared" si="23"/>
        <v>0</v>
      </c>
      <c r="DW29" s="49">
        <f t="shared" si="23"/>
        <v>0</v>
      </c>
      <c r="DX29" s="49">
        <f t="shared" si="23"/>
        <v>0</v>
      </c>
      <c r="DY29" s="49">
        <f t="shared" si="23"/>
        <v>0</v>
      </c>
      <c r="DZ29" s="49">
        <f t="shared" si="23"/>
        <v>0</v>
      </c>
      <c r="EA29" s="49">
        <f t="shared" si="23"/>
        <v>0</v>
      </c>
      <c r="EB29" s="49">
        <f t="shared" si="23"/>
        <v>0</v>
      </c>
      <c r="EC29" s="49">
        <f t="shared" si="23"/>
        <v>0</v>
      </c>
      <c r="ED29" s="49">
        <f t="shared" si="23"/>
        <v>0</v>
      </c>
      <c r="EE29" s="49">
        <f t="shared" si="23"/>
        <v>0</v>
      </c>
      <c r="EF29" s="49">
        <f t="shared" si="23"/>
        <v>0</v>
      </c>
      <c r="EG29" s="49">
        <f t="shared" si="23"/>
        <v>0</v>
      </c>
      <c r="EH29" s="49">
        <f t="shared" si="24"/>
        <v>0</v>
      </c>
      <c r="EI29" s="49">
        <f t="shared" si="24"/>
        <v>0</v>
      </c>
      <c r="EJ29" s="49">
        <f t="shared" si="24"/>
        <v>0</v>
      </c>
      <c r="EK29" s="49">
        <f t="shared" si="24"/>
        <v>0</v>
      </c>
      <c r="EL29" s="49">
        <f t="shared" si="24"/>
        <v>0</v>
      </c>
      <c r="EM29" s="49">
        <f t="shared" si="24"/>
        <v>0</v>
      </c>
      <c r="EN29" s="49">
        <f t="shared" si="24"/>
        <v>0</v>
      </c>
      <c r="EO29" s="49">
        <f t="shared" si="24"/>
        <v>0</v>
      </c>
      <c r="EP29" s="49">
        <f t="shared" si="24"/>
        <v>0</v>
      </c>
      <c r="EQ29" s="49">
        <f t="shared" si="24"/>
        <v>0</v>
      </c>
      <c r="ER29" s="49">
        <f t="shared" si="24"/>
        <v>0</v>
      </c>
      <c r="ES29" s="49">
        <f t="shared" si="24"/>
        <v>0</v>
      </c>
      <c r="ET29" s="49">
        <f t="shared" si="24"/>
        <v>0</v>
      </c>
      <c r="EU29" s="49">
        <f t="shared" si="24"/>
        <v>0</v>
      </c>
      <c r="EV29" s="49">
        <f t="shared" si="24"/>
        <v>0</v>
      </c>
      <c r="EW29" s="49">
        <f t="shared" si="24"/>
        <v>0</v>
      </c>
      <c r="EX29" s="49">
        <f t="shared" si="25"/>
        <v>0</v>
      </c>
      <c r="EY29" s="49">
        <f t="shared" si="25"/>
        <v>0</v>
      </c>
      <c r="EZ29" s="49">
        <f t="shared" si="25"/>
        <v>0</v>
      </c>
      <c r="FA29" s="49">
        <f t="shared" si="25"/>
        <v>0</v>
      </c>
      <c r="FB29" s="49">
        <f t="shared" si="25"/>
        <v>0</v>
      </c>
      <c r="FC29" s="49">
        <f t="shared" si="25"/>
        <v>0</v>
      </c>
      <c r="FD29" s="49">
        <f t="shared" si="25"/>
        <v>0</v>
      </c>
      <c r="FE29" s="49">
        <f t="shared" si="25"/>
        <v>0</v>
      </c>
      <c r="FF29" s="49">
        <f t="shared" si="25"/>
        <v>0</v>
      </c>
      <c r="FG29" s="49">
        <f t="shared" si="25"/>
        <v>0</v>
      </c>
      <c r="FH29" s="49">
        <f t="shared" si="25"/>
        <v>0</v>
      </c>
      <c r="FI29" s="49">
        <f t="shared" si="25"/>
        <v>0</v>
      </c>
      <c r="FJ29" s="49">
        <f t="shared" si="25"/>
        <v>0</v>
      </c>
      <c r="FK29" s="49">
        <f t="shared" si="25"/>
        <v>0</v>
      </c>
      <c r="FL29" s="49">
        <f t="shared" si="25"/>
        <v>0</v>
      </c>
      <c r="FM29" s="49">
        <f t="shared" si="25"/>
        <v>0</v>
      </c>
      <c r="FN29" s="49">
        <f t="shared" si="20"/>
        <v>0</v>
      </c>
      <c r="FO29" s="49">
        <f t="shared" si="20"/>
        <v>0</v>
      </c>
      <c r="FP29" s="49">
        <f t="shared" si="20"/>
        <v>0</v>
      </c>
      <c r="FQ29" s="49">
        <f t="shared" si="20"/>
        <v>0</v>
      </c>
      <c r="FR29" s="49">
        <f t="shared" si="20"/>
        <v>0</v>
      </c>
      <c r="FS29" s="49">
        <f t="shared" si="20"/>
        <v>0</v>
      </c>
      <c r="FT29" s="49">
        <f t="shared" si="20"/>
        <v>0</v>
      </c>
      <c r="FU29" s="49">
        <f t="shared" si="20"/>
        <v>0</v>
      </c>
      <c r="FV29" s="49">
        <f t="shared" si="20"/>
        <v>0</v>
      </c>
      <c r="FW29" s="49">
        <f t="shared" si="20"/>
        <v>0</v>
      </c>
      <c r="FX29" s="49">
        <f t="shared" si="20"/>
        <v>0</v>
      </c>
      <c r="FY29" s="49">
        <f t="shared" si="20"/>
        <v>0</v>
      </c>
      <c r="FZ29" s="49">
        <f t="shared" si="20"/>
        <v>0</v>
      </c>
      <c r="GA29" s="49">
        <f t="shared" si="20"/>
        <v>0</v>
      </c>
      <c r="GB29" s="49">
        <f t="shared" si="20"/>
        <v>0</v>
      </c>
      <c r="GC29" s="49">
        <f t="shared" si="20"/>
        <v>0</v>
      </c>
      <c r="GD29" s="49">
        <f t="shared" si="21"/>
        <v>0</v>
      </c>
      <c r="GE29" s="49">
        <f t="shared" si="21"/>
        <v>0</v>
      </c>
      <c r="GF29" s="49">
        <f t="shared" si="21"/>
        <v>0</v>
      </c>
      <c r="GG29" s="49">
        <f t="shared" si="21"/>
        <v>0</v>
      </c>
      <c r="GH29" s="49">
        <f t="shared" si="21"/>
        <v>0</v>
      </c>
      <c r="GI29" s="49">
        <f t="shared" si="21"/>
        <v>0</v>
      </c>
      <c r="GJ29" s="49">
        <f t="shared" si="21"/>
        <v>0</v>
      </c>
      <c r="GK29" s="49">
        <f t="shared" si="21"/>
        <v>0</v>
      </c>
      <c r="GL29" s="49">
        <f t="shared" si="21"/>
        <v>0</v>
      </c>
      <c r="GM29" s="49">
        <f t="shared" si="21"/>
        <v>0</v>
      </c>
      <c r="GN29" s="49">
        <f t="shared" si="21"/>
        <v>0</v>
      </c>
      <c r="GO29" s="49">
        <f t="shared" si="21"/>
        <v>0</v>
      </c>
      <c r="GP29" s="49">
        <f t="shared" si="22"/>
        <v>0</v>
      </c>
      <c r="GQ29" s="49">
        <f t="shared" si="22"/>
        <v>0</v>
      </c>
      <c r="GR29" s="49">
        <f t="shared" si="22"/>
        <v>0</v>
      </c>
      <c r="GS29" s="49">
        <f t="shared" si="22"/>
        <v>0</v>
      </c>
      <c r="GT29" s="49">
        <f t="shared" si="22"/>
        <v>0</v>
      </c>
      <c r="GU29" s="49">
        <f t="shared" si="22"/>
        <v>0</v>
      </c>
      <c r="GV29" s="49">
        <f t="shared" si="22"/>
        <v>0</v>
      </c>
      <c r="GW29" s="49">
        <f t="shared" si="22"/>
        <v>0</v>
      </c>
      <c r="GX29" s="48">
        <f t="shared" si="22"/>
        <v>0</v>
      </c>
      <c r="GY29" s="37">
        <f t="shared" si="17"/>
        <v>0.79991902562889394</v>
      </c>
      <c r="GZ29" s="39" t="e">
        <f t="shared" si="18"/>
        <v>#VALUE!</v>
      </c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12"/>
    </row>
    <row r="30" spans="1:220">
      <c r="A30" s="42">
        <f t="shared" si="7"/>
        <v>0.56699999999999995</v>
      </c>
      <c r="B30" s="38" t="str">
        <f>IF($CY$10=1, "-",1.2)</f>
        <v>-</v>
      </c>
      <c r="C30" s="48" t="e">
        <f t="shared" si="8"/>
        <v>#VALUE!</v>
      </c>
      <c r="D30" s="49" t="e">
        <f t="shared" si="8"/>
        <v>#VALUE!</v>
      </c>
      <c r="E30" s="49" t="e">
        <f t="shared" si="8"/>
        <v>#VALUE!</v>
      </c>
      <c r="F30" s="49" t="e">
        <f t="shared" si="8"/>
        <v>#VALUE!</v>
      </c>
      <c r="G30" s="49" t="e">
        <f t="shared" si="8"/>
        <v>#VALUE!</v>
      </c>
      <c r="H30" s="49" t="e">
        <f t="shared" si="8"/>
        <v>#VALUE!</v>
      </c>
      <c r="I30" s="49" t="e">
        <f t="shared" si="8"/>
        <v>#VALUE!</v>
      </c>
      <c r="J30" s="49" t="e">
        <f t="shared" si="8"/>
        <v>#VALUE!</v>
      </c>
      <c r="K30" s="49" t="e">
        <f t="shared" si="8"/>
        <v>#VALUE!</v>
      </c>
      <c r="L30" s="49" t="e">
        <f t="shared" si="8"/>
        <v>#VALUE!</v>
      </c>
      <c r="M30" s="49" t="e">
        <f t="shared" si="8"/>
        <v>#VALUE!</v>
      </c>
      <c r="N30" s="49" t="e">
        <f t="shared" si="8"/>
        <v>#VALUE!</v>
      </c>
      <c r="O30" s="49" t="e">
        <f t="shared" si="8"/>
        <v>#VALUE!</v>
      </c>
      <c r="P30" s="49" t="e">
        <f t="shared" si="8"/>
        <v>#VALUE!</v>
      </c>
      <c r="Q30" s="49" t="e">
        <f t="shared" si="8"/>
        <v>#VALUE!</v>
      </c>
      <c r="R30" s="49" t="e">
        <f t="shared" si="8"/>
        <v>#VALUE!</v>
      </c>
      <c r="S30" s="49" t="e">
        <f t="shared" si="9"/>
        <v>#VALUE!</v>
      </c>
      <c r="T30" s="49" t="e">
        <f t="shared" si="9"/>
        <v>#VALUE!</v>
      </c>
      <c r="U30" s="49" t="e">
        <f t="shared" si="9"/>
        <v>#VALUE!</v>
      </c>
      <c r="V30" s="49" t="e">
        <f t="shared" si="9"/>
        <v>#VALUE!</v>
      </c>
      <c r="W30" s="49" t="e">
        <f t="shared" si="9"/>
        <v>#VALUE!</v>
      </c>
      <c r="X30" s="49" t="e">
        <f t="shared" si="9"/>
        <v>#VALUE!</v>
      </c>
      <c r="Y30" s="49" t="e">
        <f t="shared" si="9"/>
        <v>#VALUE!</v>
      </c>
      <c r="Z30" s="49" t="e">
        <f t="shared" si="9"/>
        <v>#VALUE!</v>
      </c>
      <c r="AA30" s="49" t="e">
        <f t="shared" si="9"/>
        <v>#VALUE!</v>
      </c>
      <c r="AB30" s="49" t="e">
        <f t="shared" si="9"/>
        <v>#VALUE!</v>
      </c>
      <c r="AC30" s="49" t="e">
        <f t="shared" si="9"/>
        <v>#VALUE!</v>
      </c>
      <c r="AD30" s="49" t="e">
        <f t="shared" si="9"/>
        <v>#VALUE!</v>
      </c>
      <c r="AE30" s="49" t="e">
        <f t="shared" si="9"/>
        <v>#VALUE!</v>
      </c>
      <c r="AF30" s="49" t="e">
        <f t="shared" si="9"/>
        <v>#VALUE!</v>
      </c>
      <c r="AG30" s="49" t="e">
        <f t="shared" si="9"/>
        <v>#VALUE!</v>
      </c>
      <c r="AH30" s="49" t="e">
        <f t="shared" si="9"/>
        <v>#VALUE!</v>
      </c>
      <c r="AI30" s="49" t="e">
        <f t="shared" si="10"/>
        <v>#VALUE!</v>
      </c>
      <c r="AJ30" s="49" t="e">
        <f t="shared" si="10"/>
        <v>#VALUE!</v>
      </c>
      <c r="AK30" s="49" t="e">
        <f t="shared" si="10"/>
        <v>#VALUE!</v>
      </c>
      <c r="AL30" s="49" t="e">
        <f t="shared" si="10"/>
        <v>#VALUE!</v>
      </c>
      <c r="AM30" s="49" t="e">
        <f t="shared" si="10"/>
        <v>#VALUE!</v>
      </c>
      <c r="AN30" s="49" t="e">
        <f t="shared" si="10"/>
        <v>#VALUE!</v>
      </c>
      <c r="AO30" s="49" t="e">
        <f t="shared" si="10"/>
        <v>#VALUE!</v>
      </c>
      <c r="AP30" s="49" t="e">
        <f t="shared" si="10"/>
        <v>#VALUE!</v>
      </c>
      <c r="AQ30" s="49" t="e">
        <f t="shared" si="10"/>
        <v>#VALUE!</v>
      </c>
      <c r="AR30" s="49" t="e">
        <f t="shared" si="10"/>
        <v>#VALUE!</v>
      </c>
      <c r="AS30" s="49" t="e">
        <f t="shared" si="10"/>
        <v>#VALUE!</v>
      </c>
      <c r="AT30" s="49" t="e">
        <f t="shared" si="10"/>
        <v>#VALUE!</v>
      </c>
      <c r="AU30" s="49" t="e">
        <f t="shared" si="10"/>
        <v>#VALUE!</v>
      </c>
      <c r="AV30" s="49" t="e">
        <f t="shared" si="10"/>
        <v>#VALUE!</v>
      </c>
      <c r="AW30" s="49" t="e">
        <f t="shared" si="10"/>
        <v>#VALUE!</v>
      </c>
      <c r="AX30" s="49" t="e">
        <f t="shared" si="10"/>
        <v>#VALUE!</v>
      </c>
      <c r="AY30" s="49" t="e">
        <f t="shared" si="11"/>
        <v>#VALUE!</v>
      </c>
      <c r="AZ30" s="49" t="e">
        <f t="shared" si="11"/>
        <v>#VALUE!</v>
      </c>
      <c r="BA30" s="49" t="e">
        <f t="shared" si="11"/>
        <v>#VALUE!</v>
      </c>
      <c r="BB30" s="49" t="e">
        <f t="shared" si="11"/>
        <v>#VALUE!</v>
      </c>
      <c r="BC30" s="49" t="e">
        <f t="shared" si="11"/>
        <v>#VALUE!</v>
      </c>
      <c r="BD30" s="49" t="e">
        <f t="shared" si="11"/>
        <v>#VALUE!</v>
      </c>
      <c r="BE30" s="49" t="e">
        <f t="shared" si="11"/>
        <v>#VALUE!</v>
      </c>
      <c r="BF30" s="49" t="e">
        <f t="shared" si="11"/>
        <v>#VALUE!</v>
      </c>
      <c r="BG30" s="49" t="e">
        <f t="shared" si="11"/>
        <v>#VALUE!</v>
      </c>
      <c r="BH30" s="49" t="e">
        <f t="shared" si="11"/>
        <v>#VALUE!</v>
      </c>
      <c r="BI30" s="49" t="e">
        <f t="shared" si="11"/>
        <v>#VALUE!</v>
      </c>
      <c r="BJ30" s="49" t="e">
        <f t="shared" si="11"/>
        <v>#VALUE!</v>
      </c>
      <c r="BK30" s="49" t="e">
        <f t="shared" si="11"/>
        <v>#VALUE!</v>
      </c>
      <c r="BL30" s="49" t="e">
        <f t="shared" si="11"/>
        <v>#VALUE!</v>
      </c>
      <c r="BM30" s="49" t="e">
        <f t="shared" si="11"/>
        <v>#VALUE!</v>
      </c>
      <c r="BN30" s="49" t="e">
        <f t="shared" si="11"/>
        <v>#VALUE!</v>
      </c>
      <c r="BO30" s="49" t="e">
        <f t="shared" si="12"/>
        <v>#VALUE!</v>
      </c>
      <c r="BP30" s="49" t="e">
        <f t="shared" si="12"/>
        <v>#VALUE!</v>
      </c>
      <c r="BQ30" s="49" t="e">
        <f t="shared" si="12"/>
        <v>#VALUE!</v>
      </c>
      <c r="BR30" s="49" t="e">
        <f t="shared" si="12"/>
        <v>#VALUE!</v>
      </c>
      <c r="BS30" s="49" t="e">
        <f t="shared" si="12"/>
        <v>#VALUE!</v>
      </c>
      <c r="BT30" s="49" t="e">
        <f t="shared" si="12"/>
        <v>#VALUE!</v>
      </c>
      <c r="BU30" s="49" t="e">
        <f t="shared" si="12"/>
        <v>#VALUE!</v>
      </c>
      <c r="BV30" s="49" t="e">
        <f t="shared" si="12"/>
        <v>#VALUE!</v>
      </c>
      <c r="BW30" s="49" t="e">
        <f t="shared" si="12"/>
        <v>#VALUE!</v>
      </c>
      <c r="BX30" s="49" t="e">
        <f t="shared" si="12"/>
        <v>#VALUE!</v>
      </c>
      <c r="BY30" s="49" t="e">
        <f t="shared" si="12"/>
        <v>#VALUE!</v>
      </c>
      <c r="BZ30" s="49" t="e">
        <f t="shared" si="12"/>
        <v>#VALUE!</v>
      </c>
      <c r="CA30" s="49" t="e">
        <f t="shared" si="12"/>
        <v>#VALUE!</v>
      </c>
      <c r="CB30" s="49" t="e">
        <f t="shared" si="12"/>
        <v>#VALUE!</v>
      </c>
      <c r="CC30" s="49" t="e">
        <f t="shared" si="12"/>
        <v>#VALUE!</v>
      </c>
      <c r="CD30" s="49" t="e">
        <f t="shared" si="12"/>
        <v>#VALUE!</v>
      </c>
      <c r="CE30" s="49" t="e">
        <f t="shared" si="13"/>
        <v>#VALUE!</v>
      </c>
      <c r="CF30" s="49" t="e">
        <f t="shared" si="13"/>
        <v>#VALUE!</v>
      </c>
      <c r="CG30" s="49" t="e">
        <f t="shared" si="13"/>
        <v>#VALUE!</v>
      </c>
      <c r="CH30" s="49" t="e">
        <f t="shared" si="13"/>
        <v>#VALUE!</v>
      </c>
      <c r="CI30" s="49" t="e">
        <f t="shared" si="13"/>
        <v>#VALUE!</v>
      </c>
      <c r="CJ30" s="49" t="e">
        <f t="shared" si="13"/>
        <v>#VALUE!</v>
      </c>
      <c r="CK30" s="49" t="e">
        <f t="shared" si="13"/>
        <v>#VALUE!</v>
      </c>
      <c r="CL30" s="49" t="e">
        <f t="shared" si="13"/>
        <v>#VALUE!</v>
      </c>
      <c r="CM30" s="49" t="e">
        <f t="shared" si="13"/>
        <v>#VALUE!</v>
      </c>
      <c r="CN30" s="49" t="e">
        <f t="shared" si="13"/>
        <v>#VALUE!</v>
      </c>
      <c r="CO30" s="49" t="e">
        <f t="shared" si="13"/>
        <v>#VALUE!</v>
      </c>
      <c r="CP30" s="49" t="e">
        <f t="shared" si="13"/>
        <v>#VALUE!</v>
      </c>
      <c r="CQ30" s="49" t="e">
        <f t="shared" si="13"/>
        <v>#VALUE!</v>
      </c>
      <c r="CR30" s="49" t="e">
        <f t="shared" si="13"/>
        <v>#VALUE!</v>
      </c>
      <c r="CS30" s="49" t="e">
        <f t="shared" si="13"/>
        <v>#VALUE!</v>
      </c>
      <c r="CT30" s="49" t="e">
        <f t="shared" si="13"/>
        <v>#VALUE!</v>
      </c>
      <c r="CU30" s="49" t="e">
        <f t="shared" si="14"/>
        <v>#VALUE!</v>
      </c>
      <c r="CV30" s="49" t="e">
        <f t="shared" si="14"/>
        <v>#VALUE!</v>
      </c>
      <c r="CW30" s="49" t="e">
        <f t="shared" si="14"/>
        <v>#VALUE!</v>
      </c>
      <c r="CX30" s="49" t="e">
        <f t="shared" si="14"/>
        <v>#VALUE!</v>
      </c>
      <c r="CY30" s="48" t="e">
        <f t="shared" si="14"/>
        <v>#VALUE!</v>
      </c>
      <c r="CZ30" s="37" t="e">
        <f t="shared" si="15"/>
        <v>#VALUE!</v>
      </c>
      <c r="DA30" s="54" t="e">
        <f t="shared" si="4"/>
        <v>#VALUE!</v>
      </c>
      <c r="DB30" s="48">
        <f t="shared" si="16"/>
        <v>0.20008066797607674</v>
      </c>
      <c r="DC30" s="49">
        <f t="shared" si="16"/>
        <v>3.0639502932385692E-7</v>
      </c>
      <c r="DD30" s="49">
        <f t="shared" si="16"/>
        <v>2.0951851564821217E-17</v>
      </c>
      <c r="DE30" s="49">
        <f t="shared" si="16"/>
        <v>2.7984891403416054E-32</v>
      </c>
      <c r="DF30" s="49">
        <f t="shared" si="16"/>
        <v>6.1081693859527392E-52</v>
      </c>
      <c r="DG30" s="49">
        <f t="shared" si="16"/>
        <v>2.0333221968709038E-76</v>
      </c>
      <c r="DH30" s="49">
        <f t="shared" si="16"/>
        <v>9.9774473497659176E-106</v>
      </c>
      <c r="DI30" s="49">
        <f t="shared" si="16"/>
        <v>7.0787619011835585E-140</v>
      </c>
      <c r="DJ30" s="49">
        <f t="shared" si="16"/>
        <v>7.1745513772812007E-179</v>
      </c>
      <c r="DK30" s="49">
        <f t="shared" si="16"/>
        <v>1.0305219741357257E-222</v>
      </c>
      <c r="DL30" s="49">
        <f t="shared" si="16"/>
        <v>2.0860121396048135E-271</v>
      </c>
      <c r="DM30" s="49">
        <f t="shared" si="16"/>
        <v>0</v>
      </c>
      <c r="DN30" s="49">
        <f t="shared" si="16"/>
        <v>0</v>
      </c>
      <c r="DO30" s="49">
        <f t="shared" si="16"/>
        <v>0</v>
      </c>
      <c r="DP30" s="49">
        <f t="shared" si="16"/>
        <v>0</v>
      </c>
      <c r="DQ30" s="49">
        <f t="shared" si="16"/>
        <v>0</v>
      </c>
      <c r="DR30" s="49">
        <f t="shared" si="23"/>
        <v>0</v>
      </c>
      <c r="DS30" s="49">
        <f t="shared" si="23"/>
        <v>0</v>
      </c>
      <c r="DT30" s="49">
        <f t="shared" si="23"/>
        <v>0</v>
      </c>
      <c r="DU30" s="49">
        <f t="shared" si="23"/>
        <v>0</v>
      </c>
      <c r="DV30" s="49">
        <f t="shared" si="23"/>
        <v>0</v>
      </c>
      <c r="DW30" s="49">
        <f t="shared" si="23"/>
        <v>0</v>
      </c>
      <c r="DX30" s="49">
        <f t="shared" si="23"/>
        <v>0</v>
      </c>
      <c r="DY30" s="49">
        <f t="shared" si="23"/>
        <v>0</v>
      </c>
      <c r="DZ30" s="49">
        <f t="shared" si="23"/>
        <v>0</v>
      </c>
      <c r="EA30" s="49">
        <f t="shared" si="23"/>
        <v>0</v>
      </c>
      <c r="EB30" s="49">
        <f t="shared" si="23"/>
        <v>0</v>
      </c>
      <c r="EC30" s="49">
        <f t="shared" si="23"/>
        <v>0</v>
      </c>
      <c r="ED30" s="49">
        <f t="shared" si="23"/>
        <v>0</v>
      </c>
      <c r="EE30" s="49">
        <f t="shared" si="23"/>
        <v>0</v>
      </c>
      <c r="EF30" s="49">
        <f t="shared" si="23"/>
        <v>0</v>
      </c>
      <c r="EG30" s="49">
        <f t="shared" si="23"/>
        <v>0</v>
      </c>
      <c r="EH30" s="49">
        <f t="shared" si="24"/>
        <v>0</v>
      </c>
      <c r="EI30" s="49">
        <f t="shared" si="24"/>
        <v>0</v>
      </c>
      <c r="EJ30" s="49">
        <f t="shared" si="24"/>
        <v>0</v>
      </c>
      <c r="EK30" s="49">
        <f t="shared" si="24"/>
        <v>0</v>
      </c>
      <c r="EL30" s="49">
        <f t="shared" si="24"/>
        <v>0</v>
      </c>
      <c r="EM30" s="49">
        <f t="shared" si="24"/>
        <v>0</v>
      </c>
      <c r="EN30" s="49">
        <f t="shared" si="24"/>
        <v>0</v>
      </c>
      <c r="EO30" s="49">
        <f t="shared" si="24"/>
        <v>0</v>
      </c>
      <c r="EP30" s="49">
        <f t="shared" si="24"/>
        <v>0</v>
      </c>
      <c r="EQ30" s="49">
        <f t="shared" si="24"/>
        <v>0</v>
      </c>
      <c r="ER30" s="49">
        <f t="shared" si="24"/>
        <v>0</v>
      </c>
      <c r="ES30" s="49">
        <f t="shared" si="24"/>
        <v>0</v>
      </c>
      <c r="ET30" s="49">
        <f t="shared" si="24"/>
        <v>0</v>
      </c>
      <c r="EU30" s="49">
        <f t="shared" si="24"/>
        <v>0</v>
      </c>
      <c r="EV30" s="49">
        <f t="shared" si="24"/>
        <v>0</v>
      </c>
      <c r="EW30" s="49">
        <f t="shared" si="24"/>
        <v>0</v>
      </c>
      <c r="EX30" s="49">
        <f t="shared" si="25"/>
        <v>0</v>
      </c>
      <c r="EY30" s="49">
        <f t="shared" si="25"/>
        <v>0</v>
      </c>
      <c r="EZ30" s="49">
        <f t="shared" si="25"/>
        <v>0</v>
      </c>
      <c r="FA30" s="49">
        <f t="shared" si="25"/>
        <v>0</v>
      </c>
      <c r="FB30" s="49">
        <f t="shared" si="25"/>
        <v>0</v>
      </c>
      <c r="FC30" s="49">
        <f t="shared" si="25"/>
        <v>0</v>
      </c>
      <c r="FD30" s="49">
        <f t="shared" si="25"/>
        <v>0</v>
      </c>
      <c r="FE30" s="49">
        <f t="shared" si="25"/>
        <v>0</v>
      </c>
      <c r="FF30" s="49">
        <f t="shared" si="25"/>
        <v>0</v>
      </c>
      <c r="FG30" s="49">
        <f t="shared" si="25"/>
        <v>0</v>
      </c>
      <c r="FH30" s="49">
        <f t="shared" si="25"/>
        <v>0</v>
      </c>
      <c r="FI30" s="49">
        <f t="shared" si="25"/>
        <v>0</v>
      </c>
      <c r="FJ30" s="49">
        <f t="shared" si="25"/>
        <v>0</v>
      </c>
      <c r="FK30" s="49">
        <f t="shared" si="25"/>
        <v>0</v>
      </c>
      <c r="FL30" s="49">
        <f t="shared" si="25"/>
        <v>0</v>
      </c>
      <c r="FM30" s="49">
        <f t="shared" si="25"/>
        <v>0</v>
      </c>
      <c r="FN30" s="49">
        <f t="shared" si="20"/>
        <v>0</v>
      </c>
      <c r="FO30" s="49">
        <f t="shared" si="20"/>
        <v>0</v>
      </c>
      <c r="FP30" s="49">
        <f t="shared" si="20"/>
        <v>0</v>
      </c>
      <c r="FQ30" s="49">
        <f t="shared" si="20"/>
        <v>0</v>
      </c>
      <c r="FR30" s="49">
        <f t="shared" si="20"/>
        <v>0</v>
      </c>
      <c r="FS30" s="49">
        <f t="shared" si="20"/>
        <v>0</v>
      </c>
      <c r="FT30" s="49">
        <f t="shared" si="20"/>
        <v>0</v>
      </c>
      <c r="FU30" s="49">
        <f t="shared" si="20"/>
        <v>0</v>
      </c>
      <c r="FV30" s="49">
        <f t="shared" si="20"/>
        <v>0</v>
      </c>
      <c r="FW30" s="49">
        <f t="shared" si="20"/>
        <v>0</v>
      </c>
      <c r="FX30" s="49">
        <f t="shared" si="20"/>
        <v>0</v>
      </c>
      <c r="FY30" s="49">
        <f t="shared" si="20"/>
        <v>0</v>
      </c>
      <c r="FZ30" s="49">
        <f t="shared" si="20"/>
        <v>0</v>
      </c>
      <c r="GA30" s="49">
        <f t="shared" si="20"/>
        <v>0</v>
      </c>
      <c r="GB30" s="49">
        <f t="shared" si="20"/>
        <v>0</v>
      </c>
      <c r="GC30" s="49">
        <f t="shared" si="20"/>
        <v>0</v>
      </c>
      <c r="GD30" s="49">
        <f t="shared" si="21"/>
        <v>0</v>
      </c>
      <c r="GE30" s="49">
        <f t="shared" si="21"/>
        <v>0</v>
      </c>
      <c r="GF30" s="49">
        <f t="shared" si="21"/>
        <v>0</v>
      </c>
      <c r="GG30" s="49">
        <f t="shared" si="21"/>
        <v>0</v>
      </c>
      <c r="GH30" s="49">
        <f t="shared" si="21"/>
        <v>0</v>
      </c>
      <c r="GI30" s="49">
        <f t="shared" si="21"/>
        <v>0</v>
      </c>
      <c r="GJ30" s="49">
        <f t="shared" si="21"/>
        <v>0</v>
      </c>
      <c r="GK30" s="49">
        <f t="shared" si="21"/>
        <v>0</v>
      </c>
      <c r="GL30" s="49">
        <f t="shared" si="21"/>
        <v>0</v>
      </c>
      <c r="GM30" s="49">
        <f t="shared" si="21"/>
        <v>0</v>
      </c>
      <c r="GN30" s="49">
        <f t="shared" si="21"/>
        <v>0</v>
      </c>
      <c r="GO30" s="49">
        <f t="shared" si="21"/>
        <v>0</v>
      </c>
      <c r="GP30" s="49">
        <f t="shared" si="22"/>
        <v>0</v>
      </c>
      <c r="GQ30" s="49">
        <f t="shared" si="22"/>
        <v>0</v>
      </c>
      <c r="GR30" s="49">
        <f t="shared" si="22"/>
        <v>0</v>
      </c>
      <c r="GS30" s="49">
        <f t="shared" si="22"/>
        <v>0</v>
      </c>
      <c r="GT30" s="49">
        <f t="shared" si="22"/>
        <v>0</v>
      </c>
      <c r="GU30" s="49">
        <f t="shared" si="22"/>
        <v>0</v>
      </c>
      <c r="GV30" s="49">
        <f t="shared" si="22"/>
        <v>0</v>
      </c>
      <c r="GW30" s="49">
        <f t="shared" si="22"/>
        <v>0</v>
      </c>
      <c r="GX30" s="48">
        <f t="shared" si="22"/>
        <v>0</v>
      </c>
      <c r="GY30" s="37">
        <f t="shared" si="17"/>
        <v>0.79991902562889394</v>
      </c>
      <c r="GZ30" s="39" t="e">
        <f t="shared" si="18"/>
        <v>#VALUE!</v>
      </c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12"/>
    </row>
    <row r="31" spans="1:220">
      <c r="A31" s="42">
        <f t="shared" si="7"/>
        <v>0.56699999999999995</v>
      </c>
      <c r="B31" s="38" t="str">
        <f>IF($CY$10=1, "-",1.3)</f>
        <v>-</v>
      </c>
      <c r="C31" s="48" t="e">
        <f t="shared" si="8"/>
        <v>#VALUE!</v>
      </c>
      <c r="D31" s="49" t="e">
        <f t="shared" si="8"/>
        <v>#VALUE!</v>
      </c>
      <c r="E31" s="49" t="e">
        <f t="shared" si="8"/>
        <v>#VALUE!</v>
      </c>
      <c r="F31" s="49" t="e">
        <f t="shared" si="8"/>
        <v>#VALUE!</v>
      </c>
      <c r="G31" s="49" t="e">
        <f t="shared" si="8"/>
        <v>#VALUE!</v>
      </c>
      <c r="H31" s="49" t="e">
        <f t="shared" si="8"/>
        <v>#VALUE!</v>
      </c>
      <c r="I31" s="49" t="e">
        <f t="shared" si="8"/>
        <v>#VALUE!</v>
      </c>
      <c r="J31" s="49" t="e">
        <f t="shared" si="8"/>
        <v>#VALUE!</v>
      </c>
      <c r="K31" s="49" t="e">
        <f t="shared" si="8"/>
        <v>#VALUE!</v>
      </c>
      <c r="L31" s="49" t="e">
        <f t="shared" si="8"/>
        <v>#VALUE!</v>
      </c>
      <c r="M31" s="49" t="e">
        <f t="shared" si="8"/>
        <v>#VALUE!</v>
      </c>
      <c r="N31" s="49" t="e">
        <f t="shared" si="8"/>
        <v>#VALUE!</v>
      </c>
      <c r="O31" s="49" t="e">
        <f t="shared" si="8"/>
        <v>#VALUE!</v>
      </c>
      <c r="P31" s="49" t="e">
        <f t="shared" si="8"/>
        <v>#VALUE!</v>
      </c>
      <c r="Q31" s="49" t="e">
        <f t="shared" si="8"/>
        <v>#VALUE!</v>
      </c>
      <c r="R31" s="49" t="e">
        <f t="shared" si="8"/>
        <v>#VALUE!</v>
      </c>
      <c r="S31" s="49" t="e">
        <f t="shared" si="9"/>
        <v>#VALUE!</v>
      </c>
      <c r="T31" s="49" t="e">
        <f t="shared" si="9"/>
        <v>#VALUE!</v>
      </c>
      <c r="U31" s="49" t="e">
        <f t="shared" si="9"/>
        <v>#VALUE!</v>
      </c>
      <c r="V31" s="49" t="e">
        <f t="shared" si="9"/>
        <v>#VALUE!</v>
      </c>
      <c r="W31" s="49" t="e">
        <f t="shared" si="9"/>
        <v>#VALUE!</v>
      </c>
      <c r="X31" s="49" t="e">
        <f t="shared" si="9"/>
        <v>#VALUE!</v>
      </c>
      <c r="Y31" s="49" t="e">
        <f t="shared" si="9"/>
        <v>#VALUE!</v>
      </c>
      <c r="Z31" s="49" t="e">
        <f t="shared" si="9"/>
        <v>#VALUE!</v>
      </c>
      <c r="AA31" s="49" t="e">
        <f t="shared" si="9"/>
        <v>#VALUE!</v>
      </c>
      <c r="AB31" s="49" t="e">
        <f t="shared" si="9"/>
        <v>#VALUE!</v>
      </c>
      <c r="AC31" s="49" t="e">
        <f t="shared" si="9"/>
        <v>#VALUE!</v>
      </c>
      <c r="AD31" s="49" t="e">
        <f t="shared" si="9"/>
        <v>#VALUE!</v>
      </c>
      <c r="AE31" s="49" t="e">
        <f t="shared" si="9"/>
        <v>#VALUE!</v>
      </c>
      <c r="AF31" s="49" t="e">
        <f t="shared" si="9"/>
        <v>#VALUE!</v>
      </c>
      <c r="AG31" s="49" t="e">
        <f t="shared" si="9"/>
        <v>#VALUE!</v>
      </c>
      <c r="AH31" s="49" t="e">
        <f t="shared" si="9"/>
        <v>#VALUE!</v>
      </c>
      <c r="AI31" s="49" t="e">
        <f t="shared" si="10"/>
        <v>#VALUE!</v>
      </c>
      <c r="AJ31" s="49" t="e">
        <f t="shared" si="10"/>
        <v>#VALUE!</v>
      </c>
      <c r="AK31" s="49" t="e">
        <f t="shared" si="10"/>
        <v>#VALUE!</v>
      </c>
      <c r="AL31" s="49" t="e">
        <f t="shared" si="10"/>
        <v>#VALUE!</v>
      </c>
      <c r="AM31" s="49" t="e">
        <f t="shared" si="10"/>
        <v>#VALUE!</v>
      </c>
      <c r="AN31" s="49" t="e">
        <f t="shared" si="10"/>
        <v>#VALUE!</v>
      </c>
      <c r="AO31" s="49" t="e">
        <f t="shared" si="10"/>
        <v>#VALUE!</v>
      </c>
      <c r="AP31" s="49" t="e">
        <f t="shared" si="10"/>
        <v>#VALUE!</v>
      </c>
      <c r="AQ31" s="49" t="e">
        <f t="shared" si="10"/>
        <v>#VALUE!</v>
      </c>
      <c r="AR31" s="49" t="e">
        <f t="shared" si="10"/>
        <v>#VALUE!</v>
      </c>
      <c r="AS31" s="49" t="e">
        <f t="shared" si="10"/>
        <v>#VALUE!</v>
      </c>
      <c r="AT31" s="49" t="e">
        <f t="shared" si="10"/>
        <v>#VALUE!</v>
      </c>
      <c r="AU31" s="49" t="e">
        <f t="shared" si="10"/>
        <v>#VALUE!</v>
      </c>
      <c r="AV31" s="49" t="e">
        <f t="shared" si="10"/>
        <v>#VALUE!</v>
      </c>
      <c r="AW31" s="49" t="e">
        <f t="shared" si="10"/>
        <v>#VALUE!</v>
      </c>
      <c r="AX31" s="49" t="e">
        <f t="shared" si="10"/>
        <v>#VALUE!</v>
      </c>
      <c r="AY31" s="49" t="e">
        <f t="shared" si="11"/>
        <v>#VALUE!</v>
      </c>
      <c r="AZ31" s="49" t="e">
        <f t="shared" si="11"/>
        <v>#VALUE!</v>
      </c>
      <c r="BA31" s="49" t="e">
        <f t="shared" si="11"/>
        <v>#VALUE!</v>
      </c>
      <c r="BB31" s="49" t="e">
        <f t="shared" si="11"/>
        <v>#VALUE!</v>
      </c>
      <c r="BC31" s="49" t="e">
        <f t="shared" si="11"/>
        <v>#VALUE!</v>
      </c>
      <c r="BD31" s="49" t="e">
        <f t="shared" si="11"/>
        <v>#VALUE!</v>
      </c>
      <c r="BE31" s="49" t="e">
        <f t="shared" si="11"/>
        <v>#VALUE!</v>
      </c>
      <c r="BF31" s="49" t="e">
        <f t="shared" si="11"/>
        <v>#VALUE!</v>
      </c>
      <c r="BG31" s="49" t="e">
        <f t="shared" si="11"/>
        <v>#VALUE!</v>
      </c>
      <c r="BH31" s="49" t="e">
        <f t="shared" si="11"/>
        <v>#VALUE!</v>
      </c>
      <c r="BI31" s="49" t="e">
        <f t="shared" si="11"/>
        <v>#VALUE!</v>
      </c>
      <c r="BJ31" s="49" t="e">
        <f t="shared" si="11"/>
        <v>#VALUE!</v>
      </c>
      <c r="BK31" s="49" t="e">
        <f t="shared" si="11"/>
        <v>#VALUE!</v>
      </c>
      <c r="BL31" s="49" t="e">
        <f t="shared" si="11"/>
        <v>#VALUE!</v>
      </c>
      <c r="BM31" s="49" t="e">
        <f t="shared" si="11"/>
        <v>#VALUE!</v>
      </c>
      <c r="BN31" s="49" t="e">
        <f t="shared" si="11"/>
        <v>#VALUE!</v>
      </c>
      <c r="BO31" s="49" t="e">
        <f t="shared" si="12"/>
        <v>#VALUE!</v>
      </c>
      <c r="BP31" s="49" t="e">
        <f t="shared" si="12"/>
        <v>#VALUE!</v>
      </c>
      <c r="BQ31" s="49" t="e">
        <f t="shared" si="12"/>
        <v>#VALUE!</v>
      </c>
      <c r="BR31" s="49" t="e">
        <f t="shared" si="12"/>
        <v>#VALUE!</v>
      </c>
      <c r="BS31" s="49" t="e">
        <f t="shared" si="12"/>
        <v>#VALUE!</v>
      </c>
      <c r="BT31" s="49" t="e">
        <f t="shared" si="12"/>
        <v>#VALUE!</v>
      </c>
      <c r="BU31" s="49" t="e">
        <f t="shared" si="12"/>
        <v>#VALUE!</v>
      </c>
      <c r="BV31" s="49" t="e">
        <f t="shared" si="12"/>
        <v>#VALUE!</v>
      </c>
      <c r="BW31" s="49" t="e">
        <f t="shared" si="12"/>
        <v>#VALUE!</v>
      </c>
      <c r="BX31" s="49" t="e">
        <f t="shared" si="12"/>
        <v>#VALUE!</v>
      </c>
      <c r="BY31" s="49" t="e">
        <f t="shared" si="12"/>
        <v>#VALUE!</v>
      </c>
      <c r="BZ31" s="49" t="e">
        <f t="shared" si="12"/>
        <v>#VALUE!</v>
      </c>
      <c r="CA31" s="49" t="e">
        <f t="shared" si="12"/>
        <v>#VALUE!</v>
      </c>
      <c r="CB31" s="49" t="e">
        <f t="shared" si="12"/>
        <v>#VALUE!</v>
      </c>
      <c r="CC31" s="49" t="e">
        <f t="shared" si="12"/>
        <v>#VALUE!</v>
      </c>
      <c r="CD31" s="49" t="e">
        <f t="shared" si="12"/>
        <v>#VALUE!</v>
      </c>
      <c r="CE31" s="49" t="e">
        <f t="shared" si="13"/>
        <v>#VALUE!</v>
      </c>
      <c r="CF31" s="49" t="e">
        <f t="shared" si="13"/>
        <v>#VALUE!</v>
      </c>
      <c r="CG31" s="49" t="e">
        <f t="shared" si="13"/>
        <v>#VALUE!</v>
      </c>
      <c r="CH31" s="49" t="e">
        <f t="shared" si="13"/>
        <v>#VALUE!</v>
      </c>
      <c r="CI31" s="49" t="e">
        <f t="shared" si="13"/>
        <v>#VALUE!</v>
      </c>
      <c r="CJ31" s="49" t="e">
        <f t="shared" si="13"/>
        <v>#VALUE!</v>
      </c>
      <c r="CK31" s="49" t="e">
        <f t="shared" si="13"/>
        <v>#VALUE!</v>
      </c>
      <c r="CL31" s="49" t="e">
        <f t="shared" si="13"/>
        <v>#VALUE!</v>
      </c>
      <c r="CM31" s="49" t="e">
        <f t="shared" si="13"/>
        <v>#VALUE!</v>
      </c>
      <c r="CN31" s="49" t="e">
        <f t="shared" si="13"/>
        <v>#VALUE!</v>
      </c>
      <c r="CO31" s="49" t="e">
        <f t="shared" si="13"/>
        <v>#VALUE!</v>
      </c>
      <c r="CP31" s="49" t="e">
        <f t="shared" si="13"/>
        <v>#VALUE!</v>
      </c>
      <c r="CQ31" s="49" t="e">
        <f t="shared" si="13"/>
        <v>#VALUE!</v>
      </c>
      <c r="CR31" s="49" t="e">
        <f t="shared" si="13"/>
        <v>#VALUE!</v>
      </c>
      <c r="CS31" s="49" t="e">
        <f t="shared" si="13"/>
        <v>#VALUE!</v>
      </c>
      <c r="CT31" s="49" t="e">
        <f t="shared" si="13"/>
        <v>#VALUE!</v>
      </c>
      <c r="CU31" s="49" t="e">
        <f t="shared" si="14"/>
        <v>#VALUE!</v>
      </c>
      <c r="CV31" s="49" t="e">
        <f t="shared" si="14"/>
        <v>#VALUE!</v>
      </c>
      <c r="CW31" s="49" t="e">
        <f t="shared" si="14"/>
        <v>#VALUE!</v>
      </c>
      <c r="CX31" s="49" t="e">
        <f t="shared" si="14"/>
        <v>#VALUE!</v>
      </c>
      <c r="CY31" s="48" t="e">
        <f t="shared" si="14"/>
        <v>#VALUE!</v>
      </c>
      <c r="CZ31" s="37" t="e">
        <f t="shared" si="15"/>
        <v>#VALUE!</v>
      </c>
      <c r="DA31" s="54" t="e">
        <f t="shared" si="4"/>
        <v>#VALUE!</v>
      </c>
      <c r="DB31" s="48">
        <f t="shared" si="16"/>
        <v>0.20008066797607674</v>
      </c>
      <c r="DC31" s="49">
        <f t="shared" si="16"/>
        <v>3.0639502932385692E-7</v>
      </c>
      <c r="DD31" s="49">
        <f t="shared" si="16"/>
        <v>2.0951851564821217E-17</v>
      </c>
      <c r="DE31" s="49">
        <f t="shared" si="16"/>
        <v>2.7984891403416054E-32</v>
      </c>
      <c r="DF31" s="49">
        <f t="shared" si="16"/>
        <v>6.1081693859527392E-52</v>
      </c>
      <c r="DG31" s="49">
        <f t="shared" si="16"/>
        <v>2.0333221968709038E-76</v>
      </c>
      <c r="DH31" s="49">
        <f t="shared" si="16"/>
        <v>9.9774473497659176E-106</v>
      </c>
      <c r="DI31" s="49">
        <f t="shared" si="16"/>
        <v>7.0787619011835585E-140</v>
      </c>
      <c r="DJ31" s="49">
        <f t="shared" si="16"/>
        <v>7.1745513772812007E-179</v>
      </c>
      <c r="DK31" s="49">
        <f t="shared" si="16"/>
        <v>1.0305219741357257E-222</v>
      </c>
      <c r="DL31" s="49">
        <f t="shared" si="16"/>
        <v>2.0860121396048135E-271</v>
      </c>
      <c r="DM31" s="49">
        <f t="shared" si="16"/>
        <v>0</v>
      </c>
      <c r="DN31" s="49">
        <f t="shared" si="16"/>
        <v>0</v>
      </c>
      <c r="DO31" s="49">
        <f t="shared" si="16"/>
        <v>0</v>
      </c>
      <c r="DP31" s="49">
        <f t="shared" si="16"/>
        <v>0</v>
      </c>
      <c r="DQ31" s="49">
        <f t="shared" si="16"/>
        <v>0</v>
      </c>
      <c r="DR31" s="49">
        <f t="shared" si="23"/>
        <v>0</v>
      </c>
      <c r="DS31" s="49">
        <f t="shared" si="23"/>
        <v>0</v>
      </c>
      <c r="DT31" s="49">
        <f t="shared" si="23"/>
        <v>0</v>
      </c>
      <c r="DU31" s="49">
        <f t="shared" si="23"/>
        <v>0</v>
      </c>
      <c r="DV31" s="49">
        <f t="shared" si="23"/>
        <v>0</v>
      </c>
      <c r="DW31" s="49">
        <f t="shared" si="23"/>
        <v>0</v>
      </c>
      <c r="DX31" s="49">
        <f t="shared" si="23"/>
        <v>0</v>
      </c>
      <c r="DY31" s="49">
        <f t="shared" si="23"/>
        <v>0</v>
      </c>
      <c r="DZ31" s="49">
        <f t="shared" si="23"/>
        <v>0</v>
      </c>
      <c r="EA31" s="49">
        <f t="shared" si="23"/>
        <v>0</v>
      </c>
      <c r="EB31" s="49">
        <f t="shared" si="23"/>
        <v>0</v>
      </c>
      <c r="EC31" s="49">
        <f t="shared" si="23"/>
        <v>0</v>
      </c>
      <c r="ED31" s="49">
        <f t="shared" si="23"/>
        <v>0</v>
      </c>
      <c r="EE31" s="49">
        <f t="shared" si="23"/>
        <v>0</v>
      </c>
      <c r="EF31" s="49">
        <f t="shared" si="23"/>
        <v>0</v>
      </c>
      <c r="EG31" s="49">
        <f t="shared" si="23"/>
        <v>0</v>
      </c>
      <c r="EH31" s="49">
        <f t="shared" si="24"/>
        <v>0</v>
      </c>
      <c r="EI31" s="49">
        <f t="shared" si="24"/>
        <v>0</v>
      </c>
      <c r="EJ31" s="49">
        <f t="shared" si="24"/>
        <v>0</v>
      </c>
      <c r="EK31" s="49">
        <f t="shared" si="24"/>
        <v>0</v>
      </c>
      <c r="EL31" s="49">
        <f t="shared" si="24"/>
        <v>0</v>
      </c>
      <c r="EM31" s="49">
        <f t="shared" si="24"/>
        <v>0</v>
      </c>
      <c r="EN31" s="49">
        <f t="shared" si="24"/>
        <v>0</v>
      </c>
      <c r="EO31" s="49">
        <f t="shared" si="24"/>
        <v>0</v>
      </c>
      <c r="EP31" s="49">
        <f t="shared" si="24"/>
        <v>0</v>
      </c>
      <c r="EQ31" s="49">
        <f t="shared" si="24"/>
        <v>0</v>
      </c>
      <c r="ER31" s="49">
        <f t="shared" si="24"/>
        <v>0</v>
      </c>
      <c r="ES31" s="49">
        <f t="shared" si="24"/>
        <v>0</v>
      </c>
      <c r="ET31" s="49">
        <f t="shared" si="24"/>
        <v>0</v>
      </c>
      <c r="EU31" s="49">
        <f t="shared" si="24"/>
        <v>0</v>
      </c>
      <c r="EV31" s="49">
        <f t="shared" si="24"/>
        <v>0</v>
      </c>
      <c r="EW31" s="49">
        <f t="shared" si="24"/>
        <v>0</v>
      </c>
      <c r="EX31" s="49">
        <f t="shared" si="25"/>
        <v>0</v>
      </c>
      <c r="EY31" s="49">
        <f t="shared" si="25"/>
        <v>0</v>
      </c>
      <c r="EZ31" s="49">
        <f t="shared" si="25"/>
        <v>0</v>
      </c>
      <c r="FA31" s="49">
        <f t="shared" si="25"/>
        <v>0</v>
      </c>
      <c r="FB31" s="49">
        <f t="shared" si="25"/>
        <v>0</v>
      </c>
      <c r="FC31" s="49">
        <f t="shared" si="25"/>
        <v>0</v>
      </c>
      <c r="FD31" s="49">
        <f t="shared" si="25"/>
        <v>0</v>
      </c>
      <c r="FE31" s="49">
        <f t="shared" si="25"/>
        <v>0</v>
      </c>
      <c r="FF31" s="49">
        <f t="shared" si="25"/>
        <v>0</v>
      </c>
      <c r="FG31" s="49">
        <f t="shared" si="25"/>
        <v>0</v>
      </c>
      <c r="FH31" s="49">
        <f t="shared" si="25"/>
        <v>0</v>
      </c>
      <c r="FI31" s="49">
        <f t="shared" si="25"/>
        <v>0</v>
      </c>
      <c r="FJ31" s="49">
        <f t="shared" si="25"/>
        <v>0</v>
      </c>
      <c r="FK31" s="49">
        <f t="shared" si="25"/>
        <v>0</v>
      </c>
      <c r="FL31" s="49">
        <f t="shared" si="25"/>
        <v>0</v>
      </c>
      <c r="FM31" s="49">
        <f t="shared" si="25"/>
        <v>0</v>
      </c>
      <c r="FN31" s="49">
        <f t="shared" si="20"/>
        <v>0</v>
      </c>
      <c r="FO31" s="49">
        <f t="shared" si="20"/>
        <v>0</v>
      </c>
      <c r="FP31" s="49">
        <f t="shared" si="20"/>
        <v>0</v>
      </c>
      <c r="FQ31" s="49">
        <f t="shared" si="20"/>
        <v>0</v>
      </c>
      <c r="FR31" s="49">
        <f t="shared" si="20"/>
        <v>0</v>
      </c>
      <c r="FS31" s="49">
        <f t="shared" si="20"/>
        <v>0</v>
      </c>
      <c r="FT31" s="49">
        <f t="shared" si="20"/>
        <v>0</v>
      </c>
      <c r="FU31" s="49">
        <f t="shared" si="20"/>
        <v>0</v>
      </c>
      <c r="FV31" s="49">
        <f t="shared" si="20"/>
        <v>0</v>
      </c>
      <c r="FW31" s="49">
        <f t="shared" si="20"/>
        <v>0</v>
      </c>
      <c r="FX31" s="49">
        <f t="shared" si="20"/>
        <v>0</v>
      </c>
      <c r="FY31" s="49">
        <f t="shared" si="20"/>
        <v>0</v>
      </c>
      <c r="FZ31" s="49">
        <f t="shared" si="20"/>
        <v>0</v>
      </c>
      <c r="GA31" s="49">
        <f t="shared" si="20"/>
        <v>0</v>
      </c>
      <c r="GB31" s="49">
        <f t="shared" si="20"/>
        <v>0</v>
      </c>
      <c r="GC31" s="49">
        <f t="shared" si="20"/>
        <v>0</v>
      </c>
      <c r="GD31" s="49">
        <f t="shared" si="21"/>
        <v>0</v>
      </c>
      <c r="GE31" s="49">
        <f t="shared" si="21"/>
        <v>0</v>
      </c>
      <c r="GF31" s="49">
        <f t="shared" si="21"/>
        <v>0</v>
      </c>
      <c r="GG31" s="49">
        <f t="shared" si="21"/>
        <v>0</v>
      </c>
      <c r="GH31" s="49">
        <f t="shared" si="21"/>
        <v>0</v>
      </c>
      <c r="GI31" s="49">
        <f t="shared" si="21"/>
        <v>0</v>
      </c>
      <c r="GJ31" s="49">
        <f t="shared" si="21"/>
        <v>0</v>
      </c>
      <c r="GK31" s="49">
        <f t="shared" si="21"/>
        <v>0</v>
      </c>
      <c r="GL31" s="49">
        <f t="shared" si="21"/>
        <v>0</v>
      </c>
      <c r="GM31" s="49">
        <f t="shared" si="21"/>
        <v>0</v>
      </c>
      <c r="GN31" s="49">
        <f t="shared" si="21"/>
        <v>0</v>
      </c>
      <c r="GO31" s="49">
        <f t="shared" si="21"/>
        <v>0</v>
      </c>
      <c r="GP31" s="49">
        <f t="shared" si="22"/>
        <v>0</v>
      </c>
      <c r="GQ31" s="49">
        <f t="shared" si="22"/>
        <v>0</v>
      </c>
      <c r="GR31" s="49">
        <f t="shared" si="22"/>
        <v>0</v>
      </c>
      <c r="GS31" s="49">
        <f t="shared" si="22"/>
        <v>0</v>
      </c>
      <c r="GT31" s="49">
        <f t="shared" si="22"/>
        <v>0</v>
      </c>
      <c r="GU31" s="49">
        <f t="shared" si="22"/>
        <v>0</v>
      </c>
      <c r="GV31" s="49">
        <f t="shared" si="22"/>
        <v>0</v>
      </c>
      <c r="GW31" s="49">
        <f t="shared" si="22"/>
        <v>0</v>
      </c>
      <c r="GX31" s="48">
        <f t="shared" si="22"/>
        <v>0</v>
      </c>
      <c r="GY31" s="37">
        <f t="shared" si="17"/>
        <v>0.79991902562889394</v>
      </c>
      <c r="GZ31" s="39" t="e">
        <f t="shared" si="18"/>
        <v>#VALUE!</v>
      </c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12"/>
    </row>
    <row r="32" spans="1:220">
      <c r="A32" s="42">
        <f t="shared" si="7"/>
        <v>0.56699999999999995</v>
      </c>
      <c r="B32" s="38" t="str">
        <f>IF($CY$10=1, "-",1.4)</f>
        <v>-</v>
      </c>
      <c r="C32" s="48" t="e">
        <f t="shared" si="8"/>
        <v>#VALUE!</v>
      </c>
      <c r="D32" s="49" t="e">
        <f t="shared" si="8"/>
        <v>#VALUE!</v>
      </c>
      <c r="E32" s="49" t="e">
        <f t="shared" si="8"/>
        <v>#VALUE!</v>
      </c>
      <c r="F32" s="49" t="e">
        <f t="shared" si="8"/>
        <v>#VALUE!</v>
      </c>
      <c r="G32" s="49" t="e">
        <f t="shared" si="8"/>
        <v>#VALUE!</v>
      </c>
      <c r="H32" s="49" t="e">
        <f t="shared" si="8"/>
        <v>#VALUE!</v>
      </c>
      <c r="I32" s="49" t="e">
        <f t="shared" si="8"/>
        <v>#VALUE!</v>
      </c>
      <c r="J32" s="49" t="e">
        <f t="shared" si="8"/>
        <v>#VALUE!</v>
      </c>
      <c r="K32" s="49" t="e">
        <f t="shared" si="8"/>
        <v>#VALUE!</v>
      </c>
      <c r="L32" s="49" t="e">
        <f t="shared" si="8"/>
        <v>#VALUE!</v>
      </c>
      <c r="M32" s="49" t="e">
        <f t="shared" si="8"/>
        <v>#VALUE!</v>
      </c>
      <c r="N32" s="49" t="e">
        <f t="shared" si="8"/>
        <v>#VALUE!</v>
      </c>
      <c r="O32" s="49" t="e">
        <f t="shared" si="8"/>
        <v>#VALUE!</v>
      </c>
      <c r="P32" s="49" t="e">
        <f t="shared" si="8"/>
        <v>#VALUE!</v>
      </c>
      <c r="Q32" s="49" t="e">
        <f t="shared" si="8"/>
        <v>#VALUE!</v>
      </c>
      <c r="R32" s="49" t="e">
        <f t="shared" si="8"/>
        <v>#VALUE!</v>
      </c>
      <c r="S32" s="49" t="e">
        <f t="shared" si="9"/>
        <v>#VALUE!</v>
      </c>
      <c r="T32" s="49" t="e">
        <f t="shared" si="9"/>
        <v>#VALUE!</v>
      </c>
      <c r="U32" s="49" t="e">
        <f t="shared" si="9"/>
        <v>#VALUE!</v>
      </c>
      <c r="V32" s="49" t="e">
        <f t="shared" si="9"/>
        <v>#VALUE!</v>
      </c>
      <c r="W32" s="49" t="e">
        <f t="shared" si="9"/>
        <v>#VALUE!</v>
      </c>
      <c r="X32" s="49" t="e">
        <f t="shared" si="9"/>
        <v>#VALUE!</v>
      </c>
      <c r="Y32" s="49" t="e">
        <f t="shared" si="9"/>
        <v>#VALUE!</v>
      </c>
      <c r="Z32" s="49" t="e">
        <f t="shared" si="9"/>
        <v>#VALUE!</v>
      </c>
      <c r="AA32" s="49" t="e">
        <f t="shared" si="9"/>
        <v>#VALUE!</v>
      </c>
      <c r="AB32" s="49" t="e">
        <f t="shared" si="9"/>
        <v>#VALUE!</v>
      </c>
      <c r="AC32" s="49" t="e">
        <f t="shared" si="9"/>
        <v>#VALUE!</v>
      </c>
      <c r="AD32" s="49" t="e">
        <f t="shared" si="9"/>
        <v>#VALUE!</v>
      </c>
      <c r="AE32" s="49" t="e">
        <f t="shared" si="9"/>
        <v>#VALUE!</v>
      </c>
      <c r="AF32" s="49" t="e">
        <f t="shared" si="9"/>
        <v>#VALUE!</v>
      </c>
      <c r="AG32" s="49" t="e">
        <f t="shared" si="9"/>
        <v>#VALUE!</v>
      </c>
      <c r="AH32" s="49" t="e">
        <f t="shared" si="9"/>
        <v>#VALUE!</v>
      </c>
      <c r="AI32" s="49" t="e">
        <f t="shared" si="10"/>
        <v>#VALUE!</v>
      </c>
      <c r="AJ32" s="49" t="e">
        <f t="shared" si="10"/>
        <v>#VALUE!</v>
      </c>
      <c r="AK32" s="49" t="e">
        <f t="shared" si="10"/>
        <v>#VALUE!</v>
      </c>
      <c r="AL32" s="49" t="e">
        <f t="shared" si="10"/>
        <v>#VALUE!</v>
      </c>
      <c r="AM32" s="49" t="e">
        <f t="shared" si="10"/>
        <v>#VALUE!</v>
      </c>
      <c r="AN32" s="49" t="e">
        <f t="shared" si="10"/>
        <v>#VALUE!</v>
      </c>
      <c r="AO32" s="49" t="e">
        <f t="shared" si="10"/>
        <v>#VALUE!</v>
      </c>
      <c r="AP32" s="49" t="e">
        <f t="shared" si="10"/>
        <v>#VALUE!</v>
      </c>
      <c r="AQ32" s="49" t="e">
        <f t="shared" si="10"/>
        <v>#VALUE!</v>
      </c>
      <c r="AR32" s="49" t="e">
        <f t="shared" si="10"/>
        <v>#VALUE!</v>
      </c>
      <c r="AS32" s="49" t="e">
        <f t="shared" si="10"/>
        <v>#VALUE!</v>
      </c>
      <c r="AT32" s="49" t="e">
        <f t="shared" si="10"/>
        <v>#VALUE!</v>
      </c>
      <c r="AU32" s="49" t="e">
        <f t="shared" si="10"/>
        <v>#VALUE!</v>
      </c>
      <c r="AV32" s="49" t="e">
        <f t="shared" si="10"/>
        <v>#VALUE!</v>
      </c>
      <c r="AW32" s="49" t="e">
        <f t="shared" si="10"/>
        <v>#VALUE!</v>
      </c>
      <c r="AX32" s="49" t="e">
        <f t="shared" si="10"/>
        <v>#VALUE!</v>
      </c>
      <c r="AY32" s="49" t="e">
        <f t="shared" si="11"/>
        <v>#VALUE!</v>
      </c>
      <c r="AZ32" s="49" t="e">
        <f t="shared" si="11"/>
        <v>#VALUE!</v>
      </c>
      <c r="BA32" s="49" t="e">
        <f t="shared" si="11"/>
        <v>#VALUE!</v>
      </c>
      <c r="BB32" s="49" t="e">
        <f t="shared" si="11"/>
        <v>#VALUE!</v>
      </c>
      <c r="BC32" s="49" t="e">
        <f t="shared" si="11"/>
        <v>#VALUE!</v>
      </c>
      <c r="BD32" s="49" t="e">
        <f t="shared" si="11"/>
        <v>#VALUE!</v>
      </c>
      <c r="BE32" s="49" t="e">
        <f t="shared" si="11"/>
        <v>#VALUE!</v>
      </c>
      <c r="BF32" s="49" t="e">
        <f t="shared" si="11"/>
        <v>#VALUE!</v>
      </c>
      <c r="BG32" s="49" t="e">
        <f t="shared" si="11"/>
        <v>#VALUE!</v>
      </c>
      <c r="BH32" s="49" t="e">
        <f t="shared" si="11"/>
        <v>#VALUE!</v>
      </c>
      <c r="BI32" s="49" t="e">
        <f t="shared" si="11"/>
        <v>#VALUE!</v>
      </c>
      <c r="BJ32" s="49" t="e">
        <f t="shared" si="11"/>
        <v>#VALUE!</v>
      </c>
      <c r="BK32" s="49" t="e">
        <f t="shared" si="11"/>
        <v>#VALUE!</v>
      </c>
      <c r="BL32" s="49" t="e">
        <f t="shared" si="11"/>
        <v>#VALUE!</v>
      </c>
      <c r="BM32" s="49" t="e">
        <f t="shared" si="11"/>
        <v>#VALUE!</v>
      </c>
      <c r="BN32" s="49" t="e">
        <f t="shared" si="11"/>
        <v>#VALUE!</v>
      </c>
      <c r="BO32" s="49" t="e">
        <f t="shared" si="12"/>
        <v>#VALUE!</v>
      </c>
      <c r="BP32" s="49" t="e">
        <f t="shared" si="12"/>
        <v>#VALUE!</v>
      </c>
      <c r="BQ32" s="49" t="e">
        <f t="shared" si="12"/>
        <v>#VALUE!</v>
      </c>
      <c r="BR32" s="49" t="e">
        <f t="shared" si="12"/>
        <v>#VALUE!</v>
      </c>
      <c r="BS32" s="49" t="e">
        <f t="shared" si="12"/>
        <v>#VALUE!</v>
      </c>
      <c r="BT32" s="49" t="e">
        <f t="shared" si="12"/>
        <v>#VALUE!</v>
      </c>
      <c r="BU32" s="49" t="e">
        <f t="shared" si="12"/>
        <v>#VALUE!</v>
      </c>
      <c r="BV32" s="49" t="e">
        <f t="shared" si="12"/>
        <v>#VALUE!</v>
      </c>
      <c r="BW32" s="49" t="e">
        <f t="shared" si="12"/>
        <v>#VALUE!</v>
      </c>
      <c r="BX32" s="49" t="e">
        <f t="shared" si="12"/>
        <v>#VALUE!</v>
      </c>
      <c r="BY32" s="49" t="e">
        <f t="shared" si="12"/>
        <v>#VALUE!</v>
      </c>
      <c r="BZ32" s="49" t="e">
        <f t="shared" si="12"/>
        <v>#VALUE!</v>
      </c>
      <c r="CA32" s="49" t="e">
        <f t="shared" si="12"/>
        <v>#VALUE!</v>
      </c>
      <c r="CB32" s="49" t="e">
        <f t="shared" si="12"/>
        <v>#VALUE!</v>
      </c>
      <c r="CC32" s="49" t="e">
        <f t="shared" si="12"/>
        <v>#VALUE!</v>
      </c>
      <c r="CD32" s="49" t="e">
        <f t="shared" si="12"/>
        <v>#VALUE!</v>
      </c>
      <c r="CE32" s="49" t="e">
        <f t="shared" si="13"/>
        <v>#VALUE!</v>
      </c>
      <c r="CF32" s="49" t="e">
        <f t="shared" si="13"/>
        <v>#VALUE!</v>
      </c>
      <c r="CG32" s="49" t="e">
        <f t="shared" si="13"/>
        <v>#VALUE!</v>
      </c>
      <c r="CH32" s="49" t="e">
        <f t="shared" si="13"/>
        <v>#VALUE!</v>
      </c>
      <c r="CI32" s="49" t="e">
        <f t="shared" si="13"/>
        <v>#VALUE!</v>
      </c>
      <c r="CJ32" s="49" t="e">
        <f t="shared" si="13"/>
        <v>#VALUE!</v>
      </c>
      <c r="CK32" s="49" t="e">
        <f t="shared" si="13"/>
        <v>#VALUE!</v>
      </c>
      <c r="CL32" s="49" t="e">
        <f t="shared" si="13"/>
        <v>#VALUE!</v>
      </c>
      <c r="CM32" s="49" t="e">
        <f t="shared" si="13"/>
        <v>#VALUE!</v>
      </c>
      <c r="CN32" s="49" t="e">
        <f t="shared" si="13"/>
        <v>#VALUE!</v>
      </c>
      <c r="CO32" s="49" t="e">
        <f t="shared" si="13"/>
        <v>#VALUE!</v>
      </c>
      <c r="CP32" s="49" t="e">
        <f t="shared" si="13"/>
        <v>#VALUE!</v>
      </c>
      <c r="CQ32" s="49" t="e">
        <f t="shared" si="13"/>
        <v>#VALUE!</v>
      </c>
      <c r="CR32" s="49" t="e">
        <f t="shared" si="13"/>
        <v>#VALUE!</v>
      </c>
      <c r="CS32" s="49" t="e">
        <f t="shared" si="13"/>
        <v>#VALUE!</v>
      </c>
      <c r="CT32" s="49" t="e">
        <f t="shared" si="13"/>
        <v>#VALUE!</v>
      </c>
      <c r="CU32" s="49" t="e">
        <f t="shared" si="14"/>
        <v>#VALUE!</v>
      </c>
      <c r="CV32" s="49" t="e">
        <f t="shared" si="14"/>
        <v>#VALUE!</v>
      </c>
      <c r="CW32" s="49" t="e">
        <f t="shared" si="14"/>
        <v>#VALUE!</v>
      </c>
      <c r="CX32" s="49" t="e">
        <f t="shared" si="14"/>
        <v>#VALUE!</v>
      </c>
      <c r="CY32" s="48" t="e">
        <f t="shared" si="14"/>
        <v>#VALUE!</v>
      </c>
      <c r="CZ32" s="37" t="e">
        <f t="shared" si="15"/>
        <v>#VALUE!</v>
      </c>
      <c r="DA32" s="54" t="e">
        <f t="shared" si="4"/>
        <v>#VALUE!</v>
      </c>
      <c r="DB32" s="48">
        <f t="shared" si="16"/>
        <v>0.20008066797607674</v>
      </c>
      <c r="DC32" s="49">
        <f t="shared" si="16"/>
        <v>3.0639502932385692E-7</v>
      </c>
      <c r="DD32" s="49">
        <f t="shared" si="16"/>
        <v>2.0951851564821217E-17</v>
      </c>
      <c r="DE32" s="49">
        <f t="shared" si="16"/>
        <v>2.7984891403416054E-32</v>
      </c>
      <c r="DF32" s="49">
        <f t="shared" si="16"/>
        <v>6.1081693859527392E-52</v>
      </c>
      <c r="DG32" s="49">
        <f t="shared" si="16"/>
        <v>2.0333221968709038E-76</v>
      </c>
      <c r="DH32" s="49">
        <f t="shared" si="16"/>
        <v>9.9774473497659176E-106</v>
      </c>
      <c r="DI32" s="49">
        <f t="shared" si="16"/>
        <v>7.0787619011835585E-140</v>
      </c>
      <c r="DJ32" s="49">
        <f t="shared" si="16"/>
        <v>7.1745513772812007E-179</v>
      </c>
      <c r="DK32" s="49">
        <f t="shared" si="16"/>
        <v>1.0305219741357257E-222</v>
      </c>
      <c r="DL32" s="49">
        <f t="shared" si="16"/>
        <v>2.0860121396048135E-271</v>
      </c>
      <c r="DM32" s="49">
        <f t="shared" si="16"/>
        <v>0</v>
      </c>
      <c r="DN32" s="49">
        <f t="shared" si="16"/>
        <v>0</v>
      </c>
      <c r="DO32" s="49">
        <f t="shared" si="16"/>
        <v>0</v>
      </c>
      <c r="DP32" s="49">
        <f t="shared" si="16"/>
        <v>0</v>
      </c>
      <c r="DQ32" s="49">
        <f t="shared" si="16"/>
        <v>0</v>
      </c>
      <c r="DR32" s="49">
        <f t="shared" si="23"/>
        <v>0</v>
      </c>
      <c r="DS32" s="49">
        <f t="shared" si="23"/>
        <v>0</v>
      </c>
      <c r="DT32" s="49">
        <f t="shared" si="23"/>
        <v>0</v>
      </c>
      <c r="DU32" s="49">
        <f t="shared" si="23"/>
        <v>0</v>
      </c>
      <c r="DV32" s="49">
        <f t="shared" si="23"/>
        <v>0</v>
      </c>
      <c r="DW32" s="49">
        <f t="shared" si="23"/>
        <v>0</v>
      </c>
      <c r="DX32" s="49">
        <f t="shared" si="23"/>
        <v>0</v>
      </c>
      <c r="DY32" s="49">
        <f t="shared" si="23"/>
        <v>0</v>
      </c>
      <c r="DZ32" s="49">
        <f t="shared" si="23"/>
        <v>0</v>
      </c>
      <c r="EA32" s="49">
        <f t="shared" si="23"/>
        <v>0</v>
      </c>
      <c r="EB32" s="49">
        <f t="shared" si="23"/>
        <v>0</v>
      </c>
      <c r="EC32" s="49">
        <f t="shared" si="23"/>
        <v>0</v>
      </c>
      <c r="ED32" s="49">
        <f t="shared" si="23"/>
        <v>0</v>
      </c>
      <c r="EE32" s="49">
        <f t="shared" si="23"/>
        <v>0</v>
      </c>
      <c r="EF32" s="49">
        <f t="shared" si="23"/>
        <v>0</v>
      </c>
      <c r="EG32" s="49">
        <f t="shared" si="23"/>
        <v>0</v>
      </c>
      <c r="EH32" s="49">
        <f t="shared" si="24"/>
        <v>0</v>
      </c>
      <c r="EI32" s="49">
        <f t="shared" si="24"/>
        <v>0</v>
      </c>
      <c r="EJ32" s="49">
        <f t="shared" si="24"/>
        <v>0</v>
      </c>
      <c r="EK32" s="49">
        <f t="shared" si="24"/>
        <v>0</v>
      </c>
      <c r="EL32" s="49">
        <f t="shared" si="24"/>
        <v>0</v>
      </c>
      <c r="EM32" s="49">
        <f t="shared" si="24"/>
        <v>0</v>
      </c>
      <c r="EN32" s="49">
        <f t="shared" si="24"/>
        <v>0</v>
      </c>
      <c r="EO32" s="49">
        <f t="shared" si="24"/>
        <v>0</v>
      </c>
      <c r="EP32" s="49">
        <f t="shared" si="24"/>
        <v>0</v>
      </c>
      <c r="EQ32" s="49">
        <f t="shared" si="24"/>
        <v>0</v>
      </c>
      <c r="ER32" s="49">
        <f t="shared" si="24"/>
        <v>0</v>
      </c>
      <c r="ES32" s="49">
        <f t="shared" si="24"/>
        <v>0</v>
      </c>
      <c r="ET32" s="49">
        <f t="shared" si="24"/>
        <v>0</v>
      </c>
      <c r="EU32" s="49">
        <f t="shared" si="24"/>
        <v>0</v>
      </c>
      <c r="EV32" s="49">
        <f t="shared" si="24"/>
        <v>0</v>
      </c>
      <c r="EW32" s="49">
        <f t="shared" si="24"/>
        <v>0</v>
      </c>
      <c r="EX32" s="49">
        <f t="shared" si="25"/>
        <v>0</v>
      </c>
      <c r="EY32" s="49">
        <f t="shared" si="25"/>
        <v>0</v>
      </c>
      <c r="EZ32" s="49">
        <f t="shared" si="25"/>
        <v>0</v>
      </c>
      <c r="FA32" s="49">
        <f t="shared" si="25"/>
        <v>0</v>
      </c>
      <c r="FB32" s="49">
        <f t="shared" si="25"/>
        <v>0</v>
      </c>
      <c r="FC32" s="49">
        <f t="shared" si="25"/>
        <v>0</v>
      </c>
      <c r="FD32" s="49">
        <f t="shared" si="25"/>
        <v>0</v>
      </c>
      <c r="FE32" s="49">
        <f t="shared" si="25"/>
        <v>0</v>
      </c>
      <c r="FF32" s="49">
        <f t="shared" si="25"/>
        <v>0</v>
      </c>
      <c r="FG32" s="49">
        <f t="shared" si="25"/>
        <v>0</v>
      </c>
      <c r="FH32" s="49">
        <f t="shared" si="25"/>
        <v>0</v>
      </c>
      <c r="FI32" s="49">
        <f t="shared" si="25"/>
        <v>0</v>
      </c>
      <c r="FJ32" s="49">
        <f t="shared" si="25"/>
        <v>0</v>
      </c>
      <c r="FK32" s="49">
        <f t="shared" si="25"/>
        <v>0</v>
      </c>
      <c r="FL32" s="49">
        <f t="shared" si="25"/>
        <v>0</v>
      </c>
      <c r="FM32" s="49">
        <f t="shared" si="25"/>
        <v>0</v>
      </c>
      <c r="FN32" s="49">
        <f t="shared" si="20"/>
        <v>0</v>
      </c>
      <c r="FO32" s="49">
        <f t="shared" si="20"/>
        <v>0</v>
      </c>
      <c r="FP32" s="49">
        <f t="shared" si="20"/>
        <v>0</v>
      </c>
      <c r="FQ32" s="49">
        <f t="shared" si="20"/>
        <v>0</v>
      </c>
      <c r="FR32" s="49">
        <f t="shared" si="20"/>
        <v>0</v>
      </c>
      <c r="FS32" s="49">
        <f t="shared" si="20"/>
        <v>0</v>
      </c>
      <c r="FT32" s="49">
        <f t="shared" si="20"/>
        <v>0</v>
      </c>
      <c r="FU32" s="49">
        <f t="shared" si="20"/>
        <v>0</v>
      </c>
      <c r="FV32" s="49">
        <f t="shared" si="20"/>
        <v>0</v>
      </c>
      <c r="FW32" s="49">
        <f t="shared" si="20"/>
        <v>0</v>
      </c>
      <c r="FX32" s="49">
        <f t="shared" si="20"/>
        <v>0</v>
      </c>
      <c r="FY32" s="49">
        <f t="shared" si="20"/>
        <v>0</v>
      </c>
      <c r="FZ32" s="49">
        <f t="shared" si="20"/>
        <v>0</v>
      </c>
      <c r="GA32" s="49">
        <f t="shared" si="20"/>
        <v>0</v>
      </c>
      <c r="GB32" s="49">
        <f t="shared" si="20"/>
        <v>0</v>
      </c>
      <c r="GC32" s="49">
        <f t="shared" si="20"/>
        <v>0</v>
      </c>
      <c r="GD32" s="49">
        <f t="shared" si="21"/>
        <v>0</v>
      </c>
      <c r="GE32" s="49">
        <f t="shared" si="21"/>
        <v>0</v>
      </c>
      <c r="GF32" s="49">
        <f t="shared" si="21"/>
        <v>0</v>
      </c>
      <c r="GG32" s="49">
        <f t="shared" si="21"/>
        <v>0</v>
      </c>
      <c r="GH32" s="49">
        <f t="shared" si="21"/>
        <v>0</v>
      </c>
      <c r="GI32" s="49">
        <f t="shared" si="21"/>
        <v>0</v>
      </c>
      <c r="GJ32" s="49">
        <f t="shared" si="21"/>
        <v>0</v>
      </c>
      <c r="GK32" s="49">
        <f t="shared" si="21"/>
        <v>0</v>
      </c>
      <c r="GL32" s="49">
        <f t="shared" si="21"/>
        <v>0</v>
      </c>
      <c r="GM32" s="49">
        <f t="shared" si="21"/>
        <v>0</v>
      </c>
      <c r="GN32" s="49">
        <f t="shared" si="21"/>
        <v>0</v>
      </c>
      <c r="GO32" s="49">
        <f t="shared" si="21"/>
        <v>0</v>
      </c>
      <c r="GP32" s="49">
        <f t="shared" si="22"/>
        <v>0</v>
      </c>
      <c r="GQ32" s="49">
        <f t="shared" si="22"/>
        <v>0</v>
      </c>
      <c r="GR32" s="49">
        <f t="shared" si="22"/>
        <v>0</v>
      </c>
      <c r="GS32" s="49">
        <f t="shared" si="22"/>
        <v>0</v>
      </c>
      <c r="GT32" s="49">
        <f t="shared" si="22"/>
        <v>0</v>
      </c>
      <c r="GU32" s="49">
        <f t="shared" si="22"/>
        <v>0</v>
      </c>
      <c r="GV32" s="49">
        <f t="shared" si="22"/>
        <v>0</v>
      </c>
      <c r="GW32" s="49">
        <f t="shared" si="22"/>
        <v>0</v>
      </c>
      <c r="GX32" s="48">
        <f t="shared" si="22"/>
        <v>0</v>
      </c>
      <c r="GY32" s="37">
        <f t="shared" si="17"/>
        <v>0.79991902562889394</v>
      </c>
      <c r="GZ32" s="39" t="e">
        <f t="shared" si="18"/>
        <v>#VALUE!</v>
      </c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12"/>
    </row>
    <row r="33" spans="1:220">
      <c r="A33" s="42">
        <f t="shared" si="7"/>
        <v>0.56699999999999995</v>
      </c>
      <c r="B33" s="38" t="str">
        <f>IF($CY$10=1, "-",1.5)</f>
        <v>-</v>
      </c>
      <c r="C33" s="48" t="e">
        <f t="shared" si="8"/>
        <v>#VALUE!</v>
      </c>
      <c r="D33" s="49" t="e">
        <f t="shared" si="8"/>
        <v>#VALUE!</v>
      </c>
      <c r="E33" s="49" t="e">
        <f t="shared" si="8"/>
        <v>#VALUE!</v>
      </c>
      <c r="F33" s="49" t="e">
        <f t="shared" si="8"/>
        <v>#VALUE!</v>
      </c>
      <c r="G33" s="49" t="e">
        <f t="shared" si="8"/>
        <v>#VALUE!</v>
      </c>
      <c r="H33" s="49" t="e">
        <f t="shared" si="8"/>
        <v>#VALUE!</v>
      </c>
      <c r="I33" s="49" t="e">
        <f t="shared" si="8"/>
        <v>#VALUE!</v>
      </c>
      <c r="J33" s="49" t="e">
        <f t="shared" si="8"/>
        <v>#VALUE!</v>
      </c>
      <c r="K33" s="49" t="e">
        <f t="shared" si="8"/>
        <v>#VALUE!</v>
      </c>
      <c r="L33" s="49" t="e">
        <f t="shared" si="8"/>
        <v>#VALUE!</v>
      </c>
      <c r="M33" s="49" t="e">
        <f t="shared" si="8"/>
        <v>#VALUE!</v>
      </c>
      <c r="N33" s="49" t="e">
        <f t="shared" si="8"/>
        <v>#VALUE!</v>
      </c>
      <c r="O33" s="49" t="e">
        <f t="shared" si="8"/>
        <v>#VALUE!</v>
      </c>
      <c r="P33" s="49" t="e">
        <f t="shared" si="8"/>
        <v>#VALUE!</v>
      </c>
      <c r="Q33" s="49" t="e">
        <f t="shared" si="8"/>
        <v>#VALUE!</v>
      </c>
      <c r="R33" s="49" t="e">
        <f t="shared" si="8"/>
        <v>#VALUE!</v>
      </c>
      <c r="S33" s="49" t="e">
        <f t="shared" si="9"/>
        <v>#VALUE!</v>
      </c>
      <c r="T33" s="49" t="e">
        <f t="shared" si="9"/>
        <v>#VALUE!</v>
      </c>
      <c r="U33" s="49" t="e">
        <f t="shared" si="9"/>
        <v>#VALUE!</v>
      </c>
      <c r="V33" s="49" t="e">
        <f t="shared" si="9"/>
        <v>#VALUE!</v>
      </c>
      <c r="W33" s="49" t="e">
        <f t="shared" si="9"/>
        <v>#VALUE!</v>
      </c>
      <c r="X33" s="49" t="e">
        <f t="shared" si="9"/>
        <v>#VALUE!</v>
      </c>
      <c r="Y33" s="49" t="e">
        <f t="shared" si="9"/>
        <v>#VALUE!</v>
      </c>
      <c r="Z33" s="49" t="e">
        <f t="shared" si="9"/>
        <v>#VALUE!</v>
      </c>
      <c r="AA33" s="49" t="e">
        <f t="shared" si="9"/>
        <v>#VALUE!</v>
      </c>
      <c r="AB33" s="49" t="e">
        <f t="shared" si="9"/>
        <v>#VALUE!</v>
      </c>
      <c r="AC33" s="49" t="e">
        <f t="shared" si="9"/>
        <v>#VALUE!</v>
      </c>
      <c r="AD33" s="49" t="e">
        <f t="shared" si="9"/>
        <v>#VALUE!</v>
      </c>
      <c r="AE33" s="49" t="e">
        <f t="shared" si="9"/>
        <v>#VALUE!</v>
      </c>
      <c r="AF33" s="49" t="e">
        <f t="shared" si="9"/>
        <v>#VALUE!</v>
      </c>
      <c r="AG33" s="49" t="e">
        <f t="shared" si="9"/>
        <v>#VALUE!</v>
      </c>
      <c r="AH33" s="49" t="e">
        <f t="shared" si="9"/>
        <v>#VALUE!</v>
      </c>
      <c r="AI33" s="49" t="e">
        <f t="shared" si="10"/>
        <v>#VALUE!</v>
      </c>
      <c r="AJ33" s="49" t="e">
        <f t="shared" si="10"/>
        <v>#VALUE!</v>
      </c>
      <c r="AK33" s="49" t="e">
        <f t="shared" si="10"/>
        <v>#VALUE!</v>
      </c>
      <c r="AL33" s="49" t="e">
        <f t="shared" si="10"/>
        <v>#VALUE!</v>
      </c>
      <c r="AM33" s="49" t="e">
        <f t="shared" si="10"/>
        <v>#VALUE!</v>
      </c>
      <c r="AN33" s="49" t="e">
        <f t="shared" si="10"/>
        <v>#VALUE!</v>
      </c>
      <c r="AO33" s="49" t="e">
        <f t="shared" si="10"/>
        <v>#VALUE!</v>
      </c>
      <c r="AP33" s="49" t="e">
        <f t="shared" si="10"/>
        <v>#VALUE!</v>
      </c>
      <c r="AQ33" s="49" t="e">
        <f t="shared" si="10"/>
        <v>#VALUE!</v>
      </c>
      <c r="AR33" s="49" t="e">
        <f t="shared" si="10"/>
        <v>#VALUE!</v>
      </c>
      <c r="AS33" s="49" t="e">
        <f t="shared" si="10"/>
        <v>#VALUE!</v>
      </c>
      <c r="AT33" s="49" t="e">
        <f t="shared" si="10"/>
        <v>#VALUE!</v>
      </c>
      <c r="AU33" s="49" t="e">
        <f t="shared" si="10"/>
        <v>#VALUE!</v>
      </c>
      <c r="AV33" s="49" t="e">
        <f t="shared" si="10"/>
        <v>#VALUE!</v>
      </c>
      <c r="AW33" s="49" t="e">
        <f t="shared" si="10"/>
        <v>#VALUE!</v>
      </c>
      <c r="AX33" s="49" t="e">
        <f t="shared" si="10"/>
        <v>#VALUE!</v>
      </c>
      <c r="AY33" s="49" t="e">
        <f t="shared" si="11"/>
        <v>#VALUE!</v>
      </c>
      <c r="AZ33" s="49" t="e">
        <f t="shared" si="11"/>
        <v>#VALUE!</v>
      </c>
      <c r="BA33" s="49" t="e">
        <f t="shared" si="11"/>
        <v>#VALUE!</v>
      </c>
      <c r="BB33" s="49" t="e">
        <f t="shared" si="11"/>
        <v>#VALUE!</v>
      </c>
      <c r="BC33" s="49" t="e">
        <f t="shared" si="11"/>
        <v>#VALUE!</v>
      </c>
      <c r="BD33" s="49" t="e">
        <f t="shared" si="11"/>
        <v>#VALUE!</v>
      </c>
      <c r="BE33" s="49" t="e">
        <f t="shared" si="11"/>
        <v>#VALUE!</v>
      </c>
      <c r="BF33" s="49" t="e">
        <f t="shared" si="11"/>
        <v>#VALUE!</v>
      </c>
      <c r="BG33" s="49" t="e">
        <f t="shared" si="11"/>
        <v>#VALUE!</v>
      </c>
      <c r="BH33" s="49" t="e">
        <f t="shared" si="11"/>
        <v>#VALUE!</v>
      </c>
      <c r="BI33" s="49" t="e">
        <f t="shared" si="11"/>
        <v>#VALUE!</v>
      </c>
      <c r="BJ33" s="49" t="e">
        <f t="shared" si="11"/>
        <v>#VALUE!</v>
      </c>
      <c r="BK33" s="49" t="e">
        <f t="shared" si="11"/>
        <v>#VALUE!</v>
      </c>
      <c r="BL33" s="49" t="e">
        <f t="shared" si="11"/>
        <v>#VALUE!</v>
      </c>
      <c r="BM33" s="49" t="e">
        <f t="shared" si="11"/>
        <v>#VALUE!</v>
      </c>
      <c r="BN33" s="49" t="e">
        <f t="shared" si="11"/>
        <v>#VALUE!</v>
      </c>
      <c r="BO33" s="49" t="e">
        <f t="shared" si="12"/>
        <v>#VALUE!</v>
      </c>
      <c r="BP33" s="49" t="e">
        <f t="shared" si="12"/>
        <v>#VALUE!</v>
      </c>
      <c r="BQ33" s="49" t="e">
        <f t="shared" si="12"/>
        <v>#VALUE!</v>
      </c>
      <c r="BR33" s="49" t="e">
        <f t="shared" si="12"/>
        <v>#VALUE!</v>
      </c>
      <c r="BS33" s="49" t="e">
        <f t="shared" si="12"/>
        <v>#VALUE!</v>
      </c>
      <c r="BT33" s="49" t="e">
        <f t="shared" si="12"/>
        <v>#VALUE!</v>
      </c>
      <c r="BU33" s="49" t="e">
        <f t="shared" si="12"/>
        <v>#VALUE!</v>
      </c>
      <c r="BV33" s="49" t="e">
        <f t="shared" si="12"/>
        <v>#VALUE!</v>
      </c>
      <c r="BW33" s="49" t="e">
        <f t="shared" si="12"/>
        <v>#VALUE!</v>
      </c>
      <c r="BX33" s="49" t="e">
        <f t="shared" si="12"/>
        <v>#VALUE!</v>
      </c>
      <c r="BY33" s="49" t="e">
        <f t="shared" si="12"/>
        <v>#VALUE!</v>
      </c>
      <c r="BZ33" s="49" t="e">
        <f t="shared" si="12"/>
        <v>#VALUE!</v>
      </c>
      <c r="CA33" s="49" t="e">
        <f t="shared" si="12"/>
        <v>#VALUE!</v>
      </c>
      <c r="CB33" s="49" t="e">
        <f t="shared" si="12"/>
        <v>#VALUE!</v>
      </c>
      <c r="CC33" s="49" t="e">
        <f t="shared" si="12"/>
        <v>#VALUE!</v>
      </c>
      <c r="CD33" s="49" t="e">
        <f t="shared" si="12"/>
        <v>#VALUE!</v>
      </c>
      <c r="CE33" s="49" t="e">
        <f t="shared" si="13"/>
        <v>#VALUE!</v>
      </c>
      <c r="CF33" s="49" t="e">
        <f t="shared" si="13"/>
        <v>#VALUE!</v>
      </c>
      <c r="CG33" s="49" t="e">
        <f t="shared" si="13"/>
        <v>#VALUE!</v>
      </c>
      <c r="CH33" s="49" t="e">
        <f t="shared" si="13"/>
        <v>#VALUE!</v>
      </c>
      <c r="CI33" s="49" t="e">
        <f t="shared" si="13"/>
        <v>#VALUE!</v>
      </c>
      <c r="CJ33" s="49" t="e">
        <f t="shared" si="13"/>
        <v>#VALUE!</v>
      </c>
      <c r="CK33" s="49" t="e">
        <f t="shared" si="13"/>
        <v>#VALUE!</v>
      </c>
      <c r="CL33" s="49" t="e">
        <f t="shared" si="13"/>
        <v>#VALUE!</v>
      </c>
      <c r="CM33" s="49" t="e">
        <f t="shared" si="13"/>
        <v>#VALUE!</v>
      </c>
      <c r="CN33" s="49" t="e">
        <f t="shared" si="13"/>
        <v>#VALUE!</v>
      </c>
      <c r="CO33" s="49" t="e">
        <f t="shared" si="13"/>
        <v>#VALUE!</v>
      </c>
      <c r="CP33" s="49" t="e">
        <f t="shared" si="13"/>
        <v>#VALUE!</v>
      </c>
      <c r="CQ33" s="49" t="e">
        <f t="shared" si="13"/>
        <v>#VALUE!</v>
      </c>
      <c r="CR33" s="49" t="e">
        <f t="shared" si="13"/>
        <v>#VALUE!</v>
      </c>
      <c r="CS33" s="49" t="e">
        <f t="shared" si="13"/>
        <v>#VALUE!</v>
      </c>
      <c r="CT33" s="49" t="e">
        <f t="shared" si="13"/>
        <v>#VALUE!</v>
      </c>
      <c r="CU33" s="49" t="e">
        <f t="shared" si="14"/>
        <v>#VALUE!</v>
      </c>
      <c r="CV33" s="49" t="e">
        <f t="shared" si="14"/>
        <v>#VALUE!</v>
      </c>
      <c r="CW33" s="49" t="e">
        <f t="shared" si="14"/>
        <v>#VALUE!</v>
      </c>
      <c r="CX33" s="49" t="e">
        <f t="shared" si="14"/>
        <v>#VALUE!</v>
      </c>
      <c r="CY33" s="48" t="e">
        <f t="shared" si="14"/>
        <v>#VALUE!</v>
      </c>
      <c r="CZ33" s="37" t="e">
        <f t="shared" si="15"/>
        <v>#VALUE!</v>
      </c>
      <c r="DA33" s="54" t="e">
        <f t="shared" si="4"/>
        <v>#VALUE!</v>
      </c>
      <c r="DB33" s="48">
        <f t="shared" si="16"/>
        <v>0.20008066797607674</v>
      </c>
      <c r="DC33" s="49">
        <f t="shared" si="16"/>
        <v>3.0639502932385692E-7</v>
      </c>
      <c r="DD33" s="49">
        <f t="shared" si="16"/>
        <v>2.0951851564821217E-17</v>
      </c>
      <c r="DE33" s="49">
        <f t="shared" si="16"/>
        <v>2.7984891403416054E-32</v>
      </c>
      <c r="DF33" s="49">
        <f t="shared" si="16"/>
        <v>6.1081693859527392E-52</v>
      </c>
      <c r="DG33" s="49">
        <f t="shared" si="16"/>
        <v>2.0333221968709038E-76</v>
      </c>
      <c r="DH33" s="49">
        <f t="shared" si="16"/>
        <v>9.9774473497659176E-106</v>
      </c>
      <c r="DI33" s="49">
        <f t="shared" si="16"/>
        <v>7.0787619011835585E-140</v>
      </c>
      <c r="DJ33" s="49">
        <f t="shared" si="16"/>
        <v>7.1745513772812007E-179</v>
      </c>
      <c r="DK33" s="49">
        <f t="shared" si="16"/>
        <v>1.0305219741357257E-222</v>
      </c>
      <c r="DL33" s="49">
        <f t="shared" si="16"/>
        <v>2.0860121396048135E-271</v>
      </c>
      <c r="DM33" s="49">
        <f t="shared" si="16"/>
        <v>0</v>
      </c>
      <c r="DN33" s="49">
        <f t="shared" si="16"/>
        <v>0</v>
      </c>
      <c r="DO33" s="49">
        <f t="shared" si="16"/>
        <v>0</v>
      </c>
      <c r="DP33" s="49">
        <f t="shared" si="16"/>
        <v>0</v>
      </c>
      <c r="DQ33" s="49">
        <f t="shared" si="16"/>
        <v>0</v>
      </c>
      <c r="DR33" s="49">
        <f t="shared" si="23"/>
        <v>0</v>
      </c>
      <c r="DS33" s="49">
        <f t="shared" si="23"/>
        <v>0</v>
      </c>
      <c r="DT33" s="49">
        <f t="shared" si="23"/>
        <v>0</v>
      </c>
      <c r="DU33" s="49">
        <f t="shared" si="23"/>
        <v>0</v>
      </c>
      <c r="DV33" s="49">
        <f t="shared" si="23"/>
        <v>0</v>
      </c>
      <c r="DW33" s="49">
        <f t="shared" si="23"/>
        <v>0</v>
      </c>
      <c r="DX33" s="49">
        <f t="shared" si="23"/>
        <v>0</v>
      </c>
      <c r="DY33" s="49">
        <f t="shared" si="23"/>
        <v>0</v>
      </c>
      <c r="DZ33" s="49">
        <f t="shared" si="23"/>
        <v>0</v>
      </c>
      <c r="EA33" s="49">
        <f t="shared" si="23"/>
        <v>0</v>
      </c>
      <c r="EB33" s="49">
        <f t="shared" si="23"/>
        <v>0</v>
      </c>
      <c r="EC33" s="49">
        <f t="shared" si="23"/>
        <v>0</v>
      </c>
      <c r="ED33" s="49">
        <f t="shared" si="23"/>
        <v>0</v>
      </c>
      <c r="EE33" s="49">
        <f t="shared" si="23"/>
        <v>0</v>
      </c>
      <c r="EF33" s="49">
        <f t="shared" si="23"/>
        <v>0</v>
      </c>
      <c r="EG33" s="49">
        <f t="shared" si="23"/>
        <v>0</v>
      </c>
      <c r="EH33" s="49">
        <f t="shared" si="24"/>
        <v>0</v>
      </c>
      <c r="EI33" s="49">
        <f t="shared" si="24"/>
        <v>0</v>
      </c>
      <c r="EJ33" s="49">
        <f t="shared" si="24"/>
        <v>0</v>
      </c>
      <c r="EK33" s="49">
        <f t="shared" si="24"/>
        <v>0</v>
      </c>
      <c r="EL33" s="49">
        <f t="shared" si="24"/>
        <v>0</v>
      </c>
      <c r="EM33" s="49">
        <f t="shared" si="24"/>
        <v>0</v>
      </c>
      <c r="EN33" s="49">
        <f t="shared" si="24"/>
        <v>0</v>
      </c>
      <c r="EO33" s="49">
        <f t="shared" si="24"/>
        <v>0</v>
      </c>
      <c r="EP33" s="49">
        <f t="shared" si="24"/>
        <v>0</v>
      </c>
      <c r="EQ33" s="49">
        <f t="shared" si="24"/>
        <v>0</v>
      </c>
      <c r="ER33" s="49">
        <f t="shared" si="24"/>
        <v>0</v>
      </c>
      <c r="ES33" s="49">
        <f t="shared" si="24"/>
        <v>0</v>
      </c>
      <c r="ET33" s="49">
        <f t="shared" si="24"/>
        <v>0</v>
      </c>
      <c r="EU33" s="49">
        <f t="shared" si="24"/>
        <v>0</v>
      </c>
      <c r="EV33" s="49">
        <f t="shared" si="24"/>
        <v>0</v>
      </c>
      <c r="EW33" s="49">
        <f t="shared" si="24"/>
        <v>0</v>
      </c>
      <c r="EX33" s="49">
        <f t="shared" si="25"/>
        <v>0</v>
      </c>
      <c r="EY33" s="49">
        <f t="shared" si="25"/>
        <v>0</v>
      </c>
      <c r="EZ33" s="49">
        <f t="shared" si="25"/>
        <v>0</v>
      </c>
      <c r="FA33" s="49">
        <f t="shared" si="25"/>
        <v>0</v>
      </c>
      <c r="FB33" s="49">
        <f t="shared" si="25"/>
        <v>0</v>
      </c>
      <c r="FC33" s="49">
        <f t="shared" si="25"/>
        <v>0</v>
      </c>
      <c r="FD33" s="49">
        <f t="shared" si="25"/>
        <v>0</v>
      </c>
      <c r="FE33" s="49">
        <f t="shared" si="25"/>
        <v>0</v>
      </c>
      <c r="FF33" s="49">
        <f t="shared" si="25"/>
        <v>0</v>
      </c>
      <c r="FG33" s="49">
        <f t="shared" si="25"/>
        <v>0</v>
      </c>
      <c r="FH33" s="49">
        <f t="shared" si="25"/>
        <v>0</v>
      </c>
      <c r="FI33" s="49">
        <f t="shared" si="25"/>
        <v>0</v>
      </c>
      <c r="FJ33" s="49">
        <f t="shared" si="25"/>
        <v>0</v>
      </c>
      <c r="FK33" s="49">
        <f t="shared" si="25"/>
        <v>0</v>
      </c>
      <c r="FL33" s="49">
        <f t="shared" si="25"/>
        <v>0</v>
      </c>
      <c r="FM33" s="49">
        <f t="shared" si="25"/>
        <v>0</v>
      </c>
      <c r="FN33" s="49">
        <f t="shared" si="20"/>
        <v>0</v>
      </c>
      <c r="FO33" s="49">
        <f t="shared" si="20"/>
        <v>0</v>
      </c>
      <c r="FP33" s="49">
        <f t="shared" si="20"/>
        <v>0</v>
      </c>
      <c r="FQ33" s="49">
        <f t="shared" si="20"/>
        <v>0</v>
      </c>
      <c r="FR33" s="49">
        <f t="shared" si="20"/>
        <v>0</v>
      </c>
      <c r="FS33" s="49">
        <f t="shared" si="20"/>
        <v>0</v>
      </c>
      <c r="FT33" s="49">
        <f t="shared" si="20"/>
        <v>0</v>
      </c>
      <c r="FU33" s="49">
        <f t="shared" si="20"/>
        <v>0</v>
      </c>
      <c r="FV33" s="49">
        <f t="shared" si="20"/>
        <v>0</v>
      </c>
      <c r="FW33" s="49">
        <f t="shared" si="20"/>
        <v>0</v>
      </c>
      <c r="FX33" s="49">
        <f t="shared" si="20"/>
        <v>0</v>
      </c>
      <c r="FY33" s="49">
        <f t="shared" si="20"/>
        <v>0</v>
      </c>
      <c r="FZ33" s="49">
        <f t="shared" si="20"/>
        <v>0</v>
      </c>
      <c r="GA33" s="49">
        <f t="shared" si="20"/>
        <v>0</v>
      </c>
      <c r="GB33" s="49">
        <f t="shared" si="20"/>
        <v>0</v>
      </c>
      <c r="GC33" s="49">
        <f t="shared" si="20"/>
        <v>0</v>
      </c>
      <c r="GD33" s="49">
        <f t="shared" si="21"/>
        <v>0</v>
      </c>
      <c r="GE33" s="49">
        <f t="shared" si="21"/>
        <v>0</v>
      </c>
      <c r="GF33" s="49">
        <f t="shared" si="21"/>
        <v>0</v>
      </c>
      <c r="GG33" s="49">
        <f t="shared" si="21"/>
        <v>0</v>
      </c>
      <c r="GH33" s="49">
        <f t="shared" si="21"/>
        <v>0</v>
      </c>
      <c r="GI33" s="49">
        <f t="shared" si="21"/>
        <v>0</v>
      </c>
      <c r="GJ33" s="49">
        <f t="shared" si="21"/>
        <v>0</v>
      </c>
      <c r="GK33" s="49">
        <f t="shared" si="21"/>
        <v>0</v>
      </c>
      <c r="GL33" s="49">
        <f t="shared" si="21"/>
        <v>0</v>
      </c>
      <c r="GM33" s="49">
        <f t="shared" si="21"/>
        <v>0</v>
      </c>
      <c r="GN33" s="49">
        <f t="shared" si="21"/>
        <v>0</v>
      </c>
      <c r="GO33" s="49">
        <f t="shared" si="21"/>
        <v>0</v>
      </c>
      <c r="GP33" s="49">
        <f t="shared" si="22"/>
        <v>0</v>
      </c>
      <c r="GQ33" s="49">
        <f t="shared" si="22"/>
        <v>0</v>
      </c>
      <c r="GR33" s="49">
        <f t="shared" si="22"/>
        <v>0</v>
      </c>
      <c r="GS33" s="49">
        <f t="shared" si="22"/>
        <v>0</v>
      </c>
      <c r="GT33" s="49">
        <f t="shared" si="22"/>
        <v>0</v>
      </c>
      <c r="GU33" s="49">
        <f t="shared" si="22"/>
        <v>0</v>
      </c>
      <c r="GV33" s="49">
        <f t="shared" si="22"/>
        <v>0</v>
      </c>
      <c r="GW33" s="49">
        <f t="shared" si="22"/>
        <v>0</v>
      </c>
      <c r="GX33" s="48">
        <f t="shared" si="22"/>
        <v>0</v>
      </c>
      <c r="GY33" s="37">
        <f t="shared" si="17"/>
        <v>0.79991902562889394</v>
      </c>
      <c r="GZ33" s="39" t="e">
        <f t="shared" si="18"/>
        <v>#VALUE!</v>
      </c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12"/>
    </row>
    <row r="34" spans="1:220">
      <c r="A34" s="42">
        <f t="shared" si="7"/>
        <v>0.56699999999999995</v>
      </c>
      <c r="B34" s="38" t="str">
        <f>IF($CY$10=1, "-",1.6)</f>
        <v>-</v>
      </c>
      <c r="C34" s="48" t="e">
        <f t="shared" si="8"/>
        <v>#VALUE!</v>
      </c>
      <c r="D34" s="49" t="e">
        <f t="shared" si="8"/>
        <v>#VALUE!</v>
      </c>
      <c r="E34" s="49" t="e">
        <f t="shared" si="8"/>
        <v>#VALUE!</v>
      </c>
      <c r="F34" s="49" t="e">
        <f t="shared" si="8"/>
        <v>#VALUE!</v>
      </c>
      <c r="G34" s="49" t="e">
        <f t="shared" si="8"/>
        <v>#VALUE!</v>
      </c>
      <c r="H34" s="49" t="e">
        <f t="shared" si="8"/>
        <v>#VALUE!</v>
      </c>
      <c r="I34" s="49" t="e">
        <f t="shared" si="8"/>
        <v>#VALUE!</v>
      </c>
      <c r="J34" s="49" t="e">
        <f t="shared" si="8"/>
        <v>#VALUE!</v>
      </c>
      <c r="K34" s="49" t="e">
        <f t="shared" si="8"/>
        <v>#VALUE!</v>
      </c>
      <c r="L34" s="49" t="e">
        <f t="shared" si="8"/>
        <v>#VALUE!</v>
      </c>
      <c r="M34" s="49" t="e">
        <f t="shared" si="8"/>
        <v>#VALUE!</v>
      </c>
      <c r="N34" s="49" t="e">
        <f t="shared" si="8"/>
        <v>#VALUE!</v>
      </c>
      <c r="O34" s="49" t="e">
        <f t="shared" si="8"/>
        <v>#VALUE!</v>
      </c>
      <c r="P34" s="49" t="e">
        <f t="shared" si="8"/>
        <v>#VALUE!</v>
      </c>
      <c r="Q34" s="49" t="e">
        <f t="shared" si="8"/>
        <v>#VALUE!</v>
      </c>
      <c r="R34" s="49" t="e">
        <f t="shared" ref="R34:AG38" si="26">(2/R$17)*SIN(R$17*$B34)*EXP(-(R$17^2)*$A34)</f>
        <v>#VALUE!</v>
      </c>
      <c r="S34" s="49" t="e">
        <f t="shared" si="26"/>
        <v>#VALUE!</v>
      </c>
      <c r="T34" s="49" t="e">
        <f t="shared" si="26"/>
        <v>#VALUE!</v>
      </c>
      <c r="U34" s="49" t="e">
        <f t="shared" si="26"/>
        <v>#VALUE!</v>
      </c>
      <c r="V34" s="49" t="e">
        <f t="shared" si="26"/>
        <v>#VALUE!</v>
      </c>
      <c r="W34" s="49" t="e">
        <f t="shared" si="26"/>
        <v>#VALUE!</v>
      </c>
      <c r="X34" s="49" t="e">
        <f t="shared" si="26"/>
        <v>#VALUE!</v>
      </c>
      <c r="Y34" s="49" t="e">
        <f t="shared" si="26"/>
        <v>#VALUE!</v>
      </c>
      <c r="Z34" s="49" t="e">
        <f t="shared" si="26"/>
        <v>#VALUE!</v>
      </c>
      <c r="AA34" s="49" t="e">
        <f t="shared" si="26"/>
        <v>#VALUE!</v>
      </c>
      <c r="AB34" s="49" t="e">
        <f t="shared" si="26"/>
        <v>#VALUE!</v>
      </c>
      <c r="AC34" s="49" t="e">
        <f t="shared" si="26"/>
        <v>#VALUE!</v>
      </c>
      <c r="AD34" s="49" t="e">
        <f t="shared" si="26"/>
        <v>#VALUE!</v>
      </c>
      <c r="AE34" s="49" t="e">
        <f t="shared" si="26"/>
        <v>#VALUE!</v>
      </c>
      <c r="AF34" s="49" t="e">
        <f t="shared" si="26"/>
        <v>#VALUE!</v>
      </c>
      <c r="AG34" s="49" t="e">
        <f t="shared" si="26"/>
        <v>#VALUE!</v>
      </c>
      <c r="AH34" s="49" t="e">
        <f t="shared" si="9"/>
        <v>#VALUE!</v>
      </c>
      <c r="AI34" s="49" t="e">
        <f t="shared" si="10"/>
        <v>#VALUE!</v>
      </c>
      <c r="AJ34" s="49" t="e">
        <f t="shared" si="10"/>
        <v>#VALUE!</v>
      </c>
      <c r="AK34" s="49" t="e">
        <f t="shared" si="10"/>
        <v>#VALUE!</v>
      </c>
      <c r="AL34" s="49" t="e">
        <f t="shared" si="10"/>
        <v>#VALUE!</v>
      </c>
      <c r="AM34" s="49" t="e">
        <f t="shared" si="10"/>
        <v>#VALUE!</v>
      </c>
      <c r="AN34" s="49" t="e">
        <f t="shared" si="10"/>
        <v>#VALUE!</v>
      </c>
      <c r="AO34" s="49" t="e">
        <f t="shared" si="10"/>
        <v>#VALUE!</v>
      </c>
      <c r="AP34" s="49" t="e">
        <f t="shared" si="10"/>
        <v>#VALUE!</v>
      </c>
      <c r="AQ34" s="49" t="e">
        <f t="shared" si="10"/>
        <v>#VALUE!</v>
      </c>
      <c r="AR34" s="49" t="e">
        <f t="shared" si="10"/>
        <v>#VALUE!</v>
      </c>
      <c r="AS34" s="49" t="e">
        <f t="shared" si="10"/>
        <v>#VALUE!</v>
      </c>
      <c r="AT34" s="49" t="e">
        <f t="shared" si="10"/>
        <v>#VALUE!</v>
      </c>
      <c r="AU34" s="49" t="e">
        <f t="shared" si="10"/>
        <v>#VALUE!</v>
      </c>
      <c r="AV34" s="49" t="e">
        <f t="shared" si="10"/>
        <v>#VALUE!</v>
      </c>
      <c r="AW34" s="49" t="e">
        <f t="shared" si="10"/>
        <v>#VALUE!</v>
      </c>
      <c r="AX34" s="49" t="e">
        <f t="shared" ref="AX34:BM38" si="27">(2/AX$17)*SIN(AX$17*$B34)*EXP(-(AX$17^2)*$A34)</f>
        <v>#VALUE!</v>
      </c>
      <c r="AY34" s="49" t="e">
        <f t="shared" si="27"/>
        <v>#VALUE!</v>
      </c>
      <c r="AZ34" s="49" t="e">
        <f t="shared" si="27"/>
        <v>#VALUE!</v>
      </c>
      <c r="BA34" s="49" t="e">
        <f t="shared" si="27"/>
        <v>#VALUE!</v>
      </c>
      <c r="BB34" s="49" t="e">
        <f t="shared" si="27"/>
        <v>#VALUE!</v>
      </c>
      <c r="BC34" s="49" t="e">
        <f t="shared" si="27"/>
        <v>#VALUE!</v>
      </c>
      <c r="BD34" s="49" t="e">
        <f t="shared" si="27"/>
        <v>#VALUE!</v>
      </c>
      <c r="BE34" s="49" t="e">
        <f t="shared" si="27"/>
        <v>#VALUE!</v>
      </c>
      <c r="BF34" s="49" t="e">
        <f t="shared" si="27"/>
        <v>#VALUE!</v>
      </c>
      <c r="BG34" s="49" t="e">
        <f t="shared" si="27"/>
        <v>#VALUE!</v>
      </c>
      <c r="BH34" s="49" t="e">
        <f t="shared" si="27"/>
        <v>#VALUE!</v>
      </c>
      <c r="BI34" s="49" t="e">
        <f t="shared" si="27"/>
        <v>#VALUE!</v>
      </c>
      <c r="BJ34" s="49" t="e">
        <f t="shared" si="27"/>
        <v>#VALUE!</v>
      </c>
      <c r="BK34" s="49" t="e">
        <f t="shared" si="27"/>
        <v>#VALUE!</v>
      </c>
      <c r="BL34" s="49" t="e">
        <f t="shared" si="27"/>
        <v>#VALUE!</v>
      </c>
      <c r="BM34" s="49" t="e">
        <f t="shared" si="27"/>
        <v>#VALUE!</v>
      </c>
      <c r="BN34" s="49" t="e">
        <f t="shared" si="11"/>
        <v>#VALUE!</v>
      </c>
      <c r="BO34" s="49" t="e">
        <f t="shared" si="12"/>
        <v>#VALUE!</v>
      </c>
      <c r="BP34" s="49" t="e">
        <f t="shared" si="12"/>
        <v>#VALUE!</v>
      </c>
      <c r="BQ34" s="49" t="e">
        <f t="shared" si="12"/>
        <v>#VALUE!</v>
      </c>
      <c r="BR34" s="49" t="e">
        <f t="shared" si="12"/>
        <v>#VALUE!</v>
      </c>
      <c r="BS34" s="49" t="e">
        <f t="shared" si="12"/>
        <v>#VALUE!</v>
      </c>
      <c r="BT34" s="49" t="e">
        <f t="shared" si="12"/>
        <v>#VALUE!</v>
      </c>
      <c r="BU34" s="49" t="e">
        <f t="shared" si="12"/>
        <v>#VALUE!</v>
      </c>
      <c r="BV34" s="49" t="e">
        <f t="shared" si="12"/>
        <v>#VALUE!</v>
      </c>
      <c r="BW34" s="49" t="e">
        <f t="shared" si="12"/>
        <v>#VALUE!</v>
      </c>
      <c r="BX34" s="49" t="e">
        <f t="shared" si="12"/>
        <v>#VALUE!</v>
      </c>
      <c r="BY34" s="49" t="e">
        <f t="shared" si="12"/>
        <v>#VALUE!</v>
      </c>
      <c r="BZ34" s="49" t="e">
        <f t="shared" si="12"/>
        <v>#VALUE!</v>
      </c>
      <c r="CA34" s="49" t="e">
        <f t="shared" si="12"/>
        <v>#VALUE!</v>
      </c>
      <c r="CB34" s="49" t="e">
        <f t="shared" si="12"/>
        <v>#VALUE!</v>
      </c>
      <c r="CC34" s="49" t="e">
        <f t="shared" si="12"/>
        <v>#VALUE!</v>
      </c>
      <c r="CD34" s="49" t="e">
        <f t="shared" ref="CD34:CS38" si="28">(2/CD$17)*SIN(CD$17*$B34)*EXP(-(CD$17^2)*$A34)</f>
        <v>#VALUE!</v>
      </c>
      <c r="CE34" s="49" t="e">
        <f t="shared" si="28"/>
        <v>#VALUE!</v>
      </c>
      <c r="CF34" s="49" t="e">
        <f t="shared" si="28"/>
        <v>#VALUE!</v>
      </c>
      <c r="CG34" s="49" t="e">
        <f t="shared" si="28"/>
        <v>#VALUE!</v>
      </c>
      <c r="CH34" s="49" t="e">
        <f t="shared" si="28"/>
        <v>#VALUE!</v>
      </c>
      <c r="CI34" s="49" t="e">
        <f t="shared" si="28"/>
        <v>#VALUE!</v>
      </c>
      <c r="CJ34" s="49" t="e">
        <f t="shared" si="28"/>
        <v>#VALUE!</v>
      </c>
      <c r="CK34" s="49" t="e">
        <f t="shared" si="28"/>
        <v>#VALUE!</v>
      </c>
      <c r="CL34" s="49" t="e">
        <f t="shared" si="28"/>
        <v>#VALUE!</v>
      </c>
      <c r="CM34" s="49" t="e">
        <f t="shared" si="28"/>
        <v>#VALUE!</v>
      </c>
      <c r="CN34" s="49" t="e">
        <f t="shared" si="28"/>
        <v>#VALUE!</v>
      </c>
      <c r="CO34" s="49" t="e">
        <f t="shared" si="28"/>
        <v>#VALUE!</v>
      </c>
      <c r="CP34" s="49" t="e">
        <f t="shared" si="28"/>
        <v>#VALUE!</v>
      </c>
      <c r="CQ34" s="49" t="e">
        <f t="shared" si="28"/>
        <v>#VALUE!</v>
      </c>
      <c r="CR34" s="49" t="e">
        <f t="shared" si="28"/>
        <v>#VALUE!</v>
      </c>
      <c r="CS34" s="49" t="e">
        <f t="shared" si="28"/>
        <v>#VALUE!</v>
      </c>
      <c r="CT34" s="49" t="e">
        <f t="shared" si="13"/>
        <v>#VALUE!</v>
      </c>
      <c r="CU34" s="49" t="e">
        <f t="shared" si="14"/>
        <v>#VALUE!</v>
      </c>
      <c r="CV34" s="49" t="e">
        <f t="shared" si="14"/>
        <v>#VALUE!</v>
      </c>
      <c r="CW34" s="49" t="e">
        <f t="shared" si="14"/>
        <v>#VALUE!</v>
      </c>
      <c r="CX34" s="49" t="e">
        <f t="shared" si="14"/>
        <v>#VALUE!</v>
      </c>
      <c r="CY34" s="48" t="e">
        <f t="shared" si="14"/>
        <v>#VALUE!</v>
      </c>
      <c r="CZ34" s="37" t="e">
        <f t="shared" si="15"/>
        <v>#VALUE!</v>
      </c>
      <c r="DA34" s="54" t="e">
        <f t="shared" si="4"/>
        <v>#VALUE!</v>
      </c>
      <c r="DB34" s="48">
        <f t="shared" si="16"/>
        <v>0.20008066797607674</v>
      </c>
      <c r="DC34" s="49">
        <f t="shared" si="16"/>
        <v>3.0639502932385692E-7</v>
      </c>
      <c r="DD34" s="49">
        <f t="shared" si="16"/>
        <v>2.0951851564821217E-17</v>
      </c>
      <c r="DE34" s="49">
        <f t="shared" si="16"/>
        <v>2.7984891403416054E-32</v>
      </c>
      <c r="DF34" s="49">
        <f t="shared" si="16"/>
        <v>6.1081693859527392E-52</v>
      </c>
      <c r="DG34" s="49">
        <f t="shared" si="16"/>
        <v>2.0333221968709038E-76</v>
      </c>
      <c r="DH34" s="49">
        <f t="shared" si="16"/>
        <v>9.9774473497659176E-106</v>
      </c>
      <c r="DI34" s="49">
        <f t="shared" si="16"/>
        <v>7.0787619011835585E-140</v>
      </c>
      <c r="DJ34" s="49">
        <f t="shared" si="16"/>
        <v>7.1745513772812007E-179</v>
      </c>
      <c r="DK34" s="49">
        <f t="shared" si="16"/>
        <v>1.0305219741357257E-222</v>
      </c>
      <c r="DL34" s="49">
        <f t="shared" si="16"/>
        <v>2.0860121396048135E-271</v>
      </c>
      <c r="DM34" s="49">
        <f t="shared" si="16"/>
        <v>0</v>
      </c>
      <c r="DN34" s="49">
        <f t="shared" si="16"/>
        <v>0</v>
      </c>
      <c r="DO34" s="49">
        <f t="shared" si="16"/>
        <v>0</v>
      </c>
      <c r="DP34" s="49">
        <f t="shared" si="16"/>
        <v>0</v>
      </c>
      <c r="DQ34" s="49">
        <f t="shared" si="16"/>
        <v>0</v>
      </c>
      <c r="DR34" s="49">
        <f t="shared" si="23"/>
        <v>0</v>
      </c>
      <c r="DS34" s="49">
        <f t="shared" si="23"/>
        <v>0</v>
      </c>
      <c r="DT34" s="49">
        <f t="shared" si="23"/>
        <v>0</v>
      </c>
      <c r="DU34" s="49">
        <f t="shared" si="23"/>
        <v>0</v>
      </c>
      <c r="DV34" s="49">
        <f t="shared" si="23"/>
        <v>0</v>
      </c>
      <c r="DW34" s="49">
        <f t="shared" si="23"/>
        <v>0</v>
      </c>
      <c r="DX34" s="49">
        <f t="shared" si="23"/>
        <v>0</v>
      </c>
      <c r="DY34" s="49">
        <f t="shared" si="23"/>
        <v>0</v>
      </c>
      <c r="DZ34" s="49">
        <f t="shared" si="23"/>
        <v>0</v>
      </c>
      <c r="EA34" s="49">
        <f t="shared" si="23"/>
        <v>0</v>
      </c>
      <c r="EB34" s="49">
        <f t="shared" si="23"/>
        <v>0</v>
      </c>
      <c r="EC34" s="49">
        <f t="shared" si="23"/>
        <v>0</v>
      </c>
      <c r="ED34" s="49">
        <f t="shared" si="23"/>
        <v>0</v>
      </c>
      <c r="EE34" s="49">
        <f t="shared" si="23"/>
        <v>0</v>
      </c>
      <c r="EF34" s="49">
        <f t="shared" si="23"/>
        <v>0</v>
      </c>
      <c r="EG34" s="49">
        <f t="shared" si="23"/>
        <v>0</v>
      </c>
      <c r="EH34" s="49">
        <f t="shared" si="24"/>
        <v>0</v>
      </c>
      <c r="EI34" s="49">
        <f t="shared" si="24"/>
        <v>0</v>
      </c>
      <c r="EJ34" s="49">
        <f t="shared" si="24"/>
        <v>0</v>
      </c>
      <c r="EK34" s="49">
        <f t="shared" si="24"/>
        <v>0</v>
      </c>
      <c r="EL34" s="49">
        <f t="shared" si="24"/>
        <v>0</v>
      </c>
      <c r="EM34" s="49">
        <f t="shared" si="24"/>
        <v>0</v>
      </c>
      <c r="EN34" s="49">
        <f t="shared" si="24"/>
        <v>0</v>
      </c>
      <c r="EO34" s="49">
        <f t="shared" si="24"/>
        <v>0</v>
      </c>
      <c r="EP34" s="49">
        <f t="shared" si="24"/>
        <v>0</v>
      </c>
      <c r="EQ34" s="49">
        <f t="shared" si="24"/>
        <v>0</v>
      </c>
      <c r="ER34" s="49">
        <f t="shared" si="24"/>
        <v>0</v>
      </c>
      <c r="ES34" s="49">
        <f t="shared" si="24"/>
        <v>0</v>
      </c>
      <c r="ET34" s="49">
        <f t="shared" si="24"/>
        <v>0</v>
      </c>
      <c r="EU34" s="49">
        <f t="shared" si="24"/>
        <v>0</v>
      </c>
      <c r="EV34" s="49">
        <f t="shared" si="24"/>
        <v>0</v>
      </c>
      <c r="EW34" s="49">
        <f t="shared" si="24"/>
        <v>0</v>
      </c>
      <c r="EX34" s="49">
        <f t="shared" si="25"/>
        <v>0</v>
      </c>
      <c r="EY34" s="49">
        <f t="shared" si="25"/>
        <v>0</v>
      </c>
      <c r="EZ34" s="49">
        <f t="shared" si="25"/>
        <v>0</v>
      </c>
      <c r="FA34" s="49">
        <f t="shared" si="25"/>
        <v>0</v>
      </c>
      <c r="FB34" s="49">
        <f t="shared" si="25"/>
        <v>0</v>
      </c>
      <c r="FC34" s="49">
        <f t="shared" si="25"/>
        <v>0</v>
      </c>
      <c r="FD34" s="49">
        <f t="shared" si="25"/>
        <v>0</v>
      </c>
      <c r="FE34" s="49">
        <f t="shared" si="25"/>
        <v>0</v>
      </c>
      <c r="FF34" s="49">
        <f t="shared" si="25"/>
        <v>0</v>
      </c>
      <c r="FG34" s="49">
        <f t="shared" si="25"/>
        <v>0</v>
      </c>
      <c r="FH34" s="49">
        <f t="shared" si="25"/>
        <v>0</v>
      </c>
      <c r="FI34" s="49">
        <f t="shared" si="25"/>
        <v>0</v>
      </c>
      <c r="FJ34" s="49">
        <f t="shared" si="25"/>
        <v>0</v>
      </c>
      <c r="FK34" s="49">
        <f t="shared" si="25"/>
        <v>0</v>
      </c>
      <c r="FL34" s="49">
        <f t="shared" si="25"/>
        <v>0</v>
      </c>
      <c r="FM34" s="49">
        <f t="shared" si="25"/>
        <v>0</v>
      </c>
      <c r="FN34" s="49">
        <f t="shared" si="20"/>
        <v>0</v>
      </c>
      <c r="FO34" s="49">
        <f t="shared" si="20"/>
        <v>0</v>
      </c>
      <c r="FP34" s="49">
        <f t="shared" si="20"/>
        <v>0</v>
      </c>
      <c r="FQ34" s="49">
        <f t="shared" si="20"/>
        <v>0</v>
      </c>
      <c r="FR34" s="49">
        <f t="shared" si="20"/>
        <v>0</v>
      </c>
      <c r="FS34" s="49">
        <f t="shared" si="20"/>
        <v>0</v>
      </c>
      <c r="FT34" s="49">
        <f t="shared" si="20"/>
        <v>0</v>
      </c>
      <c r="FU34" s="49">
        <f t="shared" si="20"/>
        <v>0</v>
      </c>
      <c r="FV34" s="49">
        <f t="shared" si="20"/>
        <v>0</v>
      </c>
      <c r="FW34" s="49">
        <f t="shared" si="20"/>
        <v>0</v>
      </c>
      <c r="FX34" s="49">
        <f t="shared" si="20"/>
        <v>0</v>
      </c>
      <c r="FY34" s="49">
        <f t="shared" si="20"/>
        <v>0</v>
      </c>
      <c r="FZ34" s="49">
        <f t="shared" si="20"/>
        <v>0</v>
      </c>
      <c r="GA34" s="49">
        <f t="shared" si="20"/>
        <v>0</v>
      </c>
      <c r="GB34" s="49">
        <f t="shared" si="20"/>
        <v>0</v>
      </c>
      <c r="GC34" s="49">
        <f t="shared" si="20"/>
        <v>0</v>
      </c>
      <c r="GD34" s="49">
        <f t="shared" si="21"/>
        <v>0</v>
      </c>
      <c r="GE34" s="49">
        <f t="shared" si="21"/>
        <v>0</v>
      </c>
      <c r="GF34" s="49">
        <f t="shared" si="21"/>
        <v>0</v>
      </c>
      <c r="GG34" s="49">
        <f t="shared" si="21"/>
        <v>0</v>
      </c>
      <c r="GH34" s="49">
        <f t="shared" si="21"/>
        <v>0</v>
      </c>
      <c r="GI34" s="49">
        <f t="shared" si="21"/>
        <v>0</v>
      </c>
      <c r="GJ34" s="49">
        <f t="shared" si="21"/>
        <v>0</v>
      </c>
      <c r="GK34" s="49">
        <f t="shared" si="21"/>
        <v>0</v>
      </c>
      <c r="GL34" s="49">
        <f t="shared" si="21"/>
        <v>0</v>
      </c>
      <c r="GM34" s="49">
        <f t="shared" si="21"/>
        <v>0</v>
      </c>
      <c r="GN34" s="49">
        <f t="shared" si="21"/>
        <v>0</v>
      </c>
      <c r="GO34" s="49">
        <f t="shared" si="21"/>
        <v>0</v>
      </c>
      <c r="GP34" s="49">
        <f t="shared" si="22"/>
        <v>0</v>
      </c>
      <c r="GQ34" s="49">
        <f t="shared" si="22"/>
        <v>0</v>
      </c>
      <c r="GR34" s="49">
        <f t="shared" si="22"/>
        <v>0</v>
      </c>
      <c r="GS34" s="49">
        <f t="shared" si="22"/>
        <v>0</v>
      </c>
      <c r="GT34" s="49">
        <f t="shared" si="22"/>
        <v>0</v>
      </c>
      <c r="GU34" s="49">
        <f t="shared" si="22"/>
        <v>0</v>
      </c>
      <c r="GV34" s="49">
        <f t="shared" si="22"/>
        <v>0</v>
      </c>
      <c r="GW34" s="49">
        <f t="shared" si="22"/>
        <v>0</v>
      </c>
      <c r="GX34" s="48">
        <f t="shared" si="22"/>
        <v>0</v>
      </c>
      <c r="GY34" s="37">
        <f t="shared" si="17"/>
        <v>0.79991902562889394</v>
      </c>
      <c r="GZ34" s="39" t="e">
        <f t="shared" si="18"/>
        <v>#VALUE!</v>
      </c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12"/>
    </row>
    <row r="35" spans="1:220">
      <c r="A35" s="42">
        <f t="shared" si="7"/>
        <v>0.56699999999999995</v>
      </c>
      <c r="B35" s="38" t="str">
        <f>IF($CY$10=1, "-",1.7)</f>
        <v>-</v>
      </c>
      <c r="C35" s="48" t="e">
        <f t="shared" ref="C35:R38" si="29">(2/C$17)*SIN(C$17*$B35)*EXP(-(C$17^2)*$A35)</f>
        <v>#VALUE!</v>
      </c>
      <c r="D35" s="49" t="e">
        <f t="shared" si="29"/>
        <v>#VALUE!</v>
      </c>
      <c r="E35" s="49" t="e">
        <f t="shared" si="29"/>
        <v>#VALUE!</v>
      </c>
      <c r="F35" s="49" t="e">
        <f t="shared" si="29"/>
        <v>#VALUE!</v>
      </c>
      <c r="G35" s="49" t="e">
        <f t="shared" si="29"/>
        <v>#VALUE!</v>
      </c>
      <c r="H35" s="49" t="e">
        <f t="shared" si="29"/>
        <v>#VALUE!</v>
      </c>
      <c r="I35" s="49" t="e">
        <f t="shared" si="29"/>
        <v>#VALUE!</v>
      </c>
      <c r="J35" s="49" t="e">
        <f t="shared" si="29"/>
        <v>#VALUE!</v>
      </c>
      <c r="K35" s="49" t="e">
        <f t="shared" si="29"/>
        <v>#VALUE!</v>
      </c>
      <c r="L35" s="49" t="e">
        <f t="shared" si="29"/>
        <v>#VALUE!</v>
      </c>
      <c r="M35" s="49" t="e">
        <f t="shared" si="29"/>
        <v>#VALUE!</v>
      </c>
      <c r="N35" s="49" t="e">
        <f t="shared" si="29"/>
        <v>#VALUE!</v>
      </c>
      <c r="O35" s="49" t="e">
        <f t="shared" si="29"/>
        <v>#VALUE!</v>
      </c>
      <c r="P35" s="49" t="e">
        <f t="shared" si="29"/>
        <v>#VALUE!</v>
      </c>
      <c r="Q35" s="49" t="e">
        <f t="shared" si="29"/>
        <v>#VALUE!</v>
      </c>
      <c r="R35" s="49" t="e">
        <f t="shared" si="29"/>
        <v>#VALUE!</v>
      </c>
      <c r="S35" s="49" t="e">
        <f t="shared" si="26"/>
        <v>#VALUE!</v>
      </c>
      <c r="T35" s="49" t="e">
        <f t="shared" si="26"/>
        <v>#VALUE!</v>
      </c>
      <c r="U35" s="49" t="e">
        <f t="shared" si="26"/>
        <v>#VALUE!</v>
      </c>
      <c r="V35" s="49" t="e">
        <f t="shared" si="26"/>
        <v>#VALUE!</v>
      </c>
      <c r="W35" s="49" t="e">
        <f t="shared" si="26"/>
        <v>#VALUE!</v>
      </c>
      <c r="X35" s="49" t="e">
        <f t="shared" si="26"/>
        <v>#VALUE!</v>
      </c>
      <c r="Y35" s="49" t="e">
        <f t="shared" si="26"/>
        <v>#VALUE!</v>
      </c>
      <c r="Z35" s="49" t="e">
        <f t="shared" si="26"/>
        <v>#VALUE!</v>
      </c>
      <c r="AA35" s="49" t="e">
        <f t="shared" si="26"/>
        <v>#VALUE!</v>
      </c>
      <c r="AB35" s="49" t="e">
        <f t="shared" si="26"/>
        <v>#VALUE!</v>
      </c>
      <c r="AC35" s="49" t="e">
        <f t="shared" si="26"/>
        <v>#VALUE!</v>
      </c>
      <c r="AD35" s="49" t="e">
        <f t="shared" si="26"/>
        <v>#VALUE!</v>
      </c>
      <c r="AE35" s="49" t="e">
        <f t="shared" si="26"/>
        <v>#VALUE!</v>
      </c>
      <c r="AF35" s="49" t="e">
        <f t="shared" si="26"/>
        <v>#VALUE!</v>
      </c>
      <c r="AG35" s="49" t="e">
        <f t="shared" si="26"/>
        <v>#VALUE!</v>
      </c>
      <c r="AH35" s="49" t="e">
        <f t="shared" si="9"/>
        <v>#VALUE!</v>
      </c>
      <c r="AI35" s="49" t="e">
        <f t="shared" ref="AI35:AX38" si="30">(2/AI$17)*SIN(AI$17*$B35)*EXP(-(AI$17^2)*$A35)</f>
        <v>#VALUE!</v>
      </c>
      <c r="AJ35" s="49" t="e">
        <f t="shared" si="30"/>
        <v>#VALUE!</v>
      </c>
      <c r="AK35" s="49" t="e">
        <f t="shared" si="30"/>
        <v>#VALUE!</v>
      </c>
      <c r="AL35" s="49" t="e">
        <f t="shared" si="30"/>
        <v>#VALUE!</v>
      </c>
      <c r="AM35" s="49" t="e">
        <f t="shared" si="30"/>
        <v>#VALUE!</v>
      </c>
      <c r="AN35" s="49" t="e">
        <f t="shared" si="30"/>
        <v>#VALUE!</v>
      </c>
      <c r="AO35" s="49" t="e">
        <f t="shared" si="30"/>
        <v>#VALUE!</v>
      </c>
      <c r="AP35" s="49" t="e">
        <f t="shared" si="30"/>
        <v>#VALUE!</v>
      </c>
      <c r="AQ35" s="49" t="e">
        <f t="shared" si="30"/>
        <v>#VALUE!</v>
      </c>
      <c r="AR35" s="49" t="e">
        <f t="shared" si="30"/>
        <v>#VALUE!</v>
      </c>
      <c r="AS35" s="49" t="e">
        <f t="shared" si="30"/>
        <v>#VALUE!</v>
      </c>
      <c r="AT35" s="49" t="e">
        <f t="shared" si="30"/>
        <v>#VALUE!</v>
      </c>
      <c r="AU35" s="49" t="e">
        <f t="shared" si="30"/>
        <v>#VALUE!</v>
      </c>
      <c r="AV35" s="49" t="e">
        <f t="shared" si="30"/>
        <v>#VALUE!</v>
      </c>
      <c r="AW35" s="49" t="e">
        <f t="shared" si="30"/>
        <v>#VALUE!</v>
      </c>
      <c r="AX35" s="49" t="e">
        <f t="shared" si="30"/>
        <v>#VALUE!</v>
      </c>
      <c r="AY35" s="49" t="e">
        <f t="shared" si="27"/>
        <v>#VALUE!</v>
      </c>
      <c r="AZ35" s="49" t="e">
        <f t="shared" si="27"/>
        <v>#VALUE!</v>
      </c>
      <c r="BA35" s="49" t="e">
        <f t="shared" si="27"/>
        <v>#VALUE!</v>
      </c>
      <c r="BB35" s="49" t="e">
        <f t="shared" si="27"/>
        <v>#VALUE!</v>
      </c>
      <c r="BC35" s="49" t="e">
        <f t="shared" si="27"/>
        <v>#VALUE!</v>
      </c>
      <c r="BD35" s="49" t="e">
        <f t="shared" si="27"/>
        <v>#VALUE!</v>
      </c>
      <c r="BE35" s="49" t="e">
        <f t="shared" si="27"/>
        <v>#VALUE!</v>
      </c>
      <c r="BF35" s="49" t="e">
        <f t="shared" si="27"/>
        <v>#VALUE!</v>
      </c>
      <c r="BG35" s="49" t="e">
        <f t="shared" si="27"/>
        <v>#VALUE!</v>
      </c>
      <c r="BH35" s="49" t="e">
        <f t="shared" si="27"/>
        <v>#VALUE!</v>
      </c>
      <c r="BI35" s="49" t="e">
        <f t="shared" si="27"/>
        <v>#VALUE!</v>
      </c>
      <c r="BJ35" s="49" t="e">
        <f t="shared" si="27"/>
        <v>#VALUE!</v>
      </c>
      <c r="BK35" s="49" t="e">
        <f t="shared" si="27"/>
        <v>#VALUE!</v>
      </c>
      <c r="BL35" s="49" t="e">
        <f t="shared" si="27"/>
        <v>#VALUE!</v>
      </c>
      <c r="BM35" s="49" t="e">
        <f t="shared" si="27"/>
        <v>#VALUE!</v>
      </c>
      <c r="BN35" s="49" t="e">
        <f t="shared" si="11"/>
        <v>#VALUE!</v>
      </c>
      <c r="BO35" s="49" t="e">
        <f t="shared" ref="BO35:CD38" si="31">(2/BO$17)*SIN(BO$17*$B35)*EXP(-(BO$17^2)*$A35)</f>
        <v>#VALUE!</v>
      </c>
      <c r="BP35" s="49" t="e">
        <f t="shared" si="31"/>
        <v>#VALUE!</v>
      </c>
      <c r="BQ35" s="49" t="e">
        <f t="shared" si="31"/>
        <v>#VALUE!</v>
      </c>
      <c r="BR35" s="49" t="e">
        <f t="shared" si="31"/>
        <v>#VALUE!</v>
      </c>
      <c r="BS35" s="49" t="e">
        <f t="shared" si="31"/>
        <v>#VALUE!</v>
      </c>
      <c r="BT35" s="49" t="e">
        <f t="shared" si="31"/>
        <v>#VALUE!</v>
      </c>
      <c r="BU35" s="49" t="e">
        <f t="shared" si="31"/>
        <v>#VALUE!</v>
      </c>
      <c r="BV35" s="49" t="e">
        <f t="shared" si="31"/>
        <v>#VALUE!</v>
      </c>
      <c r="BW35" s="49" t="e">
        <f t="shared" si="31"/>
        <v>#VALUE!</v>
      </c>
      <c r="BX35" s="49" t="e">
        <f t="shared" si="31"/>
        <v>#VALUE!</v>
      </c>
      <c r="BY35" s="49" t="e">
        <f t="shared" si="31"/>
        <v>#VALUE!</v>
      </c>
      <c r="BZ35" s="49" t="e">
        <f t="shared" si="31"/>
        <v>#VALUE!</v>
      </c>
      <c r="CA35" s="49" t="e">
        <f t="shared" si="31"/>
        <v>#VALUE!</v>
      </c>
      <c r="CB35" s="49" t="e">
        <f t="shared" si="31"/>
        <v>#VALUE!</v>
      </c>
      <c r="CC35" s="49" t="e">
        <f t="shared" si="31"/>
        <v>#VALUE!</v>
      </c>
      <c r="CD35" s="49" t="e">
        <f t="shared" si="31"/>
        <v>#VALUE!</v>
      </c>
      <c r="CE35" s="49" t="e">
        <f t="shared" si="28"/>
        <v>#VALUE!</v>
      </c>
      <c r="CF35" s="49" t="e">
        <f t="shared" si="28"/>
        <v>#VALUE!</v>
      </c>
      <c r="CG35" s="49" t="e">
        <f t="shared" si="28"/>
        <v>#VALUE!</v>
      </c>
      <c r="CH35" s="49" t="e">
        <f t="shared" si="28"/>
        <v>#VALUE!</v>
      </c>
      <c r="CI35" s="49" t="e">
        <f t="shared" si="28"/>
        <v>#VALUE!</v>
      </c>
      <c r="CJ35" s="49" t="e">
        <f t="shared" si="28"/>
        <v>#VALUE!</v>
      </c>
      <c r="CK35" s="49" t="e">
        <f t="shared" si="28"/>
        <v>#VALUE!</v>
      </c>
      <c r="CL35" s="49" t="e">
        <f t="shared" si="28"/>
        <v>#VALUE!</v>
      </c>
      <c r="CM35" s="49" t="e">
        <f t="shared" si="28"/>
        <v>#VALUE!</v>
      </c>
      <c r="CN35" s="49" t="e">
        <f t="shared" si="28"/>
        <v>#VALUE!</v>
      </c>
      <c r="CO35" s="49" t="e">
        <f t="shared" si="28"/>
        <v>#VALUE!</v>
      </c>
      <c r="CP35" s="49" t="e">
        <f t="shared" si="28"/>
        <v>#VALUE!</v>
      </c>
      <c r="CQ35" s="49" t="e">
        <f t="shared" si="28"/>
        <v>#VALUE!</v>
      </c>
      <c r="CR35" s="49" t="e">
        <f t="shared" si="28"/>
        <v>#VALUE!</v>
      </c>
      <c r="CS35" s="49" t="e">
        <f t="shared" si="28"/>
        <v>#VALUE!</v>
      </c>
      <c r="CT35" s="49" t="e">
        <f t="shared" si="13"/>
        <v>#VALUE!</v>
      </c>
      <c r="CU35" s="49" t="e">
        <f t="shared" si="14"/>
        <v>#VALUE!</v>
      </c>
      <c r="CV35" s="49" t="e">
        <f t="shared" si="14"/>
        <v>#VALUE!</v>
      </c>
      <c r="CW35" s="49" t="e">
        <f t="shared" si="14"/>
        <v>#VALUE!</v>
      </c>
      <c r="CX35" s="49" t="e">
        <f t="shared" si="14"/>
        <v>#VALUE!</v>
      </c>
      <c r="CY35" s="48" t="e">
        <f t="shared" si="14"/>
        <v>#VALUE!</v>
      </c>
      <c r="CZ35" s="37" t="e">
        <f t="shared" si="15"/>
        <v>#VALUE!</v>
      </c>
      <c r="DA35" s="54" t="e">
        <f t="shared" si="4"/>
        <v>#VALUE!</v>
      </c>
      <c r="DB35" s="48">
        <f t="shared" si="16"/>
        <v>0.20008066797607674</v>
      </c>
      <c r="DC35" s="49">
        <f t="shared" si="16"/>
        <v>3.0639502932385692E-7</v>
      </c>
      <c r="DD35" s="49">
        <f t="shared" si="16"/>
        <v>2.0951851564821217E-17</v>
      </c>
      <c r="DE35" s="49">
        <f t="shared" si="16"/>
        <v>2.7984891403416054E-32</v>
      </c>
      <c r="DF35" s="49">
        <f t="shared" si="16"/>
        <v>6.1081693859527392E-52</v>
      </c>
      <c r="DG35" s="49">
        <f t="shared" si="16"/>
        <v>2.0333221968709038E-76</v>
      </c>
      <c r="DH35" s="49">
        <f t="shared" si="16"/>
        <v>9.9774473497659176E-106</v>
      </c>
      <c r="DI35" s="49">
        <f t="shared" si="16"/>
        <v>7.0787619011835585E-140</v>
      </c>
      <c r="DJ35" s="49">
        <f t="shared" si="16"/>
        <v>7.1745513772812007E-179</v>
      </c>
      <c r="DK35" s="49">
        <f t="shared" si="16"/>
        <v>1.0305219741357257E-222</v>
      </c>
      <c r="DL35" s="49">
        <f t="shared" si="16"/>
        <v>2.0860121396048135E-271</v>
      </c>
      <c r="DM35" s="49">
        <f t="shared" si="16"/>
        <v>0</v>
      </c>
      <c r="DN35" s="49">
        <f t="shared" si="16"/>
        <v>0</v>
      </c>
      <c r="DO35" s="49">
        <f t="shared" si="16"/>
        <v>0</v>
      </c>
      <c r="DP35" s="49">
        <f t="shared" si="16"/>
        <v>0</v>
      </c>
      <c r="DQ35" s="49">
        <f t="shared" si="16"/>
        <v>0</v>
      </c>
      <c r="DR35" s="49">
        <f t="shared" si="23"/>
        <v>0</v>
      </c>
      <c r="DS35" s="49">
        <f t="shared" si="23"/>
        <v>0</v>
      </c>
      <c r="DT35" s="49">
        <f t="shared" si="23"/>
        <v>0</v>
      </c>
      <c r="DU35" s="49">
        <f t="shared" si="23"/>
        <v>0</v>
      </c>
      <c r="DV35" s="49">
        <f t="shared" si="23"/>
        <v>0</v>
      </c>
      <c r="DW35" s="49">
        <f t="shared" si="23"/>
        <v>0</v>
      </c>
      <c r="DX35" s="49">
        <f t="shared" si="23"/>
        <v>0</v>
      </c>
      <c r="DY35" s="49">
        <f t="shared" si="23"/>
        <v>0</v>
      </c>
      <c r="DZ35" s="49">
        <f t="shared" si="23"/>
        <v>0</v>
      </c>
      <c r="EA35" s="49">
        <f t="shared" si="23"/>
        <v>0</v>
      </c>
      <c r="EB35" s="49">
        <f t="shared" si="23"/>
        <v>0</v>
      </c>
      <c r="EC35" s="49">
        <f t="shared" si="23"/>
        <v>0</v>
      </c>
      <c r="ED35" s="49">
        <f t="shared" si="23"/>
        <v>0</v>
      </c>
      <c r="EE35" s="49">
        <f t="shared" si="23"/>
        <v>0</v>
      </c>
      <c r="EF35" s="49">
        <f t="shared" si="23"/>
        <v>0</v>
      </c>
      <c r="EG35" s="49">
        <f t="shared" si="23"/>
        <v>0</v>
      </c>
      <c r="EH35" s="49">
        <f t="shared" si="24"/>
        <v>0</v>
      </c>
      <c r="EI35" s="49">
        <f t="shared" si="24"/>
        <v>0</v>
      </c>
      <c r="EJ35" s="49">
        <f t="shared" si="24"/>
        <v>0</v>
      </c>
      <c r="EK35" s="49">
        <f t="shared" si="24"/>
        <v>0</v>
      </c>
      <c r="EL35" s="49">
        <f t="shared" si="24"/>
        <v>0</v>
      </c>
      <c r="EM35" s="49">
        <f t="shared" si="24"/>
        <v>0</v>
      </c>
      <c r="EN35" s="49">
        <f t="shared" si="24"/>
        <v>0</v>
      </c>
      <c r="EO35" s="49">
        <f t="shared" si="24"/>
        <v>0</v>
      </c>
      <c r="EP35" s="49">
        <f t="shared" si="24"/>
        <v>0</v>
      </c>
      <c r="EQ35" s="49">
        <f t="shared" si="24"/>
        <v>0</v>
      </c>
      <c r="ER35" s="49">
        <f t="shared" si="24"/>
        <v>0</v>
      </c>
      <c r="ES35" s="49">
        <f t="shared" si="24"/>
        <v>0</v>
      </c>
      <c r="ET35" s="49">
        <f t="shared" si="24"/>
        <v>0</v>
      </c>
      <c r="EU35" s="49">
        <f t="shared" si="24"/>
        <v>0</v>
      </c>
      <c r="EV35" s="49">
        <f t="shared" si="24"/>
        <v>0</v>
      </c>
      <c r="EW35" s="49">
        <f t="shared" si="24"/>
        <v>0</v>
      </c>
      <c r="EX35" s="49">
        <f t="shared" si="25"/>
        <v>0</v>
      </c>
      <c r="EY35" s="49">
        <f t="shared" si="25"/>
        <v>0</v>
      </c>
      <c r="EZ35" s="49">
        <f t="shared" si="25"/>
        <v>0</v>
      </c>
      <c r="FA35" s="49">
        <f t="shared" si="25"/>
        <v>0</v>
      </c>
      <c r="FB35" s="49">
        <f t="shared" si="25"/>
        <v>0</v>
      </c>
      <c r="FC35" s="49">
        <f t="shared" si="25"/>
        <v>0</v>
      </c>
      <c r="FD35" s="49">
        <f t="shared" si="25"/>
        <v>0</v>
      </c>
      <c r="FE35" s="49">
        <f t="shared" si="25"/>
        <v>0</v>
      </c>
      <c r="FF35" s="49">
        <f t="shared" si="25"/>
        <v>0</v>
      </c>
      <c r="FG35" s="49">
        <f t="shared" si="25"/>
        <v>0</v>
      </c>
      <c r="FH35" s="49">
        <f t="shared" si="25"/>
        <v>0</v>
      </c>
      <c r="FI35" s="49">
        <f t="shared" si="25"/>
        <v>0</v>
      </c>
      <c r="FJ35" s="49">
        <f t="shared" si="25"/>
        <v>0</v>
      </c>
      <c r="FK35" s="49">
        <f t="shared" si="25"/>
        <v>0</v>
      </c>
      <c r="FL35" s="49">
        <f t="shared" si="25"/>
        <v>0</v>
      </c>
      <c r="FM35" s="49">
        <f t="shared" si="25"/>
        <v>0</v>
      </c>
      <c r="FN35" s="49">
        <f t="shared" si="20"/>
        <v>0</v>
      </c>
      <c r="FO35" s="49">
        <f t="shared" si="20"/>
        <v>0</v>
      </c>
      <c r="FP35" s="49">
        <f t="shared" si="20"/>
        <v>0</v>
      </c>
      <c r="FQ35" s="49">
        <f t="shared" si="20"/>
        <v>0</v>
      </c>
      <c r="FR35" s="49">
        <f t="shared" si="20"/>
        <v>0</v>
      </c>
      <c r="FS35" s="49">
        <f t="shared" si="20"/>
        <v>0</v>
      </c>
      <c r="FT35" s="49">
        <f t="shared" si="20"/>
        <v>0</v>
      </c>
      <c r="FU35" s="49">
        <f t="shared" si="20"/>
        <v>0</v>
      </c>
      <c r="FV35" s="49">
        <f t="shared" si="20"/>
        <v>0</v>
      </c>
      <c r="FW35" s="49">
        <f t="shared" si="20"/>
        <v>0</v>
      </c>
      <c r="FX35" s="49">
        <f t="shared" si="20"/>
        <v>0</v>
      </c>
      <c r="FY35" s="49">
        <f t="shared" si="20"/>
        <v>0</v>
      </c>
      <c r="FZ35" s="49">
        <f t="shared" si="20"/>
        <v>0</v>
      </c>
      <c r="GA35" s="49">
        <f t="shared" si="20"/>
        <v>0</v>
      </c>
      <c r="GB35" s="49">
        <f t="shared" si="20"/>
        <v>0</v>
      </c>
      <c r="GC35" s="49">
        <f t="shared" si="20"/>
        <v>0</v>
      </c>
      <c r="GD35" s="49">
        <f t="shared" si="21"/>
        <v>0</v>
      </c>
      <c r="GE35" s="49">
        <f t="shared" si="21"/>
        <v>0</v>
      </c>
      <c r="GF35" s="49">
        <f t="shared" si="21"/>
        <v>0</v>
      </c>
      <c r="GG35" s="49">
        <f t="shared" si="21"/>
        <v>0</v>
      </c>
      <c r="GH35" s="49">
        <f t="shared" si="21"/>
        <v>0</v>
      </c>
      <c r="GI35" s="49">
        <f t="shared" si="21"/>
        <v>0</v>
      </c>
      <c r="GJ35" s="49">
        <f t="shared" si="21"/>
        <v>0</v>
      </c>
      <c r="GK35" s="49">
        <f t="shared" si="21"/>
        <v>0</v>
      </c>
      <c r="GL35" s="49">
        <f t="shared" si="21"/>
        <v>0</v>
      </c>
      <c r="GM35" s="49">
        <f t="shared" si="21"/>
        <v>0</v>
      </c>
      <c r="GN35" s="49">
        <f t="shared" si="21"/>
        <v>0</v>
      </c>
      <c r="GO35" s="49">
        <f t="shared" si="21"/>
        <v>0</v>
      </c>
      <c r="GP35" s="49">
        <f t="shared" si="22"/>
        <v>0</v>
      </c>
      <c r="GQ35" s="49">
        <f t="shared" si="22"/>
        <v>0</v>
      </c>
      <c r="GR35" s="49">
        <f t="shared" si="22"/>
        <v>0</v>
      </c>
      <c r="GS35" s="49">
        <f t="shared" si="22"/>
        <v>0</v>
      </c>
      <c r="GT35" s="49">
        <f t="shared" si="22"/>
        <v>0</v>
      </c>
      <c r="GU35" s="49">
        <f t="shared" si="22"/>
        <v>0</v>
      </c>
      <c r="GV35" s="49">
        <f t="shared" si="22"/>
        <v>0</v>
      </c>
      <c r="GW35" s="49">
        <f t="shared" si="22"/>
        <v>0</v>
      </c>
      <c r="GX35" s="48">
        <f t="shared" si="22"/>
        <v>0</v>
      </c>
      <c r="GY35" s="37">
        <f t="shared" si="17"/>
        <v>0.79991902562889394</v>
      </c>
      <c r="GZ35" s="39" t="e">
        <f t="shared" si="18"/>
        <v>#VALUE!</v>
      </c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12"/>
    </row>
    <row r="36" spans="1:220">
      <c r="A36" s="42">
        <f t="shared" si="7"/>
        <v>0.56699999999999995</v>
      </c>
      <c r="B36" s="38" t="str">
        <f>IF($CY$10=1, "-",1.8)</f>
        <v>-</v>
      </c>
      <c r="C36" s="48" t="e">
        <f t="shared" si="29"/>
        <v>#VALUE!</v>
      </c>
      <c r="D36" s="49" t="e">
        <f t="shared" si="29"/>
        <v>#VALUE!</v>
      </c>
      <c r="E36" s="49" t="e">
        <f t="shared" si="29"/>
        <v>#VALUE!</v>
      </c>
      <c r="F36" s="49" t="e">
        <f t="shared" si="29"/>
        <v>#VALUE!</v>
      </c>
      <c r="G36" s="49" t="e">
        <f t="shared" si="29"/>
        <v>#VALUE!</v>
      </c>
      <c r="H36" s="49" t="e">
        <f t="shared" si="29"/>
        <v>#VALUE!</v>
      </c>
      <c r="I36" s="49" t="e">
        <f t="shared" si="29"/>
        <v>#VALUE!</v>
      </c>
      <c r="J36" s="49" t="e">
        <f t="shared" si="29"/>
        <v>#VALUE!</v>
      </c>
      <c r="K36" s="49" t="e">
        <f t="shared" si="29"/>
        <v>#VALUE!</v>
      </c>
      <c r="L36" s="49" t="e">
        <f t="shared" si="29"/>
        <v>#VALUE!</v>
      </c>
      <c r="M36" s="49" t="e">
        <f t="shared" si="29"/>
        <v>#VALUE!</v>
      </c>
      <c r="N36" s="49" t="e">
        <f t="shared" si="29"/>
        <v>#VALUE!</v>
      </c>
      <c r="O36" s="49" t="e">
        <f t="shared" si="29"/>
        <v>#VALUE!</v>
      </c>
      <c r="P36" s="49" t="e">
        <f t="shared" si="29"/>
        <v>#VALUE!</v>
      </c>
      <c r="Q36" s="49" t="e">
        <f t="shared" si="29"/>
        <v>#VALUE!</v>
      </c>
      <c r="R36" s="49" t="e">
        <f t="shared" si="29"/>
        <v>#VALUE!</v>
      </c>
      <c r="S36" s="49" t="e">
        <f t="shared" si="26"/>
        <v>#VALUE!</v>
      </c>
      <c r="T36" s="49" t="e">
        <f t="shared" si="26"/>
        <v>#VALUE!</v>
      </c>
      <c r="U36" s="49" t="e">
        <f t="shared" si="26"/>
        <v>#VALUE!</v>
      </c>
      <c r="V36" s="49" t="e">
        <f t="shared" si="26"/>
        <v>#VALUE!</v>
      </c>
      <c r="W36" s="49" t="e">
        <f t="shared" si="26"/>
        <v>#VALUE!</v>
      </c>
      <c r="X36" s="49" t="e">
        <f t="shared" si="26"/>
        <v>#VALUE!</v>
      </c>
      <c r="Y36" s="49" t="e">
        <f t="shared" si="26"/>
        <v>#VALUE!</v>
      </c>
      <c r="Z36" s="49" t="e">
        <f t="shared" si="26"/>
        <v>#VALUE!</v>
      </c>
      <c r="AA36" s="49" t="e">
        <f t="shared" si="26"/>
        <v>#VALUE!</v>
      </c>
      <c r="AB36" s="49" t="e">
        <f t="shared" si="26"/>
        <v>#VALUE!</v>
      </c>
      <c r="AC36" s="49" t="e">
        <f t="shared" si="26"/>
        <v>#VALUE!</v>
      </c>
      <c r="AD36" s="49" t="e">
        <f t="shared" si="26"/>
        <v>#VALUE!</v>
      </c>
      <c r="AE36" s="49" t="e">
        <f t="shared" si="26"/>
        <v>#VALUE!</v>
      </c>
      <c r="AF36" s="49" t="e">
        <f t="shared" si="26"/>
        <v>#VALUE!</v>
      </c>
      <c r="AG36" s="49" t="e">
        <f t="shared" si="26"/>
        <v>#VALUE!</v>
      </c>
      <c r="AH36" s="49" t="e">
        <f t="shared" si="9"/>
        <v>#VALUE!</v>
      </c>
      <c r="AI36" s="49" t="e">
        <f t="shared" si="30"/>
        <v>#VALUE!</v>
      </c>
      <c r="AJ36" s="49" t="e">
        <f t="shared" si="30"/>
        <v>#VALUE!</v>
      </c>
      <c r="AK36" s="49" t="e">
        <f t="shared" si="30"/>
        <v>#VALUE!</v>
      </c>
      <c r="AL36" s="49" t="e">
        <f t="shared" si="30"/>
        <v>#VALUE!</v>
      </c>
      <c r="AM36" s="49" t="e">
        <f t="shared" si="30"/>
        <v>#VALUE!</v>
      </c>
      <c r="AN36" s="49" t="e">
        <f t="shared" si="30"/>
        <v>#VALUE!</v>
      </c>
      <c r="AO36" s="49" t="e">
        <f t="shared" si="30"/>
        <v>#VALUE!</v>
      </c>
      <c r="AP36" s="49" t="e">
        <f t="shared" si="30"/>
        <v>#VALUE!</v>
      </c>
      <c r="AQ36" s="49" t="e">
        <f t="shared" si="30"/>
        <v>#VALUE!</v>
      </c>
      <c r="AR36" s="49" t="e">
        <f t="shared" si="30"/>
        <v>#VALUE!</v>
      </c>
      <c r="AS36" s="49" t="e">
        <f t="shared" si="30"/>
        <v>#VALUE!</v>
      </c>
      <c r="AT36" s="49" t="e">
        <f t="shared" si="30"/>
        <v>#VALUE!</v>
      </c>
      <c r="AU36" s="49" t="e">
        <f t="shared" si="30"/>
        <v>#VALUE!</v>
      </c>
      <c r="AV36" s="49" t="e">
        <f t="shared" si="30"/>
        <v>#VALUE!</v>
      </c>
      <c r="AW36" s="49" t="e">
        <f t="shared" si="30"/>
        <v>#VALUE!</v>
      </c>
      <c r="AX36" s="49" t="e">
        <f t="shared" si="30"/>
        <v>#VALUE!</v>
      </c>
      <c r="AY36" s="49" t="e">
        <f t="shared" si="27"/>
        <v>#VALUE!</v>
      </c>
      <c r="AZ36" s="49" t="e">
        <f t="shared" si="27"/>
        <v>#VALUE!</v>
      </c>
      <c r="BA36" s="49" t="e">
        <f t="shared" si="27"/>
        <v>#VALUE!</v>
      </c>
      <c r="BB36" s="49" t="e">
        <f t="shared" si="27"/>
        <v>#VALUE!</v>
      </c>
      <c r="BC36" s="49" t="e">
        <f t="shared" si="27"/>
        <v>#VALUE!</v>
      </c>
      <c r="BD36" s="49" t="e">
        <f t="shared" si="27"/>
        <v>#VALUE!</v>
      </c>
      <c r="BE36" s="49" t="e">
        <f t="shared" si="27"/>
        <v>#VALUE!</v>
      </c>
      <c r="BF36" s="49" t="e">
        <f t="shared" si="27"/>
        <v>#VALUE!</v>
      </c>
      <c r="BG36" s="49" t="e">
        <f t="shared" si="27"/>
        <v>#VALUE!</v>
      </c>
      <c r="BH36" s="49" t="e">
        <f t="shared" si="27"/>
        <v>#VALUE!</v>
      </c>
      <c r="BI36" s="49" t="e">
        <f t="shared" si="27"/>
        <v>#VALUE!</v>
      </c>
      <c r="BJ36" s="49" t="e">
        <f t="shared" si="27"/>
        <v>#VALUE!</v>
      </c>
      <c r="BK36" s="49" t="e">
        <f t="shared" si="27"/>
        <v>#VALUE!</v>
      </c>
      <c r="BL36" s="49" t="e">
        <f t="shared" si="27"/>
        <v>#VALUE!</v>
      </c>
      <c r="BM36" s="49" t="e">
        <f t="shared" si="27"/>
        <v>#VALUE!</v>
      </c>
      <c r="BN36" s="49" t="e">
        <f t="shared" si="11"/>
        <v>#VALUE!</v>
      </c>
      <c r="BO36" s="49" t="e">
        <f t="shared" si="31"/>
        <v>#VALUE!</v>
      </c>
      <c r="BP36" s="49" t="e">
        <f t="shared" si="31"/>
        <v>#VALUE!</v>
      </c>
      <c r="BQ36" s="49" t="e">
        <f t="shared" si="31"/>
        <v>#VALUE!</v>
      </c>
      <c r="BR36" s="49" t="e">
        <f t="shared" si="31"/>
        <v>#VALUE!</v>
      </c>
      <c r="BS36" s="49" t="e">
        <f t="shared" si="31"/>
        <v>#VALUE!</v>
      </c>
      <c r="BT36" s="49" t="e">
        <f t="shared" si="31"/>
        <v>#VALUE!</v>
      </c>
      <c r="BU36" s="49" t="e">
        <f t="shared" si="31"/>
        <v>#VALUE!</v>
      </c>
      <c r="BV36" s="49" t="e">
        <f t="shared" si="31"/>
        <v>#VALUE!</v>
      </c>
      <c r="BW36" s="49" t="e">
        <f t="shared" si="31"/>
        <v>#VALUE!</v>
      </c>
      <c r="BX36" s="49" t="e">
        <f t="shared" si="31"/>
        <v>#VALUE!</v>
      </c>
      <c r="BY36" s="49" t="e">
        <f t="shared" si="31"/>
        <v>#VALUE!</v>
      </c>
      <c r="BZ36" s="49" t="e">
        <f t="shared" si="31"/>
        <v>#VALUE!</v>
      </c>
      <c r="CA36" s="49" t="e">
        <f t="shared" si="31"/>
        <v>#VALUE!</v>
      </c>
      <c r="CB36" s="49" t="e">
        <f t="shared" si="31"/>
        <v>#VALUE!</v>
      </c>
      <c r="CC36" s="49" t="e">
        <f t="shared" si="31"/>
        <v>#VALUE!</v>
      </c>
      <c r="CD36" s="49" t="e">
        <f t="shared" si="31"/>
        <v>#VALUE!</v>
      </c>
      <c r="CE36" s="49" t="e">
        <f t="shared" si="28"/>
        <v>#VALUE!</v>
      </c>
      <c r="CF36" s="49" t="e">
        <f t="shared" si="28"/>
        <v>#VALUE!</v>
      </c>
      <c r="CG36" s="49" t="e">
        <f t="shared" si="28"/>
        <v>#VALUE!</v>
      </c>
      <c r="CH36" s="49" t="e">
        <f t="shared" si="28"/>
        <v>#VALUE!</v>
      </c>
      <c r="CI36" s="49" t="e">
        <f t="shared" si="28"/>
        <v>#VALUE!</v>
      </c>
      <c r="CJ36" s="49" t="e">
        <f t="shared" si="28"/>
        <v>#VALUE!</v>
      </c>
      <c r="CK36" s="49" t="e">
        <f t="shared" si="28"/>
        <v>#VALUE!</v>
      </c>
      <c r="CL36" s="49" t="e">
        <f t="shared" si="28"/>
        <v>#VALUE!</v>
      </c>
      <c r="CM36" s="49" t="e">
        <f t="shared" si="28"/>
        <v>#VALUE!</v>
      </c>
      <c r="CN36" s="49" t="e">
        <f t="shared" si="28"/>
        <v>#VALUE!</v>
      </c>
      <c r="CO36" s="49" t="e">
        <f t="shared" si="28"/>
        <v>#VALUE!</v>
      </c>
      <c r="CP36" s="49" t="e">
        <f t="shared" si="28"/>
        <v>#VALUE!</v>
      </c>
      <c r="CQ36" s="49" t="e">
        <f t="shared" si="28"/>
        <v>#VALUE!</v>
      </c>
      <c r="CR36" s="49" t="e">
        <f t="shared" si="28"/>
        <v>#VALUE!</v>
      </c>
      <c r="CS36" s="49" t="e">
        <f t="shared" si="28"/>
        <v>#VALUE!</v>
      </c>
      <c r="CT36" s="49" t="e">
        <f t="shared" si="13"/>
        <v>#VALUE!</v>
      </c>
      <c r="CU36" s="49" t="e">
        <f t="shared" si="14"/>
        <v>#VALUE!</v>
      </c>
      <c r="CV36" s="49" t="e">
        <f t="shared" si="14"/>
        <v>#VALUE!</v>
      </c>
      <c r="CW36" s="49" t="e">
        <f t="shared" si="14"/>
        <v>#VALUE!</v>
      </c>
      <c r="CX36" s="49" t="e">
        <f t="shared" si="14"/>
        <v>#VALUE!</v>
      </c>
      <c r="CY36" s="48" t="e">
        <f t="shared" si="14"/>
        <v>#VALUE!</v>
      </c>
      <c r="CZ36" s="37" t="e">
        <f t="shared" si="15"/>
        <v>#VALUE!</v>
      </c>
      <c r="DA36" s="54" t="e">
        <f t="shared" si="4"/>
        <v>#VALUE!</v>
      </c>
      <c r="DB36" s="48">
        <f t="shared" si="16"/>
        <v>0.20008066797607674</v>
      </c>
      <c r="DC36" s="49">
        <f t="shared" si="16"/>
        <v>3.0639502932385692E-7</v>
      </c>
      <c r="DD36" s="49">
        <f t="shared" si="16"/>
        <v>2.0951851564821217E-17</v>
      </c>
      <c r="DE36" s="49">
        <f t="shared" si="16"/>
        <v>2.7984891403416054E-32</v>
      </c>
      <c r="DF36" s="49">
        <f t="shared" si="16"/>
        <v>6.1081693859527392E-52</v>
      </c>
      <c r="DG36" s="49">
        <f t="shared" si="16"/>
        <v>2.0333221968709038E-76</v>
      </c>
      <c r="DH36" s="49">
        <f t="shared" si="16"/>
        <v>9.9774473497659176E-106</v>
      </c>
      <c r="DI36" s="49">
        <f t="shared" si="16"/>
        <v>7.0787619011835585E-140</v>
      </c>
      <c r="DJ36" s="49">
        <f t="shared" si="16"/>
        <v>7.1745513772812007E-179</v>
      </c>
      <c r="DK36" s="49">
        <f t="shared" si="16"/>
        <v>1.0305219741357257E-222</v>
      </c>
      <c r="DL36" s="49">
        <f t="shared" si="16"/>
        <v>2.0860121396048135E-271</v>
      </c>
      <c r="DM36" s="49">
        <f t="shared" si="16"/>
        <v>0</v>
      </c>
      <c r="DN36" s="49">
        <f t="shared" si="16"/>
        <v>0</v>
      </c>
      <c r="DO36" s="49">
        <f t="shared" si="16"/>
        <v>0</v>
      </c>
      <c r="DP36" s="49">
        <f t="shared" si="16"/>
        <v>0</v>
      </c>
      <c r="DQ36" s="49">
        <f t="shared" si="16"/>
        <v>0</v>
      </c>
      <c r="DR36" s="49">
        <f t="shared" si="23"/>
        <v>0</v>
      </c>
      <c r="DS36" s="49">
        <f t="shared" si="23"/>
        <v>0</v>
      </c>
      <c r="DT36" s="49">
        <f t="shared" si="23"/>
        <v>0</v>
      </c>
      <c r="DU36" s="49">
        <f t="shared" si="23"/>
        <v>0</v>
      </c>
      <c r="DV36" s="49">
        <f t="shared" si="23"/>
        <v>0</v>
      </c>
      <c r="DW36" s="49">
        <f t="shared" si="23"/>
        <v>0</v>
      </c>
      <c r="DX36" s="49">
        <f t="shared" si="23"/>
        <v>0</v>
      </c>
      <c r="DY36" s="49">
        <f t="shared" si="23"/>
        <v>0</v>
      </c>
      <c r="DZ36" s="49">
        <f t="shared" si="23"/>
        <v>0</v>
      </c>
      <c r="EA36" s="49">
        <f t="shared" si="23"/>
        <v>0</v>
      </c>
      <c r="EB36" s="49">
        <f t="shared" si="23"/>
        <v>0</v>
      </c>
      <c r="EC36" s="49">
        <f t="shared" si="23"/>
        <v>0</v>
      </c>
      <c r="ED36" s="49">
        <f t="shared" si="23"/>
        <v>0</v>
      </c>
      <c r="EE36" s="49">
        <f t="shared" si="23"/>
        <v>0</v>
      </c>
      <c r="EF36" s="49">
        <f t="shared" si="23"/>
        <v>0</v>
      </c>
      <c r="EG36" s="49">
        <f t="shared" si="23"/>
        <v>0</v>
      </c>
      <c r="EH36" s="49">
        <f t="shared" si="24"/>
        <v>0</v>
      </c>
      <c r="EI36" s="49">
        <f t="shared" si="24"/>
        <v>0</v>
      </c>
      <c r="EJ36" s="49">
        <f t="shared" si="24"/>
        <v>0</v>
      </c>
      <c r="EK36" s="49">
        <f t="shared" si="24"/>
        <v>0</v>
      </c>
      <c r="EL36" s="49">
        <f t="shared" si="24"/>
        <v>0</v>
      </c>
      <c r="EM36" s="49">
        <f t="shared" si="24"/>
        <v>0</v>
      </c>
      <c r="EN36" s="49">
        <f t="shared" si="24"/>
        <v>0</v>
      </c>
      <c r="EO36" s="49">
        <f t="shared" si="24"/>
        <v>0</v>
      </c>
      <c r="EP36" s="49">
        <f t="shared" si="24"/>
        <v>0</v>
      </c>
      <c r="EQ36" s="49">
        <f t="shared" si="24"/>
        <v>0</v>
      </c>
      <c r="ER36" s="49">
        <f t="shared" si="24"/>
        <v>0</v>
      </c>
      <c r="ES36" s="49">
        <f t="shared" si="24"/>
        <v>0</v>
      </c>
      <c r="ET36" s="49">
        <f t="shared" si="24"/>
        <v>0</v>
      </c>
      <c r="EU36" s="49">
        <f t="shared" si="24"/>
        <v>0</v>
      </c>
      <c r="EV36" s="49">
        <f t="shared" si="24"/>
        <v>0</v>
      </c>
      <c r="EW36" s="49">
        <f t="shared" si="24"/>
        <v>0</v>
      </c>
      <c r="EX36" s="49">
        <f t="shared" si="25"/>
        <v>0</v>
      </c>
      <c r="EY36" s="49">
        <f t="shared" si="25"/>
        <v>0</v>
      </c>
      <c r="EZ36" s="49">
        <f t="shared" si="25"/>
        <v>0</v>
      </c>
      <c r="FA36" s="49">
        <f t="shared" si="25"/>
        <v>0</v>
      </c>
      <c r="FB36" s="49">
        <f t="shared" si="25"/>
        <v>0</v>
      </c>
      <c r="FC36" s="49">
        <f t="shared" si="25"/>
        <v>0</v>
      </c>
      <c r="FD36" s="49">
        <f t="shared" si="25"/>
        <v>0</v>
      </c>
      <c r="FE36" s="49">
        <f t="shared" si="25"/>
        <v>0</v>
      </c>
      <c r="FF36" s="49">
        <f t="shared" si="25"/>
        <v>0</v>
      </c>
      <c r="FG36" s="49">
        <f t="shared" si="25"/>
        <v>0</v>
      </c>
      <c r="FH36" s="49">
        <f t="shared" si="25"/>
        <v>0</v>
      </c>
      <c r="FI36" s="49">
        <f t="shared" si="25"/>
        <v>0</v>
      </c>
      <c r="FJ36" s="49">
        <f t="shared" si="25"/>
        <v>0</v>
      </c>
      <c r="FK36" s="49">
        <f t="shared" si="25"/>
        <v>0</v>
      </c>
      <c r="FL36" s="49">
        <f t="shared" si="25"/>
        <v>0</v>
      </c>
      <c r="FM36" s="49">
        <f t="shared" si="25"/>
        <v>0</v>
      </c>
      <c r="FN36" s="49">
        <f t="shared" si="20"/>
        <v>0</v>
      </c>
      <c r="FO36" s="49">
        <f t="shared" si="20"/>
        <v>0</v>
      </c>
      <c r="FP36" s="49">
        <f t="shared" si="20"/>
        <v>0</v>
      </c>
      <c r="FQ36" s="49">
        <f t="shared" si="20"/>
        <v>0</v>
      </c>
      <c r="FR36" s="49">
        <f t="shared" si="20"/>
        <v>0</v>
      </c>
      <c r="FS36" s="49">
        <f t="shared" si="20"/>
        <v>0</v>
      </c>
      <c r="FT36" s="49">
        <f t="shared" si="20"/>
        <v>0</v>
      </c>
      <c r="FU36" s="49">
        <f t="shared" si="20"/>
        <v>0</v>
      </c>
      <c r="FV36" s="49">
        <f t="shared" si="20"/>
        <v>0</v>
      </c>
      <c r="FW36" s="49">
        <f t="shared" si="20"/>
        <v>0</v>
      </c>
      <c r="FX36" s="49">
        <f t="shared" si="20"/>
        <v>0</v>
      </c>
      <c r="FY36" s="49">
        <f t="shared" si="20"/>
        <v>0</v>
      </c>
      <c r="FZ36" s="49">
        <f t="shared" si="20"/>
        <v>0</v>
      </c>
      <c r="GA36" s="49">
        <f t="shared" si="20"/>
        <v>0</v>
      </c>
      <c r="GB36" s="49">
        <f t="shared" si="20"/>
        <v>0</v>
      </c>
      <c r="GC36" s="49">
        <f t="shared" si="20"/>
        <v>0</v>
      </c>
      <c r="GD36" s="49">
        <f t="shared" si="21"/>
        <v>0</v>
      </c>
      <c r="GE36" s="49">
        <f t="shared" si="21"/>
        <v>0</v>
      </c>
      <c r="GF36" s="49">
        <f t="shared" si="21"/>
        <v>0</v>
      </c>
      <c r="GG36" s="49">
        <f t="shared" si="21"/>
        <v>0</v>
      </c>
      <c r="GH36" s="49">
        <f t="shared" si="21"/>
        <v>0</v>
      </c>
      <c r="GI36" s="49">
        <f t="shared" si="21"/>
        <v>0</v>
      </c>
      <c r="GJ36" s="49">
        <f t="shared" si="21"/>
        <v>0</v>
      </c>
      <c r="GK36" s="49">
        <f t="shared" si="21"/>
        <v>0</v>
      </c>
      <c r="GL36" s="49">
        <f t="shared" si="21"/>
        <v>0</v>
      </c>
      <c r="GM36" s="49">
        <f t="shared" si="21"/>
        <v>0</v>
      </c>
      <c r="GN36" s="49">
        <f t="shared" si="21"/>
        <v>0</v>
      </c>
      <c r="GO36" s="49">
        <f t="shared" si="21"/>
        <v>0</v>
      </c>
      <c r="GP36" s="49">
        <f t="shared" si="22"/>
        <v>0</v>
      </c>
      <c r="GQ36" s="49">
        <f t="shared" si="22"/>
        <v>0</v>
      </c>
      <c r="GR36" s="49">
        <f t="shared" si="22"/>
        <v>0</v>
      </c>
      <c r="GS36" s="49">
        <f t="shared" si="22"/>
        <v>0</v>
      </c>
      <c r="GT36" s="49">
        <f t="shared" si="22"/>
        <v>0</v>
      </c>
      <c r="GU36" s="49">
        <f t="shared" si="22"/>
        <v>0</v>
      </c>
      <c r="GV36" s="49">
        <f t="shared" si="22"/>
        <v>0</v>
      </c>
      <c r="GW36" s="49">
        <f t="shared" si="22"/>
        <v>0</v>
      </c>
      <c r="GX36" s="48">
        <f t="shared" si="22"/>
        <v>0</v>
      </c>
      <c r="GY36" s="37">
        <f t="shared" si="17"/>
        <v>0.79991902562889394</v>
      </c>
      <c r="GZ36" s="39" t="e">
        <f t="shared" si="18"/>
        <v>#VALUE!</v>
      </c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12"/>
    </row>
    <row r="37" spans="1:220">
      <c r="A37" s="42">
        <f t="shared" si="7"/>
        <v>0.56699999999999995</v>
      </c>
      <c r="B37" s="38" t="str">
        <f>IF($CY$10=1, "-",1.9)</f>
        <v>-</v>
      </c>
      <c r="C37" s="48" t="e">
        <f t="shared" si="29"/>
        <v>#VALUE!</v>
      </c>
      <c r="D37" s="49" t="e">
        <f t="shared" si="29"/>
        <v>#VALUE!</v>
      </c>
      <c r="E37" s="49" t="e">
        <f t="shared" si="29"/>
        <v>#VALUE!</v>
      </c>
      <c r="F37" s="49" t="e">
        <f t="shared" si="29"/>
        <v>#VALUE!</v>
      </c>
      <c r="G37" s="49" t="e">
        <f t="shared" si="29"/>
        <v>#VALUE!</v>
      </c>
      <c r="H37" s="49" t="e">
        <f t="shared" si="29"/>
        <v>#VALUE!</v>
      </c>
      <c r="I37" s="49" t="e">
        <f t="shared" si="29"/>
        <v>#VALUE!</v>
      </c>
      <c r="J37" s="49" t="e">
        <f t="shared" si="29"/>
        <v>#VALUE!</v>
      </c>
      <c r="K37" s="49" t="e">
        <f t="shared" si="29"/>
        <v>#VALUE!</v>
      </c>
      <c r="L37" s="49" t="e">
        <f t="shared" si="29"/>
        <v>#VALUE!</v>
      </c>
      <c r="M37" s="49" t="e">
        <f t="shared" si="29"/>
        <v>#VALUE!</v>
      </c>
      <c r="N37" s="49" t="e">
        <f t="shared" si="29"/>
        <v>#VALUE!</v>
      </c>
      <c r="O37" s="49" t="e">
        <f t="shared" si="29"/>
        <v>#VALUE!</v>
      </c>
      <c r="P37" s="49" t="e">
        <f t="shared" si="29"/>
        <v>#VALUE!</v>
      </c>
      <c r="Q37" s="49" t="e">
        <f t="shared" si="29"/>
        <v>#VALUE!</v>
      </c>
      <c r="R37" s="49" t="e">
        <f t="shared" si="29"/>
        <v>#VALUE!</v>
      </c>
      <c r="S37" s="49" t="e">
        <f t="shared" si="26"/>
        <v>#VALUE!</v>
      </c>
      <c r="T37" s="49" t="e">
        <f t="shared" si="26"/>
        <v>#VALUE!</v>
      </c>
      <c r="U37" s="49" t="e">
        <f t="shared" si="26"/>
        <v>#VALUE!</v>
      </c>
      <c r="V37" s="49" t="e">
        <f t="shared" si="26"/>
        <v>#VALUE!</v>
      </c>
      <c r="W37" s="49" t="e">
        <f t="shared" si="26"/>
        <v>#VALUE!</v>
      </c>
      <c r="X37" s="49" t="e">
        <f t="shared" si="26"/>
        <v>#VALUE!</v>
      </c>
      <c r="Y37" s="49" t="e">
        <f t="shared" si="26"/>
        <v>#VALUE!</v>
      </c>
      <c r="Z37" s="49" t="e">
        <f t="shared" si="26"/>
        <v>#VALUE!</v>
      </c>
      <c r="AA37" s="49" t="e">
        <f t="shared" si="26"/>
        <v>#VALUE!</v>
      </c>
      <c r="AB37" s="49" t="e">
        <f t="shared" si="26"/>
        <v>#VALUE!</v>
      </c>
      <c r="AC37" s="49" t="e">
        <f t="shared" si="26"/>
        <v>#VALUE!</v>
      </c>
      <c r="AD37" s="49" t="e">
        <f t="shared" si="26"/>
        <v>#VALUE!</v>
      </c>
      <c r="AE37" s="49" t="e">
        <f t="shared" si="26"/>
        <v>#VALUE!</v>
      </c>
      <c r="AF37" s="49" t="e">
        <f t="shared" si="26"/>
        <v>#VALUE!</v>
      </c>
      <c r="AG37" s="49" t="e">
        <f t="shared" si="26"/>
        <v>#VALUE!</v>
      </c>
      <c r="AH37" s="49" t="e">
        <f t="shared" si="9"/>
        <v>#VALUE!</v>
      </c>
      <c r="AI37" s="49" t="e">
        <f t="shared" si="30"/>
        <v>#VALUE!</v>
      </c>
      <c r="AJ37" s="49" t="e">
        <f t="shared" si="30"/>
        <v>#VALUE!</v>
      </c>
      <c r="AK37" s="49" t="e">
        <f t="shared" si="30"/>
        <v>#VALUE!</v>
      </c>
      <c r="AL37" s="49" t="e">
        <f t="shared" si="30"/>
        <v>#VALUE!</v>
      </c>
      <c r="AM37" s="49" t="e">
        <f t="shared" si="30"/>
        <v>#VALUE!</v>
      </c>
      <c r="AN37" s="49" t="e">
        <f t="shared" si="30"/>
        <v>#VALUE!</v>
      </c>
      <c r="AO37" s="49" t="e">
        <f t="shared" si="30"/>
        <v>#VALUE!</v>
      </c>
      <c r="AP37" s="49" t="e">
        <f t="shared" si="30"/>
        <v>#VALUE!</v>
      </c>
      <c r="AQ37" s="49" t="e">
        <f t="shared" si="30"/>
        <v>#VALUE!</v>
      </c>
      <c r="AR37" s="49" t="e">
        <f t="shared" si="30"/>
        <v>#VALUE!</v>
      </c>
      <c r="AS37" s="49" t="e">
        <f t="shared" si="30"/>
        <v>#VALUE!</v>
      </c>
      <c r="AT37" s="49" t="e">
        <f t="shared" si="30"/>
        <v>#VALUE!</v>
      </c>
      <c r="AU37" s="49" t="e">
        <f t="shared" si="30"/>
        <v>#VALUE!</v>
      </c>
      <c r="AV37" s="49" t="e">
        <f t="shared" si="30"/>
        <v>#VALUE!</v>
      </c>
      <c r="AW37" s="49" t="e">
        <f t="shared" si="30"/>
        <v>#VALUE!</v>
      </c>
      <c r="AX37" s="49" t="e">
        <f t="shared" si="30"/>
        <v>#VALUE!</v>
      </c>
      <c r="AY37" s="49" t="e">
        <f t="shared" si="27"/>
        <v>#VALUE!</v>
      </c>
      <c r="AZ37" s="49" t="e">
        <f t="shared" si="27"/>
        <v>#VALUE!</v>
      </c>
      <c r="BA37" s="49" t="e">
        <f t="shared" si="27"/>
        <v>#VALUE!</v>
      </c>
      <c r="BB37" s="49" t="e">
        <f t="shared" si="27"/>
        <v>#VALUE!</v>
      </c>
      <c r="BC37" s="49" t="e">
        <f t="shared" si="27"/>
        <v>#VALUE!</v>
      </c>
      <c r="BD37" s="49" t="e">
        <f t="shared" si="27"/>
        <v>#VALUE!</v>
      </c>
      <c r="BE37" s="49" t="e">
        <f t="shared" si="27"/>
        <v>#VALUE!</v>
      </c>
      <c r="BF37" s="49" t="e">
        <f t="shared" si="27"/>
        <v>#VALUE!</v>
      </c>
      <c r="BG37" s="49" t="e">
        <f t="shared" si="27"/>
        <v>#VALUE!</v>
      </c>
      <c r="BH37" s="49" t="e">
        <f t="shared" si="27"/>
        <v>#VALUE!</v>
      </c>
      <c r="BI37" s="49" t="e">
        <f t="shared" si="27"/>
        <v>#VALUE!</v>
      </c>
      <c r="BJ37" s="49" t="e">
        <f t="shared" si="27"/>
        <v>#VALUE!</v>
      </c>
      <c r="BK37" s="49" t="e">
        <f t="shared" si="27"/>
        <v>#VALUE!</v>
      </c>
      <c r="BL37" s="49" t="e">
        <f t="shared" si="27"/>
        <v>#VALUE!</v>
      </c>
      <c r="BM37" s="49" t="e">
        <f t="shared" si="27"/>
        <v>#VALUE!</v>
      </c>
      <c r="BN37" s="49" t="e">
        <f t="shared" si="11"/>
        <v>#VALUE!</v>
      </c>
      <c r="BO37" s="49" t="e">
        <f t="shared" si="31"/>
        <v>#VALUE!</v>
      </c>
      <c r="BP37" s="49" t="e">
        <f t="shared" si="31"/>
        <v>#VALUE!</v>
      </c>
      <c r="BQ37" s="49" t="e">
        <f t="shared" si="31"/>
        <v>#VALUE!</v>
      </c>
      <c r="BR37" s="49" t="e">
        <f t="shared" si="31"/>
        <v>#VALUE!</v>
      </c>
      <c r="BS37" s="49" t="e">
        <f t="shared" si="31"/>
        <v>#VALUE!</v>
      </c>
      <c r="BT37" s="49" t="e">
        <f t="shared" si="31"/>
        <v>#VALUE!</v>
      </c>
      <c r="BU37" s="49" t="e">
        <f t="shared" si="31"/>
        <v>#VALUE!</v>
      </c>
      <c r="BV37" s="49" t="e">
        <f t="shared" si="31"/>
        <v>#VALUE!</v>
      </c>
      <c r="BW37" s="49" t="e">
        <f t="shared" si="31"/>
        <v>#VALUE!</v>
      </c>
      <c r="BX37" s="49" t="e">
        <f t="shared" si="31"/>
        <v>#VALUE!</v>
      </c>
      <c r="BY37" s="49" t="e">
        <f t="shared" si="31"/>
        <v>#VALUE!</v>
      </c>
      <c r="BZ37" s="49" t="e">
        <f t="shared" si="31"/>
        <v>#VALUE!</v>
      </c>
      <c r="CA37" s="49" t="e">
        <f t="shared" si="31"/>
        <v>#VALUE!</v>
      </c>
      <c r="CB37" s="49" t="e">
        <f t="shared" si="31"/>
        <v>#VALUE!</v>
      </c>
      <c r="CC37" s="49" t="e">
        <f t="shared" si="31"/>
        <v>#VALUE!</v>
      </c>
      <c r="CD37" s="49" t="e">
        <f t="shared" si="31"/>
        <v>#VALUE!</v>
      </c>
      <c r="CE37" s="49" t="e">
        <f t="shared" si="28"/>
        <v>#VALUE!</v>
      </c>
      <c r="CF37" s="49" t="e">
        <f t="shared" si="28"/>
        <v>#VALUE!</v>
      </c>
      <c r="CG37" s="49" t="e">
        <f t="shared" si="28"/>
        <v>#VALUE!</v>
      </c>
      <c r="CH37" s="49" t="e">
        <f t="shared" si="28"/>
        <v>#VALUE!</v>
      </c>
      <c r="CI37" s="49" t="e">
        <f t="shared" si="28"/>
        <v>#VALUE!</v>
      </c>
      <c r="CJ37" s="49" t="e">
        <f t="shared" si="28"/>
        <v>#VALUE!</v>
      </c>
      <c r="CK37" s="49" t="e">
        <f t="shared" si="28"/>
        <v>#VALUE!</v>
      </c>
      <c r="CL37" s="49" t="e">
        <f t="shared" si="28"/>
        <v>#VALUE!</v>
      </c>
      <c r="CM37" s="49" t="e">
        <f t="shared" si="28"/>
        <v>#VALUE!</v>
      </c>
      <c r="CN37" s="49" t="e">
        <f t="shared" si="28"/>
        <v>#VALUE!</v>
      </c>
      <c r="CO37" s="49" t="e">
        <f t="shared" si="28"/>
        <v>#VALUE!</v>
      </c>
      <c r="CP37" s="49" t="e">
        <f t="shared" si="28"/>
        <v>#VALUE!</v>
      </c>
      <c r="CQ37" s="49" t="e">
        <f t="shared" si="28"/>
        <v>#VALUE!</v>
      </c>
      <c r="CR37" s="49" t="e">
        <f t="shared" si="28"/>
        <v>#VALUE!</v>
      </c>
      <c r="CS37" s="49" t="e">
        <f t="shared" si="28"/>
        <v>#VALUE!</v>
      </c>
      <c r="CT37" s="49" t="e">
        <f t="shared" si="13"/>
        <v>#VALUE!</v>
      </c>
      <c r="CU37" s="49" t="e">
        <f t="shared" si="14"/>
        <v>#VALUE!</v>
      </c>
      <c r="CV37" s="49" t="e">
        <f t="shared" si="14"/>
        <v>#VALUE!</v>
      </c>
      <c r="CW37" s="49" t="e">
        <f t="shared" si="14"/>
        <v>#VALUE!</v>
      </c>
      <c r="CX37" s="49" t="e">
        <f t="shared" si="14"/>
        <v>#VALUE!</v>
      </c>
      <c r="CY37" s="48" t="e">
        <f t="shared" si="14"/>
        <v>#VALUE!</v>
      </c>
      <c r="CZ37" s="37" t="e">
        <f t="shared" si="15"/>
        <v>#VALUE!</v>
      </c>
      <c r="DA37" s="54" t="e">
        <f t="shared" si="4"/>
        <v>#VALUE!</v>
      </c>
      <c r="DB37" s="48">
        <f t="shared" si="16"/>
        <v>0.20008066797607674</v>
      </c>
      <c r="DC37" s="49">
        <f t="shared" si="16"/>
        <v>3.0639502932385692E-7</v>
      </c>
      <c r="DD37" s="49">
        <f t="shared" si="16"/>
        <v>2.0951851564821217E-17</v>
      </c>
      <c r="DE37" s="49">
        <f t="shared" si="16"/>
        <v>2.7984891403416054E-32</v>
      </c>
      <c r="DF37" s="49">
        <f t="shared" si="16"/>
        <v>6.1081693859527392E-52</v>
      </c>
      <c r="DG37" s="49">
        <f t="shared" si="16"/>
        <v>2.0333221968709038E-76</v>
      </c>
      <c r="DH37" s="49">
        <f t="shared" si="16"/>
        <v>9.9774473497659176E-106</v>
      </c>
      <c r="DI37" s="49">
        <f t="shared" si="16"/>
        <v>7.0787619011835585E-140</v>
      </c>
      <c r="DJ37" s="49">
        <f t="shared" si="16"/>
        <v>7.1745513772812007E-179</v>
      </c>
      <c r="DK37" s="49">
        <f t="shared" si="16"/>
        <v>1.0305219741357257E-222</v>
      </c>
      <c r="DL37" s="49">
        <f t="shared" si="16"/>
        <v>2.0860121396048135E-271</v>
      </c>
      <c r="DM37" s="49">
        <f t="shared" si="16"/>
        <v>0</v>
      </c>
      <c r="DN37" s="49">
        <f t="shared" si="16"/>
        <v>0</v>
      </c>
      <c r="DO37" s="49">
        <f t="shared" si="16"/>
        <v>0</v>
      </c>
      <c r="DP37" s="49">
        <f t="shared" si="16"/>
        <v>0</v>
      </c>
      <c r="DQ37" s="49">
        <f t="shared" si="16"/>
        <v>0</v>
      </c>
      <c r="DR37" s="49">
        <f t="shared" si="23"/>
        <v>0</v>
      </c>
      <c r="DS37" s="49">
        <f t="shared" si="23"/>
        <v>0</v>
      </c>
      <c r="DT37" s="49">
        <f t="shared" si="23"/>
        <v>0</v>
      </c>
      <c r="DU37" s="49">
        <f t="shared" si="23"/>
        <v>0</v>
      </c>
      <c r="DV37" s="49">
        <f t="shared" si="23"/>
        <v>0</v>
      </c>
      <c r="DW37" s="49">
        <f t="shared" si="23"/>
        <v>0</v>
      </c>
      <c r="DX37" s="49">
        <f t="shared" si="23"/>
        <v>0</v>
      </c>
      <c r="DY37" s="49">
        <f t="shared" si="23"/>
        <v>0</v>
      </c>
      <c r="DZ37" s="49">
        <f t="shared" si="23"/>
        <v>0</v>
      </c>
      <c r="EA37" s="49">
        <f t="shared" si="23"/>
        <v>0</v>
      </c>
      <c r="EB37" s="49">
        <f t="shared" si="23"/>
        <v>0</v>
      </c>
      <c r="EC37" s="49">
        <f t="shared" si="23"/>
        <v>0</v>
      </c>
      <c r="ED37" s="49">
        <f t="shared" si="23"/>
        <v>0</v>
      </c>
      <c r="EE37" s="49">
        <f t="shared" si="23"/>
        <v>0</v>
      </c>
      <c r="EF37" s="49">
        <f t="shared" si="23"/>
        <v>0</v>
      </c>
      <c r="EG37" s="49">
        <f t="shared" si="23"/>
        <v>0</v>
      </c>
      <c r="EH37" s="49">
        <f t="shared" si="24"/>
        <v>0</v>
      </c>
      <c r="EI37" s="49">
        <f t="shared" si="24"/>
        <v>0</v>
      </c>
      <c r="EJ37" s="49">
        <f t="shared" si="24"/>
        <v>0</v>
      </c>
      <c r="EK37" s="49">
        <f t="shared" si="24"/>
        <v>0</v>
      </c>
      <c r="EL37" s="49">
        <f t="shared" si="24"/>
        <v>0</v>
      </c>
      <c r="EM37" s="49">
        <f t="shared" si="24"/>
        <v>0</v>
      </c>
      <c r="EN37" s="49">
        <f t="shared" si="24"/>
        <v>0</v>
      </c>
      <c r="EO37" s="49">
        <f t="shared" si="24"/>
        <v>0</v>
      </c>
      <c r="EP37" s="49">
        <f t="shared" si="24"/>
        <v>0</v>
      </c>
      <c r="EQ37" s="49">
        <f t="shared" si="24"/>
        <v>0</v>
      </c>
      <c r="ER37" s="49">
        <f t="shared" si="24"/>
        <v>0</v>
      </c>
      <c r="ES37" s="49">
        <f t="shared" si="24"/>
        <v>0</v>
      </c>
      <c r="ET37" s="49">
        <f t="shared" si="24"/>
        <v>0</v>
      </c>
      <c r="EU37" s="49">
        <f t="shared" si="24"/>
        <v>0</v>
      </c>
      <c r="EV37" s="49">
        <f t="shared" si="24"/>
        <v>0</v>
      </c>
      <c r="EW37" s="49">
        <f t="shared" si="24"/>
        <v>0</v>
      </c>
      <c r="EX37" s="49">
        <f t="shared" si="25"/>
        <v>0</v>
      </c>
      <c r="EY37" s="49">
        <f t="shared" si="25"/>
        <v>0</v>
      </c>
      <c r="EZ37" s="49">
        <f t="shared" si="25"/>
        <v>0</v>
      </c>
      <c r="FA37" s="49">
        <f t="shared" si="25"/>
        <v>0</v>
      </c>
      <c r="FB37" s="49">
        <f t="shared" si="25"/>
        <v>0</v>
      </c>
      <c r="FC37" s="49">
        <f t="shared" si="25"/>
        <v>0</v>
      </c>
      <c r="FD37" s="49">
        <f t="shared" si="25"/>
        <v>0</v>
      </c>
      <c r="FE37" s="49">
        <f t="shared" si="25"/>
        <v>0</v>
      </c>
      <c r="FF37" s="49">
        <f t="shared" si="25"/>
        <v>0</v>
      </c>
      <c r="FG37" s="49">
        <f t="shared" si="25"/>
        <v>0</v>
      </c>
      <c r="FH37" s="49">
        <f t="shared" si="25"/>
        <v>0</v>
      </c>
      <c r="FI37" s="49">
        <f t="shared" si="25"/>
        <v>0</v>
      </c>
      <c r="FJ37" s="49">
        <f t="shared" si="25"/>
        <v>0</v>
      </c>
      <c r="FK37" s="49">
        <f t="shared" si="25"/>
        <v>0</v>
      </c>
      <c r="FL37" s="49">
        <f t="shared" si="25"/>
        <v>0</v>
      </c>
      <c r="FM37" s="49">
        <f t="shared" si="25"/>
        <v>0</v>
      </c>
      <c r="FN37" s="49">
        <f t="shared" si="20"/>
        <v>0</v>
      </c>
      <c r="FO37" s="49">
        <f t="shared" si="20"/>
        <v>0</v>
      </c>
      <c r="FP37" s="49">
        <f t="shared" si="20"/>
        <v>0</v>
      </c>
      <c r="FQ37" s="49">
        <f t="shared" si="20"/>
        <v>0</v>
      </c>
      <c r="FR37" s="49">
        <f t="shared" si="20"/>
        <v>0</v>
      </c>
      <c r="FS37" s="49">
        <f t="shared" si="20"/>
        <v>0</v>
      </c>
      <c r="FT37" s="49">
        <f t="shared" si="20"/>
        <v>0</v>
      </c>
      <c r="FU37" s="49">
        <f t="shared" si="20"/>
        <v>0</v>
      </c>
      <c r="FV37" s="49">
        <f t="shared" si="20"/>
        <v>0</v>
      </c>
      <c r="FW37" s="49">
        <f t="shared" si="20"/>
        <v>0</v>
      </c>
      <c r="FX37" s="49">
        <f t="shared" si="20"/>
        <v>0</v>
      </c>
      <c r="FY37" s="49">
        <f t="shared" si="20"/>
        <v>0</v>
      </c>
      <c r="FZ37" s="49">
        <f t="shared" si="20"/>
        <v>0</v>
      </c>
      <c r="GA37" s="49">
        <f t="shared" si="20"/>
        <v>0</v>
      </c>
      <c r="GB37" s="49">
        <f t="shared" si="20"/>
        <v>0</v>
      </c>
      <c r="GC37" s="49">
        <f t="shared" si="20"/>
        <v>0</v>
      </c>
      <c r="GD37" s="49">
        <f t="shared" si="21"/>
        <v>0</v>
      </c>
      <c r="GE37" s="49">
        <f t="shared" si="21"/>
        <v>0</v>
      </c>
      <c r="GF37" s="49">
        <f t="shared" si="21"/>
        <v>0</v>
      </c>
      <c r="GG37" s="49">
        <f t="shared" si="21"/>
        <v>0</v>
      </c>
      <c r="GH37" s="49">
        <f t="shared" si="21"/>
        <v>0</v>
      </c>
      <c r="GI37" s="49">
        <f t="shared" si="21"/>
        <v>0</v>
      </c>
      <c r="GJ37" s="49">
        <f t="shared" si="21"/>
        <v>0</v>
      </c>
      <c r="GK37" s="49">
        <f t="shared" si="21"/>
        <v>0</v>
      </c>
      <c r="GL37" s="49">
        <f t="shared" si="21"/>
        <v>0</v>
      </c>
      <c r="GM37" s="49">
        <f t="shared" si="21"/>
        <v>0</v>
      </c>
      <c r="GN37" s="49">
        <f t="shared" si="21"/>
        <v>0</v>
      </c>
      <c r="GO37" s="49">
        <f t="shared" si="21"/>
        <v>0</v>
      </c>
      <c r="GP37" s="49">
        <f t="shared" si="22"/>
        <v>0</v>
      </c>
      <c r="GQ37" s="49">
        <f t="shared" si="22"/>
        <v>0</v>
      </c>
      <c r="GR37" s="49">
        <f t="shared" si="22"/>
        <v>0</v>
      </c>
      <c r="GS37" s="49">
        <f t="shared" si="22"/>
        <v>0</v>
      </c>
      <c r="GT37" s="49">
        <f t="shared" si="22"/>
        <v>0</v>
      </c>
      <c r="GU37" s="49">
        <f t="shared" si="22"/>
        <v>0</v>
      </c>
      <c r="GV37" s="49">
        <f t="shared" si="22"/>
        <v>0</v>
      </c>
      <c r="GW37" s="49">
        <f t="shared" si="22"/>
        <v>0</v>
      </c>
      <c r="GX37" s="48">
        <f t="shared" si="22"/>
        <v>0</v>
      </c>
      <c r="GY37" s="37">
        <f t="shared" si="17"/>
        <v>0.79991902562889394</v>
      </c>
      <c r="GZ37" s="39" t="e">
        <f t="shared" si="18"/>
        <v>#VALUE!</v>
      </c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12"/>
    </row>
    <row r="38" spans="1:220">
      <c r="A38" s="43">
        <f t="shared" si="7"/>
        <v>0.56699999999999995</v>
      </c>
      <c r="B38" s="34" t="str">
        <f>IF($CY$10=1, "-",2)</f>
        <v>-</v>
      </c>
      <c r="C38" s="50" t="e">
        <f t="shared" si="29"/>
        <v>#VALUE!</v>
      </c>
      <c r="D38" s="46" t="e">
        <f t="shared" si="29"/>
        <v>#VALUE!</v>
      </c>
      <c r="E38" s="46" t="e">
        <f t="shared" si="29"/>
        <v>#VALUE!</v>
      </c>
      <c r="F38" s="46" t="e">
        <f t="shared" si="29"/>
        <v>#VALUE!</v>
      </c>
      <c r="G38" s="46" t="e">
        <f t="shared" si="29"/>
        <v>#VALUE!</v>
      </c>
      <c r="H38" s="46" t="e">
        <f t="shared" si="29"/>
        <v>#VALUE!</v>
      </c>
      <c r="I38" s="46" t="e">
        <f t="shared" si="29"/>
        <v>#VALUE!</v>
      </c>
      <c r="J38" s="46" t="e">
        <f t="shared" si="29"/>
        <v>#VALUE!</v>
      </c>
      <c r="K38" s="46" t="e">
        <f t="shared" si="29"/>
        <v>#VALUE!</v>
      </c>
      <c r="L38" s="46" t="e">
        <f t="shared" si="29"/>
        <v>#VALUE!</v>
      </c>
      <c r="M38" s="46" t="e">
        <f t="shared" si="29"/>
        <v>#VALUE!</v>
      </c>
      <c r="N38" s="46" t="e">
        <f t="shared" si="29"/>
        <v>#VALUE!</v>
      </c>
      <c r="O38" s="46" t="e">
        <f t="shared" si="29"/>
        <v>#VALUE!</v>
      </c>
      <c r="P38" s="46" t="e">
        <f t="shared" si="29"/>
        <v>#VALUE!</v>
      </c>
      <c r="Q38" s="46" t="e">
        <f t="shared" si="29"/>
        <v>#VALUE!</v>
      </c>
      <c r="R38" s="46" t="e">
        <f t="shared" si="29"/>
        <v>#VALUE!</v>
      </c>
      <c r="S38" s="46" t="e">
        <f t="shared" si="26"/>
        <v>#VALUE!</v>
      </c>
      <c r="T38" s="46" t="e">
        <f t="shared" si="26"/>
        <v>#VALUE!</v>
      </c>
      <c r="U38" s="46" t="e">
        <f t="shared" si="26"/>
        <v>#VALUE!</v>
      </c>
      <c r="V38" s="46" t="e">
        <f t="shared" si="26"/>
        <v>#VALUE!</v>
      </c>
      <c r="W38" s="46" t="e">
        <f t="shared" si="26"/>
        <v>#VALUE!</v>
      </c>
      <c r="X38" s="46" t="e">
        <f t="shared" si="26"/>
        <v>#VALUE!</v>
      </c>
      <c r="Y38" s="46" t="e">
        <f t="shared" si="26"/>
        <v>#VALUE!</v>
      </c>
      <c r="Z38" s="46" t="e">
        <f t="shared" si="26"/>
        <v>#VALUE!</v>
      </c>
      <c r="AA38" s="46" t="e">
        <f t="shared" si="26"/>
        <v>#VALUE!</v>
      </c>
      <c r="AB38" s="46" t="e">
        <f t="shared" si="26"/>
        <v>#VALUE!</v>
      </c>
      <c r="AC38" s="46" t="e">
        <f t="shared" si="26"/>
        <v>#VALUE!</v>
      </c>
      <c r="AD38" s="46" t="e">
        <f t="shared" si="26"/>
        <v>#VALUE!</v>
      </c>
      <c r="AE38" s="46" t="e">
        <f t="shared" si="26"/>
        <v>#VALUE!</v>
      </c>
      <c r="AF38" s="46" t="e">
        <f t="shared" si="26"/>
        <v>#VALUE!</v>
      </c>
      <c r="AG38" s="46" t="e">
        <f t="shared" si="26"/>
        <v>#VALUE!</v>
      </c>
      <c r="AH38" s="46" t="e">
        <f t="shared" si="9"/>
        <v>#VALUE!</v>
      </c>
      <c r="AI38" s="46" t="e">
        <f t="shared" si="30"/>
        <v>#VALUE!</v>
      </c>
      <c r="AJ38" s="46" t="e">
        <f t="shared" si="30"/>
        <v>#VALUE!</v>
      </c>
      <c r="AK38" s="46" t="e">
        <f t="shared" si="30"/>
        <v>#VALUE!</v>
      </c>
      <c r="AL38" s="46" t="e">
        <f t="shared" si="30"/>
        <v>#VALUE!</v>
      </c>
      <c r="AM38" s="46" t="e">
        <f t="shared" si="30"/>
        <v>#VALUE!</v>
      </c>
      <c r="AN38" s="46" t="e">
        <f t="shared" si="30"/>
        <v>#VALUE!</v>
      </c>
      <c r="AO38" s="46" t="e">
        <f t="shared" si="30"/>
        <v>#VALUE!</v>
      </c>
      <c r="AP38" s="46" t="e">
        <f t="shared" si="30"/>
        <v>#VALUE!</v>
      </c>
      <c r="AQ38" s="46" t="e">
        <f t="shared" si="30"/>
        <v>#VALUE!</v>
      </c>
      <c r="AR38" s="46" t="e">
        <f t="shared" si="30"/>
        <v>#VALUE!</v>
      </c>
      <c r="AS38" s="46" t="e">
        <f t="shared" si="30"/>
        <v>#VALUE!</v>
      </c>
      <c r="AT38" s="46" t="e">
        <f t="shared" si="30"/>
        <v>#VALUE!</v>
      </c>
      <c r="AU38" s="46" t="e">
        <f t="shared" si="30"/>
        <v>#VALUE!</v>
      </c>
      <c r="AV38" s="46" t="e">
        <f t="shared" si="30"/>
        <v>#VALUE!</v>
      </c>
      <c r="AW38" s="46" t="e">
        <f t="shared" si="30"/>
        <v>#VALUE!</v>
      </c>
      <c r="AX38" s="46" t="e">
        <f t="shared" si="30"/>
        <v>#VALUE!</v>
      </c>
      <c r="AY38" s="46" t="e">
        <f t="shared" si="27"/>
        <v>#VALUE!</v>
      </c>
      <c r="AZ38" s="46" t="e">
        <f t="shared" si="27"/>
        <v>#VALUE!</v>
      </c>
      <c r="BA38" s="46" t="e">
        <f t="shared" si="27"/>
        <v>#VALUE!</v>
      </c>
      <c r="BB38" s="46" t="e">
        <f t="shared" si="27"/>
        <v>#VALUE!</v>
      </c>
      <c r="BC38" s="46" t="e">
        <f t="shared" si="27"/>
        <v>#VALUE!</v>
      </c>
      <c r="BD38" s="46" t="e">
        <f t="shared" si="27"/>
        <v>#VALUE!</v>
      </c>
      <c r="BE38" s="46" t="e">
        <f t="shared" si="27"/>
        <v>#VALUE!</v>
      </c>
      <c r="BF38" s="46" t="e">
        <f t="shared" si="27"/>
        <v>#VALUE!</v>
      </c>
      <c r="BG38" s="46" t="e">
        <f t="shared" si="27"/>
        <v>#VALUE!</v>
      </c>
      <c r="BH38" s="46" t="e">
        <f t="shared" si="27"/>
        <v>#VALUE!</v>
      </c>
      <c r="BI38" s="46" t="e">
        <f t="shared" si="27"/>
        <v>#VALUE!</v>
      </c>
      <c r="BJ38" s="46" t="e">
        <f t="shared" si="27"/>
        <v>#VALUE!</v>
      </c>
      <c r="BK38" s="46" t="e">
        <f t="shared" si="27"/>
        <v>#VALUE!</v>
      </c>
      <c r="BL38" s="46" t="e">
        <f t="shared" si="27"/>
        <v>#VALUE!</v>
      </c>
      <c r="BM38" s="46" t="e">
        <f t="shared" si="27"/>
        <v>#VALUE!</v>
      </c>
      <c r="BN38" s="46" t="e">
        <f t="shared" si="11"/>
        <v>#VALUE!</v>
      </c>
      <c r="BO38" s="46" t="e">
        <f t="shared" si="31"/>
        <v>#VALUE!</v>
      </c>
      <c r="BP38" s="46" t="e">
        <f t="shared" si="31"/>
        <v>#VALUE!</v>
      </c>
      <c r="BQ38" s="46" t="e">
        <f t="shared" si="31"/>
        <v>#VALUE!</v>
      </c>
      <c r="BR38" s="46" t="e">
        <f t="shared" si="31"/>
        <v>#VALUE!</v>
      </c>
      <c r="BS38" s="46" t="e">
        <f t="shared" si="31"/>
        <v>#VALUE!</v>
      </c>
      <c r="BT38" s="46" t="e">
        <f t="shared" si="31"/>
        <v>#VALUE!</v>
      </c>
      <c r="BU38" s="46" t="e">
        <f t="shared" si="31"/>
        <v>#VALUE!</v>
      </c>
      <c r="BV38" s="46" t="e">
        <f t="shared" si="31"/>
        <v>#VALUE!</v>
      </c>
      <c r="BW38" s="46" t="e">
        <f t="shared" si="31"/>
        <v>#VALUE!</v>
      </c>
      <c r="BX38" s="46" t="e">
        <f t="shared" si="31"/>
        <v>#VALUE!</v>
      </c>
      <c r="BY38" s="46" t="e">
        <f t="shared" si="31"/>
        <v>#VALUE!</v>
      </c>
      <c r="BZ38" s="46" t="e">
        <f t="shared" si="31"/>
        <v>#VALUE!</v>
      </c>
      <c r="CA38" s="46" t="e">
        <f t="shared" si="31"/>
        <v>#VALUE!</v>
      </c>
      <c r="CB38" s="46" t="e">
        <f t="shared" si="31"/>
        <v>#VALUE!</v>
      </c>
      <c r="CC38" s="46" t="e">
        <f t="shared" si="31"/>
        <v>#VALUE!</v>
      </c>
      <c r="CD38" s="46" t="e">
        <f t="shared" si="31"/>
        <v>#VALUE!</v>
      </c>
      <c r="CE38" s="46" t="e">
        <f t="shared" si="28"/>
        <v>#VALUE!</v>
      </c>
      <c r="CF38" s="46" t="e">
        <f t="shared" si="28"/>
        <v>#VALUE!</v>
      </c>
      <c r="CG38" s="46" t="e">
        <f t="shared" si="28"/>
        <v>#VALUE!</v>
      </c>
      <c r="CH38" s="46" t="e">
        <f t="shared" si="28"/>
        <v>#VALUE!</v>
      </c>
      <c r="CI38" s="46" t="e">
        <f t="shared" si="28"/>
        <v>#VALUE!</v>
      </c>
      <c r="CJ38" s="46" t="e">
        <f t="shared" si="28"/>
        <v>#VALUE!</v>
      </c>
      <c r="CK38" s="46" t="e">
        <f t="shared" si="28"/>
        <v>#VALUE!</v>
      </c>
      <c r="CL38" s="46" t="e">
        <f t="shared" si="28"/>
        <v>#VALUE!</v>
      </c>
      <c r="CM38" s="46" t="e">
        <f t="shared" si="28"/>
        <v>#VALUE!</v>
      </c>
      <c r="CN38" s="46" t="e">
        <f t="shared" si="28"/>
        <v>#VALUE!</v>
      </c>
      <c r="CO38" s="46" t="e">
        <f t="shared" si="28"/>
        <v>#VALUE!</v>
      </c>
      <c r="CP38" s="46" t="e">
        <f t="shared" si="28"/>
        <v>#VALUE!</v>
      </c>
      <c r="CQ38" s="46" t="e">
        <f t="shared" si="28"/>
        <v>#VALUE!</v>
      </c>
      <c r="CR38" s="46" t="e">
        <f t="shared" si="28"/>
        <v>#VALUE!</v>
      </c>
      <c r="CS38" s="46" t="e">
        <f t="shared" si="28"/>
        <v>#VALUE!</v>
      </c>
      <c r="CT38" s="46" t="e">
        <f t="shared" si="13"/>
        <v>#VALUE!</v>
      </c>
      <c r="CU38" s="46" t="e">
        <f t="shared" si="14"/>
        <v>#VALUE!</v>
      </c>
      <c r="CV38" s="46" t="e">
        <f t="shared" si="14"/>
        <v>#VALUE!</v>
      </c>
      <c r="CW38" s="46" t="e">
        <f t="shared" si="14"/>
        <v>#VALUE!</v>
      </c>
      <c r="CX38" s="46" t="e">
        <f t="shared" si="14"/>
        <v>#VALUE!</v>
      </c>
      <c r="CY38" s="50" t="e">
        <f t="shared" si="14"/>
        <v>#VALUE!</v>
      </c>
      <c r="CZ38" s="32" t="e">
        <f t="shared" si="15"/>
        <v>#VALUE!</v>
      </c>
      <c r="DA38" s="55" t="e">
        <f t="shared" si="4"/>
        <v>#VALUE!</v>
      </c>
      <c r="DB38" s="50">
        <f t="shared" si="16"/>
        <v>0.20008066797607674</v>
      </c>
      <c r="DC38" s="46">
        <f t="shared" si="16"/>
        <v>3.0639502932385692E-7</v>
      </c>
      <c r="DD38" s="46">
        <f t="shared" si="16"/>
        <v>2.0951851564821217E-17</v>
      </c>
      <c r="DE38" s="46">
        <f t="shared" si="16"/>
        <v>2.7984891403416054E-32</v>
      </c>
      <c r="DF38" s="46">
        <f t="shared" si="16"/>
        <v>6.1081693859527392E-52</v>
      </c>
      <c r="DG38" s="46">
        <f t="shared" si="16"/>
        <v>2.0333221968709038E-76</v>
      </c>
      <c r="DH38" s="46">
        <f t="shared" si="16"/>
        <v>9.9774473497659176E-106</v>
      </c>
      <c r="DI38" s="46">
        <f t="shared" si="16"/>
        <v>7.0787619011835585E-140</v>
      </c>
      <c r="DJ38" s="46">
        <f t="shared" si="16"/>
        <v>7.1745513772812007E-179</v>
      </c>
      <c r="DK38" s="46">
        <f t="shared" si="16"/>
        <v>1.0305219741357257E-222</v>
      </c>
      <c r="DL38" s="46">
        <f t="shared" si="16"/>
        <v>2.0860121396048135E-271</v>
      </c>
      <c r="DM38" s="46">
        <f t="shared" si="16"/>
        <v>0</v>
      </c>
      <c r="DN38" s="46">
        <f t="shared" si="16"/>
        <v>0</v>
      </c>
      <c r="DO38" s="46">
        <f t="shared" si="16"/>
        <v>0</v>
      </c>
      <c r="DP38" s="46">
        <f t="shared" si="16"/>
        <v>0</v>
      </c>
      <c r="DQ38" s="46">
        <f t="shared" si="16"/>
        <v>0</v>
      </c>
      <c r="DR38" s="46">
        <f t="shared" si="23"/>
        <v>0</v>
      </c>
      <c r="DS38" s="46">
        <f t="shared" si="23"/>
        <v>0</v>
      </c>
      <c r="DT38" s="46">
        <f t="shared" si="23"/>
        <v>0</v>
      </c>
      <c r="DU38" s="46">
        <f t="shared" si="23"/>
        <v>0</v>
      </c>
      <c r="DV38" s="46">
        <f t="shared" si="23"/>
        <v>0</v>
      </c>
      <c r="DW38" s="46">
        <f t="shared" si="23"/>
        <v>0</v>
      </c>
      <c r="DX38" s="46">
        <f t="shared" si="23"/>
        <v>0</v>
      </c>
      <c r="DY38" s="46">
        <f t="shared" si="23"/>
        <v>0</v>
      </c>
      <c r="DZ38" s="46">
        <f t="shared" si="23"/>
        <v>0</v>
      </c>
      <c r="EA38" s="46">
        <f t="shared" si="23"/>
        <v>0</v>
      </c>
      <c r="EB38" s="46">
        <f t="shared" si="23"/>
        <v>0</v>
      </c>
      <c r="EC38" s="46">
        <f t="shared" si="23"/>
        <v>0</v>
      </c>
      <c r="ED38" s="46">
        <f t="shared" si="23"/>
        <v>0</v>
      </c>
      <c r="EE38" s="46">
        <f t="shared" si="23"/>
        <v>0</v>
      </c>
      <c r="EF38" s="46">
        <f t="shared" si="23"/>
        <v>0</v>
      </c>
      <c r="EG38" s="46">
        <f t="shared" si="23"/>
        <v>0</v>
      </c>
      <c r="EH38" s="46">
        <f t="shared" si="24"/>
        <v>0</v>
      </c>
      <c r="EI38" s="46">
        <f t="shared" si="24"/>
        <v>0</v>
      </c>
      <c r="EJ38" s="46">
        <f t="shared" si="24"/>
        <v>0</v>
      </c>
      <c r="EK38" s="46">
        <f t="shared" si="24"/>
        <v>0</v>
      </c>
      <c r="EL38" s="46">
        <f t="shared" si="24"/>
        <v>0</v>
      </c>
      <c r="EM38" s="46">
        <f t="shared" si="24"/>
        <v>0</v>
      </c>
      <c r="EN38" s="46">
        <f t="shared" si="24"/>
        <v>0</v>
      </c>
      <c r="EO38" s="46">
        <f t="shared" si="24"/>
        <v>0</v>
      </c>
      <c r="EP38" s="46">
        <f t="shared" si="24"/>
        <v>0</v>
      </c>
      <c r="EQ38" s="46">
        <f t="shared" si="24"/>
        <v>0</v>
      </c>
      <c r="ER38" s="46">
        <f t="shared" si="24"/>
        <v>0</v>
      </c>
      <c r="ES38" s="46">
        <f t="shared" si="24"/>
        <v>0</v>
      </c>
      <c r="ET38" s="46">
        <f t="shared" si="24"/>
        <v>0</v>
      </c>
      <c r="EU38" s="46">
        <f t="shared" si="24"/>
        <v>0</v>
      </c>
      <c r="EV38" s="46">
        <f t="shared" si="24"/>
        <v>0</v>
      </c>
      <c r="EW38" s="46">
        <f t="shared" si="24"/>
        <v>0</v>
      </c>
      <c r="EX38" s="46">
        <f t="shared" si="25"/>
        <v>0</v>
      </c>
      <c r="EY38" s="46">
        <f t="shared" si="25"/>
        <v>0</v>
      </c>
      <c r="EZ38" s="46">
        <f t="shared" si="25"/>
        <v>0</v>
      </c>
      <c r="FA38" s="46">
        <f t="shared" si="25"/>
        <v>0</v>
      </c>
      <c r="FB38" s="46">
        <f t="shared" si="25"/>
        <v>0</v>
      </c>
      <c r="FC38" s="46">
        <f t="shared" si="25"/>
        <v>0</v>
      </c>
      <c r="FD38" s="46">
        <f t="shared" si="25"/>
        <v>0</v>
      </c>
      <c r="FE38" s="46">
        <f t="shared" si="25"/>
        <v>0</v>
      </c>
      <c r="FF38" s="46">
        <f t="shared" si="25"/>
        <v>0</v>
      </c>
      <c r="FG38" s="46">
        <f t="shared" si="25"/>
        <v>0</v>
      </c>
      <c r="FH38" s="46">
        <f t="shared" si="25"/>
        <v>0</v>
      </c>
      <c r="FI38" s="46">
        <f t="shared" si="25"/>
        <v>0</v>
      </c>
      <c r="FJ38" s="46">
        <f t="shared" si="25"/>
        <v>0</v>
      </c>
      <c r="FK38" s="46">
        <f t="shared" si="25"/>
        <v>0</v>
      </c>
      <c r="FL38" s="46">
        <f t="shared" si="25"/>
        <v>0</v>
      </c>
      <c r="FM38" s="46">
        <f t="shared" si="25"/>
        <v>0</v>
      </c>
      <c r="FN38" s="46">
        <f t="shared" si="20"/>
        <v>0</v>
      </c>
      <c r="FO38" s="46">
        <f t="shared" si="20"/>
        <v>0</v>
      </c>
      <c r="FP38" s="46">
        <f t="shared" si="20"/>
        <v>0</v>
      </c>
      <c r="FQ38" s="46">
        <f t="shared" si="20"/>
        <v>0</v>
      </c>
      <c r="FR38" s="46">
        <f t="shared" si="20"/>
        <v>0</v>
      </c>
      <c r="FS38" s="46">
        <f t="shared" si="20"/>
        <v>0</v>
      </c>
      <c r="FT38" s="46">
        <f t="shared" si="20"/>
        <v>0</v>
      </c>
      <c r="FU38" s="46">
        <f t="shared" si="20"/>
        <v>0</v>
      </c>
      <c r="FV38" s="46">
        <f t="shared" si="20"/>
        <v>0</v>
      </c>
      <c r="FW38" s="46">
        <f t="shared" si="20"/>
        <v>0</v>
      </c>
      <c r="FX38" s="46">
        <f t="shared" si="20"/>
        <v>0</v>
      </c>
      <c r="FY38" s="46">
        <f t="shared" si="20"/>
        <v>0</v>
      </c>
      <c r="FZ38" s="46">
        <f t="shared" si="20"/>
        <v>0</v>
      </c>
      <c r="GA38" s="46">
        <f t="shared" si="20"/>
        <v>0</v>
      </c>
      <c r="GB38" s="46">
        <f t="shared" si="20"/>
        <v>0</v>
      </c>
      <c r="GC38" s="46">
        <f t="shared" si="20"/>
        <v>0</v>
      </c>
      <c r="GD38" s="46">
        <f t="shared" si="21"/>
        <v>0</v>
      </c>
      <c r="GE38" s="46">
        <f t="shared" si="21"/>
        <v>0</v>
      </c>
      <c r="GF38" s="46">
        <f t="shared" si="21"/>
        <v>0</v>
      </c>
      <c r="GG38" s="46">
        <f t="shared" si="21"/>
        <v>0</v>
      </c>
      <c r="GH38" s="46">
        <f t="shared" si="21"/>
        <v>0</v>
      </c>
      <c r="GI38" s="46">
        <f t="shared" si="21"/>
        <v>0</v>
      </c>
      <c r="GJ38" s="46">
        <f t="shared" si="21"/>
        <v>0</v>
      </c>
      <c r="GK38" s="46">
        <f t="shared" si="21"/>
        <v>0</v>
      </c>
      <c r="GL38" s="46">
        <f t="shared" si="21"/>
        <v>0</v>
      </c>
      <c r="GM38" s="46">
        <f t="shared" si="21"/>
        <v>0</v>
      </c>
      <c r="GN38" s="46">
        <f t="shared" si="21"/>
        <v>0</v>
      </c>
      <c r="GO38" s="46">
        <f t="shared" si="21"/>
        <v>0</v>
      </c>
      <c r="GP38" s="46">
        <f t="shared" si="22"/>
        <v>0</v>
      </c>
      <c r="GQ38" s="46">
        <f t="shared" si="22"/>
        <v>0</v>
      </c>
      <c r="GR38" s="46">
        <f t="shared" si="22"/>
        <v>0</v>
      </c>
      <c r="GS38" s="46">
        <f t="shared" si="22"/>
        <v>0</v>
      </c>
      <c r="GT38" s="46">
        <f t="shared" si="22"/>
        <v>0</v>
      </c>
      <c r="GU38" s="46">
        <f t="shared" si="22"/>
        <v>0</v>
      </c>
      <c r="GV38" s="46">
        <f t="shared" si="22"/>
        <v>0</v>
      </c>
      <c r="GW38" s="46">
        <f t="shared" si="22"/>
        <v>0</v>
      </c>
      <c r="GX38" s="50">
        <f t="shared" si="22"/>
        <v>0</v>
      </c>
      <c r="GY38" s="32">
        <f t="shared" si="17"/>
        <v>0.79991902562889394</v>
      </c>
      <c r="GZ38" s="36" t="e">
        <f t="shared" si="18"/>
        <v>#VALUE!</v>
      </c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12"/>
    </row>
    <row r="39" spans="1:220" ht="18">
      <c r="A39" s="26"/>
      <c r="B39" s="5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27"/>
      <c r="DA39" s="28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22" t="s">
        <v>24</v>
      </c>
      <c r="GY39" s="52">
        <f>GY38*100</f>
        <v>79.991902562889393</v>
      </c>
      <c r="GZ39" s="51" t="s">
        <v>25</v>
      </c>
      <c r="HA39" s="56">
        <f>IF(HC12&gt;1.5, 1.5, HC12)</f>
        <v>0.56699999999999995</v>
      </c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12"/>
    </row>
    <row r="40" spans="1:220" ht="18">
      <c r="A40" s="26"/>
      <c r="B40" s="5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27"/>
      <c r="DA40" s="28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22" t="s">
        <v>26</v>
      </c>
      <c r="GY40" s="52">
        <f>GY38*$CY$14</f>
        <v>148.30498735159694</v>
      </c>
      <c r="GZ40" s="51" t="s">
        <v>27</v>
      </c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12"/>
    </row>
    <row r="41" spans="1:220">
      <c r="A41" s="1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12"/>
    </row>
    <row r="42" spans="1:220">
      <c r="A42" s="18" t="s">
        <v>13</v>
      </c>
      <c r="B42" s="141" t="s">
        <v>28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142"/>
      <c r="ER42" s="142"/>
      <c r="ES42" s="142"/>
      <c r="ET42" s="142"/>
      <c r="EU42" s="142"/>
      <c r="EV42" s="142"/>
      <c r="EW42" s="142"/>
      <c r="EX42" s="142"/>
      <c r="EY42" s="142"/>
      <c r="EZ42" s="142"/>
      <c r="FA42" s="142"/>
      <c r="FB42" s="142"/>
      <c r="FC42" s="142"/>
      <c r="FD42" s="142"/>
      <c r="FE42" s="142"/>
      <c r="FF42" s="142"/>
      <c r="FG42" s="142"/>
      <c r="FH42" s="142"/>
      <c r="FI42" s="142"/>
      <c r="FJ42" s="142"/>
      <c r="FK42" s="142"/>
      <c r="FL42" s="142"/>
      <c r="FM42" s="142"/>
      <c r="FN42" s="142"/>
      <c r="FO42" s="142"/>
      <c r="FP42" s="142"/>
      <c r="FQ42" s="142"/>
      <c r="FR42" s="142"/>
      <c r="FS42" s="142"/>
      <c r="FT42" s="142"/>
      <c r="FU42" s="142"/>
      <c r="FV42" s="142"/>
      <c r="FW42" s="142"/>
      <c r="FX42" s="142"/>
      <c r="FY42" s="142"/>
      <c r="FZ42" s="142"/>
      <c r="GA42" s="142"/>
      <c r="GB42" s="142"/>
      <c r="GC42" s="142"/>
      <c r="GD42" s="142"/>
      <c r="GE42" s="142"/>
      <c r="GF42" s="142"/>
      <c r="GG42" s="142"/>
      <c r="GH42" s="142"/>
      <c r="GI42" s="142"/>
      <c r="GJ42" s="142"/>
      <c r="GK42" s="142"/>
      <c r="GL42" s="142"/>
      <c r="GM42" s="142"/>
      <c r="GN42" s="142"/>
      <c r="GO42" s="142"/>
      <c r="GP42" s="142"/>
      <c r="GQ42" s="142"/>
      <c r="GR42" s="142"/>
      <c r="GS42" s="142"/>
      <c r="GT42" s="142"/>
      <c r="GU42" s="142"/>
      <c r="GV42" s="142"/>
      <c r="GW42" s="142"/>
      <c r="GX42" s="142"/>
      <c r="GY42" s="142"/>
      <c r="GZ42" s="142"/>
      <c r="HA42" s="142"/>
      <c r="HB42" s="142"/>
      <c r="HC42" s="142"/>
      <c r="HD42" s="142"/>
      <c r="HE42" s="142"/>
      <c r="HF42" s="142"/>
      <c r="HG42" s="142"/>
      <c r="HH42" s="142"/>
      <c r="HI42" s="142"/>
      <c r="HJ42" s="142"/>
      <c r="HK42" s="143"/>
      <c r="HL42" s="12"/>
    </row>
    <row r="43" spans="1:220" ht="15.75" thickBo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7"/>
    </row>
    <row r="44" spans="1:220" ht="15.75" thickTop="1">
      <c r="HL44" s="21" t="s">
        <v>32</v>
      </c>
    </row>
    <row r="46" spans="1:220">
      <c r="HD46" t="s">
        <v>9</v>
      </c>
      <c r="HH46" t="s">
        <v>31</v>
      </c>
    </row>
    <row r="47" spans="1:220">
      <c r="HD47" s="1">
        <v>0</v>
      </c>
      <c r="HE47" s="1">
        <v>0</v>
      </c>
      <c r="HH47">
        <v>0</v>
      </c>
      <c r="HI47">
        <f>100*SQRT(4*HH47/PI())</f>
        <v>0</v>
      </c>
    </row>
    <row r="48" spans="1:220">
      <c r="HD48" s="1">
        <v>0</v>
      </c>
      <c r="HE48" s="1">
        <f>$CY$11</f>
        <v>60</v>
      </c>
      <c r="HH48">
        <v>0.05</v>
      </c>
      <c r="HI48">
        <f t="shared" ref="HI48:HI52" si="32">100*SQRT(4*HH48/PI())</f>
        <v>25.231325220201601</v>
      </c>
    </row>
    <row r="49" spans="212:217">
      <c r="HD49" s="1">
        <f>IF($CY$10=1,1,2)</f>
        <v>1</v>
      </c>
      <c r="HE49" s="1">
        <f>$CY$11</f>
        <v>60</v>
      </c>
      <c r="HH49">
        <v>0.1</v>
      </c>
      <c r="HI49">
        <f t="shared" si="32"/>
        <v>35.682482323055417</v>
      </c>
    </row>
    <row r="50" spans="212:217">
      <c r="HD50" s="1">
        <f>IF($CY$10=1,1,2)</f>
        <v>1</v>
      </c>
      <c r="HE50" s="1">
        <v>0</v>
      </c>
      <c r="HH50">
        <v>0.15</v>
      </c>
      <c r="HI50">
        <f t="shared" si="32"/>
        <v>43.70193722368316</v>
      </c>
    </row>
    <row r="51" spans="212:217">
      <c r="HH51">
        <v>0.2</v>
      </c>
      <c r="HI51">
        <f t="shared" si="32"/>
        <v>50.462650440403202</v>
      </c>
    </row>
    <row r="52" spans="212:217">
      <c r="HH52">
        <v>0.22</v>
      </c>
      <c r="HI52">
        <f t="shared" si="32"/>
        <v>52.925674284012267</v>
      </c>
    </row>
    <row r="53" spans="212:217">
      <c r="HH53">
        <v>0.25</v>
      </c>
      <c r="HI53">
        <f>100-10^((1.781-HH53)/(0.933))</f>
        <v>56.2535119276545</v>
      </c>
    </row>
    <row r="54" spans="212:217">
      <c r="HH54">
        <v>0.3</v>
      </c>
      <c r="HI54">
        <f t="shared" ref="HI54:HI88" si="33">100-10^((1.781-HH54)/(0.933))</f>
        <v>61.331918441095659</v>
      </c>
    </row>
    <row r="55" spans="212:217">
      <c r="HH55">
        <v>0.35</v>
      </c>
      <c r="HI55">
        <f t="shared" si="33"/>
        <v>65.820787054417565</v>
      </c>
    </row>
    <row r="56" spans="212:217">
      <c r="HH56">
        <v>0.4</v>
      </c>
      <c r="HI56">
        <f t="shared" si="33"/>
        <v>69.78855556100234</v>
      </c>
    </row>
    <row r="57" spans="212:217">
      <c r="HH57">
        <v>0.45</v>
      </c>
      <c r="HI57">
        <f t="shared" si="33"/>
        <v>73.295717003670447</v>
      </c>
    </row>
    <row r="58" spans="212:217">
      <c r="HH58">
        <v>0.5</v>
      </c>
      <c r="HI58">
        <f t="shared" si="33"/>
        <v>76.395741958383695</v>
      </c>
    </row>
    <row r="59" spans="212:217">
      <c r="HH59">
        <v>0.55000000000000004</v>
      </c>
      <c r="HI59">
        <f t="shared" si="33"/>
        <v>79.135893752631773</v>
      </c>
    </row>
    <row r="60" spans="212:217">
      <c r="HH60">
        <v>0.6</v>
      </c>
      <c r="HI60">
        <f t="shared" si="33"/>
        <v>81.55794904741424</v>
      </c>
    </row>
    <row r="61" spans="212:217">
      <c r="HH61">
        <v>0.65</v>
      </c>
      <c r="HI61">
        <f t="shared" si="33"/>
        <v>83.69883476889072</v>
      </c>
    </row>
    <row r="62" spans="212:217">
      <c r="HH62">
        <v>0.7</v>
      </c>
      <c r="HI62">
        <f t="shared" si="33"/>
        <v>85.591191100430805</v>
      </c>
    </row>
    <row r="63" spans="212:217">
      <c r="HH63">
        <v>0.75</v>
      </c>
      <c r="HI63">
        <f t="shared" si="33"/>
        <v>87.26386911850372</v>
      </c>
    </row>
    <row r="64" spans="212:217">
      <c r="HH64">
        <v>0.8</v>
      </c>
      <c r="HI64">
        <f t="shared" si="33"/>
        <v>88.742370659419805</v>
      </c>
    </row>
    <row r="65" spans="216:217">
      <c r="HH65">
        <v>0.85</v>
      </c>
      <c r="HI65">
        <f t="shared" si="33"/>
        <v>90.049237123181712</v>
      </c>
    </row>
    <row r="66" spans="216:217">
      <c r="HH66">
        <v>0.9</v>
      </c>
      <c r="HI66">
        <f t="shared" si="33"/>
        <v>91.204393142192245</v>
      </c>
    </row>
    <row r="67" spans="216:217">
      <c r="HH67">
        <v>0.95</v>
      </c>
      <c r="HI67">
        <f t="shared" si="33"/>
        <v>92.225450354430393</v>
      </c>
    </row>
    <row r="68" spans="216:217">
      <c r="HH68">
        <v>1</v>
      </c>
      <c r="HI68">
        <f t="shared" si="33"/>
        <v>93.127975912455497</v>
      </c>
    </row>
    <row r="69" spans="216:217">
      <c r="HH69">
        <v>1.05</v>
      </c>
      <c r="HI69">
        <f t="shared" si="33"/>
        <v>93.92572982195783</v>
      </c>
    </row>
    <row r="70" spans="216:217">
      <c r="HH70">
        <v>1.1000000000000001</v>
      </c>
      <c r="HI70">
        <f t="shared" si="33"/>
        <v>94.63087472834566</v>
      </c>
    </row>
    <row r="71" spans="216:217">
      <c r="HH71">
        <v>1.1499999999999999</v>
      </c>
      <c r="HI71">
        <f t="shared" si="33"/>
        <v>95.254161349798764</v>
      </c>
    </row>
    <row r="72" spans="216:217">
      <c r="HH72">
        <v>1.2</v>
      </c>
      <c r="HI72">
        <f t="shared" si="33"/>
        <v>95.80509238392122</v>
      </c>
    </row>
    <row r="73" spans="216:217">
      <c r="HH73">
        <v>1.25</v>
      </c>
      <c r="HI73">
        <f t="shared" si="33"/>
        <v>96.292067386932843</v>
      </c>
    </row>
    <row r="74" spans="216:217">
      <c r="HH74">
        <v>1.3</v>
      </c>
      <c r="HI74">
        <f t="shared" si="33"/>
        <v>96.722510834243636</v>
      </c>
    </row>
    <row r="75" spans="216:217">
      <c r="HH75">
        <v>1.35</v>
      </c>
      <c r="HI75">
        <f t="shared" si="33"/>
        <v>97.102985314837014</v>
      </c>
    </row>
    <row r="76" spans="216:217">
      <c r="HH76">
        <v>1.4</v>
      </c>
      <c r="HI76">
        <f t="shared" si="33"/>
        <v>97.439291585236049</v>
      </c>
    </row>
    <row r="77" spans="216:217">
      <c r="HH77">
        <v>1.45</v>
      </c>
      <c r="HI77">
        <f t="shared" si="33"/>
        <v>97.736557008486827</v>
      </c>
    </row>
    <row r="78" spans="216:217">
      <c r="HH78">
        <v>1.5</v>
      </c>
      <c r="HI78">
        <f t="shared" si="33"/>
        <v>97.999313726509399</v>
      </c>
    </row>
    <row r="79" spans="216:217">
      <c r="HH79">
        <v>1.55</v>
      </c>
      <c r="HI79">
        <f t="shared" si="33"/>
        <v>98.231567757640875</v>
      </c>
    </row>
    <row r="80" spans="216:217">
      <c r="HH80">
        <v>1.6</v>
      </c>
      <c r="HI80">
        <f t="shared" si="33"/>
        <v>98.43686007283938</v>
      </c>
    </row>
    <row r="81" spans="216:217">
      <c r="HH81">
        <v>1.65</v>
      </c>
      <c r="HI81">
        <f t="shared" si="33"/>
        <v>98.618320581723765</v>
      </c>
    </row>
    <row r="82" spans="216:217">
      <c r="HH82">
        <v>1.7</v>
      </c>
      <c r="HI82">
        <f t="shared" si="33"/>
        <v>98.778715851525945</v>
      </c>
    </row>
    <row r="83" spans="216:217">
      <c r="HH83">
        <v>1.75</v>
      </c>
      <c r="HI83">
        <f t="shared" si="33"/>
        <v>98.920491286484662</v>
      </c>
    </row>
    <row r="84" spans="216:217">
      <c r="HH84">
        <v>1.8</v>
      </c>
      <c r="HI84">
        <f t="shared" si="33"/>
        <v>99.045808410752244</v>
      </c>
    </row>
    <row r="85" spans="216:217">
      <c r="HH85">
        <v>1.85</v>
      </c>
      <c r="HI85">
        <f t="shared" si="33"/>
        <v>99.156577823233846</v>
      </c>
    </row>
    <row r="86" spans="216:217">
      <c r="HH86">
        <v>1.9</v>
      </c>
      <c r="HI86">
        <f t="shared" si="33"/>
        <v>99.254488326792128</v>
      </c>
    </row>
    <row r="87" spans="216:217">
      <c r="HH87">
        <v>1.95</v>
      </c>
      <c r="HI87">
        <f t="shared" si="33"/>
        <v>99.341032675924893</v>
      </c>
    </row>
    <row r="88" spans="216:217">
      <c r="HH88">
        <v>2</v>
      </c>
      <c r="HI88">
        <f t="shared" si="33"/>
        <v>99.417530335467148</v>
      </c>
    </row>
  </sheetData>
  <sheetProtection algorithmName="SHA-512" hashValue="Fm8MOBcWvHGGeckyFt3hIuwGEvboLnhNEcSE3cqCmBIxRxl7HLvRTHfzHl31VcDTGzuyroqSL7DxUmeJs7TPsQ==" saltValue="ufGfo+P/VWRTLvVNLW0+XA==" spinCount="100000" sheet="1" scenarios="1"/>
  <mergeCells count="1">
    <mergeCell ref="B42:HK4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L74"/>
  <sheetViews>
    <sheetView topLeftCell="A22" zoomScale="90" zoomScaleNormal="90" workbookViewId="0">
      <selection activeCell="HJ11" sqref="HJ11"/>
    </sheetView>
  </sheetViews>
  <sheetFormatPr defaultRowHeight="15"/>
  <cols>
    <col min="1" max="1" width="8.42578125" customWidth="1"/>
    <col min="2" max="2" width="5.5703125" customWidth="1"/>
    <col min="3" max="3" width="15.42578125" customWidth="1"/>
    <col min="4" max="5" width="3.42578125" hidden="1" customWidth="1"/>
    <col min="6" max="8" width="3.5703125" hidden="1" customWidth="1"/>
    <col min="9" max="9" width="2.5703125" hidden="1" customWidth="1"/>
    <col min="10" max="42" width="3.5703125" hidden="1" customWidth="1"/>
    <col min="43" max="44" width="3.85546875" hidden="1" customWidth="1"/>
    <col min="45" max="60" width="3.5703125" hidden="1" customWidth="1"/>
    <col min="61" max="61" width="6.140625" hidden="1" customWidth="1"/>
    <col min="62" max="100" width="3.5703125" hidden="1" customWidth="1"/>
    <col min="101" max="101" width="3.85546875" hidden="1" customWidth="1"/>
    <col min="102" max="102" width="3.7109375" hidden="1" customWidth="1"/>
    <col min="103" max="103" width="8.85546875" customWidth="1"/>
    <col min="104" max="104" width="6.7109375" customWidth="1"/>
    <col min="105" max="105" width="10.42578125" customWidth="1"/>
    <col min="106" max="106" width="3.5703125" customWidth="1"/>
    <col min="107" max="205" width="3.5703125" hidden="1" customWidth="1"/>
    <col min="206" max="206" width="3.5703125" customWidth="1"/>
    <col min="207" max="207" width="9.42578125" bestFit="1" customWidth="1"/>
    <col min="210" max="210" width="10.140625" customWidth="1"/>
    <col min="211" max="212" width="10.85546875" bestFit="1" customWidth="1"/>
  </cols>
  <sheetData>
    <row r="1" spans="1:220" ht="15.75" thickTop="1">
      <c r="A1" s="117" t="s">
        <v>106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20" t="s">
        <v>116</v>
      </c>
    </row>
    <row r="2" spans="1:220">
      <c r="A2" s="118" t="s">
        <v>107</v>
      </c>
      <c r="B2" s="2" t="s">
        <v>112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1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2"/>
      <c r="HD2" s="8"/>
      <c r="HE2" s="8"/>
      <c r="HF2" s="8"/>
      <c r="HG2" s="8"/>
      <c r="HH2" s="8"/>
      <c r="HI2" s="8"/>
      <c r="HJ2" s="8"/>
      <c r="HK2" s="8"/>
      <c r="HL2" s="116"/>
    </row>
    <row r="3" spans="1:220">
      <c r="A3" s="118" t="s">
        <v>108</v>
      </c>
      <c r="B3" s="2" t="s">
        <v>109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1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2"/>
      <c r="HD3" s="8"/>
      <c r="HE3" s="8"/>
      <c r="HF3" s="8"/>
      <c r="HG3" s="8"/>
      <c r="HH3" s="8"/>
      <c r="HI3" s="8"/>
      <c r="HJ3" s="8"/>
      <c r="HK3" s="8"/>
      <c r="HL3" s="116"/>
    </row>
    <row r="4" spans="1:220">
      <c r="A4" s="118" t="s">
        <v>110</v>
      </c>
      <c r="B4" s="2" t="s">
        <v>111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1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2"/>
      <c r="HD4" s="8"/>
      <c r="HE4" s="8"/>
      <c r="HF4" s="8"/>
      <c r="HG4" s="8"/>
      <c r="HH4" s="8"/>
      <c r="HI4" s="8"/>
      <c r="HJ4" s="8"/>
      <c r="HK4" s="8"/>
      <c r="HL4" s="116"/>
    </row>
    <row r="5" spans="1:220">
      <c r="A5" s="1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2"/>
      <c r="HD5" s="8"/>
      <c r="HE5" s="8"/>
      <c r="HF5" s="8"/>
      <c r="HG5" s="8"/>
      <c r="HH5" s="8"/>
      <c r="HI5" s="8"/>
      <c r="HJ5" s="8"/>
      <c r="HK5" s="8"/>
      <c r="HL5" s="116"/>
    </row>
    <row r="6" spans="1:220" ht="18.75">
      <c r="A6" s="20" t="s">
        <v>78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2"/>
      <c r="HD6" s="8"/>
      <c r="HE6" s="8"/>
      <c r="HF6" s="8"/>
      <c r="HG6" s="8"/>
      <c r="HH6" s="8"/>
      <c r="HI6" s="8"/>
      <c r="HJ6" s="8"/>
      <c r="HK6" s="8"/>
      <c r="HL6" s="12"/>
    </row>
    <row r="7" spans="1:220" ht="15" customHeight="1">
      <c r="A7" s="2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2"/>
      <c r="HD7" s="8"/>
      <c r="HE7" s="8"/>
      <c r="HF7" s="8"/>
      <c r="HG7" s="8"/>
      <c r="HH7" s="8"/>
      <c r="HI7" s="8"/>
      <c r="HJ7" s="8"/>
      <c r="HK7" s="8"/>
      <c r="HL7" s="12"/>
    </row>
    <row r="8" spans="1:220">
      <c r="A8" s="19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Z8" s="2"/>
      <c r="HA8" s="2"/>
      <c r="HB8" s="2"/>
      <c r="HC8" s="22"/>
      <c r="HD8" s="115"/>
      <c r="HE8" s="8"/>
      <c r="HF8" s="8"/>
      <c r="HG8" s="8"/>
      <c r="HH8" s="8"/>
      <c r="HI8" s="8"/>
      <c r="HJ8" s="8"/>
      <c r="HK8" s="8"/>
      <c r="HL8" s="12"/>
    </row>
    <row r="9" spans="1:220">
      <c r="A9" s="11"/>
      <c r="B9" s="2"/>
      <c r="C9" s="3" t="s">
        <v>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121">
        <v>5</v>
      </c>
      <c r="CZ9" s="2" t="s">
        <v>0</v>
      </c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12"/>
    </row>
    <row r="10" spans="1:220" ht="18">
      <c r="A10" s="11"/>
      <c r="B10" s="2"/>
      <c r="C10" s="3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121">
        <v>1</v>
      </c>
      <c r="CZ10" s="2" t="s">
        <v>8</v>
      </c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4" t="s">
        <v>11</v>
      </c>
      <c r="GY10" s="5">
        <f>$CY$9/$CY$10</f>
        <v>5</v>
      </c>
      <c r="GZ10" s="2" t="s">
        <v>0</v>
      </c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12"/>
    </row>
    <row r="11" spans="1:220" ht="17.25">
      <c r="A11" s="11"/>
      <c r="B11" s="2"/>
      <c r="C11" s="4" t="s">
        <v>15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122">
        <v>60</v>
      </c>
      <c r="CZ11" s="2" t="s">
        <v>29</v>
      </c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4"/>
      <c r="GY11" s="5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12"/>
    </row>
    <row r="12" spans="1:220" ht="18">
      <c r="A12" s="11"/>
      <c r="B12" s="2"/>
      <c r="C12" s="58" t="s">
        <v>58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123">
        <v>0</v>
      </c>
      <c r="CZ12" s="8" t="s">
        <v>17</v>
      </c>
      <c r="DA12" s="123">
        <v>1</v>
      </c>
      <c r="DB12" s="2" t="s">
        <v>18</v>
      </c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4"/>
      <c r="GY12" s="124">
        <v>0</v>
      </c>
      <c r="GZ12" s="2" t="s">
        <v>19</v>
      </c>
      <c r="HB12" s="4" t="s">
        <v>22</v>
      </c>
      <c r="HC12" s="57">
        <f>CY13*(CY12+(DA12/12)+(GY12/365))/(GY10^2)</f>
        <v>2.3333333333333331E-2</v>
      </c>
      <c r="HD12" s="22" t="s">
        <v>34</v>
      </c>
      <c r="HE12" s="60">
        <f>100*GY24</f>
        <v>17.236276486088041</v>
      </c>
      <c r="HF12" s="2" t="s">
        <v>25</v>
      </c>
      <c r="HG12" s="2"/>
      <c r="HH12" s="2"/>
      <c r="HI12" s="2"/>
      <c r="HJ12" s="2"/>
      <c r="HK12" s="2"/>
      <c r="HL12" s="12"/>
    </row>
    <row r="13" spans="1:220" ht="18.75">
      <c r="A13" s="11"/>
      <c r="B13" s="2"/>
      <c r="C13" s="24" t="s">
        <v>20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121">
        <v>7</v>
      </c>
      <c r="CZ13" s="8" t="s">
        <v>21</v>
      </c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22"/>
      <c r="GY13" s="9"/>
      <c r="GZ13" s="58" t="s">
        <v>33</v>
      </c>
      <c r="HA13" s="121">
        <v>14</v>
      </c>
      <c r="HB13" s="8" t="s">
        <v>21</v>
      </c>
      <c r="HC13" s="2"/>
      <c r="HD13" s="2"/>
      <c r="HE13" s="2"/>
      <c r="HF13" s="2"/>
      <c r="HG13" s="2"/>
      <c r="HH13" s="2"/>
      <c r="HI13" s="2"/>
      <c r="HJ13" s="2"/>
      <c r="HK13" s="2"/>
      <c r="HL13" s="12"/>
    </row>
    <row r="14" spans="1:220" ht="18">
      <c r="A14" s="11"/>
      <c r="B14" s="2"/>
      <c r="C14" s="25" t="s">
        <v>30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124">
        <v>112.3</v>
      </c>
      <c r="CZ14" s="8" t="s">
        <v>27</v>
      </c>
      <c r="DA14" s="5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2" t="s">
        <v>77</v>
      </c>
      <c r="HA14" s="121">
        <v>80</v>
      </c>
      <c r="HB14" s="2" t="s">
        <v>25</v>
      </c>
      <c r="HC14" s="2"/>
      <c r="HD14" s="22" t="s">
        <v>35</v>
      </c>
      <c r="HE14" s="60">
        <f>100*(1-((1-0.01*HA14)/(1-0.01*HE12)))</f>
        <v>75.834823337016559</v>
      </c>
      <c r="HF14" s="2" t="s">
        <v>25</v>
      </c>
      <c r="HG14" s="2"/>
      <c r="HH14" s="2"/>
      <c r="HI14" s="2"/>
      <c r="HJ14" s="2"/>
      <c r="HK14" s="2"/>
      <c r="HL14" s="12"/>
    </row>
    <row r="15" spans="1:220">
      <c r="A15" s="11"/>
      <c r="B15" s="2"/>
      <c r="C15" s="2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59"/>
      <c r="CZ15" s="8"/>
      <c r="DA15" s="5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12"/>
    </row>
    <row r="16" spans="1:220" ht="18">
      <c r="A16" s="11"/>
      <c r="B16" s="2"/>
      <c r="C16" s="61" t="s">
        <v>36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124">
        <v>51.5</v>
      </c>
      <c r="CZ16" s="8" t="s">
        <v>27</v>
      </c>
      <c r="DA16" s="5" t="s">
        <v>37</v>
      </c>
      <c r="DB16" s="121" t="s">
        <v>38</v>
      </c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 t="s">
        <v>39</v>
      </c>
      <c r="GY16" s="2"/>
      <c r="GZ16" s="2"/>
      <c r="HA16" s="2"/>
      <c r="HB16" s="22" t="s">
        <v>57</v>
      </c>
      <c r="HC16" s="125">
        <v>1.0118568911147303</v>
      </c>
      <c r="HD16" s="2" t="s">
        <v>0</v>
      </c>
      <c r="HF16" s="61" t="s">
        <v>40</v>
      </c>
      <c r="HG16" s="5">
        <f>IF(DB16="T", 1.05*HC16,1.13*HC16)</f>
        <v>1.062449735670467</v>
      </c>
      <c r="HH16" s="2" t="s">
        <v>41</v>
      </c>
      <c r="HI16" s="5">
        <f>1000*HG16/CY16</f>
        <v>20.630091954766346</v>
      </c>
      <c r="HJ16" s="4" t="s">
        <v>42</v>
      </c>
      <c r="HK16" s="57">
        <f>LN(HI16)-0.75</f>
        <v>2.276750784405575</v>
      </c>
      <c r="HL16" s="12"/>
    </row>
    <row r="17" spans="1:220">
      <c r="A17" s="11"/>
      <c r="B17" s="2"/>
      <c r="C17" s="6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59"/>
      <c r="CZ17" s="8"/>
      <c r="DA17" s="9"/>
      <c r="DB17" s="9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22"/>
      <c r="HC17" s="8"/>
      <c r="HD17" s="2"/>
      <c r="HF17" s="61"/>
      <c r="HG17" s="5"/>
      <c r="HH17" s="2"/>
      <c r="HI17" s="5"/>
      <c r="HJ17" s="4"/>
      <c r="HK17" s="57"/>
      <c r="HL17" s="12"/>
    </row>
    <row r="18" spans="1:220" ht="18.75">
      <c r="A18" s="11"/>
      <c r="B18" s="2"/>
      <c r="C18" s="61" t="s">
        <v>44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24" t="s">
        <v>82</v>
      </c>
      <c r="CZ18" s="8" t="s">
        <v>66</v>
      </c>
      <c r="DA18" s="9"/>
      <c r="DB18" s="9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61" t="s">
        <v>48</v>
      </c>
      <c r="GY18" s="121">
        <v>5625</v>
      </c>
      <c r="GZ18" s="2" t="s">
        <v>43</v>
      </c>
      <c r="HA18" s="4" t="s">
        <v>49</v>
      </c>
      <c r="HB18" s="127">
        <f>HE18/4</f>
        <v>2.5000000000000001E-9</v>
      </c>
      <c r="HC18" s="8" t="s">
        <v>50</v>
      </c>
      <c r="HD18" s="4" t="s">
        <v>51</v>
      </c>
      <c r="HE18" s="127">
        <v>1E-8</v>
      </c>
      <c r="HF18" s="62" t="s">
        <v>50</v>
      </c>
      <c r="HG18" s="5"/>
      <c r="HH18" s="2"/>
      <c r="HI18" s="5"/>
      <c r="HJ18" s="4" t="s">
        <v>45</v>
      </c>
      <c r="HK18" s="57">
        <f>IF(CY18="n",0,((HE18/HB18)-1)*LN(2*SQRT(4*GY18/PI())/CY16))</f>
        <v>3.5695071721854315</v>
      </c>
      <c r="HL18" s="12"/>
    </row>
    <row r="19" spans="1:220" ht="18.75">
      <c r="A19" s="11"/>
      <c r="B19" s="2"/>
      <c r="C19" s="61" t="s">
        <v>46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124" t="s">
        <v>82</v>
      </c>
      <c r="CZ19" s="8" t="s">
        <v>67</v>
      </c>
      <c r="DA19" s="5"/>
      <c r="DB19" s="9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61" t="s">
        <v>52</v>
      </c>
      <c r="GY19" s="126">
        <v>800</v>
      </c>
      <c r="GZ19" s="63" t="s">
        <v>53</v>
      </c>
      <c r="HA19" s="2"/>
      <c r="HB19" s="2"/>
      <c r="HC19" s="2"/>
      <c r="HD19" s="2"/>
      <c r="HE19" s="2"/>
      <c r="HF19" s="2"/>
      <c r="HG19" s="2"/>
      <c r="HH19" s="2"/>
      <c r="HI19" s="2"/>
      <c r="HJ19" s="4" t="s">
        <v>47</v>
      </c>
      <c r="HK19" s="57">
        <f>IF(CY19="n",0,PI()*0.5*GY10*(2*GY10-0.5*GY10)*(HE18*31556926/GY19))</f>
        <v>2.323570474018986E-2</v>
      </c>
      <c r="HL19" s="12"/>
    </row>
    <row r="20" spans="1:220">
      <c r="A20" s="11"/>
      <c r="B20" s="2"/>
      <c r="C20" s="2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59"/>
      <c r="CZ20" s="8"/>
      <c r="DA20" s="5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12"/>
    </row>
    <row r="21" spans="1:220">
      <c r="A21" s="11"/>
      <c r="B21" s="2"/>
      <c r="C21" s="2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8"/>
      <c r="DA21" s="5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12"/>
    </row>
    <row r="22" spans="1:220">
      <c r="A22" s="19" t="s">
        <v>23</v>
      </c>
      <c r="B22" s="6"/>
      <c r="C22" s="7">
        <v>0</v>
      </c>
      <c r="D22" s="7">
        <v>1</v>
      </c>
      <c r="E22" s="7">
        <v>2</v>
      </c>
      <c r="F22" s="7">
        <v>3</v>
      </c>
      <c r="G22" s="7">
        <v>4</v>
      </c>
      <c r="H22" s="7">
        <v>5</v>
      </c>
      <c r="I22" s="7">
        <v>6</v>
      </c>
      <c r="J22" s="7">
        <v>7</v>
      </c>
      <c r="K22" s="7">
        <v>8</v>
      </c>
      <c r="L22" s="7">
        <v>9</v>
      </c>
      <c r="M22" s="7">
        <v>10</v>
      </c>
      <c r="N22" s="7">
        <v>11</v>
      </c>
      <c r="O22" s="7">
        <v>12</v>
      </c>
      <c r="P22" s="7">
        <v>13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  <c r="X22" s="7">
        <v>21</v>
      </c>
      <c r="Y22" s="7">
        <v>22</v>
      </c>
      <c r="Z22" s="7">
        <v>23</v>
      </c>
      <c r="AA22" s="7">
        <v>24</v>
      </c>
      <c r="AB22" s="7">
        <v>25</v>
      </c>
      <c r="AC22" s="7">
        <v>26</v>
      </c>
      <c r="AD22" s="7">
        <v>27</v>
      </c>
      <c r="AE22" s="7">
        <v>28</v>
      </c>
      <c r="AF22" s="7">
        <v>29</v>
      </c>
      <c r="AG22" s="7">
        <v>30</v>
      </c>
      <c r="AH22" s="7">
        <v>31</v>
      </c>
      <c r="AI22" s="7">
        <v>32</v>
      </c>
      <c r="AJ22" s="7">
        <v>33</v>
      </c>
      <c r="AK22" s="7">
        <v>34</v>
      </c>
      <c r="AL22" s="7">
        <v>35</v>
      </c>
      <c r="AM22" s="7">
        <v>36</v>
      </c>
      <c r="AN22" s="7">
        <v>37</v>
      </c>
      <c r="AO22" s="7">
        <v>38</v>
      </c>
      <c r="AP22" s="7">
        <v>39</v>
      </c>
      <c r="AQ22" s="7">
        <v>40</v>
      </c>
      <c r="AR22" s="7">
        <v>41</v>
      </c>
      <c r="AS22" s="7">
        <v>42</v>
      </c>
      <c r="AT22" s="7">
        <v>43</v>
      </c>
      <c r="AU22" s="7">
        <v>44</v>
      </c>
      <c r="AV22" s="7">
        <v>45</v>
      </c>
      <c r="AW22" s="7">
        <v>46</v>
      </c>
      <c r="AX22" s="7">
        <v>47</v>
      </c>
      <c r="AY22" s="7">
        <v>48</v>
      </c>
      <c r="AZ22" s="7">
        <v>49</v>
      </c>
      <c r="BA22" s="7">
        <v>50</v>
      </c>
      <c r="BB22" s="7">
        <v>51</v>
      </c>
      <c r="BC22" s="7">
        <v>52</v>
      </c>
      <c r="BD22" s="7">
        <v>53</v>
      </c>
      <c r="BE22" s="7">
        <v>54</v>
      </c>
      <c r="BF22" s="7">
        <v>55</v>
      </c>
      <c r="BG22" s="7">
        <v>56</v>
      </c>
      <c r="BH22" s="7">
        <v>57</v>
      </c>
      <c r="BI22" s="7">
        <v>58</v>
      </c>
      <c r="BJ22" s="7">
        <v>59</v>
      </c>
      <c r="BK22" s="7">
        <v>60</v>
      </c>
      <c r="BL22" s="7">
        <v>61</v>
      </c>
      <c r="BM22" s="7">
        <v>62</v>
      </c>
      <c r="BN22" s="7">
        <v>63</v>
      </c>
      <c r="BO22" s="7">
        <v>64</v>
      </c>
      <c r="BP22" s="7">
        <v>65</v>
      </c>
      <c r="BQ22" s="7">
        <v>66</v>
      </c>
      <c r="BR22" s="7">
        <v>67</v>
      </c>
      <c r="BS22" s="7">
        <v>68</v>
      </c>
      <c r="BT22" s="7">
        <v>69</v>
      </c>
      <c r="BU22" s="7">
        <v>70</v>
      </c>
      <c r="BV22" s="7">
        <v>71</v>
      </c>
      <c r="BW22" s="7">
        <v>72</v>
      </c>
      <c r="BX22" s="7">
        <v>73</v>
      </c>
      <c r="BY22" s="7">
        <v>74</v>
      </c>
      <c r="BZ22" s="7">
        <v>75</v>
      </c>
      <c r="CA22" s="7">
        <v>76</v>
      </c>
      <c r="CB22" s="7">
        <v>77</v>
      </c>
      <c r="CC22" s="7">
        <v>78</v>
      </c>
      <c r="CD22" s="7">
        <v>79</v>
      </c>
      <c r="CE22" s="7">
        <v>80</v>
      </c>
      <c r="CF22" s="7">
        <v>81</v>
      </c>
      <c r="CG22" s="7">
        <v>82</v>
      </c>
      <c r="CH22" s="7">
        <v>83</v>
      </c>
      <c r="CI22" s="7">
        <v>84</v>
      </c>
      <c r="CJ22" s="7">
        <v>85</v>
      </c>
      <c r="CK22" s="7">
        <v>86</v>
      </c>
      <c r="CL22" s="7">
        <v>87</v>
      </c>
      <c r="CM22" s="7">
        <v>88</v>
      </c>
      <c r="CN22" s="7">
        <v>89</v>
      </c>
      <c r="CO22" s="7">
        <v>90</v>
      </c>
      <c r="CP22" s="7">
        <v>91</v>
      </c>
      <c r="CQ22" s="7">
        <v>92</v>
      </c>
      <c r="CR22" s="7">
        <v>93</v>
      </c>
      <c r="CS22" s="7">
        <v>94</v>
      </c>
      <c r="CT22" s="7">
        <v>95</v>
      </c>
      <c r="CU22" s="7">
        <v>96</v>
      </c>
      <c r="CV22" s="7">
        <v>97</v>
      </c>
      <c r="CW22" s="7">
        <v>98</v>
      </c>
      <c r="CX22" s="7">
        <v>99</v>
      </c>
      <c r="CY22" s="7">
        <v>100</v>
      </c>
      <c r="DA22" s="87" t="s">
        <v>70</v>
      </c>
      <c r="DB22" s="23"/>
      <c r="DC22" s="7">
        <v>1</v>
      </c>
      <c r="DD22" s="7">
        <v>2</v>
      </c>
      <c r="DE22" s="7">
        <v>3</v>
      </c>
      <c r="DF22" s="7">
        <v>4</v>
      </c>
      <c r="DG22" s="7">
        <v>5</v>
      </c>
      <c r="DH22" s="7">
        <v>6</v>
      </c>
      <c r="DI22" s="7">
        <v>7</v>
      </c>
      <c r="DJ22" s="7">
        <v>8</v>
      </c>
      <c r="DK22" s="7">
        <v>9</v>
      </c>
      <c r="DL22" s="7">
        <v>10</v>
      </c>
      <c r="DM22" s="7">
        <v>11</v>
      </c>
      <c r="DN22" s="7">
        <v>12</v>
      </c>
      <c r="DO22" s="7">
        <v>13</v>
      </c>
      <c r="DP22" s="7">
        <v>14</v>
      </c>
      <c r="DQ22" s="7">
        <v>15</v>
      </c>
      <c r="DR22" s="7">
        <v>16</v>
      </c>
      <c r="DS22" s="7">
        <v>17</v>
      </c>
      <c r="DT22" s="7">
        <v>18</v>
      </c>
      <c r="DU22" s="7">
        <v>19</v>
      </c>
      <c r="DV22" s="7">
        <v>20</v>
      </c>
      <c r="DW22" s="7">
        <v>21</v>
      </c>
      <c r="DX22" s="7">
        <v>22</v>
      </c>
      <c r="DY22" s="7">
        <v>23</v>
      </c>
      <c r="DZ22" s="7">
        <v>24</v>
      </c>
      <c r="EA22" s="7">
        <v>25</v>
      </c>
      <c r="EB22" s="7">
        <v>26</v>
      </c>
      <c r="EC22" s="7">
        <v>27</v>
      </c>
      <c r="ED22" s="7">
        <v>28</v>
      </c>
      <c r="EE22" s="7">
        <v>29</v>
      </c>
      <c r="EF22" s="7">
        <v>30</v>
      </c>
      <c r="EG22" s="7">
        <v>31</v>
      </c>
      <c r="EH22" s="7">
        <v>32</v>
      </c>
      <c r="EI22" s="7">
        <v>33</v>
      </c>
      <c r="EJ22" s="7">
        <v>34</v>
      </c>
      <c r="EK22" s="7">
        <v>35</v>
      </c>
      <c r="EL22" s="7">
        <v>36</v>
      </c>
      <c r="EM22" s="7">
        <v>37</v>
      </c>
      <c r="EN22" s="7">
        <v>38</v>
      </c>
      <c r="EO22" s="7">
        <v>39</v>
      </c>
      <c r="EP22" s="7">
        <v>40</v>
      </c>
      <c r="EQ22" s="7">
        <v>41</v>
      </c>
      <c r="ER22" s="7">
        <v>42</v>
      </c>
      <c r="ES22" s="7">
        <v>43</v>
      </c>
      <c r="ET22" s="7">
        <v>44</v>
      </c>
      <c r="EU22" s="7">
        <v>45</v>
      </c>
      <c r="EV22" s="7">
        <v>46</v>
      </c>
      <c r="EW22" s="7">
        <v>47</v>
      </c>
      <c r="EX22" s="7">
        <v>48</v>
      </c>
      <c r="EY22" s="7">
        <v>49</v>
      </c>
      <c r="EZ22" s="7">
        <v>50</v>
      </c>
      <c r="FA22" s="7">
        <v>51</v>
      </c>
      <c r="FB22" s="7">
        <v>52</v>
      </c>
      <c r="FC22" s="7">
        <v>53</v>
      </c>
      <c r="FD22" s="7">
        <v>54</v>
      </c>
      <c r="FE22" s="7">
        <v>55</v>
      </c>
      <c r="FF22" s="7">
        <v>56</v>
      </c>
      <c r="FG22" s="7">
        <v>57</v>
      </c>
      <c r="FH22" s="7">
        <v>58</v>
      </c>
      <c r="FI22" s="7">
        <v>59</v>
      </c>
      <c r="FJ22" s="7">
        <v>60</v>
      </c>
      <c r="FK22" s="7">
        <v>61</v>
      </c>
      <c r="FL22" s="7">
        <v>62</v>
      </c>
      <c r="FM22" s="7">
        <v>63</v>
      </c>
      <c r="FN22" s="7">
        <v>64</v>
      </c>
      <c r="FO22" s="7">
        <v>65</v>
      </c>
      <c r="FP22" s="7">
        <v>66</v>
      </c>
      <c r="FQ22" s="7">
        <v>67</v>
      </c>
      <c r="FR22" s="7">
        <v>68</v>
      </c>
      <c r="FS22" s="7">
        <v>69</v>
      </c>
      <c r="FT22" s="7">
        <v>70</v>
      </c>
      <c r="FU22" s="7">
        <v>71</v>
      </c>
      <c r="FV22" s="7">
        <v>72</v>
      </c>
      <c r="FW22" s="7">
        <v>73</v>
      </c>
      <c r="FX22" s="7">
        <v>74</v>
      </c>
      <c r="FY22" s="7">
        <v>75</v>
      </c>
      <c r="FZ22" s="7">
        <v>76</v>
      </c>
      <c r="GA22" s="7">
        <v>77</v>
      </c>
      <c r="GB22" s="7">
        <v>78</v>
      </c>
      <c r="GC22" s="7">
        <v>79</v>
      </c>
      <c r="GD22" s="7">
        <v>80</v>
      </c>
      <c r="GE22" s="7">
        <v>81</v>
      </c>
      <c r="GF22" s="7">
        <v>82</v>
      </c>
      <c r="GG22" s="7">
        <v>83</v>
      </c>
      <c r="GH22" s="7">
        <v>84</v>
      </c>
      <c r="GI22" s="7">
        <v>85</v>
      </c>
      <c r="GJ22" s="7">
        <v>86</v>
      </c>
      <c r="GK22" s="7">
        <v>87</v>
      </c>
      <c r="GL22" s="7">
        <v>88</v>
      </c>
      <c r="GM22" s="7">
        <v>89</v>
      </c>
      <c r="GN22" s="7">
        <v>90</v>
      </c>
      <c r="GO22" s="7">
        <v>91</v>
      </c>
      <c r="GP22" s="7">
        <v>92</v>
      </c>
      <c r="GQ22" s="7">
        <v>93</v>
      </c>
      <c r="GR22" s="7">
        <v>94</v>
      </c>
      <c r="GS22" s="7">
        <v>95</v>
      </c>
      <c r="GT22" s="7">
        <v>96</v>
      </c>
      <c r="GU22" s="7">
        <v>97</v>
      </c>
      <c r="GV22" s="7">
        <v>98</v>
      </c>
      <c r="GW22" s="7">
        <v>99</v>
      </c>
      <c r="GX22" s="7">
        <v>100</v>
      </c>
      <c r="GY22" s="2"/>
      <c r="GZ22" s="2"/>
      <c r="HA22" s="2"/>
      <c r="HB22" s="88" t="s">
        <v>71</v>
      </c>
      <c r="HC22" s="2"/>
      <c r="HD22" s="2"/>
      <c r="HE22" s="2"/>
      <c r="HF22" s="2"/>
      <c r="HG22" s="2"/>
      <c r="HH22" s="2"/>
      <c r="HI22" s="2"/>
      <c r="HJ22" s="2"/>
      <c r="HK22" s="2"/>
      <c r="HL22" s="12"/>
    </row>
    <row r="23" spans="1:220" ht="18">
      <c r="A23" s="84" t="s">
        <v>72</v>
      </c>
      <c r="B23" s="85" t="s">
        <v>73</v>
      </c>
      <c r="C23" s="45">
        <f>0.5*PI()*(2*C$22+1)</f>
        <v>1.5707963267948966</v>
      </c>
      <c r="D23" s="46">
        <f>0.5*PI()*(2*D$22+1)</f>
        <v>4.7123889803846897</v>
      </c>
      <c r="E23" s="46">
        <f t="shared" ref="E23:BP23" si="0">0.5*PI()*(2*E$22+1)</f>
        <v>7.8539816339744828</v>
      </c>
      <c r="F23" s="46">
        <f t="shared" si="0"/>
        <v>10.995574287564276</v>
      </c>
      <c r="G23" s="46">
        <f t="shared" si="0"/>
        <v>14.137166941154069</v>
      </c>
      <c r="H23" s="46">
        <f t="shared" si="0"/>
        <v>17.27875959474386</v>
      </c>
      <c r="I23" s="46">
        <f t="shared" si="0"/>
        <v>20.420352248333657</v>
      </c>
      <c r="J23" s="46">
        <f t="shared" si="0"/>
        <v>23.561944901923447</v>
      </c>
      <c r="K23" s="46">
        <f t="shared" si="0"/>
        <v>26.703537555513243</v>
      </c>
      <c r="L23" s="46">
        <f t="shared" si="0"/>
        <v>29.845130209103033</v>
      </c>
      <c r="M23" s="46">
        <f t="shared" si="0"/>
        <v>32.986722862692829</v>
      </c>
      <c r="N23" s="46">
        <f t="shared" si="0"/>
        <v>36.128315516282619</v>
      </c>
      <c r="O23" s="46">
        <f t="shared" si="0"/>
        <v>39.269908169872416</v>
      </c>
      <c r="P23" s="46">
        <f t="shared" si="0"/>
        <v>42.411500823462205</v>
      </c>
      <c r="Q23" s="46">
        <f t="shared" si="0"/>
        <v>45.553093477052002</v>
      </c>
      <c r="R23" s="46">
        <f t="shared" si="0"/>
        <v>48.694686130641792</v>
      </c>
      <c r="S23" s="46">
        <f t="shared" si="0"/>
        <v>51.836278784231588</v>
      </c>
      <c r="T23" s="46">
        <f t="shared" si="0"/>
        <v>54.977871437821378</v>
      </c>
      <c r="U23" s="46">
        <f t="shared" si="0"/>
        <v>58.119464091411174</v>
      </c>
      <c r="V23" s="46">
        <f t="shared" si="0"/>
        <v>61.261056745000964</v>
      </c>
      <c r="W23" s="46">
        <f t="shared" si="0"/>
        <v>64.402649398590754</v>
      </c>
      <c r="X23" s="46">
        <f t="shared" si="0"/>
        <v>67.54424205218055</v>
      </c>
      <c r="Y23" s="46">
        <f t="shared" si="0"/>
        <v>70.685834705770347</v>
      </c>
      <c r="Z23" s="46">
        <f t="shared" si="0"/>
        <v>73.827427359360144</v>
      </c>
      <c r="AA23" s="46">
        <f t="shared" si="0"/>
        <v>76.969020012949926</v>
      </c>
      <c r="AB23" s="46">
        <f t="shared" si="0"/>
        <v>80.110612666539723</v>
      </c>
      <c r="AC23" s="46">
        <f t="shared" si="0"/>
        <v>83.252205320129519</v>
      </c>
      <c r="AD23" s="46">
        <f t="shared" si="0"/>
        <v>86.393797973719316</v>
      </c>
      <c r="AE23" s="46">
        <f t="shared" si="0"/>
        <v>89.535390627309098</v>
      </c>
      <c r="AF23" s="46">
        <f t="shared" si="0"/>
        <v>92.676983280898895</v>
      </c>
      <c r="AG23" s="46">
        <f t="shared" si="0"/>
        <v>95.818575934488692</v>
      </c>
      <c r="AH23" s="46">
        <f t="shared" si="0"/>
        <v>98.960168588078488</v>
      </c>
      <c r="AI23" s="46">
        <f t="shared" si="0"/>
        <v>102.10176124166827</v>
      </c>
      <c r="AJ23" s="46">
        <f t="shared" si="0"/>
        <v>105.24335389525807</v>
      </c>
      <c r="AK23" s="46">
        <f t="shared" si="0"/>
        <v>108.38494654884786</v>
      </c>
      <c r="AL23" s="46">
        <f t="shared" si="0"/>
        <v>111.52653920243766</v>
      </c>
      <c r="AM23" s="46">
        <f t="shared" si="0"/>
        <v>114.66813185602744</v>
      </c>
      <c r="AN23" s="46">
        <f t="shared" si="0"/>
        <v>117.80972450961724</v>
      </c>
      <c r="AO23" s="46">
        <f t="shared" si="0"/>
        <v>120.95131716320704</v>
      </c>
      <c r="AP23" s="46">
        <f t="shared" si="0"/>
        <v>124.09290981679683</v>
      </c>
      <c r="AQ23" s="46">
        <f t="shared" si="0"/>
        <v>127.23450247038662</v>
      </c>
      <c r="AR23" s="46">
        <f t="shared" si="0"/>
        <v>130.37609512397643</v>
      </c>
      <c r="AS23" s="46">
        <f t="shared" si="0"/>
        <v>133.51768777756621</v>
      </c>
      <c r="AT23" s="46">
        <f t="shared" si="0"/>
        <v>136.65928043115599</v>
      </c>
      <c r="AU23" s="46">
        <f t="shared" si="0"/>
        <v>139.8008730847458</v>
      </c>
      <c r="AV23" s="46">
        <f t="shared" si="0"/>
        <v>142.94246573833559</v>
      </c>
      <c r="AW23" s="46">
        <f t="shared" si="0"/>
        <v>146.08405839192537</v>
      </c>
      <c r="AX23" s="46">
        <f t="shared" si="0"/>
        <v>149.22565104551518</v>
      </c>
      <c r="AY23" s="46">
        <f t="shared" si="0"/>
        <v>152.36724369910496</v>
      </c>
      <c r="AZ23" s="46">
        <f t="shared" si="0"/>
        <v>155.50883635269477</v>
      </c>
      <c r="BA23" s="46">
        <f t="shared" si="0"/>
        <v>158.65042900628455</v>
      </c>
      <c r="BB23" s="46">
        <f t="shared" si="0"/>
        <v>161.79202165987434</v>
      </c>
      <c r="BC23" s="46">
        <f t="shared" si="0"/>
        <v>164.93361431346415</v>
      </c>
      <c r="BD23" s="46">
        <f t="shared" si="0"/>
        <v>168.07520696705393</v>
      </c>
      <c r="BE23" s="46">
        <f t="shared" si="0"/>
        <v>171.21679962064371</v>
      </c>
      <c r="BF23" s="46">
        <f t="shared" si="0"/>
        <v>174.35839227423352</v>
      </c>
      <c r="BG23" s="46">
        <f t="shared" si="0"/>
        <v>177.49998492782331</v>
      </c>
      <c r="BH23" s="46">
        <f t="shared" si="0"/>
        <v>180.64157758141312</v>
      </c>
      <c r="BI23" s="46">
        <f t="shared" si="0"/>
        <v>183.7831702350029</v>
      </c>
      <c r="BJ23" s="46">
        <f t="shared" si="0"/>
        <v>186.92476288859268</v>
      </c>
      <c r="BK23" s="46">
        <f t="shared" si="0"/>
        <v>190.06635554218249</v>
      </c>
      <c r="BL23" s="46">
        <f t="shared" si="0"/>
        <v>193.20794819577227</v>
      </c>
      <c r="BM23" s="46">
        <f t="shared" si="0"/>
        <v>196.34954084936206</v>
      </c>
      <c r="BN23" s="46">
        <f t="shared" si="0"/>
        <v>199.49113350295187</v>
      </c>
      <c r="BO23" s="46">
        <f t="shared" si="0"/>
        <v>202.63272615654165</v>
      </c>
      <c r="BP23" s="46">
        <f t="shared" si="0"/>
        <v>205.77431881013146</v>
      </c>
      <c r="BQ23" s="46">
        <f t="shared" ref="BQ23:CY23" si="1">0.5*PI()*(2*BQ$22+1)</f>
        <v>208.91591146372124</v>
      </c>
      <c r="BR23" s="46">
        <f t="shared" si="1"/>
        <v>212.05750411731103</v>
      </c>
      <c r="BS23" s="46">
        <f t="shared" si="1"/>
        <v>215.19909677090084</v>
      </c>
      <c r="BT23" s="46">
        <f t="shared" si="1"/>
        <v>218.34068942449062</v>
      </c>
      <c r="BU23" s="46">
        <f t="shared" si="1"/>
        <v>221.4822820780804</v>
      </c>
      <c r="BV23" s="46">
        <f t="shared" si="1"/>
        <v>224.62387473167021</v>
      </c>
      <c r="BW23" s="46">
        <f t="shared" si="1"/>
        <v>227.76546738526</v>
      </c>
      <c r="BX23" s="46">
        <f t="shared" si="1"/>
        <v>230.90706003884981</v>
      </c>
      <c r="BY23" s="46">
        <f t="shared" si="1"/>
        <v>234.04865269243959</v>
      </c>
      <c r="BZ23" s="46">
        <f t="shared" si="1"/>
        <v>237.19024534602937</v>
      </c>
      <c r="CA23" s="46">
        <f t="shared" si="1"/>
        <v>240.33183799961918</v>
      </c>
      <c r="CB23" s="46">
        <f t="shared" si="1"/>
        <v>243.47343065320896</v>
      </c>
      <c r="CC23" s="46">
        <f t="shared" si="1"/>
        <v>246.61502330679875</v>
      </c>
      <c r="CD23" s="46">
        <f t="shared" si="1"/>
        <v>249.75661596038856</v>
      </c>
      <c r="CE23" s="46">
        <f t="shared" si="1"/>
        <v>252.89820861397834</v>
      </c>
      <c r="CF23" s="46">
        <f t="shared" si="1"/>
        <v>256.03980126756812</v>
      </c>
      <c r="CG23" s="46">
        <f t="shared" si="1"/>
        <v>259.18139392115791</v>
      </c>
      <c r="CH23" s="46">
        <f t="shared" si="1"/>
        <v>262.32298657474774</v>
      </c>
      <c r="CI23" s="46">
        <f t="shared" si="1"/>
        <v>265.46457922833753</v>
      </c>
      <c r="CJ23" s="46">
        <f t="shared" si="1"/>
        <v>268.60617188192731</v>
      </c>
      <c r="CK23" s="46">
        <f t="shared" si="1"/>
        <v>271.74776453551709</v>
      </c>
      <c r="CL23" s="46">
        <f t="shared" si="1"/>
        <v>274.88935718910687</v>
      </c>
      <c r="CM23" s="46">
        <f t="shared" si="1"/>
        <v>278.03094984269671</v>
      </c>
      <c r="CN23" s="46">
        <f t="shared" si="1"/>
        <v>281.1725424962865</v>
      </c>
      <c r="CO23" s="46">
        <f t="shared" si="1"/>
        <v>284.31413514987628</v>
      </c>
      <c r="CP23" s="46">
        <f t="shared" si="1"/>
        <v>287.45572780346606</v>
      </c>
      <c r="CQ23" s="46">
        <f t="shared" si="1"/>
        <v>290.59732045705584</v>
      </c>
      <c r="CR23" s="46">
        <f t="shared" si="1"/>
        <v>293.73891311064568</v>
      </c>
      <c r="CS23" s="46">
        <f t="shared" si="1"/>
        <v>296.88050576423547</v>
      </c>
      <c r="CT23" s="46">
        <f t="shared" si="1"/>
        <v>300.02209841782525</v>
      </c>
      <c r="CU23" s="46">
        <f t="shared" si="1"/>
        <v>303.16369107141503</v>
      </c>
      <c r="CV23" s="46">
        <f t="shared" si="1"/>
        <v>306.30528372500481</v>
      </c>
      <c r="CW23" s="46">
        <f t="shared" si="1"/>
        <v>309.4468763785946</v>
      </c>
      <c r="CX23" s="46">
        <f t="shared" si="1"/>
        <v>312.58846903218443</v>
      </c>
      <c r="CY23" s="45">
        <f t="shared" si="1"/>
        <v>315.73006168577422</v>
      </c>
      <c r="CZ23" s="86" t="s">
        <v>1</v>
      </c>
      <c r="DA23" s="89" t="s">
        <v>76</v>
      </c>
      <c r="DB23" s="45">
        <v>1.5707963267948966</v>
      </c>
      <c r="DC23" s="46">
        <v>4.7123889803846897</v>
      </c>
      <c r="DD23" s="46">
        <v>7.8539816339744828</v>
      </c>
      <c r="DE23" s="46">
        <v>10.995574287564276</v>
      </c>
      <c r="DF23" s="46">
        <v>14.137166941154069</v>
      </c>
      <c r="DG23" s="46">
        <v>17.27875959474386</v>
      </c>
      <c r="DH23" s="46">
        <v>20.420352248333657</v>
      </c>
      <c r="DI23" s="46">
        <v>23.561944901923447</v>
      </c>
      <c r="DJ23" s="46">
        <v>26.703537555513243</v>
      </c>
      <c r="DK23" s="46">
        <v>29.845130209103033</v>
      </c>
      <c r="DL23" s="46">
        <v>32.986722862692829</v>
      </c>
      <c r="DM23" s="46">
        <v>36.128315516282619</v>
      </c>
      <c r="DN23" s="46">
        <v>39.269908169872416</v>
      </c>
      <c r="DO23" s="46">
        <v>42.411500823462205</v>
      </c>
      <c r="DP23" s="46">
        <v>45.553093477052002</v>
      </c>
      <c r="DQ23" s="46">
        <v>48.694686130641792</v>
      </c>
      <c r="DR23" s="46">
        <v>51.836278784231588</v>
      </c>
      <c r="DS23" s="46">
        <v>54.977871437821378</v>
      </c>
      <c r="DT23" s="46">
        <v>58.119464091411174</v>
      </c>
      <c r="DU23" s="46">
        <v>61.261056745000964</v>
      </c>
      <c r="DV23" s="46">
        <v>64.402649398590754</v>
      </c>
      <c r="DW23" s="46">
        <v>67.54424205218055</v>
      </c>
      <c r="DX23" s="46">
        <v>70.685834705770347</v>
      </c>
      <c r="DY23" s="46">
        <v>73.827427359360144</v>
      </c>
      <c r="DZ23" s="46">
        <v>76.969020012949926</v>
      </c>
      <c r="EA23" s="46">
        <v>80.110612666539723</v>
      </c>
      <c r="EB23" s="46">
        <v>83.252205320129519</v>
      </c>
      <c r="EC23" s="46">
        <v>86.393797973719316</v>
      </c>
      <c r="ED23" s="46">
        <v>89.535390627309098</v>
      </c>
      <c r="EE23" s="46">
        <v>92.676983280898895</v>
      </c>
      <c r="EF23" s="46">
        <v>95.818575934488692</v>
      </c>
      <c r="EG23" s="46">
        <v>98.960168588078488</v>
      </c>
      <c r="EH23" s="46">
        <v>102.10176124166827</v>
      </c>
      <c r="EI23" s="46">
        <v>105.24335389525807</v>
      </c>
      <c r="EJ23" s="46">
        <v>108.38494654884786</v>
      </c>
      <c r="EK23" s="46">
        <v>111.52653920243766</v>
      </c>
      <c r="EL23" s="46">
        <v>114.66813185602744</v>
      </c>
      <c r="EM23" s="46">
        <v>117.80972450961724</v>
      </c>
      <c r="EN23" s="46">
        <v>120.95131716320704</v>
      </c>
      <c r="EO23" s="46">
        <v>124.09290981679683</v>
      </c>
      <c r="EP23" s="46">
        <v>127.23450247038662</v>
      </c>
      <c r="EQ23" s="46">
        <v>130.37609512397643</v>
      </c>
      <c r="ER23" s="46">
        <v>133.51768777756621</v>
      </c>
      <c r="ES23" s="46">
        <v>136.65928043115599</v>
      </c>
      <c r="ET23" s="46">
        <v>139.8008730847458</v>
      </c>
      <c r="EU23" s="46">
        <v>142.94246573833559</v>
      </c>
      <c r="EV23" s="46">
        <v>146.08405839192537</v>
      </c>
      <c r="EW23" s="46">
        <v>149.22565104551518</v>
      </c>
      <c r="EX23" s="46">
        <v>152.36724369910496</v>
      </c>
      <c r="EY23" s="46">
        <v>155.50883635269477</v>
      </c>
      <c r="EZ23" s="46">
        <v>158.65042900628455</v>
      </c>
      <c r="FA23" s="46">
        <v>161.79202165987434</v>
      </c>
      <c r="FB23" s="46">
        <v>164.93361431346415</v>
      </c>
      <c r="FC23" s="46">
        <v>168.07520696705393</v>
      </c>
      <c r="FD23" s="46">
        <v>171.21679962064371</v>
      </c>
      <c r="FE23" s="46">
        <v>174.35839227423352</v>
      </c>
      <c r="FF23" s="46">
        <v>177.49998492782331</v>
      </c>
      <c r="FG23" s="46">
        <v>180.64157758141312</v>
      </c>
      <c r="FH23" s="46">
        <v>183.7831702350029</v>
      </c>
      <c r="FI23" s="46">
        <v>186.92476288859268</v>
      </c>
      <c r="FJ23" s="46">
        <v>190.06635554218249</v>
      </c>
      <c r="FK23" s="46">
        <v>193.20794819577227</v>
      </c>
      <c r="FL23" s="46">
        <v>196.34954084936206</v>
      </c>
      <c r="FM23" s="46">
        <v>199.49113350295187</v>
      </c>
      <c r="FN23" s="46">
        <v>202.63272615654165</v>
      </c>
      <c r="FO23" s="46">
        <v>205.77431881013146</v>
      </c>
      <c r="FP23" s="46">
        <v>208.91591146372124</v>
      </c>
      <c r="FQ23" s="46">
        <v>212.05750411731103</v>
      </c>
      <c r="FR23" s="46">
        <v>215.19909677090084</v>
      </c>
      <c r="FS23" s="46">
        <v>218.34068942449062</v>
      </c>
      <c r="FT23" s="46">
        <v>221.4822820780804</v>
      </c>
      <c r="FU23" s="46">
        <v>224.62387473167021</v>
      </c>
      <c r="FV23" s="46">
        <v>227.76546738526</v>
      </c>
      <c r="FW23" s="46">
        <v>230.90706003884981</v>
      </c>
      <c r="FX23" s="46">
        <v>234.04865269243959</v>
      </c>
      <c r="FY23" s="46">
        <v>237.19024534602937</v>
      </c>
      <c r="FZ23" s="46">
        <v>240.33183799961918</v>
      </c>
      <c r="GA23" s="46">
        <v>243.47343065320896</v>
      </c>
      <c r="GB23" s="46">
        <v>246.61502330679875</v>
      </c>
      <c r="GC23" s="46">
        <v>249.75661596038856</v>
      </c>
      <c r="GD23" s="46">
        <v>252.89820861397834</v>
      </c>
      <c r="GE23" s="46">
        <v>256.03980126756812</v>
      </c>
      <c r="GF23" s="46">
        <v>259.18139392115791</v>
      </c>
      <c r="GG23" s="46">
        <v>262.32298657474774</v>
      </c>
      <c r="GH23" s="46">
        <v>265.46457922833753</v>
      </c>
      <c r="GI23" s="46">
        <v>268.60617188192731</v>
      </c>
      <c r="GJ23" s="46">
        <v>271.74776453551709</v>
      </c>
      <c r="GK23" s="46">
        <v>274.88935718910687</v>
      </c>
      <c r="GL23" s="46">
        <v>278.03094984269671</v>
      </c>
      <c r="GM23" s="46">
        <v>281.1725424962865</v>
      </c>
      <c r="GN23" s="46">
        <v>284.31413514987628</v>
      </c>
      <c r="GO23" s="46">
        <v>287.45572780346606</v>
      </c>
      <c r="GP23" s="46">
        <v>290.59732045705584</v>
      </c>
      <c r="GQ23" s="46">
        <v>293.73891311064568</v>
      </c>
      <c r="GR23" s="46">
        <v>296.88050576423547</v>
      </c>
      <c r="GS23" s="46">
        <v>300.02209841782525</v>
      </c>
      <c r="GT23" s="46">
        <v>303.16369107141503</v>
      </c>
      <c r="GU23" s="46">
        <v>306.30528372500481</v>
      </c>
      <c r="GV23" s="46">
        <v>309.4468763785946</v>
      </c>
      <c r="GW23" s="46">
        <v>312.58846903218443</v>
      </c>
      <c r="GX23" s="45">
        <v>315.73006168577422</v>
      </c>
      <c r="GY23" s="86" t="s">
        <v>74</v>
      </c>
      <c r="GZ23" s="85" t="s">
        <v>12</v>
      </c>
      <c r="HA23" s="85" t="s">
        <v>75</v>
      </c>
      <c r="HB23" s="89" t="s">
        <v>76</v>
      </c>
      <c r="HC23" s="2"/>
      <c r="HD23" s="2"/>
      <c r="HE23" s="2"/>
      <c r="HF23" s="2"/>
      <c r="HG23" s="2"/>
      <c r="HH23" s="2"/>
      <c r="HI23" s="64" t="s">
        <v>113</v>
      </c>
      <c r="HJ23" s="2"/>
      <c r="HK23" s="2"/>
      <c r="HL23" s="12"/>
    </row>
    <row r="24" spans="1:220">
      <c r="A24" s="41">
        <f>$HC$12</f>
        <v>2.3333333333333331E-2</v>
      </c>
      <c r="B24" s="33">
        <v>0</v>
      </c>
      <c r="C24" s="47">
        <f>(2/C$23)*SIN(C$23*$B24)*EXP(-(C$23^2)*$A24)</f>
        <v>0</v>
      </c>
      <c r="D24" s="46">
        <f t="shared" ref="D24:BO28" si="2">(2/D$23)*SIN(D$23*$B24)*EXP(-(D$23^2)*$A24)</f>
        <v>0</v>
      </c>
      <c r="E24" s="46">
        <f t="shared" si="2"/>
        <v>0</v>
      </c>
      <c r="F24" s="46">
        <f t="shared" si="2"/>
        <v>0</v>
      </c>
      <c r="G24" s="46">
        <f t="shared" si="2"/>
        <v>0</v>
      </c>
      <c r="H24" s="46">
        <f t="shared" si="2"/>
        <v>0</v>
      </c>
      <c r="I24" s="46">
        <f t="shared" si="2"/>
        <v>0</v>
      </c>
      <c r="J24" s="46">
        <f t="shared" si="2"/>
        <v>0</v>
      </c>
      <c r="K24" s="46">
        <f t="shared" si="2"/>
        <v>0</v>
      </c>
      <c r="L24" s="46">
        <f t="shared" si="2"/>
        <v>0</v>
      </c>
      <c r="M24" s="46">
        <f t="shared" si="2"/>
        <v>0</v>
      </c>
      <c r="N24" s="46">
        <f t="shared" si="2"/>
        <v>0</v>
      </c>
      <c r="O24" s="46">
        <f t="shared" si="2"/>
        <v>0</v>
      </c>
      <c r="P24" s="46">
        <f t="shared" si="2"/>
        <v>0</v>
      </c>
      <c r="Q24" s="46">
        <f t="shared" si="2"/>
        <v>0</v>
      </c>
      <c r="R24" s="46">
        <f t="shared" si="2"/>
        <v>0</v>
      </c>
      <c r="S24" s="46">
        <f t="shared" si="2"/>
        <v>0</v>
      </c>
      <c r="T24" s="46">
        <f t="shared" si="2"/>
        <v>0</v>
      </c>
      <c r="U24" s="46">
        <f t="shared" si="2"/>
        <v>0</v>
      </c>
      <c r="V24" s="46">
        <f t="shared" si="2"/>
        <v>0</v>
      </c>
      <c r="W24" s="46">
        <f t="shared" si="2"/>
        <v>0</v>
      </c>
      <c r="X24" s="46">
        <f t="shared" si="2"/>
        <v>0</v>
      </c>
      <c r="Y24" s="46">
        <f t="shared" si="2"/>
        <v>0</v>
      </c>
      <c r="Z24" s="46">
        <f t="shared" si="2"/>
        <v>0</v>
      </c>
      <c r="AA24" s="46">
        <f t="shared" si="2"/>
        <v>0</v>
      </c>
      <c r="AB24" s="46">
        <f t="shared" si="2"/>
        <v>0</v>
      </c>
      <c r="AC24" s="46">
        <f t="shared" si="2"/>
        <v>0</v>
      </c>
      <c r="AD24" s="46">
        <f t="shared" si="2"/>
        <v>0</v>
      </c>
      <c r="AE24" s="46">
        <f t="shared" si="2"/>
        <v>0</v>
      </c>
      <c r="AF24" s="46">
        <f t="shared" si="2"/>
        <v>0</v>
      </c>
      <c r="AG24" s="46">
        <f t="shared" si="2"/>
        <v>0</v>
      </c>
      <c r="AH24" s="46">
        <f t="shared" si="2"/>
        <v>0</v>
      </c>
      <c r="AI24" s="46">
        <f t="shared" si="2"/>
        <v>0</v>
      </c>
      <c r="AJ24" s="46">
        <f t="shared" si="2"/>
        <v>0</v>
      </c>
      <c r="AK24" s="46">
        <f t="shared" si="2"/>
        <v>0</v>
      </c>
      <c r="AL24" s="46">
        <f t="shared" si="2"/>
        <v>0</v>
      </c>
      <c r="AM24" s="46">
        <f t="shared" si="2"/>
        <v>0</v>
      </c>
      <c r="AN24" s="46">
        <f t="shared" si="2"/>
        <v>0</v>
      </c>
      <c r="AO24" s="46">
        <f t="shared" si="2"/>
        <v>0</v>
      </c>
      <c r="AP24" s="46">
        <f t="shared" si="2"/>
        <v>0</v>
      </c>
      <c r="AQ24" s="46">
        <f t="shared" si="2"/>
        <v>0</v>
      </c>
      <c r="AR24" s="46">
        <f t="shared" si="2"/>
        <v>0</v>
      </c>
      <c r="AS24" s="46">
        <f t="shared" si="2"/>
        <v>0</v>
      </c>
      <c r="AT24" s="46">
        <f t="shared" si="2"/>
        <v>0</v>
      </c>
      <c r="AU24" s="46">
        <f t="shared" si="2"/>
        <v>0</v>
      </c>
      <c r="AV24" s="46">
        <f t="shared" si="2"/>
        <v>0</v>
      </c>
      <c r="AW24" s="46">
        <f t="shared" si="2"/>
        <v>0</v>
      </c>
      <c r="AX24" s="46">
        <f t="shared" si="2"/>
        <v>0</v>
      </c>
      <c r="AY24" s="46">
        <f t="shared" si="2"/>
        <v>0</v>
      </c>
      <c r="AZ24" s="46">
        <f t="shared" si="2"/>
        <v>0</v>
      </c>
      <c r="BA24" s="46">
        <f t="shared" si="2"/>
        <v>0</v>
      </c>
      <c r="BB24" s="46">
        <f t="shared" si="2"/>
        <v>0</v>
      </c>
      <c r="BC24" s="46">
        <f t="shared" si="2"/>
        <v>0</v>
      </c>
      <c r="BD24" s="46">
        <f t="shared" si="2"/>
        <v>0</v>
      </c>
      <c r="BE24" s="46">
        <f t="shared" si="2"/>
        <v>0</v>
      </c>
      <c r="BF24" s="46">
        <f t="shared" si="2"/>
        <v>0</v>
      </c>
      <c r="BG24" s="46">
        <f t="shared" si="2"/>
        <v>0</v>
      </c>
      <c r="BH24" s="46">
        <f t="shared" si="2"/>
        <v>0</v>
      </c>
      <c r="BI24" s="46">
        <f t="shared" si="2"/>
        <v>0</v>
      </c>
      <c r="BJ24" s="46">
        <f t="shared" si="2"/>
        <v>0</v>
      </c>
      <c r="BK24" s="46">
        <f t="shared" si="2"/>
        <v>0</v>
      </c>
      <c r="BL24" s="46">
        <f t="shared" si="2"/>
        <v>0</v>
      </c>
      <c r="BM24" s="46">
        <f t="shared" si="2"/>
        <v>0</v>
      </c>
      <c r="BN24" s="46">
        <f t="shared" si="2"/>
        <v>0</v>
      </c>
      <c r="BO24" s="46">
        <f t="shared" si="2"/>
        <v>0</v>
      </c>
      <c r="BP24" s="46">
        <f t="shared" ref="BP24:CY32" si="3">(2/BP$23)*SIN(BP$23*$B24)*EXP(-(BP$23^2)*$A24)</f>
        <v>0</v>
      </c>
      <c r="BQ24" s="46">
        <f t="shared" si="3"/>
        <v>0</v>
      </c>
      <c r="BR24" s="46">
        <f t="shared" si="3"/>
        <v>0</v>
      </c>
      <c r="BS24" s="46">
        <f t="shared" si="3"/>
        <v>0</v>
      </c>
      <c r="BT24" s="46">
        <f t="shared" si="3"/>
        <v>0</v>
      </c>
      <c r="BU24" s="46">
        <f t="shared" si="3"/>
        <v>0</v>
      </c>
      <c r="BV24" s="46">
        <f t="shared" si="3"/>
        <v>0</v>
      </c>
      <c r="BW24" s="46">
        <f t="shared" si="3"/>
        <v>0</v>
      </c>
      <c r="BX24" s="46">
        <f t="shared" si="3"/>
        <v>0</v>
      </c>
      <c r="BY24" s="46">
        <f t="shared" si="3"/>
        <v>0</v>
      </c>
      <c r="BZ24" s="46">
        <f t="shared" si="3"/>
        <v>0</v>
      </c>
      <c r="CA24" s="46">
        <f t="shared" si="3"/>
        <v>0</v>
      </c>
      <c r="CB24" s="46">
        <f t="shared" si="3"/>
        <v>0</v>
      </c>
      <c r="CC24" s="46">
        <f t="shared" si="3"/>
        <v>0</v>
      </c>
      <c r="CD24" s="46">
        <f t="shared" si="3"/>
        <v>0</v>
      </c>
      <c r="CE24" s="46">
        <f t="shared" si="3"/>
        <v>0</v>
      </c>
      <c r="CF24" s="46">
        <f t="shared" si="3"/>
        <v>0</v>
      </c>
      <c r="CG24" s="46">
        <f t="shared" si="3"/>
        <v>0</v>
      </c>
      <c r="CH24" s="46">
        <f t="shared" si="3"/>
        <v>0</v>
      </c>
      <c r="CI24" s="46">
        <f t="shared" si="3"/>
        <v>0</v>
      </c>
      <c r="CJ24" s="46">
        <f t="shared" si="3"/>
        <v>0</v>
      </c>
      <c r="CK24" s="46">
        <f t="shared" si="3"/>
        <v>0</v>
      </c>
      <c r="CL24" s="46">
        <f t="shared" si="3"/>
        <v>0</v>
      </c>
      <c r="CM24" s="46">
        <f t="shared" si="3"/>
        <v>0</v>
      </c>
      <c r="CN24" s="46">
        <f t="shared" si="3"/>
        <v>0</v>
      </c>
      <c r="CO24" s="46">
        <f t="shared" si="3"/>
        <v>0</v>
      </c>
      <c r="CP24" s="46">
        <f t="shared" si="3"/>
        <v>0</v>
      </c>
      <c r="CQ24" s="46">
        <f t="shared" si="3"/>
        <v>0</v>
      </c>
      <c r="CR24" s="46">
        <f t="shared" si="3"/>
        <v>0</v>
      </c>
      <c r="CS24" s="46">
        <f t="shared" si="3"/>
        <v>0</v>
      </c>
      <c r="CT24" s="46">
        <f t="shared" si="3"/>
        <v>0</v>
      </c>
      <c r="CU24" s="46">
        <f t="shared" si="3"/>
        <v>0</v>
      </c>
      <c r="CV24" s="46">
        <f t="shared" si="3"/>
        <v>0</v>
      </c>
      <c r="CW24" s="46">
        <f t="shared" si="3"/>
        <v>0</v>
      </c>
      <c r="CX24" s="46">
        <f t="shared" si="3"/>
        <v>0</v>
      </c>
      <c r="CY24" s="47">
        <f t="shared" si="3"/>
        <v>0</v>
      </c>
      <c r="CZ24" s="69">
        <f>1-SUM($C24:$CY24)</f>
        <v>1</v>
      </c>
      <c r="DA24" s="78">
        <f t="shared" ref="DA24:DA44" si="4">$CY$11*(1-CZ24)</f>
        <v>0</v>
      </c>
      <c r="DB24" s="47">
        <f>(2/DB$23^2)*EXP(-(DB$23^2)*$A24)</f>
        <v>0.76522075178409565</v>
      </c>
      <c r="DC24" s="46">
        <f>(2/DC$23^2)*EXP(-(DC$23^2)*$A24)</f>
        <v>5.364338919793038E-2</v>
      </c>
      <c r="DD24" s="46">
        <f t="shared" ref="DD24:FO27" si="5">(2/DD$23^2)*EXP(-(DD$23^2)*$A24)</f>
        <v>7.6871024317698954E-3</v>
      </c>
      <c r="DE24" s="46">
        <f t="shared" si="5"/>
        <v>9.849689375474131E-4</v>
      </c>
      <c r="DF24" s="46">
        <f t="shared" si="5"/>
        <v>9.4410764158928272E-5</v>
      </c>
      <c r="DG24" s="46">
        <f t="shared" si="5"/>
        <v>6.3180208928167027E-6</v>
      </c>
      <c r="DH24" s="46">
        <f t="shared" si="5"/>
        <v>2.8530645594919011E-7</v>
      </c>
      <c r="DI24" s="46">
        <f t="shared" si="5"/>
        <v>8.527459008257519E-9</v>
      </c>
      <c r="DJ24" s="46">
        <f t="shared" si="5"/>
        <v>1.6667871741451764E-10</v>
      </c>
      <c r="DK24" s="46">
        <f t="shared" si="5"/>
        <v>2.1135795788409059E-12</v>
      </c>
      <c r="DL24" s="46">
        <f t="shared" si="5"/>
        <v>1.7290478385426833E-14</v>
      </c>
      <c r="DM24" s="46">
        <f t="shared" si="5"/>
        <v>9.0882799996662365E-17</v>
      </c>
      <c r="DN24" s="46">
        <f t="shared" si="5"/>
        <v>3.0599977321193615E-19</v>
      </c>
      <c r="DO24" s="46">
        <f t="shared" si="5"/>
        <v>6.5842956600661155E-22</v>
      </c>
      <c r="DP24" s="46">
        <f t="shared" si="5"/>
        <v>9.0375053293864722E-25</v>
      </c>
      <c r="DQ24" s="46">
        <f t="shared" si="5"/>
        <v>7.9013420627374447E-28</v>
      </c>
      <c r="DR24" s="46">
        <f t="shared" si="5"/>
        <v>4.3948903057122031E-31</v>
      </c>
      <c r="DS24" s="46">
        <f t="shared" si="5"/>
        <v>1.5536868084690808E-34</v>
      </c>
      <c r="DT24" s="46">
        <f t="shared" si="5"/>
        <v>3.4881226380972112E-38</v>
      </c>
      <c r="DU24" s="46">
        <f t="shared" si="5"/>
        <v>4.9697390554987138E-42</v>
      </c>
      <c r="DV24" s="46">
        <f t="shared" si="5"/>
        <v>4.4909133118610302E-46</v>
      </c>
      <c r="DW24" s="46">
        <f t="shared" si="5"/>
        <v>2.5726282770189097E-50</v>
      </c>
      <c r="DX24" s="46">
        <f t="shared" si="5"/>
        <v>9.3383998682217507E-55</v>
      </c>
      <c r="DY24" s="46">
        <f t="shared" si="5"/>
        <v>2.1471248644389709E-59</v>
      </c>
      <c r="DZ24" s="46">
        <f t="shared" si="5"/>
        <v>3.1259955791787295E-64</v>
      </c>
      <c r="EA24" s="46">
        <f t="shared" si="5"/>
        <v>2.8809760575227551E-69</v>
      </c>
      <c r="EB24" s="46">
        <f t="shared" si="5"/>
        <v>1.6803498944785729E-74</v>
      </c>
      <c r="EC24" s="46">
        <f t="shared" si="5"/>
        <v>6.2011112600597992E-80</v>
      </c>
      <c r="ED24" s="46">
        <f t="shared" si="5"/>
        <v>1.4476401199971676E-85</v>
      </c>
      <c r="EE24" s="46">
        <f t="shared" si="5"/>
        <v>2.1374388434631124E-91</v>
      </c>
      <c r="EF24" s="46">
        <f t="shared" si="5"/>
        <v>1.9957099786971534E-97</v>
      </c>
      <c r="EG24" s="46">
        <f t="shared" si="5"/>
        <v>1.1781683648803367E-103</v>
      </c>
      <c r="EH24" s="46">
        <f t="shared" si="5"/>
        <v>4.3970872116430584E-110</v>
      </c>
      <c r="EI24" s="46">
        <f t="shared" si="5"/>
        <v>1.0373313499552467E-116</v>
      </c>
      <c r="EJ24" s="46">
        <f t="shared" si="5"/>
        <v>1.5467361015407928E-123</v>
      </c>
      <c r="EK24" s="46">
        <f t="shared" si="5"/>
        <v>1.4575282488319168E-130</v>
      </c>
      <c r="EL24" s="46">
        <f t="shared" si="5"/>
        <v>8.6791903152300365E-138</v>
      </c>
      <c r="EM24" s="46">
        <f t="shared" si="5"/>
        <v>3.2656199307592428E-145</v>
      </c>
      <c r="EN24" s="46">
        <f t="shared" si="5"/>
        <v>7.7632205882316271E-153</v>
      </c>
      <c r="EO24" s="46">
        <f t="shared" si="5"/>
        <v>1.1659404937449915E-160</v>
      </c>
      <c r="EP24" s="46">
        <f t="shared" si="5"/>
        <v>1.1062154032398143E-168</v>
      </c>
      <c r="EQ24" s="46">
        <f t="shared" si="5"/>
        <v>6.6298652932010502E-177</v>
      </c>
      <c r="ER24" s="46">
        <f t="shared" si="5"/>
        <v>2.5098407543617924E-185</v>
      </c>
      <c r="ES24" s="46">
        <f t="shared" si="5"/>
        <v>6.0012348381967364E-194</v>
      </c>
      <c r="ET24" s="46">
        <f t="shared" si="5"/>
        <v>9.0628794136662056E-203</v>
      </c>
      <c r="EU24" s="46">
        <f t="shared" si="5"/>
        <v>8.6437559667694328E-212</v>
      </c>
      <c r="EV24" s="46">
        <f t="shared" si="5"/>
        <v>5.2063148831120053E-221</v>
      </c>
      <c r="EW24" s="46">
        <f t="shared" si="5"/>
        <v>1.9803052702711529E-230</v>
      </c>
      <c r="EX24" s="46">
        <f t="shared" si="5"/>
        <v>4.7565371187162927E-240</v>
      </c>
      <c r="EY24" s="46">
        <f t="shared" si="5"/>
        <v>7.2142461059162776E-250</v>
      </c>
      <c r="EZ24" s="46">
        <f t="shared" si="5"/>
        <v>6.9090376409383142E-260</v>
      </c>
      <c r="FA24" s="46">
        <f t="shared" si="5"/>
        <v>4.1778880604741858E-270</v>
      </c>
      <c r="FB24" s="46">
        <f t="shared" si="5"/>
        <v>1.5951281262366763E-280</v>
      </c>
      <c r="FC24" s="46">
        <f t="shared" si="5"/>
        <v>3.845222871425492E-291</v>
      </c>
      <c r="FD24" s="46">
        <f t="shared" si="5"/>
        <v>5.8522511658251669E-302</v>
      </c>
      <c r="FE24" s="46">
        <f t="shared" si="5"/>
        <v>0</v>
      </c>
      <c r="FF24" s="46">
        <f t="shared" si="5"/>
        <v>0</v>
      </c>
      <c r="FG24" s="46">
        <f t="shared" si="5"/>
        <v>0</v>
      </c>
      <c r="FH24" s="46">
        <f t="shared" si="5"/>
        <v>0</v>
      </c>
      <c r="FI24" s="46">
        <f t="shared" si="5"/>
        <v>0</v>
      </c>
      <c r="FJ24" s="46">
        <f t="shared" si="5"/>
        <v>0</v>
      </c>
      <c r="FK24" s="46">
        <f t="shared" si="5"/>
        <v>0</v>
      </c>
      <c r="FL24" s="46">
        <f t="shared" si="5"/>
        <v>0</v>
      </c>
      <c r="FM24" s="46">
        <f t="shared" si="5"/>
        <v>0</v>
      </c>
      <c r="FN24" s="46">
        <f t="shared" si="5"/>
        <v>0</v>
      </c>
      <c r="FO24" s="46">
        <f t="shared" si="5"/>
        <v>0</v>
      </c>
      <c r="FP24" s="46">
        <f t="shared" ref="FP24:GX31" si="6">(2/FP$23^2)*EXP(-(FP$23^2)*$A24)</f>
        <v>0</v>
      </c>
      <c r="FQ24" s="46">
        <f t="shared" si="6"/>
        <v>0</v>
      </c>
      <c r="FR24" s="46">
        <f t="shared" si="6"/>
        <v>0</v>
      </c>
      <c r="FS24" s="46">
        <f t="shared" si="6"/>
        <v>0</v>
      </c>
      <c r="FT24" s="46">
        <f t="shared" si="6"/>
        <v>0</v>
      </c>
      <c r="FU24" s="46">
        <f t="shared" si="6"/>
        <v>0</v>
      </c>
      <c r="FV24" s="46">
        <f t="shared" si="6"/>
        <v>0</v>
      </c>
      <c r="FW24" s="46">
        <f t="shared" si="6"/>
        <v>0</v>
      </c>
      <c r="FX24" s="46">
        <f t="shared" si="6"/>
        <v>0</v>
      </c>
      <c r="FY24" s="46">
        <f t="shared" si="6"/>
        <v>0</v>
      </c>
      <c r="FZ24" s="46">
        <f t="shared" si="6"/>
        <v>0</v>
      </c>
      <c r="GA24" s="46">
        <f t="shared" si="6"/>
        <v>0</v>
      </c>
      <c r="GB24" s="46">
        <f t="shared" si="6"/>
        <v>0</v>
      </c>
      <c r="GC24" s="46">
        <f t="shared" si="6"/>
        <v>0</v>
      </c>
      <c r="GD24" s="46">
        <f t="shared" si="6"/>
        <v>0</v>
      </c>
      <c r="GE24" s="46">
        <f t="shared" si="6"/>
        <v>0</v>
      </c>
      <c r="GF24" s="46">
        <f t="shared" si="6"/>
        <v>0</v>
      </c>
      <c r="GG24" s="46">
        <f t="shared" si="6"/>
        <v>0</v>
      </c>
      <c r="GH24" s="46">
        <f t="shared" si="6"/>
        <v>0</v>
      </c>
      <c r="GI24" s="46">
        <f t="shared" si="6"/>
        <v>0</v>
      </c>
      <c r="GJ24" s="46">
        <f t="shared" si="6"/>
        <v>0</v>
      </c>
      <c r="GK24" s="46">
        <f t="shared" si="6"/>
        <v>0</v>
      </c>
      <c r="GL24" s="46">
        <f t="shared" si="6"/>
        <v>0</v>
      </c>
      <c r="GM24" s="46">
        <f t="shared" si="6"/>
        <v>0</v>
      </c>
      <c r="GN24" s="46">
        <f t="shared" si="6"/>
        <v>0</v>
      </c>
      <c r="GO24" s="46">
        <f t="shared" si="6"/>
        <v>0</v>
      </c>
      <c r="GP24" s="46">
        <f t="shared" si="6"/>
        <v>0</v>
      </c>
      <c r="GQ24" s="46">
        <f t="shared" si="6"/>
        <v>0</v>
      </c>
      <c r="GR24" s="46">
        <f t="shared" si="6"/>
        <v>0</v>
      </c>
      <c r="GS24" s="46">
        <f t="shared" si="6"/>
        <v>0</v>
      </c>
      <c r="GT24" s="46">
        <f t="shared" si="6"/>
        <v>0</v>
      </c>
      <c r="GU24" s="46">
        <f t="shared" si="6"/>
        <v>0</v>
      </c>
      <c r="GV24" s="46">
        <f t="shared" si="6"/>
        <v>0</v>
      </c>
      <c r="GW24" s="46">
        <f t="shared" si="6"/>
        <v>0</v>
      </c>
      <c r="GX24" s="47">
        <f t="shared" si="6"/>
        <v>0</v>
      </c>
      <c r="GY24" s="69">
        <f>1-SUM($DB24:$GX24)</f>
        <v>0.17236276486088042</v>
      </c>
      <c r="GZ24" s="72">
        <f>B24*$GY$10</f>
        <v>0</v>
      </c>
      <c r="HA24" s="75">
        <f>$B$52</f>
        <v>0.56713901404550526</v>
      </c>
      <c r="HB24" s="81">
        <f>DA54</f>
        <v>0</v>
      </c>
      <c r="HC24" s="2"/>
      <c r="HD24" s="2"/>
      <c r="HE24" s="2"/>
      <c r="HF24" s="2"/>
      <c r="HH24" s="2"/>
      <c r="HI24" s="2"/>
      <c r="HJ24" s="65">
        <f>((HG16^2)/(8*HA13))*(HK16+HK18+HK19)*LN(1/(1-0.01*HE14))-(CY12+(DA12/12)+(GY12/365))</f>
        <v>6.8353967168087448E-4</v>
      </c>
      <c r="HK24" s="2"/>
      <c r="HL24" s="12"/>
    </row>
    <row r="25" spans="1:220">
      <c r="A25" s="42">
        <f t="shared" ref="A25:A44" si="7">$HC$12</f>
        <v>2.3333333333333331E-2</v>
      </c>
      <c r="B25" s="38">
        <v>0.1</v>
      </c>
      <c r="C25" s="48">
        <f t="shared" ref="C25:R40" si="8">(2/C$23)*SIN(C$23*$B25)*EXP(-(C$23^2)*$A25)</f>
        <v>0.18803515715171676</v>
      </c>
      <c r="D25" s="49">
        <f t="shared" si="8"/>
        <v>0.11476358476483087</v>
      </c>
      <c r="E25" s="49">
        <f t="shared" si="8"/>
        <v>4.2691120297482683E-2</v>
      </c>
      <c r="F25" s="49">
        <f t="shared" si="8"/>
        <v>9.6498671781691057E-3</v>
      </c>
      <c r="G25" s="49">
        <f t="shared" si="8"/>
        <v>1.3182683531128001E-3</v>
      </c>
      <c r="H25" s="49">
        <f t="shared" si="8"/>
        <v>1.078235302540258E-4</v>
      </c>
      <c r="I25" s="49">
        <f t="shared" si="8"/>
        <v>5.1910559816246618E-6</v>
      </c>
      <c r="J25" s="49">
        <f t="shared" si="8"/>
        <v>1.420743830011207E-7</v>
      </c>
      <c r="K25" s="49">
        <f t="shared" si="8"/>
        <v>2.0206714863257787E-9</v>
      </c>
      <c r="L25" s="49">
        <f t="shared" si="8"/>
        <v>9.8678950869208758E-12</v>
      </c>
      <c r="M25" s="49">
        <f t="shared" si="8"/>
        <v>-8.9223369948986773E-14</v>
      </c>
      <c r="N25" s="49">
        <f t="shared" si="8"/>
        <v>-1.490651689311633E-15</v>
      </c>
      <c r="O25" s="49">
        <f t="shared" si="8"/>
        <v>-8.4970073217727548E-18</v>
      </c>
      <c r="P25" s="49">
        <f t="shared" si="8"/>
        <v>-2.4881344785934571E-20</v>
      </c>
      <c r="Q25" s="49">
        <f t="shared" si="8"/>
        <v>-4.0661778325300989E-23</v>
      </c>
      <c r="R25" s="49">
        <f t="shared" si="8"/>
        <v>-3.8001641928790747E-26</v>
      </c>
      <c r="S25" s="49">
        <f t="shared" si="2"/>
        <v>-2.0298443667609735E-29</v>
      </c>
      <c r="T25" s="49">
        <f t="shared" si="2"/>
        <v>-6.0399925360153797E-33</v>
      </c>
      <c r="U25" s="49">
        <f t="shared" si="2"/>
        <v>-9.2036503591667343E-37</v>
      </c>
      <c r="V25" s="49">
        <f t="shared" si="2"/>
        <v>-4.7626702259282354E-41</v>
      </c>
      <c r="W25" s="49">
        <f t="shared" si="2"/>
        <v>4.5245026515093888E-45</v>
      </c>
      <c r="X25" s="49">
        <f t="shared" si="2"/>
        <v>7.8888216257760235E-49</v>
      </c>
      <c r="Y25" s="49">
        <f t="shared" si="2"/>
        <v>4.6675594624750618E-53</v>
      </c>
      <c r="Z25" s="49">
        <f t="shared" si="2"/>
        <v>1.4123941831295476E-57</v>
      </c>
      <c r="AA25" s="49">
        <f t="shared" si="2"/>
        <v>2.3764257174481699E-62</v>
      </c>
      <c r="AB25" s="49">
        <f t="shared" si="2"/>
        <v>2.2795526598128569E-67</v>
      </c>
      <c r="AC25" s="49">
        <f t="shared" si="2"/>
        <v>1.2464542815968927E-72</v>
      </c>
      <c r="AD25" s="49">
        <f t="shared" si="2"/>
        <v>3.7882365695544414E-78</v>
      </c>
      <c r="AE25" s="49">
        <f t="shared" si="2"/>
        <v>5.8843989352313793E-84</v>
      </c>
      <c r="AF25" s="49">
        <f t="shared" si="2"/>
        <v>3.0988319678794943E-90</v>
      </c>
      <c r="AG25" s="49">
        <f t="shared" si="2"/>
        <v>-2.99143507994493E-96</v>
      </c>
      <c r="AH25" s="49">
        <f t="shared" si="2"/>
        <v>-5.2931542314322528E-102</v>
      </c>
      <c r="AI25" s="49">
        <f t="shared" si="2"/>
        <v>-3.1745583594080365E-108</v>
      </c>
      <c r="AJ25" s="49">
        <f t="shared" si="2"/>
        <v>-9.727316951985286E-115</v>
      </c>
      <c r="AK25" s="49">
        <f t="shared" si="2"/>
        <v>-1.6557894728492052E-121</v>
      </c>
      <c r="AL25" s="49">
        <f t="shared" si="2"/>
        <v>-1.6055178320882689E-128</v>
      </c>
      <c r="AM25" s="49">
        <f t="shared" si="2"/>
        <v>-8.8675333971349747E-136</v>
      </c>
      <c r="AN25" s="49">
        <f t="shared" si="2"/>
        <v>-2.7203938261650261E-143</v>
      </c>
      <c r="AO25" s="49">
        <f t="shared" si="2"/>
        <v>-4.2628425655487804E-151</v>
      </c>
      <c r="AP25" s="49">
        <f t="shared" si="2"/>
        <v>-2.2633712524548682E-159</v>
      </c>
      <c r="AQ25" s="49">
        <f t="shared" si="2"/>
        <v>2.201795798566309E-167</v>
      </c>
      <c r="AR25" s="49">
        <f t="shared" si="2"/>
        <v>3.9241846865235559E-175</v>
      </c>
      <c r="AS25" s="49">
        <f t="shared" si="2"/>
        <v>2.3695723413228134E-183</v>
      </c>
      <c r="AT25" s="49">
        <f t="shared" si="2"/>
        <v>7.3073622195183503E-192</v>
      </c>
      <c r="AU25" s="49">
        <f t="shared" si="2"/>
        <v>1.2513996012516466E-200</v>
      </c>
      <c r="AV25" s="49">
        <f t="shared" si="2"/>
        <v>1.2203479998077321E-209</v>
      </c>
      <c r="AW25" s="49">
        <f t="shared" si="2"/>
        <v>6.7766357221977848E-219</v>
      </c>
      <c r="AX25" s="49">
        <f t="shared" si="2"/>
        <v>2.0895878181877892E-228</v>
      </c>
      <c r="AY25" s="49">
        <f t="shared" si="2"/>
        <v>3.2902527922736359E-238</v>
      </c>
      <c r="AZ25" s="49">
        <f t="shared" si="2"/>
        <v>1.7550054387880121E-248</v>
      </c>
      <c r="BA25" s="49">
        <f t="shared" si="2"/>
        <v>-1.7147122517359383E-258</v>
      </c>
      <c r="BB25" s="49">
        <f t="shared" si="2"/>
        <v>-3.068744041389056E-268</v>
      </c>
      <c r="BC25" s="49">
        <f t="shared" si="2"/>
        <v>-1.8603289782612821E-278</v>
      </c>
      <c r="BD25" s="49">
        <f t="shared" si="2"/>
        <v>-5.7584560378052944E-289</v>
      </c>
      <c r="BE25" s="49">
        <f t="shared" si="2"/>
        <v>-9.8966738672495525E-300</v>
      </c>
      <c r="BF25" s="49">
        <f t="shared" si="2"/>
        <v>0</v>
      </c>
      <c r="BG25" s="49">
        <f t="shared" si="2"/>
        <v>0</v>
      </c>
      <c r="BH25" s="49">
        <f t="shared" si="2"/>
        <v>0</v>
      </c>
      <c r="BI25" s="49">
        <f t="shared" si="2"/>
        <v>0</v>
      </c>
      <c r="BJ25" s="49">
        <f t="shared" si="2"/>
        <v>0</v>
      </c>
      <c r="BK25" s="49">
        <f t="shared" si="2"/>
        <v>0</v>
      </c>
      <c r="BL25" s="49">
        <f t="shared" si="2"/>
        <v>0</v>
      </c>
      <c r="BM25" s="49">
        <f t="shared" si="2"/>
        <v>0</v>
      </c>
      <c r="BN25" s="49">
        <f t="shared" si="2"/>
        <v>0</v>
      </c>
      <c r="BO25" s="49">
        <f t="shared" si="2"/>
        <v>0</v>
      </c>
      <c r="BP25" s="49">
        <f t="shared" si="3"/>
        <v>0</v>
      </c>
      <c r="BQ25" s="49">
        <f t="shared" si="3"/>
        <v>0</v>
      </c>
      <c r="BR25" s="49">
        <f t="shared" si="3"/>
        <v>0</v>
      </c>
      <c r="BS25" s="49">
        <f t="shared" si="3"/>
        <v>0</v>
      </c>
      <c r="BT25" s="49">
        <f t="shared" si="3"/>
        <v>0</v>
      </c>
      <c r="BU25" s="49">
        <f t="shared" si="3"/>
        <v>0</v>
      </c>
      <c r="BV25" s="49">
        <f t="shared" si="3"/>
        <v>0</v>
      </c>
      <c r="BW25" s="49">
        <f t="shared" si="3"/>
        <v>0</v>
      </c>
      <c r="BX25" s="49">
        <f t="shared" si="3"/>
        <v>0</v>
      </c>
      <c r="BY25" s="49">
        <f t="shared" si="3"/>
        <v>0</v>
      </c>
      <c r="BZ25" s="49">
        <f t="shared" si="3"/>
        <v>0</v>
      </c>
      <c r="CA25" s="49">
        <f t="shared" si="3"/>
        <v>0</v>
      </c>
      <c r="CB25" s="49">
        <f t="shared" si="3"/>
        <v>0</v>
      </c>
      <c r="CC25" s="49">
        <f t="shared" si="3"/>
        <v>0</v>
      </c>
      <c r="CD25" s="49">
        <f t="shared" si="3"/>
        <v>0</v>
      </c>
      <c r="CE25" s="49">
        <f t="shared" si="3"/>
        <v>0</v>
      </c>
      <c r="CF25" s="49">
        <f t="shared" si="3"/>
        <v>0</v>
      </c>
      <c r="CG25" s="49">
        <f t="shared" si="3"/>
        <v>0</v>
      </c>
      <c r="CH25" s="49">
        <f t="shared" si="3"/>
        <v>0</v>
      </c>
      <c r="CI25" s="49">
        <f t="shared" si="3"/>
        <v>0</v>
      </c>
      <c r="CJ25" s="49">
        <f t="shared" si="3"/>
        <v>0</v>
      </c>
      <c r="CK25" s="49">
        <f t="shared" si="3"/>
        <v>0</v>
      </c>
      <c r="CL25" s="49">
        <f t="shared" si="3"/>
        <v>0</v>
      </c>
      <c r="CM25" s="49">
        <f t="shared" si="3"/>
        <v>0</v>
      </c>
      <c r="CN25" s="49">
        <f t="shared" si="3"/>
        <v>0</v>
      </c>
      <c r="CO25" s="49">
        <f t="shared" si="3"/>
        <v>0</v>
      </c>
      <c r="CP25" s="49">
        <f t="shared" si="3"/>
        <v>0</v>
      </c>
      <c r="CQ25" s="49">
        <f t="shared" si="3"/>
        <v>0</v>
      </c>
      <c r="CR25" s="49">
        <f t="shared" si="3"/>
        <v>0</v>
      </c>
      <c r="CS25" s="49">
        <f t="shared" si="3"/>
        <v>0</v>
      </c>
      <c r="CT25" s="49">
        <f t="shared" si="3"/>
        <v>0</v>
      </c>
      <c r="CU25" s="49">
        <f t="shared" si="3"/>
        <v>0</v>
      </c>
      <c r="CV25" s="49">
        <f t="shared" si="3"/>
        <v>0</v>
      </c>
      <c r="CW25" s="49">
        <f t="shared" si="3"/>
        <v>0</v>
      </c>
      <c r="CX25" s="49">
        <f t="shared" si="3"/>
        <v>0</v>
      </c>
      <c r="CY25" s="48">
        <f t="shared" si="3"/>
        <v>0</v>
      </c>
      <c r="CZ25" s="70">
        <f t="shared" ref="CZ25:CZ44" si="9">1-SUM($C25:$CY25)</f>
        <v>0.64342884356362051</v>
      </c>
      <c r="DA25" s="79">
        <f t="shared" si="4"/>
        <v>21.394269386182771</v>
      </c>
      <c r="DB25" s="48">
        <f t="shared" ref="DB25:DQ43" si="10">(2/DB$23^2)*EXP(-(DB$23^2)*$A25)</f>
        <v>0.76522075178409565</v>
      </c>
      <c r="DC25" s="49">
        <f t="shared" si="10"/>
        <v>5.364338919793038E-2</v>
      </c>
      <c r="DD25" s="49">
        <f t="shared" si="5"/>
        <v>7.6871024317698954E-3</v>
      </c>
      <c r="DE25" s="49">
        <f t="shared" si="5"/>
        <v>9.849689375474131E-4</v>
      </c>
      <c r="DF25" s="49">
        <f t="shared" si="5"/>
        <v>9.4410764158928272E-5</v>
      </c>
      <c r="DG25" s="49">
        <f t="shared" si="5"/>
        <v>6.3180208928167027E-6</v>
      </c>
      <c r="DH25" s="49">
        <f t="shared" si="5"/>
        <v>2.8530645594919011E-7</v>
      </c>
      <c r="DI25" s="49">
        <f t="shared" si="5"/>
        <v>8.527459008257519E-9</v>
      </c>
      <c r="DJ25" s="49">
        <f t="shared" si="5"/>
        <v>1.6667871741451764E-10</v>
      </c>
      <c r="DK25" s="49">
        <f t="shared" si="5"/>
        <v>2.1135795788409059E-12</v>
      </c>
      <c r="DL25" s="49">
        <f t="shared" si="5"/>
        <v>1.7290478385426833E-14</v>
      </c>
      <c r="DM25" s="49">
        <f t="shared" si="5"/>
        <v>9.0882799996662365E-17</v>
      </c>
      <c r="DN25" s="49">
        <f t="shared" si="5"/>
        <v>3.0599977321193615E-19</v>
      </c>
      <c r="DO25" s="49">
        <f t="shared" si="5"/>
        <v>6.5842956600661155E-22</v>
      </c>
      <c r="DP25" s="49">
        <f t="shared" si="5"/>
        <v>9.0375053293864722E-25</v>
      </c>
      <c r="DQ25" s="49">
        <f t="shared" si="5"/>
        <v>7.9013420627374447E-28</v>
      </c>
      <c r="DR25" s="49">
        <f t="shared" si="5"/>
        <v>4.3948903057122031E-31</v>
      </c>
      <c r="DS25" s="49">
        <f t="shared" si="5"/>
        <v>1.5536868084690808E-34</v>
      </c>
      <c r="DT25" s="49">
        <f t="shared" si="5"/>
        <v>3.4881226380972112E-38</v>
      </c>
      <c r="DU25" s="49">
        <f t="shared" si="5"/>
        <v>4.9697390554987138E-42</v>
      </c>
      <c r="DV25" s="49">
        <f t="shared" si="5"/>
        <v>4.4909133118610302E-46</v>
      </c>
      <c r="DW25" s="49">
        <f t="shared" si="5"/>
        <v>2.5726282770189097E-50</v>
      </c>
      <c r="DX25" s="49">
        <f t="shared" si="5"/>
        <v>9.3383998682217507E-55</v>
      </c>
      <c r="DY25" s="49">
        <f t="shared" si="5"/>
        <v>2.1471248644389709E-59</v>
      </c>
      <c r="DZ25" s="49">
        <f t="shared" si="5"/>
        <v>3.1259955791787295E-64</v>
      </c>
      <c r="EA25" s="49">
        <f t="shared" si="5"/>
        <v>2.8809760575227551E-69</v>
      </c>
      <c r="EB25" s="49">
        <f t="shared" si="5"/>
        <v>1.6803498944785729E-74</v>
      </c>
      <c r="EC25" s="49">
        <f t="shared" si="5"/>
        <v>6.2011112600597992E-80</v>
      </c>
      <c r="ED25" s="49">
        <f t="shared" si="5"/>
        <v>1.4476401199971676E-85</v>
      </c>
      <c r="EE25" s="49">
        <f t="shared" si="5"/>
        <v>2.1374388434631124E-91</v>
      </c>
      <c r="EF25" s="49">
        <f t="shared" si="5"/>
        <v>1.9957099786971534E-97</v>
      </c>
      <c r="EG25" s="49">
        <f t="shared" si="5"/>
        <v>1.1781683648803367E-103</v>
      </c>
      <c r="EH25" s="49">
        <f t="shared" si="5"/>
        <v>4.3970872116430584E-110</v>
      </c>
      <c r="EI25" s="49">
        <f t="shared" si="5"/>
        <v>1.0373313499552467E-116</v>
      </c>
      <c r="EJ25" s="49">
        <f t="shared" si="5"/>
        <v>1.5467361015407928E-123</v>
      </c>
      <c r="EK25" s="49">
        <f t="shared" si="5"/>
        <v>1.4575282488319168E-130</v>
      </c>
      <c r="EL25" s="49">
        <f t="shared" si="5"/>
        <v>8.6791903152300365E-138</v>
      </c>
      <c r="EM25" s="49">
        <f t="shared" si="5"/>
        <v>3.2656199307592428E-145</v>
      </c>
      <c r="EN25" s="49">
        <f t="shared" si="5"/>
        <v>7.7632205882316271E-153</v>
      </c>
      <c r="EO25" s="49">
        <f t="shared" si="5"/>
        <v>1.1659404937449915E-160</v>
      </c>
      <c r="EP25" s="49">
        <f t="shared" si="5"/>
        <v>1.1062154032398143E-168</v>
      </c>
      <c r="EQ25" s="49">
        <f t="shared" si="5"/>
        <v>6.6298652932010502E-177</v>
      </c>
      <c r="ER25" s="49">
        <f t="shared" si="5"/>
        <v>2.5098407543617924E-185</v>
      </c>
      <c r="ES25" s="49">
        <f t="shared" si="5"/>
        <v>6.0012348381967364E-194</v>
      </c>
      <c r="ET25" s="49">
        <f t="shared" si="5"/>
        <v>9.0628794136662056E-203</v>
      </c>
      <c r="EU25" s="49">
        <f t="shared" si="5"/>
        <v>8.6437559667694328E-212</v>
      </c>
      <c r="EV25" s="49">
        <f t="shared" si="5"/>
        <v>5.2063148831120053E-221</v>
      </c>
      <c r="EW25" s="49">
        <f t="shared" si="5"/>
        <v>1.9803052702711529E-230</v>
      </c>
      <c r="EX25" s="49">
        <f t="shared" si="5"/>
        <v>4.7565371187162927E-240</v>
      </c>
      <c r="EY25" s="49">
        <f t="shared" si="5"/>
        <v>7.2142461059162776E-250</v>
      </c>
      <c r="EZ25" s="49">
        <f t="shared" si="5"/>
        <v>6.9090376409383142E-260</v>
      </c>
      <c r="FA25" s="49">
        <f t="shared" si="5"/>
        <v>4.1778880604741858E-270</v>
      </c>
      <c r="FB25" s="49">
        <f t="shared" si="5"/>
        <v>1.5951281262366763E-280</v>
      </c>
      <c r="FC25" s="49">
        <f t="shared" si="5"/>
        <v>3.845222871425492E-291</v>
      </c>
      <c r="FD25" s="49">
        <f t="shared" si="5"/>
        <v>5.8522511658251669E-302</v>
      </c>
      <c r="FE25" s="49">
        <f t="shared" si="5"/>
        <v>0</v>
      </c>
      <c r="FF25" s="49">
        <f t="shared" si="5"/>
        <v>0</v>
      </c>
      <c r="FG25" s="49">
        <f t="shared" si="5"/>
        <v>0</v>
      </c>
      <c r="FH25" s="49">
        <f t="shared" si="5"/>
        <v>0</v>
      </c>
      <c r="FI25" s="49">
        <f t="shared" si="5"/>
        <v>0</v>
      </c>
      <c r="FJ25" s="49">
        <f t="shared" si="5"/>
        <v>0</v>
      </c>
      <c r="FK25" s="49">
        <f t="shared" si="5"/>
        <v>0</v>
      </c>
      <c r="FL25" s="49">
        <f t="shared" si="5"/>
        <v>0</v>
      </c>
      <c r="FM25" s="49">
        <f t="shared" si="5"/>
        <v>0</v>
      </c>
      <c r="FN25" s="49">
        <f t="shared" si="5"/>
        <v>0</v>
      </c>
      <c r="FO25" s="49">
        <f t="shared" si="5"/>
        <v>0</v>
      </c>
      <c r="FP25" s="49">
        <f t="shared" si="6"/>
        <v>0</v>
      </c>
      <c r="FQ25" s="49">
        <f t="shared" si="6"/>
        <v>0</v>
      </c>
      <c r="FR25" s="49">
        <f t="shared" si="6"/>
        <v>0</v>
      </c>
      <c r="FS25" s="49">
        <f t="shared" si="6"/>
        <v>0</v>
      </c>
      <c r="FT25" s="49">
        <f t="shared" si="6"/>
        <v>0</v>
      </c>
      <c r="FU25" s="49">
        <f t="shared" si="6"/>
        <v>0</v>
      </c>
      <c r="FV25" s="49">
        <f t="shared" si="6"/>
        <v>0</v>
      </c>
      <c r="FW25" s="49">
        <f t="shared" si="6"/>
        <v>0</v>
      </c>
      <c r="FX25" s="49">
        <f t="shared" si="6"/>
        <v>0</v>
      </c>
      <c r="FY25" s="49">
        <f t="shared" si="6"/>
        <v>0</v>
      </c>
      <c r="FZ25" s="49">
        <f t="shared" si="6"/>
        <v>0</v>
      </c>
      <c r="GA25" s="49">
        <f t="shared" si="6"/>
        <v>0</v>
      </c>
      <c r="GB25" s="49">
        <f t="shared" si="6"/>
        <v>0</v>
      </c>
      <c r="GC25" s="49">
        <f t="shared" si="6"/>
        <v>0</v>
      </c>
      <c r="GD25" s="49">
        <f t="shared" si="6"/>
        <v>0</v>
      </c>
      <c r="GE25" s="49">
        <f t="shared" si="6"/>
        <v>0</v>
      </c>
      <c r="GF25" s="49">
        <f t="shared" si="6"/>
        <v>0</v>
      </c>
      <c r="GG25" s="49">
        <f t="shared" si="6"/>
        <v>0</v>
      </c>
      <c r="GH25" s="49">
        <f t="shared" si="6"/>
        <v>0</v>
      </c>
      <c r="GI25" s="49">
        <f t="shared" si="6"/>
        <v>0</v>
      </c>
      <c r="GJ25" s="49">
        <f t="shared" si="6"/>
        <v>0</v>
      </c>
      <c r="GK25" s="49">
        <f t="shared" si="6"/>
        <v>0</v>
      </c>
      <c r="GL25" s="49">
        <f t="shared" si="6"/>
        <v>0</v>
      </c>
      <c r="GM25" s="49">
        <f t="shared" si="6"/>
        <v>0</v>
      </c>
      <c r="GN25" s="49">
        <f t="shared" si="6"/>
        <v>0</v>
      </c>
      <c r="GO25" s="49">
        <f t="shared" si="6"/>
        <v>0</v>
      </c>
      <c r="GP25" s="49">
        <f t="shared" si="6"/>
        <v>0</v>
      </c>
      <c r="GQ25" s="49">
        <f t="shared" si="6"/>
        <v>0</v>
      </c>
      <c r="GR25" s="49">
        <f t="shared" si="6"/>
        <v>0</v>
      </c>
      <c r="GS25" s="49">
        <f t="shared" si="6"/>
        <v>0</v>
      </c>
      <c r="GT25" s="49">
        <f t="shared" si="6"/>
        <v>0</v>
      </c>
      <c r="GU25" s="49">
        <f t="shared" si="6"/>
        <v>0</v>
      </c>
      <c r="GV25" s="49">
        <f t="shared" si="6"/>
        <v>0</v>
      </c>
      <c r="GW25" s="49">
        <f t="shared" si="6"/>
        <v>0</v>
      </c>
      <c r="GX25" s="48">
        <f t="shared" si="6"/>
        <v>0</v>
      </c>
      <c r="GY25" s="70">
        <f t="shared" ref="GY25:GY44" si="11">1-SUM($DB25:$GX25)</f>
        <v>0.17236276486088042</v>
      </c>
      <c r="GZ25" s="73">
        <f t="shared" ref="GZ25:GZ44" si="12">B25*$GY$10</f>
        <v>0.5</v>
      </c>
      <c r="HA25" s="76">
        <f t="shared" ref="HA25:HA44" si="13">$B$52</f>
        <v>0.56713901404550526</v>
      </c>
      <c r="HB25" s="82">
        <f t="shared" ref="HB25:HB44" si="14">DA55</f>
        <v>2.9489370862640807</v>
      </c>
      <c r="HC25" s="2"/>
      <c r="HD25" s="2"/>
      <c r="HE25" s="2"/>
      <c r="HF25" s="2"/>
      <c r="HI25" s="8" t="s">
        <v>54</v>
      </c>
      <c r="HJ25" s="2"/>
      <c r="HK25" s="2"/>
      <c r="HL25" s="12"/>
    </row>
    <row r="26" spans="1:220">
      <c r="A26" s="42">
        <f t="shared" si="7"/>
        <v>2.3333333333333331E-2</v>
      </c>
      <c r="B26" s="38">
        <v>0.2</v>
      </c>
      <c r="C26" s="48">
        <f t="shared" si="8"/>
        <v>0.37144026468145003</v>
      </c>
      <c r="D26" s="49">
        <f t="shared" si="8"/>
        <v>0.20451020552941818</v>
      </c>
      <c r="E26" s="49">
        <f t="shared" si="8"/>
        <v>6.0374361317601342E-2</v>
      </c>
      <c r="F26" s="49">
        <f t="shared" si="8"/>
        <v>8.7618960452744855E-3</v>
      </c>
      <c r="G26" s="49">
        <f t="shared" si="8"/>
        <v>4.124452091973341E-4</v>
      </c>
      <c r="H26" s="49">
        <f t="shared" si="8"/>
        <v>-3.3734632548075333E-5</v>
      </c>
      <c r="I26" s="49">
        <f t="shared" si="8"/>
        <v>-4.7133801985474908E-6</v>
      </c>
      <c r="J26" s="49">
        <f t="shared" si="8"/>
        <v>-2.0092351930597438E-7</v>
      </c>
      <c r="K26" s="49">
        <f t="shared" si="8"/>
        <v>-3.6008629551153515E-9</v>
      </c>
      <c r="L26" s="49">
        <f t="shared" si="8"/>
        <v>-1.9492809847135584E-11</v>
      </c>
      <c r="M26" s="49">
        <f t="shared" si="8"/>
        <v>1.7624976441444164E-13</v>
      </c>
      <c r="N26" s="49">
        <f t="shared" si="8"/>
        <v>2.6563607609381539E-15</v>
      </c>
      <c r="O26" s="49">
        <f t="shared" si="8"/>
        <v>1.2016582994034517E-17</v>
      </c>
      <c r="P26" s="49">
        <f t="shared" si="8"/>
        <v>2.2591788307116814E-20</v>
      </c>
      <c r="Q26" s="49">
        <f t="shared" si="8"/>
        <v>1.2721807079805844E-23</v>
      </c>
      <c r="R26" s="49">
        <f t="shared" si="8"/>
        <v>-1.1889533051561559E-26</v>
      </c>
      <c r="S26" s="49">
        <f t="shared" si="2"/>
        <v>-1.8430601169186389E-29</v>
      </c>
      <c r="T26" s="49">
        <f t="shared" si="2"/>
        <v>-8.5418393610652127E-33</v>
      </c>
      <c r="U26" s="49">
        <f t="shared" si="2"/>
        <v>-1.6401025032732358E-36</v>
      </c>
      <c r="V26" s="49">
        <f t="shared" si="2"/>
        <v>-9.4080677044978563E-41</v>
      </c>
      <c r="W26" s="49">
        <f t="shared" si="2"/>
        <v>8.9375970317752184E-45</v>
      </c>
      <c r="X26" s="49">
        <f t="shared" si="2"/>
        <v>1.405798307344945E-48</v>
      </c>
      <c r="Y26" s="49">
        <f t="shared" si="2"/>
        <v>6.6009258950151028E-53</v>
      </c>
      <c r="Z26" s="49">
        <f t="shared" si="2"/>
        <v>1.2824270820564229E-57</v>
      </c>
      <c r="AA26" s="49">
        <f t="shared" si="2"/>
        <v>7.4350977163370399E-63</v>
      </c>
      <c r="AB26" s="49">
        <f t="shared" si="2"/>
        <v>-7.1320120173772188E-68</v>
      </c>
      <c r="AC26" s="49">
        <f t="shared" si="2"/>
        <v>-1.1317568044093437E-72</v>
      </c>
      <c r="AD26" s="49">
        <f t="shared" si="2"/>
        <v>-5.357375534141623E-78</v>
      </c>
      <c r="AE26" s="49">
        <f t="shared" si="2"/>
        <v>-1.0486075684436482E-83</v>
      </c>
      <c r="AF26" s="49">
        <f t="shared" si="2"/>
        <v>-6.1213604082761251E-90</v>
      </c>
      <c r="AG26" s="49">
        <f t="shared" si="2"/>
        <v>5.9092111002177816E-96</v>
      </c>
      <c r="AH26" s="49">
        <f t="shared" si="2"/>
        <v>9.4324699074828065E-102</v>
      </c>
      <c r="AI26" s="49">
        <f t="shared" si="2"/>
        <v>4.489503486419725E-108</v>
      </c>
      <c r="AJ26" s="49">
        <f t="shared" si="2"/>
        <v>8.8322189683135213E-115</v>
      </c>
      <c r="AK26" s="49">
        <f t="shared" si="2"/>
        <v>5.1804508080882112E-122</v>
      </c>
      <c r="AL26" s="49">
        <f t="shared" si="2"/>
        <v>-5.0231664635056057E-129</v>
      </c>
      <c r="AM26" s="49">
        <f t="shared" si="2"/>
        <v>-8.0515518368448649E-136</v>
      </c>
      <c r="AN26" s="49">
        <f t="shared" si="2"/>
        <v>-3.8472178439586175E-143</v>
      </c>
      <c r="AO26" s="49">
        <f t="shared" si="2"/>
        <v>-7.5964410749836881E-151</v>
      </c>
      <c r="AP26" s="49">
        <f t="shared" si="2"/>
        <v>-4.4710107929757754E-159</v>
      </c>
      <c r="AQ26" s="49">
        <f t="shared" si="2"/>
        <v>4.349376077230607E-167</v>
      </c>
      <c r="AR26" s="49">
        <f t="shared" si="2"/>
        <v>6.9929483156251406E-175</v>
      </c>
      <c r="AS26" s="49">
        <f t="shared" si="2"/>
        <v>3.3510813421228906E-183</v>
      </c>
      <c r="AT26" s="49">
        <f t="shared" si="2"/>
        <v>6.6349460516340575E-192</v>
      </c>
      <c r="AU26" s="49">
        <f t="shared" si="2"/>
        <v>3.9152405434671825E-201</v>
      </c>
      <c r="AV26" s="49">
        <f t="shared" si="2"/>
        <v>-3.8180897302567748E-210</v>
      </c>
      <c r="AW26" s="49">
        <f t="shared" si="2"/>
        <v>-6.1530564761468558E-219</v>
      </c>
      <c r="AX26" s="49">
        <f t="shared" si="2"/>
        <v>-2.9551234322507769E-228</v>
      </c>
      <c r="AY26" s="49">
        <f t="shared" si="2"/>
        <v>-5.8632734082896093E-238</v>
      </c>
      <c r="AZ26" s="49">
        <f t="shared" si="2"/>
        <v>-3.4667968191439473E-248</v>
      </c>
      <c r="BA26" s="49">
        <f t="shared" si="2"/>
        <v>3.3872025970304416E-258</v>
      </c>
      <c r="BB26" s="49">
        <f t="shared" si="2"/>
        <v>5.4685419238836594E-268</v>
      </c>
      <c r="BC26" s="49">
        <f t="shared" si="2"/>
        <v>2.6309024715327869E-278</v>
      </c>
      <c r="BD26" s="49">
        <f t="shared" si="2"/>
        <v>5.2285686686628884E-289</v>
      </c>
      <c r="BE26" s="49">
        <f t="shared" si="2"/>
        <v>3.0963617642016287E-300</v>
      </c>
      <c r="BF26" s="49">
        <f t="shared" si="2"/>
        <v>0</v>
      </c>
      <c r="BG26" s="49">
        <f t="shared" si="2"/>
        <v>0</v>
      </c>
      <c r="BH26" s="49">
        <f t="shared" si="2"/>
        <v>0</v>
      </c>
      <c r="BI26" s="49">
        <f t="shared" si="2"/>
        <v>0</v>
      </c>
      <c r="BJ26" s="49">
        <f t="shared" si="2"/>
        <v>0</v>
      </c>
      <c r="BK26" s="49">
        <f t="shared" si="2"/>
        <v>0</v>
      </c>
      <c r="BL26" s="49">
        <f t="shared" si="2"/>
        <v>0</v>
      </c>
      <c r="BM26" s="49">
        <f t="shared" si="2"/>
        <v>0</v>
      </c>
      <c r="BN26" s="49">
        <f t="shared" si="2"/>
        <v>0</v>
      </c>
      <c r="BO26" s="49">
        <f t="shared" si="2"/>
        <v>0</v>
      </c>
      <c r="BP26" s="49">
        <f t="shared" si="3"/>
        <v>0</v>
      </c>
      <c r="BQ26" s="49">
        <f t="shared" si="3"/>
        <v>0</v>
      </c>
      <c r="BR26" s="49">
        <f t="shared" si="3"/>
        <v>0</v>
      </c>
      <c r="BS26" s="49">
        <f t="shared" si="3"/>
        <v>0</v>
      </c>
      <c r="BT26" s="49">
        <f t="shared" si="3"/>
        <v>0</v>
      </c>
      <c r="BU26" s="49">
        <f t="shared" si="3"/>
        <v>0</v>
      </c>
      <c r="BV26" s="49">
        <f t="shared" si="3"/>
        <v>0</v>
      </c>
      <c r="BW26" s="49">
        <f t="shared" si="3"/>
        <v>0</v>
      </c>
      <c r="BX26" s="49">
        <f t="shared" si="3"/>
        <v>0</v>
      </c>
      <c r="BY26" s="49">
        <f t="shared" si="3"/>
        <v>0</v>
      </c>
      <c r="BZ26" s="49">
        <f t="shared" si="3"/>
        <v>0</v>
      </c>
      <c r="CA26" s="49">
        <f t="shared" si="3"/>
        <v>0</v>
      </c>
      <c r="CB26" s="49">
        <f t="shared" si="3"/>
        <v>0</v>
      </c>
      <c r="CC26" s="49">
        <f t="shared" si="3"/>
        <v>0</v>
      </c>
      <c r="CD26" s="49">
        <f t="shared" si="3"/>
        <v>0</v>
      </c>
      <c r="CE26" s="49">
        <f t="shared" si="3"/>
        <v>0</v>
      </c>
      <c r="CF26" s="49">
        <f t="shared" si="3"/>
        <v>0</v>
      </c>
      <c r="CG26" s="49">
        <f t="shared" si="3"/>
        <v>0</v>
      </c>
      <c r="CH26" s="49">
        <f t="shared" si="3"/>
        <v>0</v>
      </c>
      <c r="CI26" s="49">
        <f t="shared" si="3"/>
        <v>0</v>
      </c>
      <c r="CJ26" s="49">
        <f t="shared" si="3"/>
        <v>0</v>
      </c>
      <c r="CK26" s="49">
        <f t="shared" si="3"/>
        <v>0</v>
      </c>
      <c r="CL26" s="49">
        <f t="shared" si="3"/>
        <v>0</v>
      </c>
      <c r="CM26" s="49">
        <f t="shared" si="3"/>
        <v>0</v>
      </c>
      <c r="CN26" s="49">
        <f t="shared" si="3"/>
        <v>0</v>
      </c>
      <c r="CO26" s="49">
        <f t="shared" si="3"/>
        <v>0</v>
      </c>
      <c r="CP26" s="49">
        <f t="shared" si="3"/>
        <v>0</v>
      </c>
      <c r="CQ26" s="49">
        <f t="shared" si="3"/>
        <v>0</v>
      </c>
      <c r="CR26" s="49">
        <f t="shared" si="3"/>
        <v>0</v>
      </c>
      <c r="CS26" s="49">
        <f t="shared" si="3"/>
        <v>0</v>
      </c>
      <c r="CT26" s="49">
        <f t="shared" si="3"/>
        <v>0</v>
      </c>
      <c r="CU26" s="49">
        <f t="shared" si="3"/>
        <v>0</v>
      </c>
      <c r="CV26" s="49">
        <f t="shared" si="3"/>
        <v>0</v>
      </c>
      <c r="CW26" s="49">
        <f t="shared" si="3"/>
        <v>0</v>
      </c>
      <c r="CX26" s="49">
        <f t="shared" si="3"/>
        <v>0</v>
      </c>
      <c r="CY26" s="48">
        <f t="shared" si="3"/>
        <v>0</v>
      </c>
      <c r="CZ26" s="70">
        <f t="shared" si="9"/>
        <v>0.35453947977350142</v>
      </c>
      <c r="DA26" s="79">
        <f t="shared" si="4"/>
        <v>38.727631213589916</v>
      </c>
      <c r="DB26" s="48">
        <f t="shared" si="10"/>
        <v>0.76522075178409565</v>
      </c>
      <c r="DC26" s="49">
        <f t="shared" si="10"/>
        <v>5.364338919793038E-2</v>
      </c>
      <c r="DD26" s="49">
        <f t="shared" si="5"/>
        <v>7.6871024317698954E-3</v>
      </c>
      <c r="DE26" s="49">
        <f t="shared" si="5"/>
        <v>9.849689375474131E-4</v>
      </c>
      <c r="DF26" s="49">
        <f t="shared" si="5"/>
        <v>9.4410764158928272E-5</v>
      </c>
      <c r="DG26" s="49">
        <f t="shared" si="5"/>
        <v>6.3180208928167027E-6</v>
      </c>
      <c r="DH26" s="49">
        <f t="shared" si="5"/>
        <v>2.8530645594919011E-7</v>
      </c>
      <c r="DI26" s="49">
        <f t="shared" si="5"/>
        <v>8.527459008257519E-9</v>
      </c>
      <c r="DJ26" s="49">
        <f t="shared" si="5"/>
        <v>1.6667871741451764E-10</v>
      </c>
      <c r="DK26" s="49">
        <f t="shared" si="5"/>
        <v>2.1135795788409059E-12</v>
      </c>
      <c r="DL26" s="49">
        <f t="shared" si="5"/>
        <v>1.7290478385426833E-14</v>
      </c>
      <c r="DM26" s="49">
        <f t="shared" si="5"/>
        <v>9.0882799996662365E-17</v>
      </c>
      <c r="DN26" s="49">
        <f t="shared" si="5"/>
        <v>3.0599977321193615E-19</v>
      </c>
      <c r="DO26" s="49">
        <f t="shared" si="5"/>
        <v>6.5842956600661155E-22</v>
      </c>
      <c r="DP26" s="49">
        <f t="shared" si="5"/>
        <v>9.0375053293864722E-25</v>
      </c>
      <c r="DQ26" s="49">
        <f t="shared" si="5"/>
        <v>7.9013420627374447E-28</v>
      </c>
      <c r="DR26" s="49">
        <f t="shared" si="5"/>
        <v>4.3948903057122031E-31</v>
      </c>
      <c r="DS26" s="49">
        <f t="shared" si="5"/>
        <v>1.5536868084690808E-34</v>
      </c>
      <c r="DT26" s="49">
        <f t="shared" si="5"/>
        <v>3.4881226380972112E-38</v>
      </c>
      <c r="DU26" s="49">
        <f t="shared" si="5"/>
        <v>4.9697390554987138E-42</v>
      </c>
      <c r="DV26" s="49">
        <f t="shared" si="5"/>
        <v>4.4909133118610302E-46</v>
      </c>
      <c r="DW26" s="49">
        <f t="shared" si="5"/>
        <v>2.5726282770189097E-50</v>
      </c>
      <c r="DX26" s="49">
        <f t="shared" si="5"/>
        <v>9.3383998682217507E-55</v>
      </c>
      <c r="DY26" s="49">
        <f t="shared" si="5"/>
        <v>2.1471248644389709E-59</v>
      </c>
      <c r="DZ26" s="49">
        <f t="shared" si="5"/>
        <v>3.1259955791787295E-64</v>
      </c>
      <c r="EA26" s="49">
        <f t="shared" si="5"/>
        <v>2.8809760575227551E-69</v>
      </c>
      <c r="EB26" s="49">
        <f t="shared" si="5"/>
        <v>1.6803498944785729E-74</v>
      </c>
      <c r="EC26" s="49">
        <f t="shared" si="5"/>
        <v>6.2011112600597992E-80</v>
      </c>
      <c r="ED26" s="49">
        <f t="shared" si="5"/>
        <v>1.4476401199971676E-85</v>
      </c>
      <c r="EE26" s="49">
        <f t="shared" si="5"/>
        <v>2.1374388434631124E-91</v>
      </c>
      <c r="EF26" s="49">
        <f t="shared" si="5"/>
        <v>1.9957099786971534E-97</v>
      </c>
      <c r="EG26" s="49">
        <f t="shared" si="5"/>
        <v>1.1781683648803367E-103</v>
      </c>
      <c r="EH26" s="49">
        <f t="shared" si="5"/>
        <v>4.3970872116430584E-110</v>
      </c>
      <c r="EI26" s="49">
        <f t="shared" si="5"/>
        <v>1.0373313499552467E-116</v>
      </c>
      <c r="EJ26" s="49">
        <f t="shared" si="5"/>
        <v>1.5467361015407928E-123</v>
      </c>
      <c r="EK26" s="49">
        <f t="shared" si="5"/>
        <v>1.4575282488319168E-130</v>
      </c>
      <c r="EL26" s="49">
        <f t="shared" si="5"/>
        <v>8.6791903152300365E-138</v>
      </c>
      <c r="EM26" s="49">
        <f t="shared" si="5"/>
        <v>3.2656199307592428E-145</v>
      </c>
      <c r="EN26" s="49">
        <f t="shared" si="5"/>
        <v>7.7632205882316271E-153</v>
      </c>
      <c r="EO26" s="49">
        <f t="shared" si="5"/>
        <v>1.1659404937449915E-160</v>
      </c>
      <c r="EP26" s="49">
        <f t="shared" si="5"/>
        <v>1.1062154032398143E-168</v>
      </c>
      <c r="EQ26" s="49">
        <f t="shared" si="5"/>
        <v>6.6298652932010502E-177</v>
      </c>
      <c r="ER26" s="49">
        <f t="shared" si="5"/>
        <v>2.5098407543617924E-185</v>
      </c>
      <c r="ES26" s="49">
        <f t="shared" si="5"/>
        <v>6.0012348381967364E-194</v>
      </c>
      <c r="ET26" s="49">
        <f t="shared" si="5"/>
        <v>9.0628794136662056E-203</v>
      </c>
      <c r="EU26" s="49">
        <f t="shared" si="5"/>
        <v>8.6437559667694328E-212</v>
      </c>
      <c r="EV26" s="49">
        <f t="shared" si="5"/>
        <v>5.2063148831120053E-221</v>
      </c>
      <c r="EW26" s="49">
        <f t="shared" si="5"/>
        <v>1.9803052702711529E-230</v>
      </c>
      <c r="EX26" s="49">
        <f t="shared" si="5"/>
        <v>4.7565371187162927E-240</v>
      </c>
      <c r="EY26" s="49">
        <f t="shared" si="5"/>
        <v>7.2142461059162776E-250</v>
      </c>
      <c r="EZ26" s="49">
        <f t="shared" si="5"/>
        <v>6.9090376409383142E-260</v>
      </c>
      <c r="FA26" s="49">
        <f t="shared" si="5"/>
        <v>4.1778880604741858E-270</v>
      </c>
      <c r="FB26" s="49">
        <f t="shared" si="5"/>
        <v>1.5951281262366763E-280</v>
      </c>
      <c r="FC26" s="49">
        <f t="shared" si="5"/>
        <v>3.845222871425492E-291</v>
      </c>
      <c r="FD26" s="49">
        <f t="shared" si="5"/>
        <v>5.8522511658251669E-302</v>
      </c>
      <c r="FE26" s="49">
        <f t="shared" si="5"/>
        <v>0</v>
      </c>
      <c r="FF26" s="49">
        <f t="shared" si="5"/>
        <v>0</v>
      </c>
      <c r="FG26" s="49">
        <f t="shared" si="5"/>
        <v>0</v>
      </c>
      <c r="FH26" s="49">
        <f t="shared" si="5"/>
        <v>0</v>
      </c>
      <c r="FI26" s="49">
        <f t="shared" si="5"/>
        <v>0</v>
      </c>
      <c r="FJ26" s="49">
        <f t="shared" si="5"/>
        <v>0</v>
      </c>
      <c r="FK26" s="49">
        <f t="shared" si="5"/>
        <v>0</v>
      </c>
      <c r="FL26" s="49">
        <f t="shared" si="5"/>
        <v>0</v>
      </c>
      <c r="FM26" s="49">
        <f t="shared" si="5"/>
        <v>0</v>
      </c>
      <c r="FN26" s="49">
        <f t="shared" si="5"/>
        <v>0</v>
      </c>
      <c r="FO26" s="49">
        <f t="shared" si="5"/>
        <v>0</v>
      </c>
      <c r="FP26" s="49">
        <f t="shared" si="6"/>
        <v>0</v>
      </c>
      <c r="FQ26" s="49">
        <f t="shared" si="6"/>
        <v>0</v>
      </c>
      <c r="FR26" s="49">
        <f t="shared" si="6"/>
        <v>0</v>
      </c>
      <c r="FS26" s="49">
        <f t="shared" si="6"/>
        <v>0</v>
      </c>
      <c r="FT26" s="49">
        <f t="shared" si="6"/>
        <v>0</v>
      </c>
      <c r="FU26" s="49">
        <f t="shared" si="6"/>
        <v>0</v>
      </c>
      <c r="FV26" s="49">
        <f t="shared" si="6"/>
        <v>0</v>
      </c>
      <c r="FW26" s="49">
        <f t="shared" si="6"/>
        <v>0</v>
      </c>
      <c r="FX26" s="49">
        <f t="shared" si="6"/>
        <v>0</v>
      </c>
      <c r="FY26" s="49">
        <f t="shared" si="6"/>
        <v>0</v>
      </c>
      <c r="FZ26" s="49">
        <f t="shared" si="6"/>
        <v>0</v>
      </c>
      <c r="GA26" s="49">
        <f t="shared" si="6"/>
        <v>0</v>
      </c>
      <c r="GB26" s="49">
        <f t="shared" si="6"/>
        <v>0</v>
      </c>
      <c r="GC26" s="49">
        <f t="shared" si="6"/>
        <v>0</v>
      </c>
      <c r="GD26" s="49">
        <f t="shared" si="6"/>
        <v>0</v>
      </c>
      <c r="GE26" s="49">
        <f t="shared" si="6"/>
        <v>0</v>
      </c>
      <c r="GF26" s="49">
        <f t="shared" si="6"/>
        <v>0</v>
      </c>
      <c r="GG26" s="49">
        <f t="shared" si="6"/>
        <v>0</v>
      </c>
      <c r="GH26" s="49">
        <f t="shared" si="6"/>
        <v>0</v>
      </c>
      <c r="GI26" s="49">
        <f t="shared" si="6"/>
        <v>0</v>
      </c>
      <c r="GJ26" s="49">
        <f t="shared" si="6"/>
        <v>0</v>
      </c>
      <c r="GK26" s="49">
        <f t="shared" si="6"/>
        <v>0</v>
      </c>
      <c r="GL26" s="49">
        <f t="shared" si="6"/>
        <v>0</v>
      </c>
      <c r="GM26" s="49">
        <f t="shared" si="6"/>
        <v>0</v>
      </c>
      <c r="GN26" s="49">
        <f t="shared" si="6"/>
        <v>0</v>
      </c>
      <c r="GO26" s="49">
        <f t="shared" si="6"/>
        <v>0</v>
      </c>
      <c r="GP26" s="49">
        <f t="shared" si="6"/>
        <v>0</v>
      </c>
      <c r="GQ26" s="49">
        <f t="shared" si="6"/>
        <v>0</v>
      </c>
      <c r="GR26" s="49">
        <f t="shared" si="6"/>
        <v>0</v>
      </c>
      <c r="GS26" s="49">
        <f t="shared" si="6"/>
        <v>0</v>
      </c>
      <c r="GT26" s="49">
        <f t="shared" si="6"/>
        <v>0</v>
      </c>
      <c r="GU26" s="49">
        <f t="shared" si="6"/>
        <v>0</v>
      </c>
      <c r="GV26" s="49">
        <f t="shared" si="6"/>
        <v>0</v>
      </c>
      <c r="GW26" s="49">
        <f t="shared" si="6"/>
        <v>0</v>
      </c>
      <c r="GX26" s="48">
        <f t="shared" si="6"/>
        <v>0</v>
      </c>
      <c r="GY26" s="70">
        <f t="shared" si="11"/>
        <v>0.17236276486088042</v>
      </c>
      <c r="GZ26" s="73">
        <f t="shared" si="12"/>
        <v>1</v>
      </c>
      <c r="HA26" s="76">
        <f t="shared" si="13"/>
        <v>0.56713901404550526</v>
      </c>
      <c r="HB26" s="82">
        <f t="shared" si="14"/>
        <v>5.8252539730060509</v>
      </c>
      <c r="HC26" s="2"/>
      <c r="HD26" s="2"/>
      <c r="HE26" s="2"/>
      <c r="HF26" s="2"/>
      <c r="HI26" s="8" t="s">
        <v>55</v>
      </c>
      <c r="HJ26" s="2"/>
      <c r="HK26" s="2"/>
      <c r="HL26" s="12"/>
    </row>
    <row r="27" spans="1:220">
      <c r="A27" s="42">
        <f t="shared" si="7"/>
        <v>2.3333333333333331E-2</v>
      </c>
      <c r="B27" s="38">
        <v>0.3</v>
      </c>
      <c r="C27" s="48">
        <f t="shared" si="8"/>
        <v>0.54569928015516356</v>
      </c>
      <c r="D27" s="49">
        <f t="shared" si="8"/>
        <v>0.24967627001480036</v>
      </c>
      <c r="E27" s="49">
        <f t="shared" si="8"/>
        <v>4.269112029748269E-2</v>
      </c>
      <c r="F27" s="49">
        <f t="shared" si="8"/>
        <v>-1.6942320496488601E-3</v>
      </c>
      <c r="G27" s="49">
        <f t="shared" si="8"/>
        <v>-1.1892270617944176E-3</v>
      </c>
      <c r="H27" s="49">
        <f t="shared" si="8"/>
        <v>-9.726901186205201E-5</v>
      </c>
      <c r="I27" s="49">
        <f t="shared" si="8"/>
        <v>-9.1139631802254702E-7</v>
      </c>
      <c r="J27" s="49">
        <f t="shared" si="8"/>
        <v>1.4207438300112054E-7</v>
      </c>
      <c r="K27" s="49">
        <f t="shared" si="8"/>
        <v>4.3961132851061902E-9</v>
      </c>
      <c r="L27" s="49">
        <f t="shared" si="8"/>
        <v>2.8637746935986989E-11</v>
      </c>
      <c r="M27" s="49">
        <f t="shared" si="8"/>
        <v>-2.5893630474058066E-13</v>
      </c>
      <c r="N27" s="49">
        <f t="shared" si="8"/>
        <v>-3.2430178478761119E-15</v>
      </c>
      <c r="O27" s="49">
        <f t="shared" si="8"/>
        <v>-8.4970073217727502E-18</v>
      </c>
      <c r="P27" s="49">
        <f t="shared" si="8"/>
        <v>4.3684302588185165E-21</v>
      </c>
      <c r="Q27" s="49">
        <f t="shared" si="8"/>
        <v>3.6681520155552108E-23</v>
      </c>
      <c r="R27" s="49">
        <f t="shared" si="8"/>
        <v>3.4281776443792411E-26</v>
      </c>
      <c r="S27" s="49">
        <f t="shared" si="2"/>
        <v>3.5638079970113832E-30</v>
      </c>
      <c r="T27" s="49">
        <f t="shared" si="2"/>
        <v>-6.0399925360153578E-33</v>
      </c>
      <c r="U27" s="49">
        <f t="shared" si="2"/>
        <v>-2.0023190255915829E-36</v>
      </c>
      <c r="V27" s="49">
        <f t="shared" si="2"/>
        <v>-1.3821807332596222E-40</v>
      </c>
      <c r="W27" s="49">
        <f t="shared" si="2"/>
        <v>1.3130618110934777E-44</v>
      </c>
      <c r="X27" s="49">
        <f t="shared" si="2"/>
        <v>1.7162687644970178E-48</v>
      </c>
      <c r="Y27" s="49">
        <f t="shared" si="2"/>
        <v>4.6675594624750674E-53</v>
      </c>
      <c r="Z27" s="49">
        <f t="shared" si="2"/>
        <v>-2.4797475940489763E-58</v>
      </c>
      <c r="AA27" s="49">
        <f t="shared" si="2"/>
        <v>-2.1438046106927628E-62</v>
      </c>
      <c r="AB27" s="49">
        <f t="shared" si="2"/>
        <v>-2.0564141628930811E-67</v>
      </c>
      <c r="AC27" s="49">
        <f t="shared" si="2"/>
        <v>-2.1884060716203579E-73</v>
      </c>
      <c r="AD27" s="49">
        <f t="shared" si="2"/>
        <v>3.7882365695544438E-78</v>
      </c>
      <c r="AE27" s="49">
        <f t="shared" si="2"/>
        <v>1.2801924760700424E-83</v>
      </c>
      <c r="AF27" s="49">
        <f t="shared" si="2"/>
        <v>8.9931606397906457E-90</v>
      </c>
      <c r="AG27" s="49">
        <f t="shared" si="2"/>
        <v>-8.6814827316559473E-96</v>
      </c>
      <c r="AH27" s="49">
        <f t="shared" si="2"/>
        <v>-1.1515630222122999E-101</v>
      </c>
      <c r="AI27" s="49">
        <f t="shared" si="2"/>
        <v>-3.1745583594080524E-108</v>
      </c>
      <c r="AJ27" s="49">
        <f t="shared" si="2"/>
        <v>1.7078299455177156E-115</v>
      </c>
      <c r="AK27" s="49">
        <f t="shared" si="2"/>
        <v>1.4937092626831006E-121</v>
      </c>
      <c r="AL27" s="49">
        <f t="shared" si="2"/>
        <v>1.448358560382967E-128</v>
      </c>
      <c r="AM27" s="49">
        <f t="shared" si="2"/>
        <v>1.5568773129589075E-136</v>
      </c>
      <c r="AN27" s="49">
        <f t="shared" si="2"/>
        <v>-2.7203938261650257E-143</v>
      </c>
      <c r="AO27" s="49">
        <f t="shared" si="2"/>
        <v>-9.2741145512971583E-151</v>
      </c>
      <c r="AP27" s="49">
        <f t="shared" si="2"/>
        <v>-6.5685592093395884E-159</v>
      </c>
      <c r="AQ27" s="49">
        <f t="shared" si="2"/>
        <v>6.3898602821217782E-167</v>
      </c>
      <c r="AR27" s="49">
        <f t="shared" si="2"/>
        <v>8.5373404585445363E-175</v>
      </c>
      <c r="AS27" s="49">
        <f t="shared" si="2"/>
        <v>2.3695723413228184E-183</v>
      </c>
      <c r="AT27" s="49">
        <f t="shared" si="2"/>
        <v>-1.2829572720657757E-192</v>
      </c>
      <c r="AU27" s="49">
        <f t="shared" si="2"/>
        <v>-1.1289038892674244E-200</v>
      </c>
      <c r="AV27" s="49">
        <f t="shared" si="2"/>
        <v>-1.1008918349220694E-209</v>
      </c>
      <c r="AW27" s="49">
        <f t="shared" si="2"/>
        <v>-1.1897773531347089E-219</v>
      </c>
      <c r="AX27" s="49">
        <f t="shared" si="2"/>
        <v>2.0895878181877799E-228</v>
      </c>
      <c r="AY27" s="49">
        <f t="shared" si="2"/>
        <v>7.1581769274987939E-238</v>
      </c>
      <c r="AZ27" s="49">
        <f t="shared" si="2"/>
        <v>5.0932241561736359E-248</v>
      </c>
      <c r="BA27" s="49">
        <f t="shared" si="2"/>
        <v>-4.9762887729051027E-258</v>
      </c>
      <c r="BB27" s="49">
        <f t="shared" si="2"/>
        <v>-6.6762690225668507E-268</v>
      </c>
      <c r="BC27" s="49">
        <f t="shared" si="2"/>
        <v>-1.8603289782612802E-278</v>
      </c>
      <c r="BD27" s="49">
        <f t="shared" si="2"/>
        <v>1.0110150321877E-289</v>
      </c>
      <c r="BE27" s="49">
        <f t="shared" si="2"/>
        <v>8.927918474941692E-300</v>
      </c>
      <c r="BF27" s="49">
        <f t="shared" si="2"/>
        <v>0</v>
      </c>
      <c r="BG27" s="49">
        <f t="shared" si="2"/>
        <v>0</v>
      </c>
      <c r="BH27" s="49">
        <f t="shared" si="2"/>
        <v>0</v>
      </c>
      <c r="BI27" s="49">
        <f t="shared" si="2"/>
        <v>0</v>
      </c>
      <c r="BJ27" s="49">
        <f t="shared" si="2"/>
        <v>0</v>
      </c>
      <c r="BK27" s="49">
        <f t="shared" si="2"/>
        <v>0</v>
      </c>
      <c r="BL27" s="49">
        <f t="shared" si="2"/>
        <v>0</v>
      </c>
      <c r="BM27" s="49">
        <f t="shared" si="2"/>
        <v>0</v>
      </c>
      <c r="BN27" s="49">
        <f t="shared" si="2"/>
        <v>0</v>
      </c>
      <c r="BO27" s="49">
        <f t="shared" si="2"/>
        <v>0</v>
      </c>
      <c r="BP27" s="49">
        <f t="shared" si="3"/>
        <v>0</v>
      </c>
      <c r="BQ27" s="49">
        <f t="shared" si="3"/>
        <v>0</v>
      </c>
      <c r="BR27" s="49">
        <f t="shared" si="3"/>
        <v>0</v>
      </c>
      <c r="BS27" s="49">
        <f t="shared" si="3"/>
        <v>0</v>
      </c>
      <c r="BT27" s="49">
        <f t="shared" si="3"/>
        <v>0</v>
      </c>
      <c r="BU27" s="49">
        <f t="shared" si="3"/>
        <v>0</v>
      </c>
      <c r="BV27" s="49">
        <f t="shared" si="3"/>
        <v>0</v>
      </c>
      <c r="BW27" s="49">
        <f t="shared" si="3"/>
        <v>0</v>
      </c>
      <c r="BX27" s="49">
        <f t="shared" si="3"/>
        <v>0</v>
      </c>
      <c r="BY27" s="49">
        <f t="shared" si="3"/>
        <v>0</v>
      </c>
      <c r="BZ27" s="49">
        <f t="shared" si="3"/>
        <v>0</v>
      </c>
      <c r="CA27" s="49">
        <f t="shared" si="3"/>
        <v>0</v>
      </c>
      <c r="CB27" s="49">
        <f t="shared" si="3"/>
        <v>0</v>
      </c>
      <c r="CC27" s="49">
        <f t="shared" si="3"/>
        <v>0</v>
      </c>
      <c r="CD27" s="49">
        <f t="shared" si="3"/>
        <v>0</v>
      </c>
      <c r="CE27" s="49">
        <f t="shared" si="3"/>
        <v>0</v>
      </c>
      <c r="CF27" s="49">
        <f t="shared" si="3"/>
        <v>0</v>
      </c>
      <c r="CG27" s="49">
        <f t="shared" si="3"/>
        <v>0</v>
      </c>
      <c r="CH27" s="49">
        <f t="shared" si="3"/>
        <v>0</v>
      </c>
      <c r="CI27" s="49">
        <f t="shared" si="3"/>
        <v>0</v>
      </c>
      <c r="CJ27" s="49">
        <f t="shared" si="3"/>
        <v>0</v>
      </c>
      <c r="CK27" s="49">
        <f t="shared" si="3"/>
        <v>0</v>
      </c>
      <c r="CL27" s="49">
        <f t="shared" si="3"/>
        <v>0</v>
      </c>
      <c r="CM27" s="49">
        <f t="shared" si="3"/>
        <v>0</v>
      </c>
      <c r="CN27" s="49">
        <f t="shared" si="3"/>
        <v>0</v>
      </c>
      <c r="CO27" s="49">
        <f t="shared" si="3"/>
        <v>0</v>
      </c>
      <c r="CP27" s="49">
        <f t="shared" si="3"/>
        <v>0</v>
      </c>
      <c r="CQ27" s="49">
        <f t="shared" si="3"/>
        <v>0</v>
      </c>
      <c r="CR27" s="49">
        <f t="shared" si="3"/>
        <v>0</v>
      </c>
      <c r="CS27" s="49">
        <f t="shared" si="3"/>
        <v>0</v>
      </c>
      <c r="CT27" s="49">
        <f t="shared" si="3"/>
        <v>0</v>
      </c>
      <c r="CU27" s="49">
        <f t="shared" si="3"/>
        <v>0</v>
      </c>
      <c r="CV27" s="49">
        <f t="shared" si="3"/>
        <v>0</v>
      </c>
      <c r="CW27" s="49">
        <f t="shared" si="3"/>
        <v>0</v>
      </c>
      <c r="CX27" s="49">
        <f t="shared" si="3"/>
        <v>0</v>
      </c>
      <c r="CY27" s="48">
        <f t="shared" si="3"/>
        <v>0</v>
      </c>
      <c r="CZ27" s="70">
        <f t="shared" si="9"/>
        <v>0.1649148225533047</v>
      </c>
      <c r="DA27" s="79">
        <f t="shared" si="4"/>
        <v>50.10511064680172</v>
      </c>
      <c r="DB27" s="48">
        <f t="shared" si="10"/>
        <v>0.76522075178409565</v>
      </c>
      <c r="DC27" s="49">
        <f t="shared" si="10"/>
        <v>5.364338919793038E-2</v>
      </c>
      <c r="DD27" s="49">
        <f t="shared" si="5"/>
        <v>7.6871024317698954E-3</v>
      </c>
      <c r="DE27" s="49">
        <f t="shared" si="5"/>
        <v>9.849689375474131E-4</v>
      </c>
      <c r="DF27" s="49">
        <f t="shared" si="5"/>
        <v>9.4410764158928272E-5</v>
      </c>
      <c r="DG27" s="49">
        <f t="shared" si="5"/>
        <v>6.3180208928167027E-6</v>
      </c>
      <c r="DH27" s="49">
        <f t="shared" si="5"/>
        <v>2.8530645594919011E-7</v>
      </c>
      <c r="DI27" s="49">
        <f t="shared" si="5"/>
        <v>8.527459008257519E-9</v>
      </c>
      <c r="DJ27" s="49">
        <f t="shared" si="5"/>
        <v>1.6667871741451764E-10</v>
      </c>
      <c r="DK27" s="49">
        <f t="shared" si="5"/>
        <v>2.1135795788409059E-12</v>
      </c>
      <c r="DL27" s="49">
        <f t="shared" si="5"/>
        <v>1.7290478385426833E-14</v>
      </c>
      <c r="DM27" s="49">
        <f t="shared" si="5"/>
        <v>9.0882799996662365E-17</v>
      </c>
      <c r="DN27" s="49">
        <f t="shared" si="5"/>
        <v>3.0599977321193615E-19</v>
      </c>
      <c r="DO27" s="49">
        <f t="shared" si="5"/>
        <v>6.5842956600661155E-22</v>
      </c>
      <c r="DP27" s="49">
        <f t="shared" si="5"/>
        <v>9.0375053293864722E-25</v>
      </c>
      <c r="DQ27" s="49">
        <f t="shared" si="5"/>
        <v>7.9013420627374447E-28</v>
      </c>
      <c r="DR27" s="49">
        <f t="shared" si="5"/>
        <v>4.3948903057122031E-31</v>
      </c>
      <c r="DS27" s="49">
        <f t="shared" si="5"/>
        <v>1.5536868084690808E-34</v>
      </c>
      <c r="DT27" s="49">
        <f t="shared" si="5"/>
        <v>3.4881226380972112E-38</v>
      </c>
      <c r="DU27" s="49">
        <f t="shared" si="5"/>
        <v>4.9697390554987138E-42</v>
      </c>
      <c r="DV27" s="49">
        <f t="shared" si="5"/>
        <v>4.4909133118610302E-46</v>
      </c>
      <c r="DW27" s="49">
        <f t="shared" si="5"/>
        <v>2.5726282770189097E-50</v>
      </c>
      <c r="DX27" s="49">
        <f t="shared" si="5"/>
        <v>9.3383998682217507E-55</v>
      </c>
      <c r="DY27" s="49">
        <f t="shared" si="5"/>
        <v>2.1471248644389709E-59</v>
      </c>
      <c r="DZ27" s="49">
        <f t="shared" si="5"/>
        <v>3.1259955791787295E-64</v>
      </c>
      <c r="EA27" s="49">
        <f t="shared" si="5"/>
        <v>2.8809760575227551E-69</v>
      </c>
      <c r="EB27" s="49">
        <f t="shared" si="5"/>
        <v>1.6803498944785729E-74</v>
      </c>
      <c r="EC27" s="49">
        <f t="shared" si="5"/>
        <v>6.2011112600597992E-80</v>
      </c>
      <c r="ED27" s="49">
        <f t="shared" si="5"/>
        <v>1.4476401199971676E-85</v>
      </c>
      <c r="EE27" s="49">
        <f t="shared" si="5"/>
        <v>2.1374388434631124E-91</v>
      </c>
      <c r="EF27" s="49">
        <f t="shared" si="5"/>
        <v>1.9957099786971534E-97</v>
      </c>
      <c r="EG27" s="49">
        <f t="shared" si="5"/>
        <v>1.1781683648803367E-103</v>
      </c>
      <c r="EH27" s="49">
        <f t="shared" si="5"/>
        <v>4.3970872116430584E-110</v>
      </c>
      <c r="EI27" s="49">
        <f t="shared" si="5"/>
        <v>1.0373313499552467E-116</v>
      </c>
      <c r="EJ27" s="49">
        <f t="shared" si="5"/>
        <v>1.5467361015407928E-123</v>
      </c>
      <c r="EK27" s="49">
        <f t="shared" si="5"/>
        <v>1.4575282488319168E-130</v>
      </c>
      <c r="EL27" s="49">
        <f t="shared" si="5"/>
        <v>8.6791903152300365E-138</v>
      </c>
      <c r="EM27" s="49">
        <f t="shared" si="5"/>
        <v>3.2656199307592428E-145</v>
      </c>
      <c r="EN27" s="49">
        <f t="shared" si="5"/>
        <v>7.7632205882316271E-153</v>
      </c>
      <c r="EO27" s="49">
        <f t="shared" si="5"/>
        <v>1.1659404937449915E-160</v>
      </c>
      <c r="EP27" s="49">
        <f t="shared" si="5"/>
        <v>1.1062154032398143E-168</v>
      </c>
      <c r="EQ27" s="49">
        <f t="shared" si="5"/>
        <v>6.6298652932010502E-177</v>
      </c>
      <c r="ER27" s="49">
        <f t="shared" si="5"/>
        <v>2.5098407543617924E-185</v>
      </c>
      <c r="ES27" s="49">
        <f t="shared" si="5"/>
        <v>6.0012348381967364E-194</v>
      </c>
      <c r="ET27" s="49">
        <f t="shared" si="5"/>
        <v>9.0628794136662056E-203</v>
      </c>
      <c r="EU27" s="49">
        <f t="shared" si="5"/>
        <v>8.6437559667694328E-212</v>
      </c>
      <c r="EV27" s="49">
        <f t="shared" si="5"/>
        <v>5.2063148831120053E-221</v>
      </c>
      <c r="EW27" s="49">
        <f t="shared" si="5"/>
        <v>1.9803052702711529E-230</v>
      </c>
      <c r="EX27" s="49">
        <f t="shared" si="5"/>
        <v>4.7565371187162927E-240</v>
      </c>
      <c r="EY27" s="49">
        <f t="shared" si="5"/>
        <v>7.2142461059162776E-250</v>
      </c>
      <c r="EZ27" s="49">
        <f t="shared" si="5"/>
        <v>6.9090376409383142E-260</v>
      </c>
      <c r="FA27" s="49">
        <f t="shared" si="5"/>
        <v>4.1778880604741858E-270</v>
      </c>
      <c r="FB27" s="49">
        <f t="shared" si="5"/>
        <v>1.5951281262366763E-280</v>
      </c>
      <c r="FC27" s="49">
        <f t="shared" si="5"/>
        <v>3.845222871425492E-291</v>
      </c>
      <c r="FD27" s="49">
        <f t="shared" si="5"/>
        <v>5.8522511658251669E-302</v>
      </c>
      <c r="FE27" s="49">
        <f t="shared" si="5"/>
        <v>0</v>
      </c>
      <c r="FF27" s="49">
        <f t="shared" si="5"/>
        <v>0</v>
      </c>
      <c r="FG27" s="49">
        <f t="shared" si="5"/>
        <v>0</v>
      </c>
      <c r="FH27" s="49">
        <f t="shared" si="5"/>
        <v>0</v>
      </c>
      <c r="FI27" s="49">
        <f t="shared" si="5"/>
        <v>0</v>
      </c>
      <c r="FJ27" s="49">
        <f t="shared" si="5"/>
        <v>0</v>
      </c>
      <c r="FK27" s="49">
        <f t="shared" si="5"/>
        <v>0</v>
      </c>
      <c r="FL27" s="49">
        <f t="shared" si="5"/>
        <v>0</v>
      </c>
      <c r="FM27" s="49">
        <f t="shared" si="5"/>
        <v>0</v>
      </c>
      <c r="FN27" s="49">
        <f t="shared" si="5"/>
        <v>0</v>
      </c>
      <c r="FO27" s="49">
        <f t="shared" ref="FO27" si="15">(2/FO$23^2)*EXP(-(FO$23^2)*$A27)</f>
        <v>0</v>
      </c>
      <c r="FP27" s="49">
        <f t="shared" si="6"/>
        <v>0</v>
      </c>
      <c r="FQ27" s="49">
        <f t="shared" si="6"/>
        <v>0</v>
      </c>
      <c r="FR27" s="49">
        <f t="shared" si="6"/>
        <v>0</v>
      </c>
      <c r="FS27" s="49">
        <f t="shared" si="6"/>
        <v>0</v>
      </c>
      <c r="FT27" s="49">
        <f t="shared" si="6"/>
        <v>0</v>
      </c>
      <c r="FU27" s="49">
        <f t="shared" si="6"/>
        <v>0</v>
      </c>
      <c r="FV27" s="49">
        <f t="shared" si="6"/>
        <v>0</v>
      </c>
      <c r="FW27" s="49">
        <f t="shared" si="6"/>
        <v>0</v>
      </c>
      <c r="FX27" s="49">
        <f t="shared" si="6"/>
        <v>0</v>
      </c>
      <c r="FY27" s="49">
        <f t="shared" si="6"/>
        <v>0</v>
      </c>
      <c r="FZ27" s="49">
        <f t="shared" si="6"/>
        <v>0</v>
      </c>
      <c r="GA27" s="49">
        <f t="shared" si="6"/>
        <v>0</v>
      </c>
      <c r="GB27" s="49">
        <f t="shared" si="6"/>
        <v>0</v>
      </c>
      <c r="GC27" s="49">
        <f t="shared" si="6"/>
        <v>0</v>
      </c>
      <c r="GD27" s="49">
        <f t="shared" si="6"/>
        <v>0</v>
      </c>
      <c r="GE27" s="49">
        <f t="shared" si="6"/>
        <v>0</v>
      </c>
      <c r="GF27" s="49">
        <f t="shared" si="6"/>
        <v>0</v>
      </c>
      <c r="GG27" s="49">
        <f t="shared" si="6"/>
        <v>0</v>
      </c>
      <c r="GH27" s="49">
        <f t="shared" si="6"/>
        <v>0</v>
      </c>
      <c r="GI27" s="49">
        <f t="shared" si="6"/>
        <v>0</v>
      </c>
      <c r="GJ27" s="49">
        <f t="shared" si="6"/>
        <v>0</v>
      </c>
      <c r="GK27" s="49">
        <f t="shared" si="6"/>
        <v>0</v>
      </c>
      <c r="GL27" s="49">
        <f t="shared" si="6"/>
        <v>0</v>
      </c>
      <c r="GM27" s="49">
        <f t="shared" si="6"/>
        <v>0</v>
      </c>
      <c r="GN27" s="49">
        <f t="shared" si="6"/>
        <v>0</v>
      </c>
      <c r="GO27" s="49">
        <f t="shared" si="6"/>
        <v>0</v>
      </c>
      <c r="GP27" s="49">
        <f t="shared" si="6"/>
        <v>0</v>
      </c>
      <c r="GQ27" s="49">
        <f t="shared" si="6"/>
        <v>0</v>
      </c>
      <c r="GR27" s="49">
        <f t="shared" si="6"/>
        <v>0</v>
      </c>
      <c r="GS27" s="49">
        <f t="shared" si="6"/>
        <v>0</v>
      </c>
      <c r="GT27" s="49">
        <f t="shared" si="6"/>
        <v>0</v>
      </c>
      <c r="GU27" s="49">
        <f t="shared" si="6"/>
        <v>0</v>
      </c>
      <c r="GV27" s="49">
        <f t="shared" si="6"/>
        <v>0</v>
      </c>
      <c r="GW27" s="49">
        <f t="shared" si="6"/>
        <v>0</v>
      </c>
      <c r="GX27" s="48">
        <f t="shared" si="6"/>
        <v>0</v>
      </c>
      <c r="GY27" s="70">
        <f t="shared" si="11"/>
        <v>0.17236276486088042</v>
      </c>
      <c r="GZ27" s="73">
        <f t="shared" si="12"/>
        <v>1.5</v>
      </c>
      <c r="HA27" s="76">
        <f t="shared" si="13"/>
        <v>0.56713901404550526</v>
      </c>
      <c r="HB27" s="82">
        <f t="shared" si="14"/>
        <v>8.5581202636961446</v>
      </c>
      <c r="HC27" s="2"/>
      <c r="HD27" s="2"/>
      <c r="HE27" s="2"/>
      <c r="HF27" s="2"/>
      <c r="HI27" s="8" t="s">
        <v>114</v>
      </c>
      <c r="HJ27" s="2"/>
      <c r="HK27" s="2"/>
      <c r="HL27" s="12"/>
    </row>
    <row r="28" spans="1:220">
      <c r="A28" s="42">
        <f t="shared" si="7"/>
        <v>2.3333333333333331E-2</v>
      </c>
      <c r="B28" s="38">
        <v>0.4</v>
      </c>
      <c r="C28" s="48">
        <f t="shared" si="8"/>
        <v>0.7065213682793795</v>
      </c>
      <c r="D28" s="49">
        <f t="shared" si="8"/>
        <v>0.24041616550698922</v>
      </c>
      <c r="E28" s="49">
        <f t="shared" si="8"/>
        <v>7.3967555484354032E-18</v>
      </c>
      <c r="F28" s="49">
        <f t="shared" si="8"/>
        <v>-1.0300226555064173E-2</v>
      </c>
      <c r="G28" s="49">
        <f t="shared" si="8"/>
        <v>-7.8451740764368496E-4</v>
      </c>
      <c r="H28" s="49">
        <f t="shared" si="8"/>
        <v>6.4167084219339264E-5</v>
      </c>
      <c r="I28" s="49">
        <f t="shared" si="8"/>
        <v>5.5409107383071616E-6</v>
      </c>
      <c r="J28" s="49">
        <f t="shared" si="8"/>
        <v>7.3848341769755044E-23</v>
      </c>
      <c r="K28" s="49">
        <f t="shared" si="8"/>
        <v>-4.2330682810861985E-9</v>
      </c>
      <c r="L28" s="49">
        <f t="shared" si="8"/>
        <v>-3.7077527652041264E-11</v>
      </c>
      <c r="M28" s="49">
        <f t="shared" si="8"/>
        <v>3.3524697388368072E-13</v>
      </c>
      <c r="N28" s="49">
        <f t="shared" si="8"/>
        <v>3.1227393600957185E-15</v>
      </c>
      <c r="O28" s="49">
        <f t="shared" si="8"/>
        <v>-1.398469034346266E-32</v>
      </c>
      <c r="P28" s="49">
        <f t="shared" si="8"/>
        <v>-2.6558239979673588E-20</v>
      </c>
      <c r="Q28" s="49">
        <f t="shared" si="8"/>
        <v>-2.4198315044598332E-23</v>
      </c>
      <c r="R28" s="49">
        <f t="shared" si="8"/>
        <v>2.2615235768788447E-26</v>
      </c>
      <c r="S28" s="49">
        <f t="shared" si="2"/>
        <v>2.1666471116264305E-29</v>
      </c>
      <c r="T28" s="49">
        <f t="shared" si="2"/>
        <v>7.3255149067006761E-48</v>
      </c>
      <c r="U28" s="49">
        <f t="shared" si="2"/>
        <v>-1.9280561273439548E-36</v>
      </c>
      <c r="V28" s="49">
        <f t="shared" si="2"/>
        <v>-1.7895208192217342E-40</v>
      </c>
      <c r="W28" s="49">
        <f t="shared" si="2"/>
        <v>1.7000319794180094E-44</v>
      </c>
      <c r="X28" s="49">
        <f t="shared" si="2"/>
        <v>1.6526150255101612E-48</v>
      </c>
      <c r="Y28" s="49">
        <f t="shared" si="2"/>
        <v>-1.6172796974848944E-67</v>
      </c>
      <c r="Z28" s="49">
        <f t="shared" si="2"/>
        <v>-1.507583451946472E-57</v>
      </c>
      <c r="AA28" s="49">
        <f t="shared" si="2"/>
        <v>-1.4142396264827115E-62</v>
      </c>
      <c r="AB28" s="49">
        <f t="shared" si="2"/>
        <v>1.3565893006843892E-67</v>
      </c>
      <c r="AC28" s="49">
        <f t="shared" si="2"/>
        <v>1.3304599176269363E-72</v>
      </c>
      <c r="AD28" s="49">
        <f t="shared" si="2"/>
        <v>-1.1813282948795347E-92</v>
      </c>
      <c r="AE28" s="49">
        <f t="shared" si="2"/>
        <v>-1.2327121283468889E-83</v>
      </c>
      <c r="AF28" s="49">
        <f t="shared" si="2"/>
        <v>-1.1643519409764349E-89</v>
      </c>
      <c r="AG28" s="49">
        <f t="shared" si="2"/>
        <v>1.1239987446051546E-95</v>
      </c>
      <c r="AH28" s="49">
        <f t="shared" si="2"/>
        <v>1.1088533408621869E-101</v>
      </c>
      <c r="AI28" s="49">
        <f t="shared" si="2"/>
        <v>-8.799519709623711E-123</v>
      </c>
      <c r="AJ28" s="49">
        <f t="shared" si="2"/>
        <v>-1.0382896109185075E-114</v>
      </c>
      <c r="AK28" s="49">
        <f t="shared" si="2"/>
        <v>-9.8538029967575759E-122</v>
      </c>
      <c r="AL28" s="49">
        <f t="shared" si="2"/>
        <v>9.5546303951045727E-129</v>
      </c>
      <c r="AM28" s="49">
        <f t="shared" si="2"/>
        <v>9.4651668555315564E-136</v>
      </c>
      <c r="AN28" s="49">
        <f t="shared" si="2"/>
        <v>-6.5979439637229925E-158</v>
      </c>
      <c r="AO28" s="49">
        <f t="shared" si="2"/>
        <v>-8.9301520675683963E-151</v>
      </c>
      <c r="AP28" s="49">
        <f t="shared" si="2"/>
        <v>-8.5043678981711471E-159</v>
      </c>
      <c r="AQ28" s="49">
        <f t="shared" si="2"/>
        <v>8.2730049201368419E-167</v>
      </c>
      <c r="AR28" s="49">
        <f t="shared" si="2"/>
        <v>8.2207037799358463E-175</v>
      </c>
      <c r="AS28" s="49">
        <f t="shared" si="2"/>
        <v>-4.9259599043556958E-198</v>
      </c>
      <c r="AT28" s="49">
        <f t="shared" si="2"/>
        <v>-7.7998468778133148E-192</v>
      </c>
      <c r="AU28" s="49">
        <f t="shared" si="2"/>
        <v>-7.4472300634548856E-201</v>
      </c>
      <c r="AV28" s="49">
        <f t="shared" si="2"/>
        <v>7.2624382355206201E-210</v>
      </c>
      <c r="AW28" s="49">
        <f t="shared" si="2"/>
        <v>7.2333517064036605E-219</v>
      </c>
      <c r="AX28" s="49">
        <f t="shared" si="2"/>
        <v>-3.6198241168372557E-243</v>
      </c>
      <c r="AY28" s="49">
        <f t="shared" si="2"/>
        <v>-6.8926912791025197E-238</v>
      </c>
      <c r="AZ28" s="49">
        <f t="shared" si="2"/>
        <v>-6.5942394110363336E-248</v>
      </c>
      <c r="BA28" s="49">
        <f t="shared" si="2"/>
        <v>6.4428422038353362E-258</v>
      </c>
      <c r="BB28" s="49">
        <f t="shared" si="2"/>
        <v>6.4286565888038728E-268</v>
      </c>
      <c r="BC28" s="49">
        <f t="shared" si="2"/>
        <v>-2.5780263923758841E-293</v>
      </c>
      <c r="BD28" s="49">
        <f t="shared" si="2"/>
        <v>-6.146551108077047E-289</v>
      </c>
      <c r="BE28" s="49">
        <f t="shared" si="2"/>
        <v>-5.8896300653022354E-300</v>
      </c>
      <c r="BF28" s="49">
        <f t="shared" si="2"/>
        <v>0</v>
      </c>
      <c r="BG28" s="49">
        <f t="shared" si="2"/>
        <v>0</v>
      </c>
      <c r="BH28" s="49">
        <f t="shared" si="2"/>
        <v>0</v>
      </c>
      <c r="BI28" s="49">
        <f t="shared" si="2"/>
        <v>0</v>
      </c>
      <c r="BJ28" s="49">
        <f t="shared" si="2"/>
        <v>0</v>
      </c>
      <c r="BK28" s="49">
        <f t="shared" ref="BK28:BZ44" si="16">(2/BK$23)*SIN(BK$23*$B28)*EXP(-(BK$23^2)*$A28)</f>
        <v>0</v>
      </c>
      <c r="BL28" s="49">
        <f t="shared" si="16"/>
        <v>0</v>
      </c>
      <c r="BM28" s="49">
        <f t="shared" si="16"/>
        <v>0</v>
      </c>
      <c r="BN28" s="49">
        <f t="shared" si="16"/>
        <v>0</v>
      </c>
      <c r="BO28" s="49">
        <f t="shared" si="16"/>
        <v>0</v>
      </c>
      <c r="BP28" s="49">
        <f t="shared" si="16"/>
        <v>0</v>
      </c>
      <c r="BQ28" s="49">
        <f t="shared" si="16"/>
        <v>0</v>
      </c>
      <c r="BR28" s="49">
        <f t="shared" si="16"/>
        <v>0</v>
      </c>
      <c r="BS28" s="49">
        <f t="shared" si="16"/>
        <v>0</v>
      </c>
      <c r="BT28" s="49">
        <f t="shared" si="16"/>
        <v>0</v>
      </c>
      <c r="BU28" s="49">
        <f t="shared" si="16"/>
        <v>0</v>
      </c>
      <c r="BV28" s="49">
        <f t="shared" si="16"/>
        <v>0</v>
      </c>
      <c r="BW28" s="49">
        <f t="shared" si="16"/>
        <v>0</v>
      </c>
      <c r="BX28" s="49">
        <f t="shared" si="16"/>
        <v>0</v>
      </c>
      <c r="BY28" s="49">
        <f t="shared" si="16"/>
        <v>0</v>
      </c>
      <c r="BZ28" s="49">
        <f t="shared" si="16"/>
        <v>0</v>
      </c>
      <c r="CA28" s="49">
        <f t="shared" si="3"/>
        <v>0</v>
      </c>
      <c r="CB28" s="49">
        <f t="shared" si="3"/>
        <v>0</v>
      </c>
      <c r="CC28" s="49">
        <f t="shared" si="3"/>
        <v>0</v>
      </c>
      <c r="CD28" s="49">
        <f t="shared" si="3"/>
        <v>0</v>
      </c>
      <c r="CE28" s="49">
        <f t="shared" si="3"/>
        <v>0</v>
      </c>
      <c r="CF28" s="49">
        <f t="shared" si="3"/>
        <v>0</v>
      </c>
      <c r="CG28" s="49">
        <f t="shared" si="3"/>
        <v>0</v>
      </c>
      <c r="CH28" s="49">
        <f t="shared" si="3"/>
        <v>0</v>
      </c>
      <c r="CI28" s="49">
        <f t="shared" si="3"/>
        <v>0</v>
      </c>
      <c r="CJ28" s="49">
        <f t="shared" si="3"/>
        <v>0</v>
      </c>
      <c r="CK28" s="49">
        <f t="shared" si="3"/>
        <v>0</v>
      </c>
      <c r="CL28" s="49">
        <f t="shared" si="3"/>
        <v>0</v>
      </c>
      <c r="CM28" s="49">
        <f t="shared" si="3"/>
        <v>0</v>
      </c>
      <c r="CN28" s="49">
        <f t="shared" si="3"/>
        <v>0</v>
      </c>
      <c r="CO28" s="49">
        <f t="shared" si="3"/>
        <v>0</v>
      </c>
      <c r="CP28" s="49">
        <f t="shared" si="3"/>
        <v>0</v>
      </c>
      <c r="CQ28" s="49">
        <f t="shared" si="3"/>
        <v>0</v>
      </c>
      <c r="CR28" s="49">
        <f t="shared" si="3"/>
        <v>0</v>
      </c>
      <c r="CS28" s="49">
        <f t="shared" si="3"/>
        <v>0</v>
      </c>
      <c r="CT28" s="49">
        <f t="shared" si="3"/>
        <v>0</v>
      </c>
      <c r="CU28" s="49">
        <f t="shared" si="3"/>
        <v>0</v>
      </c>
      <c r="CV28" s="49">
        <f t="shared" si="3"/>
        <v>0</v>
      </c>
      <c r="CW28" s="49">
        <f t="shared" si="3"/>
        <v>0</v>
      </c>
      <c r="CX28" s="49">
        <f t="shared" si="3"/>
        <v>0</v>
      </c>
      <c r="CY28" s="48">
        <f t="shared" si="3"/>
        <v>0</v>
      </c>
      <c r="CZ28" s="70">
        <f t="shared" si="9"/>
        <v>6.4077506451188926E-2</v>
      </c>
      <c r="DA28" s="79">
        <f t="shared" si="4"/>
        <v>56.155349612928667</v>
      </c>
      <c r="DB28" s="48">
        <f t="shared" si="10"/>
        <v>0.76522075178409565</v>
      </c>
      <c r="DC28" s="49">
        <f t="shared" si="10"/>
        <v>5.364338919793038E-2</v>
      </c>
      <c r="DD28" s="49">
        <f t="shared" si="10"/>
        <v>7.6871024317698954E-3</v>
      </c>
      <c r="DE28" s="49">
        <f t="shared" si="10"/>
        <v>9.849689375474131E-4</v>
      </c>
      <c r="DF28" s="49">
        <f t="shared" si="10"/>
        <v>9.4410764158928272E-5</v>
      </c>
      <c r="DG28" s="49">
        <f t="shared" si="10"/>
        <v>6.3180208928167027E-6</v>
      </c>
      <c r="DH28" s="49">
        <f t="shared" si="10"/>
        <v>2.8530645594919011E-7</v>
      </c>
      <c r="DI28" s="49">
        <f t="shared" si="10"/>
        <v>8.527459008257519E-9</v>
      </c>
      <c r="DJ28" s="49">
        <f t="shared" si="10"/>
        <v>1.6667871741451764E-10</v>
      </c>
      <c r="DK28" s="49">
        <f t="shared" si="10"/>
        <v>2.1135795788409059E-12</v>
      </c>
      <c r="DL28" s="49">
        <f t="shared" si="10"/>
        <v>1.7290478385426833E-14</v>
      </c>
      <c r="DM28" s="49">
        <f t="shared" si="10"/>
        <v>9.0882799996662365E-17</v>
      </c>
      <c r="DN28" s="49">
        <f t="shared" si="10"/>
        <v>3.0599977321193615E-19</v>
      </c>
      <c r="DO28" s="49">
        <f t="shared" si="10"/>
        <v>6.5842956600661155E-22</v>
      </c>
      <c r="DP28" s="49">
        <f t="shared" si="10"/>
        <v>9.0375053293864722E-25</v>
      </c>
      <c r="DQ28" s="49">
        <f t="shared" si="10"/>
        <v>7.9013420627374447E-28</v>
      </c>
      <c r="DR28" s="49">
        <f t="shared" ref="DR28:FT32" si="17">(2/DR$23^2)*EXP(-(DR$23^2)*$A28)</f>
        <v>4.3948903057122031E-31</v>
      </c>
      <c r="DS28" s="49">
        <f t="shared" si="17"/>
        <v>1.5536868084690808E-34</v>
      </c>
      <c r="DT28" s="49">
        <f t="shared" si="17"/>
        <v>3.4881226380972112E-38</v>
      </c>
      <c r="DU28" s="49">
        <f t="shared" si="17"/>
        <v>4.9697390554987138E-42</v>
      </c>
      <c r="DV28" s="49">
        <f t="shared" si="17"/>
        <v>4.4909133118610302E-46</v>
      </c>
      <c r="DW28" s="49">
        <f t="shared" si="17"/>
        <v>2.5726282770189097E-50</v>
      </c>
      <c r="DX28" s="49">
        <f t="shared" si="17"/>
        <v>9.3383998682217507E-55</v>
      </c>
      <c r="DY28" s="49">
        <f t="shared" si="17"/>
        <v>2.1471248644389709E-59</v>
      </c>
      <c r="DZ28" s="49">
        <f t="shared" si="17"/>
        <v>3.1259955791787295E-64</v>
      </c>
      <c r="EA28" s="49">
        <f t="shared" si="17"/>
        <v>2.8809760575227551E-69</v>
      </c>
      <c r="EB28" s="49">
        <f t="shared" si="17"/>
        <v>1.6803498944785729E-74</v>
      </c>
      <c r="EC28" s="49">
        <f t="shared" si="17"/>
        <v>6.2011112600597992E-80</v>
      </c>
      <c r="ED28" s="49">
        <f t="shared" si="17"/>
        <v>1.4476401199971676E-85</v>
      </c>
      <c r="EE28" s="49">
        <f t="shared" si="17"/>
        <v>2.1374388434631124E-91</v>
      </c>
      <c r="EF28" s="49">
        <f t="shared" si="17"/>
        <v>1.9957099786971534E-97</v>
      </c>
      <c r="EG28" s="49">
        <f t="shared" si="17"/>
        <v>1.1781683648803367E-103</v>
      </c>
      <c r="EH28" s="49">
        <f t="shared" si="17"/>
        <v>4.3970872116430584E-110</v>
      </c>
      <c r="EI28" s="49">
        <f t="shared" si="17"/>
        <v>1.0373313499552467E-116</v>
      </c>
      <c r="EJ28" s="49">
        <f t="shared" si="17"/>
        <v>1.5467361015407928E-123</v>
      </c>
      <c r="EK28" s="49">
        <f t="shared" si="17"/>
        <v>1.4575282488319168E-130</v>
      </c>
      <c r="EL28" s="49">
        <f t="shared" si="17"/>
        <v>8.6791903152300365E-138</v>
      </c>
      <c r="EM28" s="49">
        <f t="shared" si="17"/>
        <v>3.2656199307592428E-145</v>
      </c>
      <c r="EN28" s="49">
        <f t="shared" si="17"/>
        <v>7.7632205882316271E-153</v>
      </c>
      <c r="EO28" s="49">
        <f t="shared" si="17"/>
        <v>1.1659404937449915E-160</v>
      </c>
      <c r="EP28" s="49">
        <f t="shared" si="17"/>
        <v>1.1062154032398143E-168</v>
      </c>
      <c r="EQ28" s="49">
        <f t="shared" si="17"/>
        <v>6.6298652932010502E-177</v>
      </c>
      <c r="ER28" s="49">
        <f t="shared" si="17"/>
        <v>2.5098407543617924E-185</v>
      </c>
      <c r="ES28" s="49">
        <f t="shared" si="17"/>
        <v>6.0012348381967364E-194</v>
      </c>
      <c r="ET28" s="49">
        <f t="shared" si="17"/>
        <v>9.0628794136662056E-203</v>
      </c>
      <c r="EU28" s="49">
        <f t="shared" si="17"/>
        <v>8.6437559667694328E-212</v>
      </c>
      <c r="EV28" s="49">
        <f t="shared" si="17"/>
        <v>5.2063148831120053E-221</v>
      </c>
      <c r="EW28" s="49">
        <f t="shared" si="17"/>
        <v>1.9803052702711529E-230</v>
      </c>
      <c r="EX28" s="49">
        <f t="shared" si="17"/>
        <v>4.7565371187162927E-240</v>
      </c>
      <c r="EY28" s="49">
        <f t="shared" si="17"/>
        <v>7.2142461059162776E-250</v>
      </c>
      <c r="EZ28" s="49">
        <f t="shared" si="17"/>
        <v>6.9090376409383142E-260</v>
      </c>
      <c r="FA28" s="49">
        <f t="shared" si="17"/>
        <v>4.1778880604741858E-270</v>
      </c>
      <c r="FB28" s="49">
        <f t="shared" si="17"/>
        <v>1.5951281262366763E-280</v>
      </c>
      <c r="FC28" s="49">
        <f t="shared" si="17"/>
        <v>3.845222871425492E-291</v>
      </c>
      <c r="FD28" s="49">
        <f t="shared" si="17"/>
        <v>5.8522511658251669E-302</v>
      </c>
      <c r="FE28" s="49">
        <f t="shared" si="17"/>
        <v>0</v>
      </c>
      <c r="FF28" s="49">
        <f t="shared" si="17"/>
        <v>0</v>
      </c>
      <c r="FG28" s="49">
        <f t="shared" si="17"/>
        <v>0</v>
      </c>
      <c r="FH28" s="49">
        <f t="shared" si="17"/>
        <v>0</v>
      </c>
      <c r="FI28" s="49">
        <f t="shared" si="17"/>
        <v>0</v>
      </c>
      <c r="FJ28" s="49">
        <f t="shared" si="17"/>
        <v>0</v>
      </c>
      <c r="FK28" s="49">
        <f t="shared" si="17"/>
        <v>0</v>
      </c>
      <c r="FL28" s="49">
        <f t="shared" si="17"/>
        <v>0</v>
      </c>
      <c r="FM28" s="49">
        <f t="shared" si="17"/>
        <v>0</v>
      </c>
      <c r="FN28" s="49">
        <f t="shared" si="17"/>
        <v>0</v>
      </c>
      <c r="FO28" s="49">
        <f t="shared" si="17"/>
        <v>0</v>
      </c>
      <c r="FP28" s="49">
        <f t="shared" si="6"/>
        <v>0</v>
      </c>
      <c r="FQ28" s="49">
        <f t="shared" si="6"/>
        <v>0</v>
      </c>
      <c r="FR28" s="49">
        <f t="shared" si="6"/>
        <v>0</v>
      </c>
      <c r="FS28" s="49">
        <f t="shared" si="6"/>
        <v>0</v>
      </c>
      <c r="FT28" s="49">
        <f t="shared" si="6"/>
        <v>0</v>
      </c>
      <c r="FU28" s="49">
        <f t="shared" si="6"/>
        <v>0</v>
      </c>
      <c r="FV28" s="49">
        <f t="shared" si="6"/>
        <v>0</v>
      </c>
      <c r="FW28" s="49">
        <f t="shared" si="6"/>
        <v>0</v>
      </c>
      <c r="FX28" s="49">
        <f t="shared" si="6"/>
        <v>0</v>
      </c>
      <c r="FY28" s="49">
        <f t="shared" si="6"/>
        <v>0</v>
      </c>
      <c r="FZ28" s="49">
        <f t="shared" si="6"/>
        <v>0</v>
      </c>
      <c r="GA28" s="49">
        <f t="shared" si="6"/>
        <v>0</v>
      </c>
      <c r="GB28" s="49">
        <f t="shared" si="6"/>
        <v>0</v>
      </c>
      <c r="GC28" s="49">
        <f t="shared" si="6"/>
        <v>0</v>
      </c>
      <c r="GD28" s="49">
        <f t="shared" si="6"/>
        <v>0</v>
      </c>
      <c r="GE28" s="49">
        <f t="shared" si="6"/>
        <v>0</v>
      </c>
      <c r="GF28" s="49">
        <f t="shared" si="6"/>
        <v>0</v>
      </c>
      <c r="GG28" s="49">
        <f t="shared" si="6"/>
        <v>0</v>
      </c>
      <c r="GH28" s="49">
        <f t="shared" si="6"/>
        <v>0</v>
      </c>
      <c r="GI28" s="49">
        <f t="shared" si="6"/>
        <v>0</v>
      </c>
      <c r="GJ28" s="49">
        <f t="shared" si="6"/>
        <v>0</v>
      </c>
      <c r="GK28" s="49">
        <f t="shared" si="6"/>
        <v>0</v>
      </c>
      <c r="GL28" s="49">
        <f t="shared" si="6"/>
        <v>0</v>
      </c>
      <c r="GM28" s="49">
        <f t="shared" si="6"/>
        <v>0</v>
      </c>
      <c r="GN28" s="49">
        <f t="shared" si="6"/>
        <v>0</v>
      </c>
      <c r="GO28" s="49">
        <f t="shared" si="6"/>
        <v>0</v>
      </c>
      <c r="GP28" s="49">
        <f t="shared" si="6"/>
        <v>0</v>
      </c>
      <c r="GQ28" s="49">
        <f t="shared" si="6"/>
        <v>0</v>
      </c>
      <c r="GR28" s="49">
        <f t="shared" si="6"/>
        <v>0</v>
      </c>
      <c r="GS28" s="49">
        <f t="shared" si="6"/>
        <v>0</v>
      </c>
      <c r="GT28" s="49">
        <f t="shared" si="6"/>
        <v>0</v>
      </c>
      <c r="GU28" s="49">
        <f t="shared" si="6"/>
        <v>0</v>
      </c>
      <c r="GV28" s="49">
        <f t="shared" si="6"/>
        <v>0</v>
      </c>
      <c r="GW28" s="49">
        <f t="shared" si="6"/>
        <v>0</v>
      </c>
      <c r="GX28" s="48">
        <f t="shared" si="6"/>
        <v>0</v>
      </c>
      <c r="GY28" s="70">
        <f t="shared" si="11"/>
        <v>0.17236276486088042</v>
      </c>
      <c r="GZ28" s="73">
        <f t="shared" si="12"/>
        <v>2</v>
      </c>
      <c r="HA28" s="76">
        <f t="shared" si="13"/>
        <v>0.56713901404550526</v>
      </c>
      <c r="HB28" s="82">
        <f t="shared" si="14"/>
        <v>11.080240736639603</v>
      </c>
      <c r="HC28" s="2"/>
      <c r="HD28" s="2"/>
      <c r="HE28" s="2"/>
      <c r="HF28" s="2"/>
      <c r="HI28" s="8" t="s">
        <v>56</v>
      </c>
      <c r="HJ28" s="2"/>
      <c r="HK28" s="2"/>
      <c r="HL28" s="12"/>
    </row>
    <row r="29" spans="1:220">
      <c r="A29" s="42">
        <f t="shared" si="7"/>
        <v>2.3333333333333331E-2</v>
      </c>
      <c r="B29" s="38">
        <v>0.5</v>
      </c>
      <c r="C29" s="48">
        <f t="shared" si="8"/>
        <v>0.84994655550656917</v>
      </c>
      <c r="D29" s="49">
        <f t="shared" si="8"/>
        <v>0.17874847395935528</v>
      </c>
      <c r="E29" s="49">
        <f t="shared" si="8"/>
        <v>-4.2691120297482683E-2</v>
      </c>
      <c r="F29" s="49">
        <f t="shared" si="8"/>
        <v>-7.6581779526794088E-3</v>
      </c>
      <c r="G29" s="49">
        <f t="shared" si="8"/>
        <v>9.4377593983544037E-4</v>
      </c>
      <c r="H29" s="49">
        <f t="shared" si="8"/>
        <v>7.7193124875964473E-5</v>
      </c>
      <c r="I29" s="49">
        <f t="shared" si="8"/>
        <v>-4.119645352170039E-6</v>
      </c>
      <c r="J29" s="49">
        <f t="shared" si="8"/>
        <v>-1.4207438300112088E-7</v>
      </c>
      <c r="K29" s="49">
        <f t="shared" si="8"/>
        <v>3.1472696264590915E-9</v>
      </c>
      <c r="L29" s="49">
        <f t="shared" si="8"/>
        <v>4.4604336584043042E-11</v>
      </c>
      <c r="M29" s="49">
        <f t="shared" si="8"/>
        <v>-4.0330274990884674E-13</v>
      </c>
      <c r="N29" s="49">
        <f t="shared" si="8"/>
        <v>-2.3217444384940789E-15</v>
      </c>
      <c r="O29" s="49">
        <f t="shared" si="8"/>
        <v>8.4970073217727548E-18</v>
      </c>
      <c r="P29" s="49">
        <f t="shared" si="8"/>
        <v>1.974594702233113E-20</v>
      </c>
      <c r="Q29" s="49">
        <f t="shared" si="8"/>
        <v>-2.9110619217798689E-23</v>
      </c>
      <c r="R29" s="49">
        <f t="shared" si="8"/>
        <v>-2.7206171825294195E-26</v>
      </c>
      <c r="S29" s="49">
        <f t="shared" ref="S29:AH44" si="18">(2/S$23)*SIN(S$23*$B29)*EXP(-(S$23^2)*$A29)</f>
        <v>1.6108936102319244E-29</v>
      </c>
      <c r="T29" s="49">
        <f t="shared" si="18"/>
        <v>6.0399925360153899E-33</v>
      </c>
      <c r="U29" s="49">
        <f t="shared" si="18"/>
        <v>-1.4335021513380592E-36</v>
      </c>
      <c r="V29" s="49">
        <f t="shared" si="18"/>
        <v>-2.1527969635355188E-40</v>
      </c>
      <c r="W29" s="49">
        <f t="shared" si="18"/>
        <v>2.0451417183265967E-44</v>
      </c>
      <c r="X29" s="49">
        <f t="shared" si="18"/>
        <v>1.2287127749055426E-48</v>
      </c>
      <c r="Y29" s="49">
        <f t="shared" si="18"/>
        <v>-4.6675594624750563E-53</v>
      </c>
      <c r="Z29" s="49">
        <f t="shared" si="18"/>
        <v>-1.1208823700915998E-57</v>
      </c>
      <c r="AA29" s="49">
        <f t="shared" si="18"/>
        <v>1.7013329718777211E-62</v>
      </c>
      <c r="AB29" s="49">
        <f t="shared" si="18"/>
        <v>1.6319795198293561E-67</v>
      </c>
      <c r="AC29" s="49">
        <f t="shared" si="18"/>
        <v>-9.8919171861174512E-73</v>
      </c>
      <c r="AD29" s="49">
        <f t="shared" si="18"/>
        <v>-3.7882365695544395E-78</v>
      </c>
      <c r="AE29" s="49">
        <f t="shared" si="18"/>
        <v>9.165166215363704E-84</v>
      </c>
      <c r="AF29" s="49">
        <f t="shared" si="18"/>
        <v>1.4007176089244378E-89</v>
      </c>
      <c r="AG29" s="49">
        <f t="shared" si="18"/>
        <v>-1.3521726366145606E-95</v>
      </c>
      <c r="AH29" s="49">
        <f t="shared" si="18"/>
        <v>-8.2442809994025378E-102</v>
      </c>
      <c r="AI29" s="49">
        <f t="shared" ref="AI29:AX44" si="19">(2/AI$23)*SIN(AI$23*$B29)*EXP(-(AI$23^2)*$A29)</f>
        <v>3.1745583594080202E-108</v>
      </c>
      <c r="AJ29" s="49">
        <f t="shared" si="19"/>
        <v>7.7196424411877142E-115</v>
      </c>
      <c r="AK29" s="49">
        <f t="shared" si="19"/>
        <v>-1.1854143826011812E-121</v>
      </c>
      <c r="AL29" s="49">
        <f t="shared" si="19"/>
        <v>-1.1494238614799013E-128</v>
      </c>
      <c r="AM29" s="49">
        <f t="shared" si="19"/>
        <v>7.0373143487630525E-136</v>
      </c>
      <c r="AN29" s="49">
        <f t="shared" si="19"/>
        <v>2.7203938261650357E-143</v>
      </c>
      <c r="AO29" s="49">
        <f t="shared" si="19"/>
        <v>-6.6395329570981952E-151</v>
      </c>
      <c r="AP29" s="49">
        <f t="shared" si="19"/>
        <v>-1.0230770824970938E-158</v>
      </c>
      <c r="AQ29" s="49">
        <f t="shared" si="19"/>
        <v>9.9524407204887988E-167</v>
      </c>
      <c r="AR29" s="49">
        <f t="shared" si="19"/>
        <v>6.1120609441411139E-175</v>
      </c>
      <c r="AS29" s="49">
        <f t="shared" si="19"/>
        <v>-2.3695723413228088E-183</v>
      </c>
      <c r="AT29" s="49">
        <f t="shared" si="19"/>
        <v>-5.7991554918350653E-192</v>
      </c>
      <c r="AU29" s="49">
        <f t="shared" si="19"/>
        <v>8.9590319906580689E-201</v>
      </c>
      <c r="AV29" s="49">
        <f t="shared" si="19"/>
        <v>8.7367270686979521E-210</v>
      </c>
      <c r="AW29" s="49">
        <f t="shared" si="19"/>
        <v>-5.3779685588295061E-219</v>
      </c>
      <c r="AX29" s="49">
        <f t="shared" si="19"/>
        <v>-2.0895878181877898E-228</v>
      </c>
      <c r="AY29" s="49">
        <f t="shared" ref="AY29:BN44" si="20">(2/AY$23)*SIN(AY$23*$B29)*EXP(-(AY$23^2)*$A29)</f>
        <v>5.1246888702944028E-238</v>
      </c>
      <c r="AZ29" s="49">
        <f t="shared" si="20"/>
        <v>7.932882606573564E-248</v>
      </c>
      <c r="BA29" s="49">
        <f t="shared" si="20"/>
        <v>-7.750751477139722E-258</v>
      </c>
      <c r="BB29" s="49">
        <f t="shared" si="20"/>
        <v>-4.7796809022147354E-268</v>
      </c>
      <c r="BC29" s="49">
        <f t="shared" si="20"/>
        <v>1.8603289782612839E-278</v>
      </c>
      <c r="BD29" s="49">
        <f t="shared" si="20"/>
        <v>4.569936586273451E-289</v>
      </c>
      <c r="BE29" s="49">
        <f t="shared" si="20"/>
        <v>-7.085236217840837E-300</v>
      </c>
      <c r="BF29" s="49">
        <f t="shared" si="20"/>
        <v>0</v>
      </c>
      <c r="BG29" s="49">
        <f t="shared" si="20"/>
        <v>0</v>
      </c>
      <c r="BH29" s="49">
        <f t="shared" si="20"/>
        <v>0</v>
      </c>
      <c r="BI29" s="49">
        <f t="shared" si="20"/>
        <v>0</v>
      </c>
      <c r="BJ29" s="49">
        <f t="shared" si="20"/>
        <v>0</v>
      </c>
      <c r="BK29" s="49">
        <f t="shared" si="20"/>
        <v>0</v>
      </c>
      <c r="BL29" s="49">
        <f t="shared" si="20"/>
        <v>0</v>
      </c>
      <c r="BM29" s="49">
        <f t="shared" si="20"/>
        <v>0</v>
      </c>
      <c r="BN29" s="49">
        <f t="shared" si="20"/>
        <v>0</v>
      </c>
      <c r="BO29" s="49">
        <f t="shared" si="16"/>
        <v>0</v>
      </c>
      <c r="BP29" s="49">
        <f t="shared" si="16"/>
        <v>0</v>
      </c>
      <c r="BQ29" s="49">
        <f t="shared" si="16"/>
        <v>0</v>
      </c>
      <c r="BR29" s="49">
        <f t="shared" si="16"/>
        <v>0</v>
      </c>
      <c r="BS29" s="49">
        <f t="shared" si="16"/>
        <v>0</v>
      </c>
      <c r="BT29" s="49">
        <f t="shared" si="16"/>
        <v>0</v>
      </c>
      <c r="BU29" s="49">
        <f t="shared" si="16"/>
        <v>0</v>
      </c>
      <c r="BV29" s="49">
        <f t="shared" si="16"/>
        <v>0</v>
      </c>
      <c r="BW29" s="49">
        <f t="shared" si="16"/>
        <v>0</v>
      </c>
      <c r="BX29" s="49">
        <f t="shared" si="16"/>
        <v>0</v>
      </c>
      <c r="BY29" s="49">
        <f t="shared" si="16"/>
        <v>0</v>
      </c>
      <c r="BZ29" s="49">
        <f t="shared" si="16"/>
        <v>0</v>
      </c>
      <c r="CA29" s="49">
        <f t="shared" si="3"/>
        <v>0</v>
      </c>
      <c r="CB29" s="49">
        <f t="shared" si="3"/>
        <v>0</v>
      </c>
      <c r="CC29" s="49">
        <f t="shared" si="3"/>
        <v>0</v>
      </c>
      <c r="CD29" s="49">
        <f t="shared" si="3"/>
        <v>0</v>
      </c>
      <c r="CE29" s="49">
        <f t="shared" si="3"/>
        <v>0</v>
      </c>
      <c r="CF29" s="49">
        <f t="shared" si="3"/>
        <v>0</v>
      </c>
      <c r="CG29" s="49">
        <f t="shared" si="3"/>
        <v>0</v>
      </c>
      <c r="CH29" s="49">
        <f t="shared" si="3"/>
        <v>0</v>
      </c>
      <c r="CI29" s="49">
        <f t="shared" si="3"/>
        <v>0</v>
      </c>
      <c r="CJ29" s="49">
        <f t="shared" si="3"/>
        <v>0</v>
      </c>
      <c r="CK29" s="49">
        <f t="shared" si="3"/>
        <v>0</v>
      </c>
      <c r="CL29" s="49">
        <f t="shared" si="3"/>
        <v>0</v>
      </c>
      <c r="CM29" s="49">
        <f t="shared" si="3"/>
        <v>0</v>
      </c>
      <c r="CN29" s="49">
        <f t="shared" si="3"/>
        <v>0</v>
      </c>
      <c r="CO29" s="49">
        <f t="shared" si="3"/>
        <v>0</v>
      </c>
      <c r="CP29" s="49">
        <f t="shared" si="3"/>
        <v>0</v>
      </c>
      <c r="CQ29" s="49">
        <f t="shared" si="3"/>
        <v>0</v>
      </c>
      <c r="CR29" s="49">
        <f t="shared" si="3"/>
        <v>0</v>
      </c>
      <c r="CS29" s="49">
        <f t="shared" si="3"/>
        <v>0</v>
      </c>
      <c r="CT29" s="49">
        <f t="shared" si="3"/>
        <v>0</v>
      </c>
      <c r="CU29" s="49">
        <f t="shared" si="3"/>
        <v>0</v>
      </c>
      <c r="CV29" s="49">
        <f t="shared" si="3"/>
        <v>0</v>
      </c>
      <c r="CW29" s="49">
        <f t="shared" si="3"/>
        <v>0</v>
      </c>
      <c r="CX29" s="49">
        <f t="shared" si="3"/>
        <v>0</v>
      </c>
      <c r="CY29" s="48">
        <f t="shared" si="3"/>
        <v>0</v>
      </c>
      <c r="CZ29" s="70">
        <f t="shared" si="9"/>
        <v>2.063755824779312E-2</v>
      </c>
      <c r="DA29" s="79">
        <f t="shared" si="4"/>
        <v>58.761746505132415</v>
      </c>
      <c r="DB29" s="48">
        <f t="shared" si="10"/>
        <v>0.76522075178409565</v>
      </c>
      <c r="DC29" s="49">
        <f t="shared" si="10"/>
        <v>5.364338919793038E-2</v>
      </c>
      <c r="DD29" s="49">
        <f t="shared" si="10"/>
        <v>7.6871024317698954E-3</v>
      </c>
      <c r="DE29" s="49">
        <f t="shared" si="10"/>
        <v>9.849689375474131E-4</v>
      </c>
      <c r="DF29" s="49">
        <f t="shared" si="10"/>
        <v>9.4410764158928272E-5</v>
      </c>
      <c r="DG29" s="49">
        <f t="shared" si="10"/>
        <v>6.3180208928167027E-6</v>
      </c>
      <c r="DH29" s="49">
        <f t="shared" si="10"/>
        <v>2.8530645594919011E-7</v>
      </c>
      <c r="DI29" s="49">
        <f t="shared" si="10"/>
        <v>8.527459008257519E-9</v>
      </c>
      <c r="DJ29" s="49">
        <f t="shared" si="10"/>
        <v>1.6667871741451764E-10</v>
      </c>
      <c r="DK29" s="49">
        <f t="shared" si="10"/>
        <v>2.1135795788409059E-12</v>
      </c>
      <c r="DL29" s="49">
        <f t="shared" si="10"/>
        <v>1.7290478385426833E-14</v>
      </c>
      <c r="DM29" s="49">
        <f t="shared" si="10"/>
        <v>9.0882799996662365E-17</v>
      </c>
      <c r="DN29" s="49">
        <f t="shared" si="10"/>
        <v>3.0599977321193615E-19</v>
      </c>
      <c r="DO29" s="49">
        <f t="shared" si="10"/>
        <v>6.5842956600661155E-22</v>
      </c>
      <c r="DP29" s="49">
        <f t="shared" si="10"/>
        <v>9.0375053293864722E-25</v>
      </c>
      <c r="DQ29" s="49">
        <f t="shared" si="10"/>
        <v>7.9013420627374447E-28</v>
      </c>
      <c r="DR29" s="49">
        <f t="shared" si="17"/>
        <v>4.3948903057122031E-31</v>
      </c>
      <c r="DS29" s="49">
        <f t="shared" si="17"/>
        <v>1.5536868084690808E-34</v>
      </c>
      <c r="DT29" s="49">
        <f t="shared" si="17"/>
        <v>3.4881226380972112E-38</v>
      </c>
      <c r="DU29" s="49">
        <f t="shared" si="17"/>
        <v>4.9697390554987138E-42</v>
      </c>
      <c r="DV29" s="49">
        <f t="shared" si="17"/>
        <v>4.4909133118610302E-46</v>
      </c>
      <c r="DW29" s="49">
        <f t="shared" si="17"/>
        <v>2.5726282770189097E-50</v>
      </c>
      <c r="DX29" s="49">
        <f t="shared" si="17"/>
        <v>9.3383998682217507E-55</v>
      </c>
      <c r="DY29" s="49">
        <f t="shared" si="17"/>
        <v>2.1471248644389709E-59</v>
      </c>
      <c r="DZ29" s="49">
        <f t="shared" si="17"/>
        <v>3.1259955791787295E-64</v>
      </c>
      <c r="EA29" s="49">
        <f t="shared" si="17"/>
        <v>2.8809760575227551E-69</v>
      </c>
      <c r="EB29" s="49">
        <f t="shared" si="17"/>
        <v>1.6803498944785729E-74</v>
      </c>
      <c r="EC29" s="49">
        <f t="shared" si="17"/>
        <v>6.2011112600597992E-80</v>
      </c>
      <c r="ED29" s="49">
        <f t="shared" si="17"/>
        <v>1.4476401199971676E-85</v>
      </c>
      <c r="EE29" s="49">
        <f t="shared" si="17"/>
        <v>2.1374388434631124E-91</v>
      </c>
      <c r="EF29" s="49">
        <f t="shared" si="17"/>
        <v>1.9957099786971534E-97</v>
      </c>
      <c r="EG29" s="49">
        <f t="shared" si="17"/>
        <v>1.1781683648803367E-103</v>
      </c>
      <c r="EH29" s="49">
        <f t="shared" si="17"/>
        <v>4.3970872116430584E-110</v>
      </c>
      <c r="EI29" s="49">
        <f t="shared" si="17"/>
        <v>1.0373313499552467E-116</v>
      </c>
      <c r="EJ29" s="49">
        <f t="shared" si="17"/>
        <v>1.5467361015407928E-123</v>
      </c>
      <c r="EK29" s="49">
        <f t="shared" si="17"/>
        <v>1.4575282488319168E-130</v>
      </c>
      <c r="EL29" s="49">
        <f t="shared" si="17"/>
        <v>8.6791903152300365E-138</v>
      </c>
      <c r="EM29" s="49">
        <f t="shared" si="17"/>
        <v>3.2656199307592428E-145</v>
      </c>
      <c r="EN29" s="49">
        <f t="shared" si="17"/>
        <v>7.7632205882316271E-153</v>
      </c>
      <c r="EO29" s="49">
        <f t="shared" si="17"/>
        <v>1.1659404937449915E-160</v>
      </c>
      <c r="EP29" s="49">
        <f t="shared" si="17"/>
        <v>1.1062154032398143E-168</v>
      </c>
      <c r="EQ29" s="49">
        <f t="shared" si="17"/>
        <v>6.6298652932010502E-177</v>
      </c>
      <c r="ER29" s="49">
        <f t="shared" si="17"/>
        <v>2.5098407543617924E-185</v>
      </c>
      <c r="ES29" s="49">
        <f t="shared" si="17"/>
        <v>6.0012348381967364E-194</v>
      </c>
      <c r="ET29" s="49">
        <f t="shared" si="17"/>
        <v>9.0628794136662056E-203</v>
      </c>
      <c r="EU29" s="49">
        <f t="shared" si="17"/>
        <v>8.6437559667694328E-212</v>
      </c>
      <c r="EV29" s="49">
        <f t="shared" si="17"/>
        <v>5.2063148831120053E-221</v>
      </c>
      <c r="EW29" s="49">
        <f t="shared" si="17"/>
        <v>1.9803052702711529E-230</v>
      </c>
      <c r="EX29" s="49">
        <f t="shared" si="17"/>
        <v>4.7565371187162927E-240</v>
      </c>
      <c r="EY29" s="49">
        <f t="shared" si="17"/>
        <v>7.2142461059162776E-250</v>
      </c>
      <c r="EZ29" s="49">
        <f t="shared" si="17"/>
        <v>6.9090376409383142E-260</v>
      </c>
      <c r="FA29" s="49">
        <f t="shared" si="17"/>
        <v>4.1778880604741858E-270</v>
      </c>
      <c r="FB29" s="49">
        <f t="shared" si="17"/>
        <v>1.5951281262366763E-280</v>
      </c>
      <c r="FC29" s="49">
        <f t="shared" si="17"/>
        <v>3.845222871425492E-291</v>
      </c>
      <c r="FD29" s="49">
        <f t="shared" si="17"/>
        <v>5.8522511658251669E-302</v>
      </c>
      <c r="FE29" s="49">
        <f t="shared" si="17"/>
        <v>0</v>
      </c>
      <c r="FF29" s="49">
        <f t="shared" si="17"/>
        <v>0</v>
      </c>
      <c r="FG29" s="49">
        <f t="shared" si="17"/>
        <v>0</v>
      </c>
      <c r="FH29" s="49">
        <f t="shared" si="17"/>
        <v>0</v>
      </c>
      <c r="FI29" s="49">
        <f t="shared" si="17"/>
        <v>0</v>
      </c>
      <c r="FJ29" s="49">
        <f t="shared" si="17"/>
        <v>0</v>
      </c>
      <c r="FK29" s="49">
        <f t="shared" si="17"/>
        <v>0</v>
      </c>
      <c r="FL29" s="49">
        <f t="shared" si="17"/>
        <v>0</v>
      </c>
      <c r="FM29" s="49">
        <f t="shared" si="17"/>
        <v>0</v>
      </c>
      <c r="FN29" s="49">
        <f t="shared" si="17"/>
        <v>0</v>
      </c>
      <c r="FO29" s="49">
        <f t="shared" si="17"/>
        <v>0</v>
      </c>
      <c r="FP29" s="49">
        <f t="shared" si="6"/>
        <v>0</v>
      </c>
      <c r="FQ29" s="49">
        <f t="shared" si="6"/>
        <v>0</v>
      </c>
      <c r="FR29" s="49">
        <f t="shared" si="6"/>
        <v>0</v>
      </c>
      <c r="FS29" s="49">
        <f t="shared" si="6"/>
        <v>0</v>
      </c>
      <c r="FT29" s="49">
        <f t="shared" si="6"/>
        <v>0</v>
      </c>
      <c r="FU29" s="49">
        <f t="shared" si="6"/>
        <v>0</v>
      </c>
      <c r="FV29" s="49">
        <f t="shared" si="6"/>
        <v>0</v>
      </c>
      <c r="FW29" s="49">
        <f t="shared" si="6"/>
        <v>0</v>
      </c>
      <c r="FX29" s="49">
        <f t="shared" si="6"/>
        <v>0</v>
      </c>
      <c r="FY29" s="49">
        <f t="shared" si="6"/>
        <v>0</v>
      </c>
      <c r="FZ29" s="49">
        <f t="shared" si="6"/>
        <v>0</v>
      </c>
      <c r="GA29" s="49">
        <f t="shared" si="6"/>
        <v>0</v>
      </c>
      <c r="GB29" s="49">
        <f t="shared" si="6"/>
        <v>0</v>
      </c>
      <c r="GC29" s="49">
        <f t="shared" si="6"/>
        <v>0</v>
      </c>
      <c r="GD29" s="49">
        <f t="shared" si="6"/>
        <v>0</v>
      </c>
      <c r="GE29" s="49">
        <f t="shared" si="6"/>
        <v>0</v>
      </c>
      <c r="GF29" s="49">
        <f t="shared" si="6"/>
        <v>0</v>
      </c>
      <c r="GG29" s="49">
        <f t="shared" si="6"/>
        <v>0</v>
      </c>
      <c r="GH29" s="49">
        <f t="shared" si="6"/>
        <v>0</v>
      </c>
      <c r="GI29" s="49">
        <f t="shared" si="6"/>
        <v>0</v>
      </c>
      <c r="GJ29" s="49">
        <f t="shared" si="6"/>
        <v>0</v>
      </c>
      <c r="GK29" s="49">
        <f t="shared" si="6"/>
        <v>0</v>
      </c>
      <c r="GL29" s="49">
        <f t="shared" si="6"/>
        <v>0</v>
      </c>
      <c r="GM29" s="49">
        <f t="shared" si="6"/>
        <v>0</v>
      </c>
      <c r="GN29" s="49">
        <f t="shared" si="6"/>
        <v>0</v>
      </c>
      <c r="GO29" s="49">
        <f t="shared" si="6"/>
        <v>0</v>
      </c>
      <c r="GP29" s="49">
        <f t="shared" si="6"/>
        <v>0</v>
      </c>
      <c r="GQ29" s="49">
        <f t="shared" si="6"/>
        <v>0</v>
      </c>
      <c r="GR29" s="49">
        <f t="shared" si="6"/>
        <v>0</v>
      </c>
      <c r="GS29" s="49">
        <f t="shared" si="6"/>
        <v>0</v>
      </c>
      <c r="GT29" s="49">
        <f t="shared" si="6"/>
        <v>0</v>
      </c>
      <c r="GU29" s="49">
        <f t="shared" si="6"/>
        <v>0</v>
      </c>
      <c r="GV29" s="49">
        <f t="shared" si="6"/>
        <v>0</v>
      </c>
      <c r="GW29" s="49">
        <f t="shared" si="6"/>
        <v>0</v>
      </c>
      <c r="GX29" s="48">
        <f t="shared" si="6"/>
        <v>0</v>
      </c>
      <c r="GY29" s="70">
        <f t="shared" si="11"/>
        <v>0.17236276486088042</v>
      </c>
      <c r="GZ29" s="73">
        <f t="shared" si="12"/>
        <v>2.5</v>
      </c>
      <c r="HA29" s="76">
        <f t="shared" si="13"/>
        <v>0.56713901404550526</v>
      </c>
      <c r="HB29" s="82">
        <f t="shared" si="14"/>
        <v>13.329513027094425</v>
      </c>
      <c r="HC29" s="2"/>
      <c r="HD29" s="2"/>
      <c r="HE29" s="2"/>
      <c r="HF29" s="2"/>
      <c r="HG29" s="2"/>
      <c r="HH29" s="2"/>
      <c r="HI29" s="2"/>
      <c r="HJ29" s="2"/>
      <c r="HK29" s="2"/>
      <c r="HL29" s="12"/>
    </row>
    <row r="30" spans="1:220">
      <c r="A30" s="42">
        <f t="shared" si="7"/>
        <v>2.3333333333333331E-2</v>
      </c>
      <c r="B30" s="38">
        <v>0.6</v>
      </c>
      <c r="C30" s="48">
        <f t="shared" si="8"/>
        <v>0.97244323772629349</v>
      </c>
      <c r="D30" s="49">
        <f t="shared" si="8"/>
        <v>7.8115947466011082E-2</v>
      </c>
      <c r="E30" s="49">
        <f t="shared" si="8"/>
        <v>-6.0374361317601342E-2</v>
      </c>
      <c r="F30" s="49">
        <f t="shared" si="8"/>
        <v>3.3467464834015634E-3</v>
      </c>
      <c r="G30" s="49">
        <f t="shared" si="8"/>
        <v>1.0797955761756815E-3</v>
      </c>
      <c r="H30" s="49">
        <f t="shared" si="8"/>
        <v>-8.8318414608849603E-5</v>
      </c>
      <c r="I30" s="49">
        <f t="shared" si="8"/>
        <v>-1.8003510339444156E-6</v>
      </c>
      <c r="J30" s="49">
        <f t="shared" si="8"/>
        <v>2.0092351930597438E-7</v>
      </c>
      <c r="K30" s="49">
        <f t="shared" si="8"/>
        <v>-1.3754072600236827E-9</v>
      </c>
      <c r="L30" s="49">
        <f t="shared" si="8"/>
        <v>-5.1032838716039657E-11</v>
      </c>
      <c r="M30" s="49">
        <f t="shared" si="8"/>
        <v>4.6142787374616945E-13</v>
      </c>
      <c r="N30" s="49">
        <f t="shared" si="8"/>
        <v>1.0146395242968492E-15</v>
      </c>
      <c r="O30" s="49">
        <f t="shared" si="8"/>
        <v>-1.2016582994034517E-17</v>
      </c>
      <c r="P30" s="49">
        <f t="shared" si="8"/>
        <v>8.6292952666760988E-21</v>
      </c>
      <c r="Q30" s="49">
        <f t="shared" si="8"/>
        <v>3.3306123333250692E-23</v>
      </c>
      <c r="R30" s="49">
        <f t="shared" si="8"/>
        <v>-3.1127201639353387E-26</v>
      </c>
      <c r="S30" s="49">
        <f t="shared" si="18"/>
        <v>-7.0398632135357084E-30</v>
      </c>
      <c r="T30" s="49">
        <f t="shared" si="18"/>
        <v>8.5418393610652127E-33</v>
      </c>
      <c r="U30" s="49">
        <f t="shared" si="18"/>
        <v>-6.2646341121658496E-37</v>
      </c>
      <c r="V30" s="49">
        <f t="shared" si="18"/>
        <v>-2.4630641018835675E-40</v>
      </c>
      <c r="W30" s="49">
        <f t="shared" si="18"/>
        <v>2.3398932806937679E-44</v>
      </c>
      <c r="X30" s="49">
        <f t="shared" si="18"/>
        <v>5.3696717207870958E-49</v>
      </c>
      <c r="Y30" s="49">
        <f t="shared" si="18"/>
        <v>-6.6009258950151028E-53</v>
      </c>
      <c r="Z30" s="49">
        <f t="shared" si="18"/>
        <v>4.8984355725220366E-58</v>
      </c>
      <c r="AA30" s="49">
        <f t="shared" si="18"/>
        <v>1.9465338531047112E-62</v>
      </c>
      <c r="AB30" s="49">
        <f t="shared" si="18"/>
        <v>-1.8671849869666105E-67</v>
      </c>
      <c r="AC30" s="49">
        <f t="shared" si="18"/>
        <v>-4.3229263228540695E-73</v>
      </c>
      <c r="AD30" s="49">
        <f t="shared" si="18"/>
        <v>5.357375534141623E-78</v>
      </c>
      <c r="AE30" s="49">
        <f t="shared" si="18"/>
        <v>-4.0053245028508639E-84</v>
      </c>
      <c r="AF30" s="49">
        <f t="shared" si="18"/>
        <v>-1.6025929606254968E-89</v>
      </c>
      <c r="AG30" s="49">
        <f t="shared" si="18"/>
        <v>1.5470515507068219E-95</v>
      </c>
      <c r="AH30" s="49">
        <f t="shared" si="18"/>
        <v>3.6028829067978592E-102</v>
      </c>
      <c r="AI30" s="49">
        <f t="shared" si="19"/>
        <v>-4.489503486419725E-108</v>
      </c>
      <c r="AJ30" s="49">
        <f t="shared" si="19"/>
        <v>3.3736074498141562E-115</v>
      </c>
      <c r="AK30" s="49">
        <f t="shared" si="19"/>
        <v>1.3562596292621877E-121</v>
      </c>
      <c r="AL30" s="49">
        <f t="shared" si="19"/>
        <v>-1.315082053260617E-128</v>
      </c>
      <c r="AM30" s="49">
        <f t="shared" si="19"/>
        <v>-3.0754191394931979E-136</v>
      </c>
      <c r="AN30" s="49">
        <f t="shared" si="19"/>
        <v>3.8472178439586175E-143</v>
      </c>
      <c r="AO30" s="49">
        <f t="shared" si="19"/>
        <v>-2.9015822971079415E-151</v>
      </c>
      <c r="AP30" s="49">
        <f t="shared" si="19"/>
        <v>-1.1705258220078296E-158</v>
      </c>
      <c r="AQ30" s="49">
        <f t="shared" si="19"/>
        <v>1.1386814400045293E-166</v>
      </c>
      <c r="AR30" s="49">
        <f t="shared" si="19"/>
        <v>2.671068574997478E-175</v>
      </c>
      <c r="AS30" s="49">
        <f t="shared" si="19"/>
        <v>-3.3510813421228906E-183</v>
      </c>
      <c r="AT30" s="49">
        <f t="shared" si="19"/>
        <v>2.534323878202223E-192</v>
      </c>
      <c r="AU30" s="49">
        <f t="shared" si="19"/>
        <v>1.0250232816928701E-200</v>
      </c>
      <c r="AV30" s="49">
        <f t="shared" si="19"/>
        <v>-9.9958886859091218E-210</v>
      </c>
      <c r="AW30" s="49">
        <f t="shared" si="19"/>
        <v>-2.3502584391905877E-219</v>
      </c>
      <c r="AX30" s="49">
        <f t="shared" si="19"/>
        <v>2.9551234322507769E-228</v>
      </c>
      <c r="AY30" s="49">
        <f t="shared" si="20"/>
        <v>-2.2395711566331063E-238</v>
      </c>
      <c r="AZ30" s="49">
        <f t="shared" si="20"/>
        <v>-9.0761919046090049E-248</v>
      </c>
      <c r="BA30" s="49">
        <f t="shared" si="20"/>
        <v>8.86781152580756E-258</v>
      </c>
      <c r="BB30" s="49">
        <f t="shared" si="20"/>
        <v>2.0887971460198808E-268</v>
      </c>
      <c r="BC30" s="49">
        <f t="shared" si="20"/>
        <v>-2.6309024715327869E-278</v>
      </c>
      <c r="BD30" s="49">
        <f t="shared" si="20"/>
        <v>1.9971355189164189E-289</v>
      </c>
      <c r="BE30" s="49">
        <f t="shared" si="20"/>
        <v>8.1063803401455805E-300</v>
      </c>
      <c r="BF30" s="49">
        <f t="shared" si="20"/>
        <v>0</v>
      </c>
      <c r="BG30" s="49">
        <f t="shared" si="20"/>
        <v>0</v>
      </c>
      <c r="BH30" s="49">
        <f t="shared" si="20"/>
        <v>0</v>
      </c>
      <c r="BI30" s="49">
        <f t="shared" si="20"/>
        <v>0</v>
      </c>
      <c r="BJ30" s="49">
        <f t="shared" si="20"/>
        <v>0</v>
      </c>
      <c r="BK30" s="49">
        <f t="shared" si="20"/>
        <v>0</v>
      </c>
      <c r="BL30" s="49">
        <f t="shared" si="20"/>
        <v>0</v>
      </c>
      <c r="BM30" s="49">
        <f t="shared" si="20"/>
        <v>0</v>
      </c>
      <c r="BN30" s="49">
        <f t="shared" si="20"/>
        <v>0</v>
      </c>
      <c r="BO30" s="49">
        <f t="shared" si="16"/>
        <v>0</v>
      </c>
      <c r="BP30" s="49">
        <f t="shared" si="16"/>
        <v>0</v>
      </c>
      <c r="BQ30" s="49">
        <f t="shared" si="16"/>
        <v>0</v>
      </c>
      <c r="BR30" s="49">
        <f t="shared" si="16"/>
        <v>0</v>
      </c>
      <c r="BS30" s="49">
        <f t="shared" si="16"/>
        <v>0</v>
      </c>
      <c r="BT30" s="49">
        <f t="shared" si="16"/>
        <v>0</v>
      </c>
      <c r="BU30" s="49">
        <f t="shared" si="16"/>
        <v>0</v>
      </c>
      <c r="BV30" s="49">
        <f t="shared" si="16"/>
        <v>0</v>
      </c>
      <c r="BW30" s="49">
        <f t="shared" si="16"/>
        <v>0</v>
      </c>
      <c r="BX30" s="49">
        <f t="shared" si="16"/>
        <v>0</v>
      </c>
      <c r="BY30" s="49">
        <f t="shared" si="16"/>
        <v>0</v>
      </c>
      <c r="BZ30" s="49">
        <f t="shared" si="16"/>
        <v>0</v>
      </c>
      <c r="CA30" s="49">
        <f t="shared" si="3"/>
        <v>0</v>
      </c>
      <c r="CB30" s="49">
        <f t="shared" si="3"/>
        <v>0</v>
      </c>
      <c r="CC30" s="49">
        <f t="shared" si="3"/>
        <v>0</v>
      </c>
      <c r="CD30" s="49">
        <f t="shared" si="3"/>
        <v>0</v>
      </c>
      <c r="CE30" s="49">
        <f t="shared" si="3"/>
        <v>0</v>
      </c>
      <c r="CF30" s="49">
        <f t="shared" si="3"/>
        <v>0</v>
      </c>
      <c r="CG30" s="49">
        <f t="shared" si="3"/>
        <v>0</v>
      </c>
      <c r="CH30" s="49">
        <f t="shared" si="3"/>
        <v>0</v>
      </c>
      <c r="CI30" s="49">
        <f t="shared" si="3"/>
        <v>0</v>
      </c>
      <c r="CJ30" s="49">
        <f t="shared" si="3"/>
        <v>0</v>
      </c>
      <c r="CK30" s="49">
        <f t="shared" si="3"/>
        <v>0</v>
      </c>
      <c r="CL30" s="49">
        <f t="shared" si="3"/>
        <v>0</v>
      </c>
      <c r="CM30" s="49">
        <f t="shared" si="3"/>
        <v>0</v>
      </c>
      <c r="CN30" s="49">
        <f t="shared" si="3"/>
        <v>0</v>
      </c>
      <c r="CO30" s="49">
        <f t="shared" si="3"/>
        <v>0</v>
      </c>
      <c r="CP30" s="49">
        <f t="shared" si="3"/>
        <v>0</v>
      </c>
      <c r="CQ30" s="49">
        <f t="shared" si="3"/>
        <v>0</v>
      </c>
      <c r="CR30" s="49">
        <f t="shared" si="3"/>
        <v>0</v>
      </c>
      <c r="CS30" s="49">
        <f t="shared" si="3"/>
        <v>0</v>
      </c>
      <c r="CT30" s="49">
        <f t="shared" si="3"/>
        <v>0</v>
      </c>
      <c r="CU30" s="49">
        <f t="shared" si="3"/>
        <v>0</v>
      </c>
      <c r="CV30" s="49">
        <f t="shared" si="3"/>
        <v>0</v>
      </c>
      <c r="CW30" s="49">
        <f t="shared" si="3"/>
        <v>0</v>
      </c>
      <c r="CX30" s="49">
        <f t="shared" si="3"/>
        <v>0</v>
      </c>
      <c r="CY30" s="48">
        <f t="shared" si="3"/>
        <v>0</v>
      </c>
      <c r="CZ30" s="70">
        <f t="shared" si="9"/>
        <v>5.4785533338206349E-3</v>
      </c>
      <c r="DA30" s="79">
        <f t="shared" si="4"/>
        <v>59.671286799970758</v>
      </c>
      <c r="DB30" s="48">
        <f t="shared" si="10"/>
        <v>0.76522075178409565</v>
      </c>
      <c r="DC30" s="49">
        <f t="shared" si="10"/>
        <v>5.364338919793038E-2</v>
      </c>
      <c r="DD30" s="49">
        <f t="shared" si="10"/>
        <v>7.6871024317698954E-3</v>
      </c>
      <c r="DE30" s="49">
        <f t="shared" si="10"/>
        <v>9.849689375474131E-4</v>
      </c>
      <c r="DF30" s="49">
        <f t="shared" si="10"/>
        <v>9.4410764158928272E-5</v>
      </c>
      <c r="DG30" s="49">
        <f t="shared" si="10"/>
        <v>6.3180208928167027E-6</v>
      </c>
      <c r="DH30" s="49">
        <f t="shared" si="10"/>
        <v>2.8530645594919011E-7</v>
      </c>
      <c r="DI30" s="49">
        <f t="shared" si="10"/>
        <v>8.527459008257519E-9</v>
      </c>
      <c r="DJ30" s="49">
        <f t="shared" si="10"/>
        <v>1.6667871741451764E-10</v>
      </c>
      <c r="DK30" s="49">
        <f t="shared" si="10"/>
        <v>2.1135795788409059E-12</v>
      </c>
      <c r="DL30" s="49">
        <f t="shared" si="10"/>
        <v>1.7290478385426833E-14</v>
      </c>
      <c r="DM30" s="49">
        <f t="shared" si="10"/>
        <v>9.0882799996662365E-17</v>
      </c>
      <c r="DN30" s="49">
        <f t="shared" si="10"/>
        <v>3.0599977321193615E-19</v>
      </c>
      <c r="DO30" s="49">
        <f t="shared" si="10"/>
        <v>6.5842956600661155E-22</v>
      </c>
      <c r="DP30" s="49">
        <f t="shared" si="10"/>
        <v>9.0375053293864722E-25</v>
      </c>
      <c r="DQ30" s="49">
        <f t="shared" si="10"/>
        <v>7.9013420627374447E-28</v>
      </c>
      <c r="DR30" s="49">
        <f t="shared" si="17"/>
        <v>4.3948903057122031E-31</v>
      </c>
      <c r="DS30" s="49">
        <f t="shared" si="17"/>
        <v>1.5536868084690808E-34</v>
      </c>
      <c r="DT30" s="49">
        <f t="shared" si="17"/>
        <v>3.4881226380972112E-38</v>
      </c>
      <c r="DU30" s="49">
        <f t="shared" si="17"/>
        <v>4.9697390554987138E-42</v>
      </c>
      <c r="DV30" s="49">
        <f t="shared" si="17"/>
        <v>4.4909133118610302E-46</v>
      </c>
      <c r="DW30" s="49">
        <f t="shared" si="17"/>
        <v>2.5726282770189097E-50</v>
      </c>
      <c r="DX30" s="49">
        <f t="shared" si="17"/>
        <v>9.3383998682217507E-55</v>
      </c>
      <c r="DY30" s="49">
        <f t="shared" si="17"/>
        <v>2.1471248644389709E-59</v>
      </c>
      <c r="DZ30" s="49">
        <f t="shared" si="17"/>
        <v>3.1259955791787295E-64</v>
      </c>
      <c r="EA30" s="49">
        <f t="shared" si="17"/>
        <v>2.8809760575227551E-69</v>
      </c>
      <c r="EB30" s="49">
        <f t="shared" si="17"/>
        <v>1.6803498944785729E-74</v>
      </c>
      <c r="EC30" s="49">
        <f t="shared" si="17"/>
        <v>6.2011112600597992E-80</v>
      </c>
      <c r="ED30" s="49">
        <f t="shared" si="17"/>
        <v>1.4476401199971676E-85</v>
      </c>
      <c r="EE30" s="49">
        <f t="shared" si="17"/>
        <v>2.1374388434631124E-91</v>
      </c>
      <c r="EF30" s="49">
        <f t="shared" si="17"/>
        <v>1.9957099786971534E-97</v>
      </c>
      <c r="EG30" s="49">
        <f t="shared" si="17"/>
        <v>1.1781683648803367E-103</v>
      </c>
      <c r="EH30" s="49">
        <f t="shared" si="17"/>
        <v>4.3970872116430584E-110</v>
      </c>
      <c r="EI30" s="49">
        <f t="shared" si="17"/>
        <v>1.0373313499552467E-116</v>
      </c>
      <c r="EJ30" s="49">
        <f t="shared" si="17"/>
        <v>1.5467361015407928E-123</v>
      </c>
      <c r="EK30" s="49">
        <f t="shared" si="17"/>
        <v>1.4575282488319168E-130</v>
      </c>
      <c r="EL30" s="49">
        <f t="shared" si="17"/>
        <v>8.6791903152300365E-138</v>
      </c>
      <c r="EM30" s="49">
        <f t="shared" si="17"/>
        <v>3.2656199307592428E-145</v>
      </c>
      <c r="EN30" s="49">
        <f t="shared" si="17"/>
        <v>7.7632205882316271E-153</v>
      </c>
      <c r="EO30" s="49">
        <f t="shared" si="17"/>
        <v>1.1659404937449915E-160</v>
      </c>
      <c r="EP30" s="49">
        <f t="shared" si="17"/>
        <v>1.1062154032398143E-168</v>
      </c>
      <c r="EQ30" s="49">
        <f t="shared" si="17"/>
        <v>6.6298652932010502E-177</v>
      </c>
      <c r="ER30" s="49">
        <f t="shared" si="17"/>
        <v>2.5098407543617924E-185</v>
      </c>
      <c r="ES30" s="49">
        <f t="shared" si="17"/>
        <v>6.0012348381967364E-194</v>
      </c>
      <c r="ET30" s="49">
        <f t="shared" si="17"/>
        <v>9.0628794136662056E-203</v>
      </c>
      <c r="EU30" s="49">
        <f t="shared" si="17"/>
        <v>8.6437559667694328E-212</v>
      </c>
      <c r="EV30" s="49">
        <f t="shared" si="17"/>
        <v>5.2063148831120053E-221</v>
      </c>
      <c r="EW30" s="49">
        <f t="shared" si="17"/>
        <v>1.9803052702711529E-230</v>
      </c>
      <c r="EX30" s="49">
        <f t="shared" si="17"/>
        <v>4.7565371187162927E-240</v>
      </c>
      <c r="EY30" s="49">
        <f t="shared" si="17"/>
        <v>7.2142461059162776E-250</v>
      </c>
      <c r="EZ30" s="49">
        <f t="shared" si="17"/>
        <v>6.9090376409383142E-260</v>
      </c>
      <c r="FA30" s="49">
        <f t="shared" si="17"/>
        <v>4.1778880604741858E-270</v>
      </c>
      <c r="FB30" s="49">
        <f t="shared" si="17"/>
        <v>1.5951281262366763E-280</v>
      </c>
      <c r="FC30" s="49">
        <f t="shared" si="17"/>
        <v>3.845222871425492E-291</v>
      </c>
      <c r="FD30" s="49">
        <f t="shared" si="17"/>
        <v>5.8522511658251669E-302</v>
      </c>
      <c r="FE30" s="49">
        <f t="shared" si="17"/>
        <v>0</v>
      </c>
      <c r="FF30" s="49">
        <f t="shared" si="17"/>
        <v>0</v>
      </c>
      <c r="FG30" s="49">
        <f t="shared" si="17"/>
        <v>0</v>
      </c>
      <c r="FH30" s="49">
        <f t="shared" si="17"/>
        <v>0</v>
      </c>
      <c r="FI30" s="49">
        <f t="shared" si="17"/>
        <v>0</v>
      </c>
      <c r="FJ30" s="49">
        <f t="shared" si="17"/>
        <v>0</v>
      </c>
      <c r="FK30" s="49">
        <f t="shared" si="17"/>
        <v>0</v>
      </c>
      <c r="FL30" s="49">
        <f t="shared" si="17"/>
        <v>0</v>
      </c>
      <c r="FM30" s="49">
        <f t="shared" si="17"/>
        <v>0</v>
      </c>
      <c r="FN30" s="49">
        <f t="shared" si="17"/>
        <v>0</v>
      </c>
      <c r="FO30" s="49">
        <f t="shared" si="17"/>
        <v>0</v>
      </c>
      <c r="FP30" s="49">
        <f t="shared" si="6"/>
        <v>0</v>
      </c>
      <c r="FQ30" s="49">
        <f t="shared" si="6"/>
        <v>0</v>
      </c>
      <c r="FR30" s="49">
        <f t="shared" si="6"/>
        <v>0</v>
      </c>
      <c r="FS30" s="49">
        <f t="shared" si="6"/>
        <v>0</v>
      </c>
      <c r="FT30" s="49">
        <f t="shared" si="6"/>
        <v>0</v>
      </c>
      <c r="FU30" s="49">
        <f t="shared" si="6"/>
        <v>0</v>
      </c>
      <c r="FV30" s="49">
        <f t="shared" si="6"/>
        <v>0</v>
      </c>
      <c r="FW30" s="49">
        <f t="shared" si="6"/>
        <v>0</v>
      </c>
      <c r="FX30" s="49">
        <f t="shared" si="6"/>
        <v>0</v>
      </c>
      <c r="FY30" s="49">
        <f t="shared" si="6"/>
        <v>0</v>
      </c>
      <c r="FZ30" s="49">
        <f t="shared" si="6"/>
        <v>0</v>
      </c>
      <c r="GA30" s="49">
        <f t="shared" si="6"/>
        <v>0</v>
      </c>
      <c r="GB30" s="49">
        <f t="shared" si="6"/>
        <v>0</v>
      </c>
      <c r="GC30" s="49">
        <f t="shared" si="6"/>
        <v>0</v>
      </c>
      <c r="GD30" s="49">
        <f t="shared" si="6"/>
        <v>0</v>
      </c>
      <c r="GE30" s="49">
        <f t="shared" si="6"/>
        <v>0</v>
      </c>
      <c r="GF30" s="49">
        <f t="shared" si="6"/>
        <v>0</v>
      </c>
      <c r="GG30" s="49">
        <f t="shared" si="6"/>
        <v>0</v>
      </c>
      <c r="GH30" s="49">
        <f t="shared" si="6"/>
        <v>0</v>
      </c>
      <c r="GI30" s="49">
        <f t="shared" si="6"/>
        <v>0</v>
      </c>
      <c r="GJ30" s="49">
        <f t="shared" si="6"/>
        <v>0</v>
      </c>
      <c r="GK30" s="49">
        <f t="shared" si="6"/>
        <v>0</v>
      </c>
      <c r="GL30" s="49">
        <f t="shared" si="6"/>
        <v>0</v>
      </c>
      <c r="GM30" s="49">
        <f t="shared" si="6"/>
        <v>0</v>
      </c>
      <c r="GN30" s="49">
        <f t="shared" si="6"/>
        <v>0</v>
      </c>
      <c r="GO30" s="49">
        <f t="shared" si="6"/>
        <v>0</v>
      </c>
      <c r="GP30" s="49">
        <f t="shared" si="6"/>
        <v>0</v>
      </c>
      <c r="GQ30" s="49">
        <f t="shared" si="6"/>
        <v>0</v>
      </c>
      <c r="GR30" s="49">
        <f t="shared" si="6"/>
        <v>0</v>
      </c>
      <c r="GS30" s="49">
        <f t="shared" si="6"/>
        <v>0</v>
      </c>
      <c r="GT30" s="49">
        <f t="shared" si="6"/>
        <v>0</v>
      </c>
      <c r="GU30" s="49">
        <f t="shared" si="6"/>
        <v>0</v>
      </c>
      <c r="GV30" s="49">
        <f t="shared" si="6"/>
        <v>0</v>
      </c>
      <c r="GW30" s="49">
        <f t="shared" si="6"/>
        <v>0</v>
      </c>
      <c r="GX30" s="48">
        <f t="shared" si="6"/>
        <v>0</v>
      </c>
      <c r="GY30" s="70">
        <f t="shared" si="11"/>
        <v>0.17236276486088042</v>
      </c>
      <c r="GZ30" s="73">
        <f t="shared" si="12"/>
        <v>3</v>
      </c>
      <c r="HA30" s="76">
        <f t="shared" si="13"/>
        <v>0.56713901404550526</v>
      </c>
      <c r="HB30" s="82">
        <f t="shared" si="14"/>
        <v>15.25055666024601</v>
      </c>
      <c r="HC30" s="2"/>
      <c r="HD30" s="2"/>
      <c r="HE30" s="2"/>
      <c r="HF30" s="2"/>
      <c r="HG30" s="2"/>
      <c r="HH30" s="2"/>
      <c r="HI30" s="2"/>
      <c r="HJ30" s="2"/>
      <c r="HK30" s="2"/>
      <c r="HL30" s="12"/>
    </row>
    <row r="31" spans="1:220">
      <c r="A31" s="42">
        <f t="shared" si="7"/>
        <v>2.3333333333333331E-2</v>
      </c>
      <c r="B31" s="38">
        <v>0.7</v>
      </c>
      <c r="C31" s="48">
        <f t="shared" si="8"/>
        <v>1.0709951400791224</v>
      </c>
      <c r="D31" s="49">
        <f t="shared" si="8"/>
        <v>-3.9544836288611926E-2</v>
      </c>
      <c r="E31" s="49">
        <f t="shared" si="8"/>
        <v>-4.2691120297482697E-2</v>
      </c>
      <c r="F31" s="49">
        <f t="shared" si="8"/>
        <v>1.0696960169681502E-2</v>
      </c>
      <c r="G31" s="49">
        <f t="shared" si="8"/>
        <v>-6.0594145321173803E-4</v>
      </c>
      <c r="H31" s="49">
        <f t="shared" si="8"/>
        <v>-4.9561036990891255E-5</v>
      </c>
      <c r="I31" s="49">
        <f t="shared" si="8"/>
        <v>5.7543298833841034E-6</v>
      </c>
      <c r="J31" s="49">
        <f t="shared" si="8"/>
        <v>-1.4207438300112022E-7</v>
      </c>
      <c r="K31" s="49">
        <f t="shared" si="8"/>
        <v>-6.9627594226480987E-10</v>
      </c>
      <c r="L31" s="49">
        <f t="shared" si="8"/>
        <v>5.6204742990565961E-11</v>
      </c>
      <c r="M31" s="49">
        <f t="shared" si="8"/>
        <v>-5.0819111194054572E-13</v>
      </c>
      <c r="N31" s="49">
        <f t="shared" si="8"/>
        <v>5.1364356679832849E-16</v>
      </c>
      <c r="O31" s="49">
        <f t="shared" si="8"/>
        <v>8.4970073217727702E-18</v>
      </c>
      <c r="P31" s="49">
        <f t="shared" si="8"/>
        <v>-2.7581183163367921E-20</v>
      </c>
      <c r="Q31" s="49">
        <f t="shared" si="8"/>
        <v>1.8690168045396556E-23</v>
      </c>
      <c r="R31" s="49">
        <f t="shared" si="8"/>
        <v>1.7467437551991095E-26</v>
      </c>
      <c r="S31" s="49">
        <f t="shared" si="18"/>
        <v>-2.2500998139141448E-29</v>
      </c>
      <c r="T31" s="49">
        <f t="shared" si="18"/>
        <v>6.039992536015353E-33</v>
      </c>
      <c r="U31" s="49">
        <f t="shared" si="18"/>
        <v>3.1713617821950565E-37</v>
      </c>
      <c r="V31" s="49">
        <f t="shared" si="18"/>
        <v>-2.7126824276021399E-40</v>
      </c>
      <c r="W31" s="49">
        <f t="shared" si="18"/>
        <v>2.5770289048296745E-44</v>
      </c>
      <c r="X31" s="49">
        <f t="shared" si="18"/>
        <v>-2.71830267711336E-49</v>
      </c>
      <c r="Y31" s="49">
        <f t="shared" si="18"/>
        <v>-4.6675594624750887E-53</v>
      </c>
      <c r="Z31" s="49">
        <f t="shared" si="18"/>
        <v>1.5656510127938511E-57</v>
      </c>
      <c r="AA31" s="49">
        <f t="shared" si="18"/>
        <v>-1.0923230078914384E-62</v>
      </c>
      <c r="AB31" s="49">
        <f t="shared" si="18"/>
        <v>-1.0477953506948149E-67</v>
      </c>
      <c r="AC31" s="49">
        <f t="shared" si="18"/>
        <v>1.381705214941695E-72</v>
      </c>
      <c r="AD31" s="49">
        <f t="shared" si="18"/>
        <v>-3.7882365695544381E-78</v>
      </c>
      <c r="AE31" s="49">
        <f t="shared" si="18"/>
        <v>-2.0276256883004929E-84</v>
      </c>
      <c r="AF31" s="49">
        <f t="shared" si="18"/>
        <v>1.765007154934852E-89</v>
      </c>
      <c r="AG31" s="49">
        <f t="shared" si="18"/>
        <v>-1.7038369212509581E-95</v>
      </c>
      <c r="AH31" s="49">
        <f t="shared" si="18"/>
        <v>1.8238966477152458E-102</v>
      </c>
      <c r="AI31" s="49">
        <f t="shared" si="19"/>
        <v>3.1745583594080913E-108</v>
      </c>
      <c r="AJ31" s="49">
        <f t="shared" si="19"/>
        <v>-1.0782813905320129E-114</v>
      </c>
      <c r="AK31" s="49">
        <f t="shared" si="19"/>
        <v>7.610828834825886E-122</v>
      </c>
      <c r="AL31" s="49">
        <f t="shared" si="19"/>
        <v>7.3797554650824682E-129</v>
      </c>
      <c r="AM31" s="49">
        <f t="shared" si="19"/>
        <v>-9.8297364928571711E-136</v>
      </c>
      <c r="AN31" s="49">
        <f t="shared" si="19"/>
        <v>2.720393826164992E-143</v>
      </c>
      <c r="AO31" s="49">
        <f t="shared" si="19"/>
        <v>1.4688754427128438E-151</v>
      </c>
      <c r="AP31" s="49">
        <f t="shared" si="19"/>
        <v>-1.2891523310282396E-158</v>
      </c>
      <c r="AQ31" s="49">
        <f t="shared" si="19"/>
        <v>1.2540806918402335E-166</v>
      </c>
      <c r="AR31" s="49">
        <f t="shared" si="19"/>
        <v>-1.3521818903865434E-175</v>
      </c>
      <c r="AS31" s="49">
        <f t="shared" si="19"/>
        <v>-2.3695723413228318E-183</v>
      </c>
      <c r="AT31" s="49">
        <f t="shared" si="19"/>
        <v>8.1002734197688595E-192</v>
      </c>
      <c r="AU31" s="49">
        <f t="shared" si="19"/>
        <v>-5.7520526161499568E-201</v>
      </c>
      <c r="AV31" s="49">
        <f t="shared" si="19"/>
        <v>-5.6093240703342867E-210</v>
      </c>
      <c r="AW31" s="49">
        <f t="shared" si="19"/>
        <v>7.5119585654798898E-219</v>
      </c>
      <c r="AX31" s="49">
        <f t="shared" si="19"/>
        <v>-2.0895878181877825E-228</v>
      </c>
      <c r="AY31" s="49">
        <f t="shared" si="20"/>
        <v>-1.1337438464060419E-238</v>
      </c>
      <c r="AZ31" s="49">
        <f t="shared" si="20"/>
        <v>9.9960152357990005E-248</v>
      </c>
      <c r="BA31" s="49">
        <f t="shared" si="20"/>
        <v>-9.7665166241308983E-258</v>
      </c>
      <c r="BB31" s="49">
        <f t="shared" si="20"/>
        <v>1.0574171325951245E-268</v>
      </c>
      <c r="BC31" s="49">
        <f t="shared" si="20"/>
        <v>1.8603289782613046E-278</v>
      </c>
      <c r="BD31" s="49">
        <f t="shared" si="20"/>
        <v>-6.383297690834357E-289</v>
      </c>
      <c r="BE31" s="49">
        <f t="shared" si="20"/>
        <v>4.5490016739941581E-300</v>
      </c>
      <c r="BF31" s="49">
        <f t="shared" si="20"/>
        <v>0</v>
      </c>
      <c r="BG31" s="49">
        <f t="shared" si="20"/>
        <v>0</v>
      </c>
      <c r="BH31" s="49">
        <f t="shared" si="20"/>
        <v>0</v>
      </c>
      <c r="BI31" s="49">
        <f t="shared" si="20"/>
        <v>0</v>
      </c>
      <c r="BJ31" s="49">
        <f t="shared" si="20"/>
        <v>0</v>
      </c>
      <c r="BK31" s="49">
        <f t="shared" si="20"/>
        <v>0</v>
      </c>
      <c r="BL31" s="49">
        <f t="shared" si="20"/>
        <v>0</v>
      </c>
      <c r="BM31" s="49">
        <f t="shared" si="20"/>
        <v>0</v>
      </c>
      <c r="BN31" s="49">
        <f t="shared" si="20"/>
        <v>0</v>
      </c>
      <c r="BO31" s="49">
        <f t="shared" si="16"/>
        <v>0</v>
      </c>
      <c r="BP31" s="49">
        <f t="shared" si="16"/>
        <v>0</v>
      </c>
      <c r="BQ31" s="49">
        <f t="shared" si="16"/>
        <v>0</v>
      </c>
      <c r="BR31" s="49">
        <f t="shared" si="16"/>
        <v>0</v>
      </c>
      <c r="BS31" s="49">
        <f t="shared" si="16"/>
        <v>0</v>
      </c>
      <c r="BT31" s="49">
        <f t="shared" si="16"/>
        <v>0</v>
      </c>
      <c r="BU31" s="49">
        <f t="shared" si="16"/>
        <v>0</v>
      </c>
      <c r="BV31" s="49">
        <f t="shared" si="16"/>
        <v>0</v>
      </c>
      <c r="BW31" s="49">
        <f t="shared" si="16"/>
        <v>0</v>
      </c>
      <c r="BX31" s="49">
        <f t="shared" si="16"/>
        <v>0</v>
      </c>
      <c r="BY31" s="49">
        <f t="shared" si="16"/>
        <v>0</v>
      </c>
      <c r="BZ31" s="49">
        <f t="shared" si="16"/>
        <v>0</v>
      </c>
      <c r="CA31" s="49">
        <f t="shared" si="3"/>
        <v>0</v>
      </c>
      <c r="CB31" s="49">
        <f t="shared" si="3"/>
        <v>0</v>
      </c>
      <c r="CC31" s="49">
        <f t="shared" si="3"/>
        <v>0</v>
      </c>
      <c r="CD31" s="49">
        <f t="shared" si="3"/>
        <v>0</v>
      </c>
      <c r="CE31" s="49">
        <f t="shared" si="3"/>
        <v>0</v>
      </c>
      <c r="CF31" s="49">
        <f t="shared" si="3"/>
        <v>0</v>
      </c>
      <c r="CG31" s="49">
        <f t="shared" si="3"/>
        <v>0</v>
      </c>
      <c r="CH31" s="49">
        <f t="shared" si="3"/>
        <v>0</v>
      </c>
      <c r="CI31" s="49">
        <f t="shared" si="3"/>
        <v>0</v>
      </c>
      <c r="CJ31" s="49">
        <f t="shared" si="3"/>
        <v>0</v>
      </c>
      <c r="CK31" s="49">
        <f t="shared" si="3"/>
        <v>0</v>
      </c>
      <c r="CL31" s="49">
        <f t="shared" si="3"/>
        <v>0</v>
      </c>
      <c r="CM31" s="49">
        <f t="shared" si="3"/>
        <v>0</v>
      </c>
      <c r="CN31" s="49">
        <f t="shared" si="3"/>
        <v>0</v>
      </c>
      <c r="CO31" s="49">
        <f t="shared" si="3"/>
        <v>0</v>
      </c>
      <c r="CP31" s="49">
        <f t="shared" si="3"/>
        <v>0</v>
      </c>
      <c r="CQ31" s="49">
        <f t="shared" si="3"/>
        <v>0</v>
      </c>
      <c r="CR31" s="49">
        <f t="shared" si="3"/>
        <v>0</v>
      </c>
      <c r="CS31" s="49">
        <f t="shared" si="3"/>
        <v>0</v>
      </c>
      <c r="CT31" s="49">
        <f t="shared" si="3"/>
        <v>0</v>
      </c>
      <c r="CU31" s="49">
        <f t="shared" si="3"/>
        <v>0</v>
      </c>
      <c r="CV31" s="49">
        <f t="shared" si="3"/>
        <v>0</v>
      </c>
      <c r="CW31" s="49">
        <f t="shared" si="3"/>
        <v>0</v>
      </c>
      <c r="CX31" s="49">
        <f t="shared" si="3"/>
        <v>0</v>
      </c>
      <c r="CY31" s="48">
        <f t="shared" si="3"/>
        <v>0</v>
      </c>
      <c r="CZ31" s="70">
        <f t="shared" si="9"/>
        <v>1.1937472125718163E-3</v>
      </c>
      <c r="DA31" s="79">
        <f t="shared" si="4"/>
        <v>59.92837516724569</v>
      </c>
      <c r="DB31" s="48">
        <f t="shared" si="10"/>
        <v>0.76522075178409565</v>
      </c>
      <c r="DC31" s="49">
        <f t="shared" si="10"/>
        <v>5.364338919793038E-2</v>
      </c>
      <c r="DD31" s="49">
        <f t="shared" si="10"/>
        <v>7.6871024317698954E-3</v>
      </c>
      <c r="DE31" s="49">
        <f t="shared" si="10"/>
        <v>9.849689375474131E-4</v>
      </c>
      <c r="DF31" s="49">
        <f t="shared" si="10"/>
        <v>9.4410764158928272E-5</v>
      </c>
      <c r="DG31" s="49">
        <f t="shared" si="10"/>
        <v>6.3180208928167027E-6</v>
      </c>
      <c r="DH31" s="49">
        <f t="shared" si="10"/>
        <v>2.8530645594919011E-7</v>
      </c>
      <c r="DI31" s="49">
        <f t="shared" si="10"/>
        <v>8.527459008257519E-9</v>
      </c>
      <c r="DJ31" s="49">
        <f t="shared" si="10"/>
        <v>1.6667871741451764E-10</v>
      </c>
      <c r="DK31" s="49">
        <f t="shared" si="10"/>
        <v>2.1135795788409059E-12</v>
      </c>
      <c r="DL31" s="49">
        <f t="shared" si="10"/>
        <v>1.7290478385426833E-14</v>
      </c>
      <c r="DM31" s="49">
        <f t="shared" si="10"/>
        <v>9.0882799996662365E-17</v>
      </c>
      <c r="DN31" s="49">
        <f t="shared" si="10"/>
        <v>3.0599977321193615E-19</v>
      </c>
      <c r="DO31" s="49">
        <f t="shared" si="10"/>
        <v>6.5842956600661155E-22</v>
      </c>
      <c r="DP31" s="49">
        <f t="shared" si="10"/>
        <v>9.0375053293864722E-25</v>
      </c>
      <c r="DQ31" s="49">
        <f t="shared" si="10"/>
        <v>7.9013420627374447E-28</v>
      </c>
      <c r="DR31" s="49">
        <f t="shared" si="17"/>
        <v>4.3948903057122031E-31</v>
      </c>
      <c r="DS31" s="49">
        <f t="shared" si="17"/>
        <v>1.5536868084690808E-34</v>
      </c>
      <c r="DT31" s="49">
        <f t="shared" si="17"/>
        <v>3.4881226380972112E-38</v>
      </c>
      <c r="DU31" s="49">
        <f t="shared" si="17"/>
        <v>4.9697390554987138E-42</v>
      </c>
      <c r="DV31" s="49">
        <f t="shared" si="17"/>
        <v>4.4909133118610302E-46</v>
      </c>
      <c r="DW31" s="49">
        <f t="shared" si="17"/>
        <v>2.5726282770189097E-50</v>
      </c>
      <c r="DX31" s="49">
        <f t="shared" si="17"/>
        <v>9.3383998682217507E-55</v>
      </c>
      <c r="DY31" s="49">
        <f t="shared" si="17"/>
        <v>2.1471248644389709E-59</v>
      </c>
      <c r="DZ31" s="49">
        <f t="shared" si="17"/>
        <v>3.1259955791787295E-64</v>
      </c>
      <c r="EA31" s="49">
        <f t="shared" si="17"/>
        <v>2.8809760575227551E-69</v>
      </c>
      <c r="EB31" s="49">
        <f t="shared" si="17"/>
        <v>1.6803498944785729E-74</v>
      </c>
      <c r="EC31" s="49">
        <f t="shared" si="17"/>
        <v>6.2011112600597992E-80</v>
      </c>
      <c r="ED31" s="49">
        <f t="shared" si="17"/>
        <v>1.4476401199971676E-85</v>
      </c>
      <c r="EE31" s="49">
        <f t="shared" si="17"/>
        <v>2.1374388434631124E-91</v>
      </c>
      <c r="EF31" s="49">
        <f t="shared" si="17"/>
        <v>1.9957099786971534E-97</v>
      </c>
      <c r="EG31" s="49">
        <f t="shared" si="17"/>
        <v>1.1781683648803367E-103</v>
      </c>
      <c r="EH31" s="49">
        <f t="shared" si="17"/>
        <v>4.3970872116430584E-110</v>
      </c>
      <c r="EI31" s="49">
        <f t="shared" si="17"/>
        <v>1.0373313499552467E-116</v>
      </c>
      <c r="EJ31" s="49">
        <f t="shared" si="17"/>
        <v>1.5467361015407928E-123</v>
      </c>
      <c r="EK31" s="49">
        <f t="shared" si="17"/>
        <v>1.4575282488319168E-130</v>
      </c>
      <c r="EL31" s="49">
        <f t="shared" si="17"/>
        <v>8.6791903152300365E-138</v>
      </c>
      <c r="EM31" s="49">
        <f t="shared" si="17"/>
        <v>3.2656199307592428E-145</v>
      </c>
      <c r="EN31" s="49">
        <f t="shared" si="17"/>
        <v>7.7632205882316271E-153</v>
      </c>
      <c r="EO31" s="49">
        <f t="shared" si="17"/>
        <v>1.1659404937449915E-160</v>
      </c>
      <c r="EP31" s="49">
        <f t="shared" si="17"/>
        <v>1.1062154032398143E-168</v>
      </c>
      <c r="EQ31" s="49">
        <f t="shared" si="17"/>
        <v>6.6298652932010502E-177</v>
      </c>
      <c r="ER31" s="49">
        <f t="shared" si="17"/>
        <v>2.5098407543617924E-185</v>
      </c>
      <c r="ES31" s="49">
        <f t="shared" si="17"/>
        <v>6.0012348381967364E-194</v>
      </c>
      <c r="ET31" s="49">
        <f t="shared" si="17"/>
        <v>9.0628794136662056E-203</v>
      </c>
      <c r="EU31" s="49">
        <f t="shared" si="17"/>
        <v>8.6437559667694328E-212</v>
      </c>
      <c r="EV31" s="49">
        <f t="shared" si="17"/>
        <v>5.2063148831120053E-221</v>
      </c>
      <c r="EW31" s="49">
        <f t="shared" si="17"/>
        <v>1.9803052702711529E-230</v>
      </c>
      <c r="EX31" s="49">
        <f t="shared" si="17"/>
        <v>4.7565371187162927E-240</v>
      </c>
      <c r="EY31" s="49">
        <f t="shared" si="17"/>
        <v>7.2142461059162776E-250</v>
      </c>
      <c r="EZ31" s="49">
        <f t="shared" si="17"/>
        <v>6.9090376409383142E-260</v>
      </c>
      <c r="FA31" s="49">
        <f t="shared" si="17"/>
        <v>4.1778880604741858E-270</v>
      </c>
      <c r="FB31" s="49">
        <f t="shared" si="17"/>
        <v>1.5951281262366763E-280</v>
      </c>
      <c r="FC31" s="49">
        <f t="shared" si="17"/>
        <v>3.845222871425492E-291</v>
      </c>
      <c r="FD31" s="49">
        <f t="shared" si="17"/>
        <v>5.8522511658251669E-302</v>
      </c>
      <c r="FE31" s="49">
        <f t="shared" si="17"/>
        <v>0</v>
      </c>
      <c r="FF31" s="49">
        <f t="shared" si="17"/>
        <v>0</v>
      </c>
      <c r="FG31" s="49">
        <f t="shared" si="17"/>
        <v>0</v>
      </c>
      <c r="FH31" s="49">
        <f t="shared" si="17"/>
        <v>0</v>
      </c>
      <c r="FI31" s="49">
        <f t="shared" si="17"/>
        <v>0</v>
      </c>
      <c r="FJ31" s="49">
        <f t="shared" si="17"/>
        <v>0</v>
      </c>
      <c r="FK31" s="49">
        <f t="shared" si="17"/>
        <v>0</v>
      </c>
      <c r="FL31" s="49">
        <f t="shared" si="17"/>
        <v>0</v>
      </c>
      <c r="FM31" s="49">
        <f t="shared" si="17"/>
        <v>0</v>
      </c>
      <c r="FN31" s="49">
        <f t="shared" si="17"/>
        <v>0</v>
      </c>
      <c r="FO31" s="49">
        <f t="shared" si="17"/>
        <v>0</v>
      </c>
      <c r="FP31" s="49">
        <f t="shared" si="6"/>
        <v>0</v>
      </c>
      <c r="FQ31" s="49">
        <f t="shared" si="6"/>
        <v>0</v>
      </c>
      <c r="FR31" s="49">
        <f t="shared" si="6"/>
        <v>0</v>
      </c>
      <c r="FS31" s="49">
        <f t="shared" si="6"/>
        <v>0</v>
      </c>
      <c r="FT31" s="49">
        <f t="shared" si="6"/>
        <v>0</v>
      </c>
      <c r="FU31" s="49">
        <f t="shared" si="6"/>
        <v>0</v>
      </c>
      <c r="FV31" s="49">
        <f t="shared" si="6"/>
        <v>0</v>
      </c>
      <c r="FW31" s="49">
        <f t="shared" si="6"/>
        <v>0</v>
      </c>
      <c r="FX31" s="49">
        <f t="shared" si="6"/>
        <v>0</v>
      </c>
      <c r="FY31" s="49">
        <f t="shared" si="6"/>
        <v>0</v>
      </c>
      <c r="FZ31" s="49">
        <f t="shared" ref="FZ31:GO44" si="21">(2/FZ$23^2)*EXP(-(FZ$23^2)*$A31)</f>
        <v>0</v>
      </c>
      <c r="GA31" s="49">
        <f t="shared" si="21"/>
        <v>0</v>
      </c>
      <c r="GB31" s="49">
        <f t="shared" si="21"/>
        <v>0</v>
      </c>
      <c r="GC31" s="49">
        <f t="shared" si="21"/>
        <v>0</v>
      </c>
      <c r="GD31" s="49">
        <f t="shared" si="21"/>
        <v>0</v>
      </c>
      <c r="GE31" s="49">
        <f t="shared" si="21"/>
        <v>0</v>
      </c>
      <c r="GF31" s="49">
        <f t="shared" si="21"/>
        <v>0</v>
      </c>
      <c r="GG31" s="49">
        <f t="shared" si="21"/>
        <v>0</v>
      </c>
      <c r="GH31" s="49">
        <f t="shared" si="21"/>
        <v>0</v>
      </c>
      <c r="GI31" s="49">
        <f t="shared" si="21"/>
        <v>0</v>
      </c>
      <c r="GJ31" s="49">
        <f t="shared" si="21"/>
        <v>0</v>
      </c>
      <c r="GK31" s="49">
        <f t="shared" si="21"/>
        <v>0</v>
      </c>
      <c r="GL31" s="49">
        <f t="shared" si="21"/>
        <v>0</v>
      </c>
      <c r="GM31" s="49">
        <f t="shared" si="21"/>
        <v>0</v>
      </c>
      <c r="GN31" s="49">
        <f t="shared" si="21"/>
        <v>0</v>
      </c>
      <c r="GO31" s="49">
        <f t="shared" si="21"/>
        <v>0</v>
      </c>
      <c r="GP31" s="49">
        <f t="shared" ref="GP31:GX44" si="22">(2/GP$23^2)*EXP(-(GP$23^2)*$A31)</f>
        <v>0</v>
      </c>
      <c r="GQ31" s="49">
        <f t="shared" si="22"/>
        <v>0</v>
      </c>
      <c r="GR31" s="49">
        <f t="shared" si="22"/>
        <v>0</v>
      </c>
      <c r="GS31" s="49">
        <f t="shared" si="22"/>
        <v>0</v>
      </c>
      <c r="GT31" s="49">
        <f t="shared" si="22"/>
        <v>0</v>
      </c>
      <c r="GU31" s="49">
        <f t="shared" si="22"/>
        <v>0</v>
      </c>
      <c r="GV31" s="49">
        <f t="shared" si="22"/>
        <v>0</v>
      </c>
      <c r="GW31" s="49">
        <f t="shared" si="22"/>
        <v>0</v>
      </c>
      <c r="GX31" s="48">
        <f t="shared" si="22"/>
        <v>0</v>
      </c>
      <c r="GY31" s="70">
        <f t="shared" si="11"/>
        <v>0.17236276486088042</v>
      </c>
      <c r="GZ31" s="73">
        <f t="shared" si="12"/>
        <v>3.5</v>
      </c>
      <c r="HA31" s="76">
        <f t="shared" si="13"/>
        <v>0.56713901404550526</v>
      </c>
      <c r="HB31" s="82">
        <f t="shared" si="14"/>
        <v>16.796075814240901</v>
      </c>
      <c r="HC31" s="2"/>
      <c r="HD31" s="2"/>
      <c r="HE31" s="2"/>
      <c r="HF31" s="2"/>
      <c r="HG31" s="2"/>
      <c r="HH31" s="2"/>
      <c r="HI31" s="2"/>
      <c r="HJ31" s="2"/>
      <c r="HK31" s="2"/>
      <c r="HL31" s="12"/>
    </row>
    <row r="32" spans="1:220">
      <c r="A32" s="42">
        <f t="shared" si="7"/>
        <v>2.3333333333333331E-2</v>
      </c>
      <c r="B32" s="38">
        <v>0.8</v>
      </c>
      <c r="C32" s="48">
        <f t="shared" si="8"/>
        <v>1.1431755876541176</v>
      </c>
      <c r="D32" s="49">
        <f t="shared" si="8"/>
        <v>-0.14858536172823938</v>
      </c>
      <c r="E32" s="49">
        <f t="shared" si="8"/>
        <v>-1.4793511096870806E-17</v>
      </c>
      <c r="F32" s="49">
        <f t="shared" si="8"/>
        <v>6.3658901028539015E-3</v>
      </c>
      <c r="G32" s="49">
        <f t="shared" si="8"/>
        <v>-1.2693758303334386E-3</v>
      </c>
      <c r="H32" s="49">
        <f t="shared" si="8"/>
        <v>1.0382452322586795E-4</v>
      </c>
      <c r="I32" s="49">
        <f t="shared" si="8"/>
        <v>-3.4244711649031154E-6</v>
      </c>
      <c r="J32" s="49">
        <f t="shared" si="8"/>
        <v>-1.4769668353951009E-22</v>
      </c>
      <c r="K32" s="49">
        <f t="shared" si="8"/>
        <v>2.616180074410353E-9</v>
      </c>
      <c r="L32" s="49">
        <f t="shared" si="8"/>
        <v>-5.9992699959816831E-11</v>
      </c>
      <c r="M32" s="49">
        <f t="shared" si="8"/>
        <v>5.4244099836934321E-13</v>
      </c>
      <c r="N32" s="49">
        <f t="shared" si="8"/>
        <v>-1.9299590625462478E-15</v>
      </c>
      <c r="O32" s="49">
        <f t="shared" si="8"/>
        <v>2.7969380686925319E-32</v>
      </c>
      <c r="P32" s="49">
        <f t="shared" si="8"/>
        <v>1.6413894988814626E-20</v>
      </c>
      <c r="Q32" s="49">
        <f t="shared" si="8"/>
        <v>-3.9153696212638004E-23</v>
      </c>
      <c r="R32" s="49">
        <f t="shared" si="8"/>
        <v>3.6592220137492094E-26</v>
      </c>
      <c r="S32" s="49">
        <f t="shared" si="18"/>
        <v>-1.339061556611933E-29</v>
      </c>
      <c r="T32" s="49">
        <f t="shared" si="18"/>
        <v>-1.4651029813401352E-47</v>
      </c>
      <c r="U32" s="49">
        <f t="shared" si="18"/>
        <v>1.1916042189160498E-36</v>
      </c>
      <c r="V32" s="49">
        <f t="shared" si="18"/>
        <v>-2.8955055090763198E-40</v>
      </c>
      <c r="W32" s="49">
        <f t="shared" si="18"/>
        <v>2.7507095246601023E-44</v>
      </c>
      <c r="X32" s="49">
        <f t="shared" si="18"/>
        <v>-1.0213722560840511E-48</v>
      </c>
      <c r="Y32" s="49">
        <f t="shared" si="18"/>
        <v>3.2345593949697888E-67</v>
      </c>
      <c r="Z32" s="49">
        <f t="shared" si="18"/>
        <v>9.3173781417980676E-58</v>
      </c>
      <c r="AA32" s="49">
        <f t="shared" si="18"/>
        <v>-2.2882877838859808E-62</v>
      </c>
      <c r="AB32" s="49">
        <f t="shared" si="18"/>
        <v>2.195007597281789E-67</v>
      </c>
      <c r="AC32" s="49">
        <f t="shared" si="18"/>
        <v>-8.2226944976283775E-73</v>
      </c>
      <c r="AD32" s="49">
        <f t="shared" si="18"/>
        <v>2.3626565897590693E-92</v>
      </c>
      <c r="AE32" s="49">
        <f t="shared" si="18"/>
        <v>7.6185799366261163E-84</v>
      </c>
      <c r="AF32" s="49">
        <f t="shared" si="18"/>
        <v>-1.8839610153667857E-89</v>
      </c>
      <c r="AG32" s="49">
        <f t="shared" si="18"/>
        <v>1.8186681720833503E-95</v>
      </c>
      <c r="AH32" s="49">
        <f t="shared" si="18"/>
        <v>-6.8530905319170824E-102</v>
      </c>
      <c r="AI32" s="49">
        <f t="shared" si="19"/>
        <v>1.7599039419247422E-122</v>
      </c>
      <c r="AJ32" s="49">
        <f t="shared" si="19"/>
        <v>6.4169826971353771E-115</v>
      </c>
      <c r="AK32" s="49">
        <f t="shared" si="19"/>
        <v>-1.5943788167199349E-121</v>
      </c>
      <c r="AL32" s="49">
        <f t="shared" si="19"/>
        <v>1.5459716729222016E-128</v>
      </c>
      <c r="AM32" s="49">
        <f t="shared" si="19"/>
        <v>-5.8497948259075002E-136</v>
      </c>
      <c r="AN32" s="49">
        <f t="shared" si="19"/>
        <v>1.3195887927445985E-157</v>
      </c>
      <c r="AO32" s="49">
        <f t="shared" si="19"/>
        <v>5.5191375024623887E-151</v>
      </c>
      <c r="AP32" s="49">
        <f t="shared" si="19"/>
        <v>-1.3760356312074437E-158</v>
      </c>
      <c r="AQ32" s="49">
        <f t="shared" si="19"/>
        <v>1.3386003149876505E-166</v>
      </c>
      <c r="AR32" s="49">
        <f t="shared" si="19"/>
        <v>-5.0806743474452252E-175</v>
      </c>
      <c r="AS32" s="49">
        <f t="shared" si="19"/>
        <v>9.8519198087113915E-198</v>
      </c>
      <c r="AT32" s="49">
        <f t="shared" si="19"/>
        <v>4.8205704775334618E-192</v>
      </c>
      <c r="AU32" s="49">
        <f t="shared" si="19"/>
        <v>-1.2049871364710054E-200</v>
      </c>
      <c r="AV32" s="49">
        <f t="shared" si="19"/>
        <v>1.1750871906269165E-209</v>
      </c>
      <c r="AW32" s="49">
        <f t="shared" si="19"/>
        <v>-4.4704572071394322E-219</v>
      </c>
      <c r="AX32" s="49">
        <f t="shared" si="19"/>
        <v>7.2396482336745114E-243</v>
      </c>
      <c r="AY32" s="49">
        <f t="shared" si="20"/>
        <v>4.2599174844453295E-238</v>
      </c>
      <c r="AZ32" s="49">
        <f t="shared" si="20"/>
        <v>-1.0669703497010941E-247</v>
      </c>
      <c r="BA32" s="49">
        <f t="shared" si="20"/>
        <v>1.0424737669957844E-257</v>
      </c>
      <c r="BB32" s="49">
        <f t="shared" si="20"/>
        <v>-3.9731282738816763E-268</v>
      </c>
      <c r="BC32" s="49">
        <f t="shared" si="20"/>
        <v>5.1560527847517682E-293</v>
      </c>
      <c r="BD32" s="49">
        <f t="shared" si="20"/>
        <v>3.7987774983800154E-289</v>
      </c>
      <c r="BE32" s="49">
        <f t="shared" si="20"/>
        <v>-9.5296216268222844E-300</v>
      </c>
      <c r="BF32" s="49">
        <f t="shared" si="20"/>
        <v>0</v>
      </c>
      <c r="BG32" s="49">
        <f t="shared" si="20"/>
        <v>0</v>
      </c>
      <c r="BH32" s="49">
        <f t="shared" si="20"/>
        <v>0</v>
      </c>
      <c r="BI32" s="49">
        <f t="shared" si="20"/>
        <v>0</v>
      </c>
      <c r="BJ32" s="49">
        <f t="shared" si="20"/>
        <v>0</v>
      </c>
      <c r="BK32" s="49">
        <f t="shared" si="20"/>
        <v>0</v>
      </c>
      <c r="BL32" s="49">
        <f t="shared" si="20"/>
        <v>0</v>
      </c>
      <c r="BM32" s="49">
        <f t="shared" si="20"/>
        <v>0</v>
      </c>
      <c r="BN32" s="49">
        <f t="shared" si="20"/>
        <v>0</v>
      </c>
      <c r="BO32" s="49">
        <f t="shared" si="16"/>
        <v>0</v>
      </c>
      <c r="BP32" s="49">
        <f t="shared" si="16"/>
        <v>0</v>
      </c>
      <c r="BQ32" s="49">
        <f t="shared" si="16"/>
        <v>0</v>
      </c>
      <c r="BR32" s="49">
        <f t="shared" si="16"/>
        <v>0</v>
      </c>
      <c r="BS32" s="49">
        <f t="shared" si="16"/>
        <v>0</v>
      </c>
      <c r="BT32" s="49">
        <f t="shared" si="16"/>
        <v>0</v>
      </c>
      <c r="BU32" s="49">
        <f t="shared" si="16"/>
        <v>0</v>
      </c>
      <c r="BV32" s="49">
        <f t="shared" si="16"/>
        <v>0</v>
      </c>
      <c r="BW32" s="49">
        <f t="shared" si="16"/>
        <v>0</v>
      </c>
      <c r="BX32" s="49">
        <f t="shared" si="16"/>
        <v>0</v>
      </c>
      <c r="BY32" s="49">
        <f t="shared" si="16"/>
        <v>0</v>
      </c>
      <c r="BZ32" s="49">
        <f t="shared" si="16"/>
        <v>0</v>
      </c>
      <c r="CA32" s="49">
        <f t="shared" si="3"/>
        <v>0</v>
      </c>
      <c r="CB32" s="49">
        <f t="shared" si="3"/>
        <v>0</v>
      </c>
      <c r="CC32" s="49">
        <f t="shared" si="3"/>
        <v>0</v>
      </c>
      <c r="CD32" s="49">
        <f t="shared" si="3"/>
        <v>0</v>
      </c>
      <c r="CE32" s="49">
        <f t="shared" si="3"/>
        <v>0</v>
      </c>
      <c r="CF32" s="49">
        <f t="shared" si="3"/>
        <v>0</v>
      </c>
      <c r="CG32" s="49">
        <f t="shared" si="3"/>
        <v>0</v>
      </c>
      <c r="CH32" s="49">
        <f t="shared" si="3"/>
        <v>0</v>
      </c>
      <c r="CI32" s="49">
        <f t="shared" si="3"/>
        <v>0</v>
      </c>
      <c r="CJ32" s="49">
        <f t="shared" si="3"/>
        <v>0</v>
      </c>
      <c r="CK32" s="49">
        <f t="shared" si="3"/>
        <v>0</v>
      </c>
      <c r="CL32" s="49">
        <f t="shared" ref="CL32:CY44" si="23">(2/CL$23)*SIN(CL$23*$B32)*EXP(-(CL$23^2)*$A32)</f>
        <v>0</v>
      </c>
      <c r="CM32" s="49">
        <f t="shared" si="23"/>
        <v>0</v>
      </c>
      <c r="CN32" s="49">
        <f t="shared" si="23"/>
        <v>0</v>
      </c>
      <c r="CO32" s="49">
        <f t="shared" si="23"/>
        <v>0</v>
      </c>
      <c r="CP32" s="49">
        <f t="shared" si="23"/>
        <v>0</v>
      </c>
      <c r="CQ32" s="49">
        <f t="shared" si="23"/>
        <v>0</v>
      </c>
      <c r="CR32" s="49">
        <f t="shared" si="23"/>
        <v>0</v>
      </c>
      <c r="CS32" s="49">
        <f t="shared" si="23"/>
        <v>0</v>
      </c>
      <c r="CT32" s="49">
        <f t="shared" si="23"/>
        <v>0</v>
      </c>
      <c r="CU32" s="49">
        <f t="shared" si="23"/>
        <v>0</v>
      </c>
      <c r="CV32" s="49">
        <f t="shared" si="23"/>
        <v>0</v>
      </c>
      <c r="CW32" s="49">
        <f t="shared" si="23"/>
        <v>0</v>
      </c>
      <c r="CX32" s="49">
        <f t="shared" si="23"/>
        <v>0</v>
      </c>
      <c r="CY32" s="48">
        <f t="shared" si="23"/>
        <v>0</v>
      </c>
      <c r="CZ32" s="70">
        <f t="shared" si="9"/>
        <v>2.1285719281238791E-4</v>
      </c>
      <c r="DA32" s="79">
        <f t="shared" si="4"/>
        <v>59.987228568431256</v>
      </c>
      <c r="DB32" s="48">
        <f t="shared" si="10"/>
        <v>0.76522075178409565</v>
      </c>
      <c r="DC32" s="49">
        <f t="shared" si="10"/>
        <v>5.364338919793038E-2</v>
      </c>
      <c r="DD32" s="49">
        <f t="shared" si="10"/>
        <v>7.6871024317698954E-3</v>
      </c>
      <c r="DE32" s="49">
        <f t="shared" si="10"/>
        <v>9.849689375474131E-4</v>
      </c>
      <c r="DF32" s="49">
        <f t="shared" si="10"/>
        <v>9.4410764158928272E-5</v>
      </c>
      <c r="DG32" s="49">
        <f t="shared" si="10"/>
        <v>6.3180208928167027E-6</v>
      </c>
      <c r="DH32" s="49">
        <f t="shared" si="10"/>
        <v>2.8530645594919011E-7</v>
      </c>
      <c r="DI32" s="49">
        <f t="shared" si="10"/>
        <v>8.527459008257519E-9</v>
      </c>
      <c r="DJ32" s="49">
        <f t="shared" si="10"/>
        <v>1.6667871741451764E-10</v>
      </c>
      <c r="DK32" s="49">
        <f t="shared" si="10"/>
        <v>2.1135795788409059E-12</v>
      </c>
      <c r="DL32" s="49">
        <f t="shared" si="10"/>
        <v>1.7290478385426833E-14</v>
      </c>
      <c r="DM32" s="49">
        <f t="shared" si="10"/>
        <v>9.0882799996662365E-17</v>
      </c>
      <c r="DN32" s="49">
        <f t="shared" si="10"/>
        <v>3.0599977321193615E-19</v>
      </c>
      <c r="DO32" s="49">
        <f t="shared" si="10"/>
        <v>6.5842956600661155E-22</v>
      </c>
      <c r="DP32" s="49">
        <f t="shared" si="10"/>
        <v>9.0375053293864722E-25</v>
      </c>
      <c r="DQ32" s="49">
        <f t="shared" si="10"/>
        <v>7.9013420627374447E-28</v>
      </c>
      <c r="DR32" s="49">
        <f t="shared" si="17"/>
        <v>4.3948903057122031E-31</v>
      </c>
      <c r="DS32" s="49">
        <f t="shared" si="17"/>
        <v>1.5536868084690808E-34</v>
      </c>
      <c r="DT32" s="49">
        <f t="shared" si="17"/>
        <v>3.4881226380972112E-38</v>
      </c>
      <c r="DU32" s="49">
        <f t="shared" si="17"/>
        <v>4.9697390554987138E-42</v>
      </c>
      <c r="DV32" s="49">
        <f t="shared" si="17"/>
        <v>4.4909133118610302E-46</v>
      </c>
      <c r="DW32" s="49">
        <f t="shared" si="17"/>
        <v>2.5726282770189097E-50</v>
      </c>
      <c r="DX32" s="49">
        <f t="shared" si="17"/>
        <v>9.3383998682217507E-55</v>
      </c>
      <c r="DY32" s="49">
        <f t="shared" si="17"/>
        <v>2.1471248644389709E-59</v>
      </c>
      <c r="DZ32" s="49">
        <f t="shared" si="17"/>
        <v>3.1259955791787295E-64</v>
      </c>
      <c r="EA32" s="49">
        <f t="shared" si="17"/>
        <v>2.8809760575227551E-69</v>
      </c>
      <c r="EB32" s="49">
        <f t="shared" si="17"/>
        <v>1.6803498944785729E-74</v>
      </c>
      <c r="EC32" s="49">
        <f t="shared" si="17"/>
        <v>6.2011112600597992E-80</v>
      </c>
      <c r="ED32" s="49">
        <f t="shared" si="17"/>
        <v>1.4476401199971676E-85</v>
      </c>
      <c r="EE32" s="49">
        <f t="shared" si="17"/>
        <v>2.1374388434631124E-91</v>
      </c>
      <c r="EF32" s="49">
        <f t="shared" si="17"/>
        <v>1.9957099786971534E-97</v>
      </c>
      <c r="EG32" s="49">
        <f t="shared" si="17"/>
        <v>1.1781683648803367E-103</v>
      </c>
      <c r="EH32" s="49">
        <f t="shared" si="17"/>
        <v>4.3970872116430584E-110</v>
      </c>
      <c r="EI32" s="49">
        <f t="shared" si="17"/>
        <v>1.0373313499552467E-116</v>
      </c>
      <c r="EJ32" s="49">
        <f t="shared" si="17"/>
        <v>1.5467361015407928E-123</v>
      </c>
      <c r="EK32" s="49">
        <f t="shared" si="17"/>
        <v>1.4575282488319168E-130</v>
      </c>
      <c r="EL32" s="49">
        <f t="shared" si="17"/>
        <v>8.6791903152300365E-138</v>
      </c>
      <c r="EM32" s="49">
        <f t="shared" si="17"/>
        <v>3.2656199307592428E-145</v>
      </c>
      <c r="EN32" s="49">
        <f t="shared" si="17"/>
        <v>7.7632205882316271E-153</v>
      </c>
      <c r="EO32" s="49">
        <f t="shared" si="17"/>
        <v>1.1659404937449915E-160</v>
      </c>
      <c r="EP32" s="49">
        <f t="shared" si="17"/>
        <v>1.1062154032398143E-168</v>
      </c>
      <c r="EQ32" s="49">
        <f t="shared" si="17"/>
        <v>6.6298652932010502E-177</v>
      </c>
      <c r="ER32" s="49">
        <f t="shared" si="17"/>
        <v>2.5098407543617924E-185</v>
      </c>
      <c r="ES32" s="49">
        <f t="shared" si="17"/>
        <v>6.0012348381967364E-194</v>
      </c>
      <c r="ET32" s="49">
        <f t="shared" si="17"/>
        <v>9.0628794136662056E-203</v>
      </c>
      <c r="EU32" s="49">
        <f t="shared" si="17"/>
        <v>8.6437559667694328E-212</v>
      </c>
      <c r="EV32" s="49">
        <f t="shared" si="17"/>
        <v>5.2063148831120053E-221</v>
      </c>
      <c r="EW32" s="49">
        <f t="shared" si="17"/>
        <v>1.9803052702711529E-230</v>
      </c>
      <c r="EX32" s="49">
        <f t="shared" si="17"/>
        <v>4.7565371187162927E-240</v>
      </c>
      <c r="EY32" s="49">
        <f t="shared" si="17"/>
        <v>7.2142461059162776E-250</v>
      </c>
      <c r="EZ32" s="49">
        <f t="shared" si="17"/>
        <v>6.9090376409383142E-260</v>
      </c>
      <c r="FA32" s="49">
        <f t="shared" si="17"/>
        <v>4.1778880604741858E-270</v>
      </c>
      <c r="FB32" s="49">
        <f t="shared" si="17"/>
        <v>1.5951281262366763E-280</v>
      </c>
      <c r="FC32" s="49">
        <f t="shared" si="17"/>
        <v>3.845222871425492E-291</v>
      </c>
      <c r="FD32" s="49">
        <f t="shared" si="17"/>
        <v>5.8522511658251669E-302</v>
      </c>
      <c r="FE32" s="49">
        <f t="shared" si="17"/>
        <v>0</v>
      </c>
      <c r="FF32" s="49">
        <f t="shared" si="17"/>
        <v>0</v>
      </c>
      <c r="FG32" s="49">
        <f t="shared" si="17"/>
        <v>0</v>
      </c>
      <c r="FH32" s="49">
        <f t="shared" si="17"/>
        <v>0</v>
      </c>
      <c r="FI32" s="49">
        <f t="shared" si="17"/>
        <v>0</v>
      </c>
      <c r="FJ32" s="49">
        <f t="shared" si="17"/>
        <v>0</v>
      </c>
      <c r="FK32" s="49">
        <f t="shared" si="17"/>
        <v>0</v>
      </c>
      <c r="FL32" s="49">
        <f t="shared" si="17"/>
        <v>0</v>
      </c>
      <c r="FM32" s="49">
        <f t="shared" si="17"/>
        <v>0</v>
      </c>
      <c r="FN32" s="49">
        <f t="shared" si="17"/>
        <v>0</v>
      </c>
      <c r="FO32" s="49">
        <f t="shared" si="17"/>
        <v>0</v>
      </c>
      <c r="FP32" s="49">
        <f t="shared" si="17"/>
        <v>0</v>
      </c>
      <c r="FQ32" s="49">
        <f t="shared" si="17"/>
        <v>0</v>
      </c>
      <c r="FR32" s="49">
        <f t="shared" si="17"/>
        <v>0</v>
      </c>
      <c r="FS32" s="49">
        <f t="shared" si="17"/>
        <v>0</v>
      </c>
      <c r="FT32" s="49">
        <f t="shared" si="17"/>
        <v>0</v>
      </c>
      <c r="FU32" s="49">
        <f t="shared" ref="FU32:GC32" si="24">(2/FU$23^2)*EXP(-(FU$23^2)*$A32)</f>
        <v>0</v>
      </c>
      <c r="FV32" s="49">
        <f t="shared" si="24"/>
        <v>0</v>
      </c>
      <c r="FW32" s="49">
        <f t="shared" si="24"/>
        <v>0</v>
      </c>
      <c r="FX32" s="49">
        <f t="shared" si="24"/>
        <v>0</v>
      </c>
      <c r="FY32" s="49">
        <f t="shared" si="24"/>
        <v>0</v>
      </c>
      <c r="FZ32" s="49">
        <f t="shared" si="24"/>
        <v>0</v>
      </c>
      <c r="GA32" s="49">
        <f t="shared" si="24"/>
        <v>0</v>
      </c>
      <c r="GB32" s="49">
        <f t="shared" si="24"/>
        <v>0</v>
      </c>
      <c r="GC32" s="49">
        <f t="shared" si="24"/>
        <v>0</v>
      </c>
      <c r="GD32" s="49">
        <f t="shared" si="21"/>
        <v>0</v>
      </c>
      <c r="GE32" s="49">
        <f t="shared" si="21"/>
        <v>0</v>
      </c>
      <c r="GF32" s="49">
        <f t="shared" si="21"/>
        <v>0</v>
      </c>
      <c r="GG32" s="49">
        <f t="shared" si="21"/>
        <v>0</v>
      </c>
      <c r="GH32" s="49">
        <f t="shared" si="21"/>
        <v>0</v>
      </c>
      <c r="GI32" s="49">
        <f t="shared" si="21"/>
        <v>0</v>
      </c>
      <c r="GJ32" s="49">
        <f t="shared" si="21"/>
        <v>0</v>
      </c>
      <c r="GK32" s="49">
        <f t="shared" si="21"/>
        <v>0</v>
      </c>
      <c r="GL32" s="49">
        <f t="shared" si="21"/>
        <v>0</v>
      </c>
      <c r="GM32" s="49">
        <f t="shared" si="21"/>
        <v>0</v>
      </c>
      <c r="GN32" s="49">
        <f t="shared" si="21"/>
        <v>0</v>
      </c>
      <c r="GO32" s="49">
        <f t="shared" si="21"/>
        <v>0</v>
      </c>
      <c r="GP32" s="49">
        <f t="shared" si="22"/>
        <v>0</v>
      </c>
      <c r="GQ32" s="49">
        <f t="shared" si="22"/>
        <v>0</v>
      </c>
      <c r="GR32" s="49">
        <f t="shared" si="22"/>
        <v>0</v>
      </c>
      <c r="GS32" s="49">
        <f t="shared" si="22"/>
        <v>0</v>
      </c>
      <c r="GT32" s="49">
        <f t="shared" si="22"/>
        <v>0</v>
      </c>
      <c r="GU32" s="49">
        <f t="shared" si="22"/>
        <v>0</v>
      </c>
      <c r="GV32" s="49">
        <f t="shared" si="22"/>
        <v>0</v>
      </c>
      <c r="GW32" s="49">
        <f t="shared" si="22"/>
        <v>0</v>
      </c>
      <c r="GX32" s="48">
        <f t="shared" si="22"/>
        <v>0</v>
      </c>
      <c r="GY32" s="70">
        <f t="shared" si="11"/>
        <v>0.17236276486088042</v>
      </c>
      <c r="GZ32" s="73">
        <f t="shared" si="12"/>
        <v>4</v>
      </c>
      <c r="HA32" s="76">
        <f t="shared" si="13"/>
        <v>0.56713901404550526</v>
      </c>
      <c r="HB32" s="82">
        <f t="shared" si="14"/>
        <v>17.928022451115339</v>
      </c>
      <c r="HC32" s="2"/>
      <c r="HD32" s="2"/>
      <c r="HE32" s="2"/>
      <c r="HF32" s="2"/>
      <c r="HG32" s="2"/>
      <c r="HH32" s="2"/>
      <c r="HI32" s="2"/>
      <c r="HJ32" s="2"/>
      <c r="HK32" s="2"/>
      <c r="HL32" s="12"/>
    </row>
    <row r="33" spans="1:220">
      <c r="A33" s="42">
        <f t="shared" si="7"/>
        <v>2.3333333333333331E-2</v>
      </c>
      <c r="B33" s="38">
        <v>0.9</v>
      </c>
      <c r="C33" s="48">
        <f t="shared" si="8"/>
        <v>1.1872072582788114</v>
      </c>
      <c r="D33" s="49">
        <f t="shared" si="8"/>
        <v>-0.22523621710888792</v>
      </c>
      <c r="E33" s="49">
        <f t="shared" si="8"/>
        <v>4.2691120297482676E-2</v>
      </c>
      <c r="F33" s="49">
        <f t="shared" si="8"/>
        <v>-4.9168529115181546E-3</v>
      </c>
      <c r="G33" s="49">
        <f t="shared" si="8"/>
        <v>2.087931953053195E-4</v>
      </c>
      <c r="H33" s="49">
        <f t="shared" si="8"/>
        <v>1.7077569493099745E-5</v>
      </c>
      <c r="I33" s="49">
        <f t="shared" si="8"/>
        <v>-2.6449751323880488E-6</v>
      </c>
      <c r="J33" s="49">
        <f t="shared" si="8"/>
        <v>1.4207438300112093E-7</v>
      </c>
      <c r="K33" s="49">
        <f t="shared" si="8"/>
        <v>-3.9657910872376836E-9</v>
      </c>
      <c r="L33" s="49">
        <f t="shared" si="8"/>
        <v>6.2303437551701067E-11</v>
      </c>
      <c r="M33" s="49">
        <f t="shared" si="8"/>
        <v>-5.6333418715982589E-13</v>
      </c>
      <c r="N33" s="49">
        <f t="shared" si="8"/>
        <v>2.9255686654920084E-15</v>
      </c>
      <c r="O33" s="49">
        <f t="shared" si="8"/>
        <v>-8.4970073217727486E-18</v>
      </c>
      <c r="P33" s="49">
        <f t="shared" si="8"/>
        <v>1.2677678386079206E-20</v>
      </c>
      <c r="Q33" s="49">
        <f t="shared" si="8"/>
        <v>-6.4401930026532738E-24</v>
      </c>
      <c r="R33" s="49">
        <f t="shared" si="8"/>
        <v>-6.0188687883050524E-27</v>
      </c>
      <c r="S33" s="49">
        <f t="shared" si="18"/>
        <v>1.0342573633776215E-29</v>
      </c>
      <c r="T33" s="49">
        <f t="shared" si="18"/>
        <v>-6.0399925360153742E-33</v>
      </c>
      <c r="U33" s="49">
        <f t="shared" si="18"/>
        <v>1.806318088389689E-36</v>
      </c>
      <c r="V33" s="49">
        <f t="shared" si="18"/>
        <v>-3.0070316352852088E-40</v>
      </c>
      <c r="W33" s="49">
        <f t="shared" si="18"/>
        <v>2.8566585469118661E-44</v>
      </c>
      <c r="X33" s="49">
        <f t="shared" si="18"/>
        <v>-1.5482684198804254E-48</v>
      </c>
      <c r="Y33" s="49">
        <f t="shared" si="18"/>
        <v>4.6675594624750683E-53</v>
      </c>
      <c r="Z33" s="49">
        <f t="shared" si="18"/>
        <v>-7.1965078102241429E-58</v>
      </c>
      <c r="AA33" s="49">
        <f t="shared" si="18"/>
        <v>3.7638885723085865E-63</v>
      </c>
      <c r="AB33" s="49">
        <f t="shared" si="18"/>
        <v>3.6104567221476779E-68</v>
      </c>
      <c r="AC33" s="49">
        <f t="shared" si="18"/>
        <v>-6.3510017810491036E-73</v>
      </c>
      <c r="AD33" s="49">
        <f t="shared" si="18"/>
        <v>3.7882365695544314E-78</v>
      </c>
      <c r="AE33" s="49">
        <f t="shared" si="18"/>
        <v>-1.1548783168868454E-83</v>
      </c>
      <c r="AF33" s="49">
        <f t="shared" si="18"/>
        <v>1.9565255030922691E-89</v>
      </c>
      <c r="AG33" s="49">
        <f t="shared" si="18"/>
        <v>-1.8887177767054284E-95</v>
      </c>
      <c r="AH33" s="49">
        <f t="shared" si="18"/>
        <v>1.0388400101868024E-101</v>
      </c>
      <c r="AI33" s="49">
        <f t="shared" si="19"/>
        <v>-3.1745583594080263E-108</v>
      </c>
      <c r="AJ33" s="49">
        <f t="shared" si="19"/>
        <v>4.9563155423350685E-115</v>
      </c>
      <c r="AK33" s="49">
        <f t="shared" si="19"/>
        <v>-2.6225128895248139E-122</v>
      </c>
      <c r="AL33" s="49">
        <f t="shared" si="19"/>
        <v>-2.542890432663596E-129</v>
      </c>
      <c r="AM33" s="49">
        <f t="shared" si="19"/>
        <v>4.5182339400821495E-136</v>
      </c>
      <c r="AN33" s="49">
        <f t="shared" si="19"/>
        <v>-2.7203938261650503E-143</v>
      </c>
      <c r="AO33" s="49">
        <f t="shared" si="19"/>
        <v>8.3662996024606014E-151</v>
      </c>
      <c r="AP33" s="49">
        <f t="shared" si="19"/>
        <v>-1.4290363673458889E-158</v>
      </c>
      <c r="AQ33" s="49">
        <f t="shared" si="19"/>
        <v>1.3901591558203137E-166</v>
      </c>
      <c r="AR33" s="49">
        <f t="shared" si="19"/>
        <v>-7.7016460913135842E-175</v>
      </c>
      <c r="AS33" s="49">
        <f t="shared" si="19"/>
        <v>2.3695723413228121E-183</v>
      </c>
      <c r="AT33" s="49">
        <f t="shared" si="19"/>
        <v>-3.7232870195186029E-192</v>
      </c>
      <c r="AU33" s="49">
        <f t="shared" si="19"/>
        <v>1.9820222546659379E-201</v>
      </c>
      <c r="AV33" s="49">
        <f t="shared" si="19"/>
        <v>1.9328413495072657E-210</v>
      </c>
      <c r="AW33" s="49">
        <f t="shared" si="19"/>
        <v>-3.4528683624128796E-219</v>
      </c>
      <c r="AX33" s="49">
        <f t="shared" si="19"/>
        <v>2.0895878181878024E-228</v>
      </c>
      <c r="AY33" s="49">
        <f t="shared" si="20"/>
        <v>-6.4574846958839125E-238</v>
      </c>
      <c r="AZ33" s="49">
        <f t="shared" si="20"/>
        <v>1.1080668247410899E-247</v>
      </c>
      <c r="BA33" s="49">
        <f t="shared" si="20"/>
        <v>-1.0826267076629612E-257</v>
      </c>
      <c r="BB33" s="49">
        <f t="shared" si="20"/>
        <v>6.0227492943365136E-268</v>
      </c>
      <c r="BC33" s="49">
        <f t="shared" si="20"/>
        <v>-1.8603289782612858E-278</v>
      </c>
      <c r="BD33" s="49">
        <f t="shared" si="20"/>
        <v>2.9340799010566751E-289</v>
      </c>
      <c r="BE33" s="49">
        <f t="shared" si="20"/>
        <v>-1.5674791515385581E-300</v>
      </c>
      <c r="BF33" s="49">
        <f t="shared" si="20"/>
        <v>0</v>
      </c>
      <c r="BG33" s="49">
        <f t="shared" si="20"/>
        <v>0</v>
      </c>
      <c r="BH33" s="49">
        <f t="shared" si="20"/>
        <v>0</v>
      </c>
      <c r="BI33" s="49">
        <f t="shared" si="20"/>
        <v>0</v>
      </c>
      <c r="BJ33" s="49">
        <f t="shared" si="20"/>
        <v>0</v>
      </c>
      <c r="BK33" s="49">
        <f t="shared" si="20"/>
        <v>0</v>
      </c>
      <c r="BL33" s="49">
        <f t="shared" si="20"/>
        <v>0</v>
      </c>
      <c r="BM33" s="49">
        <f t="shared" si="20"/>
        <v>0</v>
      </c>
      <c r="BN33" s="49">
        <f t="shared" si="20"/>
        <v>0</v>
      </c>
      <c r="BO33" s="49">
        <f t="shared" si="16"/>
        <v>0</v>
      </c>
      <c r="BP33" s="49">
        <f t="shared" si="16"/>
        <v>0</v>
      </c>
      <c r="BQ33" s="49">
        <f t="shared" si="16"/>
        <v>0</v>
      </c>
      <c r="BR33" s="49">
        <f t="shared" si="16"/>
        <v>0</v>
      </c>
      <c r="BS33" s="49">
        <f t="shared" si="16"/>
        <v>0</v>
      </c>
      <c r="BT33" s="49">
        <f t="shared" si="16"/>
        <v>0</v>
      </c>
      <c r="BU33" s="49">
        <f t="shared" si="16"/>
        <v>0</v>
      </c>
      <c r="BV33" s="49">
        <f t="shared" si="16"/>
        <v>0</v>
      </c>
      <c r="BW33" s="49">
        <f t="shared" si="16"/>
        <v>0</v>
      </c>
      <c r="BX33" s="49">
        <f t="shared" si="16"/>
        <v>0</v>
      </c>
      <c r="BY33" s="49">
        <f t="shared" si="16"/>
        <v>0</v>
      </c>
      <c r="BZ33" s="49">
        <f t="shared" si="16"/>
        <v>0</v>
      </c>
      <c r="CA33" s="49">
        <f t="shared" ref="CA33:CP44" si="25">(2/CA$23)*SIN(CA$23*$B33)*EXP(-(CA$23^2)*$A33)</f>
        <v>0</v>
      </c>
      <c r="CB33" s="49">
        <f t="shared" si="25"/>
        <v>0</v>
      </c>
      <c r="CC33" s="49">
        <f t="shared" si="25"/>
        <v>0</v>
      </c>
      <c r="CD33" s="49">
        <f t="shared" si="25"/>
        <v>0</v>
      </c>
      <c r="CE33" s="49">
        <f t="shared" si="25"/>
        <v>0</v>
      </c>
      <c r="CF33" s="49">
        <f t="shared" si="25"/>
        <v>0</v>
      </c>
      <c r="CG33" s="49">
        <f t="shared" si="25"/>
        <v>0</v>
      </c>
      <c r="CH33" s="49">
        <f t="shared" si="25"/>
        <v>0</v>
      </c>
      <c r="CI33" s="49">
        <f t="shared" si="25"/>
        <v>0</v>
      </c>
      <c r="CJ33" s="49">
        <f t="shared" si="25"/>
        <v>0</v>
      </c>
      <c r="CK33" s="49">
        <f t="shared" si="25"/>
        <v>0</v>
      </c>
      <c r="CL33" s="49">
        <f t="shared" si="25"/>
        <v>0</v>
      </c>
      <c r="CM33" s="49">
        <f t="shared" si="25"/>
        <v>0</v>
      </c>
      <c r="CN33" s="49">
        <f t="shared" si="25"/>
        <v>0</v>
      </c>
      <c r="CO33" s="49">
        <f t="shared" si="25"/>
        <v>0</v>
      </c>
      <c r="CP33" s="49">
        <f t="shared" si="25"/>
        <v>0</v>
      </c>
      <c r="CQ33" s="49">
        <f t="shared" si="23"/>
        <v>0</v>
      </c>
      <c r="CR33" s="49">
        <f t="shared" si="23"/>
        <v>0</v>
      </c>
      <c r="CS33" s="49">
        <f t="shared" si="23"/>
        <v>0</v>
      </c>
      <c r="CT33" s="49">
        <f t="shared" si="23"/>
        <v>0</v>
      </c>
      <c r="CU33" s="49">
        <f t="shared" si="23"/>
        <v>0</v>
      </c>
      <c r="CV33" s="49">
        <f t="shared" si="23"/>
        <v>0</v>
      </c>
      <c r="CW33" s="49">
        <f t="shared" si="23"/>
        <v>0</v>
      </c>
      <c r="CX33" s="49">
        <f t="shared" si="23"/>
        <v>0</v>
      </c>
      <c r="CY33" s="48">
        <f t="shared" si="23"/>
        <v>0</v>
      </c>
      <c r="CZ33" s="70">
        <f t="shared" si="9"/>
        <v>3.1327484111165482E-5</v>
      </c>
      <c r="DA33" s="79">
        <f t="shared" si="4"/>
        <v>59.998120350953329</v>
      </c>
      <c r="DB33" s="48">
        <f t="shared" si="10"/>
        <v>0.76522075178409565</v>
      </c>
      <c r="DC33" s="49">
        <f t="shared" si="10"/>
        <v>5.364338919793038E-2</v>
      </c>
      <c r="DD33" s="49">
        <f t="shared" si="10"/>
        <v>7.6871024317698954E-3</v>
      </c>
      <c r="DE33" s="49">
        <f t="shared" si="10"/>
        <v>9.849689375474131E-4</v>
      </c>
      <c r="DF33" s="49">
        <f t="shared" si="10"/>
        <v>9.4410764158928272E-5</v>
      </c>
      <c r="DG33" s="49">
        <f t="shared" si="10"/>
        <v>6.3180208928167027E-6</v>
      </c>
      <c r="DH33" s="49">
        <f t="shared" si="10"/>
        <v>2.8530645594919011E-7</v>
      </c>
      <c r="DI33" s="49">
        <f t="shared" si="10"/>
        <v>8.527459008257519E-9</v>
      </c>
      <c r="DJ33" s="49">
        <f t="shared" si="10"/>
        <v>1.6667871741451764E-10</v>
      </c>
      <c r="DK33" s="49">
        <f t="shared" si="10"/>
        <v>2.1135795788409059E-12</v>
      </c>
      <c r="DL33" s="49">
        <f t="shared" si="10"/>
        <v>1.7290478385426833E-14</v>
      </c>
      <c r="DM33" s="49">
        <f t="shared" si="10"/>
        <v>9.0882799996662365E-17</v>
      </c>
      <c r="DN33" s="49">
        <f t="shared" si="10"/>
        <v>3.0599977321193615E-19</v>
      </c>
      <c r="DO33" s="49">
        <f t="shared" si="10"/>
        <v>6.5842956600661155E-22</v>
      </c>
      <c r="DP33" s="49">
        <f t="shared" si="10"/>
        <v>9.0375053293864722E-25</v>
      </c>
      <c r="DQ33" s="49">
        <f t="shared" si="10"/>
        <v>7.9013420627374447E-28</v>
      </c>
      <c r="DR33" s="49">
        <f t="shared" ref="DR33:EG44" si="26">(2/DR$23^2)*EXP(-(DR$23^2)*$A33)</f>
        <v>4.3948903057122031E-31</v>
      </c>
      <c r="DS33" s="49">
        <f t="shared" si="26"/>
        <v>1.5536868084690808E-34</v>
      </c>
      <c r="DT33" s="49">
        <f t="shared" si="26"/>
        <v>3.4881226380972112E-38</v>
      </c>
      <c r="DU33" s="49">
        <f t="shared" si="26"/>
        <v>4.9697390554987138E-42</v>
      </c>
      <c r="DV33" s="49">
        <f t="shared" si="26"/>
        <v>4.4909133118610302E-46</v>
      </c>
      <c r="DW33" s="49">
        <f t="shared" si="26"/>
        <v>2.5726282770189097E-50</v>
      </c>
      <c r="DX33" s="49">
        <f t="shared" si="26"/>
        <v>9.3383998682217507E-55</v>
      </c>
      <c r="DY33" s="49">
        <f t="shared" si="26"/>
        <v>2.1471248644389709E-59</v>
      </c>
      <c r="DZ33" s="49">
        <f t="shared" si="26"/>
        <v>3.1259955791787295E-64</v>
      </c>
      <c r="EA33" s="49">
        <f t="shared" si="26"/>
        <v>2.8809760575227551E-69</v>
      </c>
      <c r="EB33" s="49">
        <f t="shared" si="26"/>
        <v>1.6803498944785729E-74</v>
      </c>
      <c r="EC33" s="49">
        <f t="shared" si="26"/>
        <v>6.2011112600597992E-80</v>
      </c>
      <c r="ED33" s="49">
        <f t="shared" si="26"/>
        <v>1.4476401199971676E-85</v>
      </c>
      <c r="EE33" s="49">
        <f t="shared" si="26"/>
        <v>2.1374388434631124E-91</v>
      </c>
      <c r="EF33" s="49">
        <f t="shared" si="26"/>
        <v>1.9957099786971534E-97</v>
      </c>
      <c r="EG33" s="49">
        <f t="shared" si="26"/>
        <v>1.1781683648803367E-103</v>
      </c>
      <c r="EH33" s="49">
        <f t="shared" ref="EH33:EW44" si="27">(2/EH$23^2)*EXP(-(EH$23^2)*$A33)</f>
        <v>4.3970872116430584E-110</v>
      </c>
      <c r="EI33" s="49">
        <f t="shared" si="27"/>
        <v>1.0373313499552467E-116</v>
      </c>
      <c r="EJ33" s="49">
        <f t="shared" si="27"/>
        <v>1.5467361015407928E-123</v>
      </c>
      <c r="EK33" s="49">
        <f t="shared" si="27"/>
        <v>1.4575282488319168E-130</v>
      </c>
      <c r="EL33" s="49">
        <f t="shared" si="27"/>
        <v>8.6791903152300365E-138</v>
      </c>
      <c r="EM33" s="49">
        <f t="shared" si="27"/>
        <v>3.2656199307592428E-145</v>
      </c>
      <c r="EN33" s="49">
        <f t="shared" si="27"/>
        <v>7.7632205882316271E-153</v>
      </c>
      <c r="EO33" s="49">
        <f t="shared" si="27"/>
        <v>1.1659404937449915E-160</v>
      </c>
      <c r="EP33" s="49">
        <f t="shared" si="27"/>
        <v>1.1062154032398143E-168</v>
      </c>
      <c r="EQ33" s="49">
        <f t="shared" si="27"/>
        <v>6.6298652932010502E-177</v>
      </c>
      <c r="ER33" s="49">
        <f t="shared" si="27"/>
        <v>2.5098407543617924E-185</v>
      </c>
      <c r="ES33" s="49">
        <f t="shared" si="27"/>
        <v>6.0012348381967364E-194</v>
      </c>
      <c r="ET33" s="49">
        <f t="shared" si="27"/>
        <v>9.0628794136662056E-203</v>
      </c>
      <c r="EU33" s="49">
        <f t="shared" si="27"/>
        <v>8.6437559667694328E-212</v>
      </c>
      <c r="EV33" s="49">
        <f t="shared" si="27"/>
        <v>5.2063148831120053E-221</v>
      </c>
      <c r="EW33" s="49">
        <f t="shared" si="27"/>
        <v>1.9803052702711529E-230</v>
      </c>
      <c r="EX33" s="49">
        <f t="shared" ref="EX33:FM44" si="28">(2/EX$23^2)*EXP(-(EX$23^2)*$A33)</f>
        <v>4.7565371187162927E-240</v>
      </c>
      <c r="EY33" s="49">
        <f t="shared" si="28"/>
        <v>7.2142461059162776E-250</v>
      </c>
      <c r="EZ33" s="49">
        <f t="shared" si="28"/>
        <v>6.9090376409383142E-260</v>
      </c>
      <c r="FA33" s="49">
        <f t="shared" si="28"/>
        <v>4.1778880604741858E-270</v>
      </c>
      <c r="FB33" s="49">
        <f t="shared" si="28"/>
        <v>1.5951281262366763E-280</v>
      </c>
      <c r="FC33" s="49">
        <f t="shared" si="28"/>
        <v>3.845222871425492E-291</v>
      </c>
      <c r="FD33" s="49">
        <f t="shared" si="28"/>
        <v>5.8522511658251669E-302</v>
      </c>
      <c r="FE33" s="49">
        <f t="shared" si="28"/>
        <v>0</v>
      </c>
      <c r="FF33" s="49">
        <f t="shared" si="28"/>
        <v>0</v>
      </c>
      <c r="FG33" s="49">
        <f t="shared" si="28"/>
        <v>0</v>
      </c>
      <c r="FH33" s="49">
        <f t="shared" si="28"/>
        <v>0</v>
      </c>
      <c r="FI33" s="49">
        <f t="shared" si="28"/>
        <v>0</v>
      </c>
      <c r="FJ33" s="49">
        <f t="shared" si="28"/>
        <v>0</v>
      </c>
      <c r="FK33" s="49">
        <f t="shared" si="28"/>
        <v>0</v>
      </c>
      <c r="FL33" s="49">
        <f t="shared" si="28"/>
        <v>0</v>
      </c>
      <c r="FM33" s="49">
        <f t="shared" si="28"/>
        <v>0</v>
      </c>
      <c r="FN33" s="49">
        <f t="shared" ref="FN33:GC44" si="29">(2/FN$23^2)*EXP(-(FN$23^2)*$A33)</f>
        <v>0</v>
      </c>
      <c r="FO33" s="49">
        <f t="shared" si="29"/>
        <v>0</v>
      </c>
      <c r="FP33" s="49">
        <f t="shared" si="29"/>
        <v>0</v>
      </c>
      <c r="FQ33" s="49">
        <f t="shared" si="29"/>
        <v>0</v>
      </c>
      <c r="FR33" s="49">
        <f t="shared" si="29"/>
        <v>0</v>
      </c>
      <c r="FS33" s="49">
        <f t="shared" si="29"/>
        <v>0</v>
      </c>
      <c r="FT33" s="49">
        <f t="shared" si="29"/>
        <v>0</v>
      </c>
      <c r="FU33" s="49">
        <f t="shared" si="29"/>
        <v>0</v>
      </c>
      <c r="FV33" s="49">
        <f t="shared" si="29"/>
        <v>0</v>
      </c>
      <c r="FW33" s="49">
        <f t="shared" si="29"/>
        <v>0</v>
      </c>
      <c r="FX33" s="49">
        <f t="shared" si="29"/>
        <v>0</v>
      </c>
      <c r="FY33" s="49">
        <f t="shared" si="29"/>
        <v>0</v>
      </c>
      <c r="FZ33" s="49">
        <f t="shared" si="29"/>
        <v>0</v>
      </c>
      <c r="GA33" s="49">
        <f t="shared" si="29"/>
        <v>0</v>
      </c>
      <c r="GB33" s="49">
        <f t="shared" si="29"/>
        <v>0</v>
      </c>
      <c r="GC33" s="49">
        <f t="shared" si="29"/>
        <v>0</v>
      </c>
      <c r="GD33" s="49">
        <f t="shared" si="21"/>
        <v>0</v>
      </c>
      <c r="GE33" s="49">
        <f t="shared" si="21"/>
        <v>0</v>
      </c>
      <c r="GF33" s="49">
        <f t="shared" si="21"/>
        <v>0</v>
      </c>
      <c r="GG33" s="49">
        <f t="shared" si="21"/>
        <v>0</v>
      </c>
      <c r="GH33" s="49">
        <f t="shared" si="21"/>
        <v>0</v>
      </c>
      <c r="GI33" s="49">
        <f t="shared" si="21"/>
        <v>0</v>
      </c>
      <c r="GJ33" s="49">
        <f t="shared" si="21"/>
        <v>0</v>
      </c>
      <c r="GK33" s="49">
        <f t="shared" si="21"/>
        <v>0</v>
      </c>
      <c r="GL33" s="49">
        <f t="shared" si="21"/>
        <v>0</v>
      </c>
      <c r="GM33" s="49">
        <f t="shared" si="21"/>
        <v>0</v>
      </c>
      <c r="GN33" s="49">
        <f t="shared" si="21"/>
        <v>0</v>
      </c>
      <c r="GO33" s="49">
        <f t="shared" si="21"/>
        <v>0</v>
      </c>
      <c r="GP33" s="49">
        <f t="shared" si="22"/>
        <v>0</v>
      </c>
      <c r="GQ33" s="49">
        <f t="shared" si="22"/>
        <v>0</v>
      </c>
      <c r="GR33" s="49">
        <f t="shared" si="22"/>
        <v>0</v>
      </c>
      <c r="GS33" s="49">
        <f t="shared" si="22"/>
        <v>0</v>
      </c>
      <c r="GT33" s="49">
        <f t="shared" si="22"/>
        <v>0</v>
      </c>
      <c r="GU33" s="49">
        <f t="shared" si="22"/>
        <v>0</v>
      </c>
      <c r="GV33" s="49">
        <f t="shared" si="22"/>
        <v>0</v>
      </c>
      <c r="GW33" s="49">
        <f t="shared" si="22"/>
        <v>0</v>
      </c>
      <c r="GX33" s="48">
        <f t="shared" si="22"/>
        <v>0</v>
      </c>
      <c r="GY33" s="70">
        <f t="shared" si="11"/>
        <v>0.17236276486088042</v>
      </c>
      <c r="GZ33" s="73">
        <f t="shared" si="12"/>
        <v>4.5</v>
      </c>
      <c r="HA33" s="76">
        <f t="shared" si="13"/>
        <v>0.56713901404550526</v>
      </c>
      <c r="HB33" s="82">
        <f t="shared" si="14"/>
        <v>18.618531491375137</v>
      </c>
      <c r="HC33" s="2"/>
      <c r="HD33" s="2"/>
      <c r="HE33" s="2"/>
      <c r="HF33" s="2"/>
      <c r="HG33" s="2"/>
      <c r="HH33" s="2"/>
      <c r="HI33" s="2"/>
      <c r="HJ33" s="2"/>
      <c r="HK33" s="2"/>
      <c r="HL33" s="12"/>
    </row>
    <row r="34" spans="1:220">
      <c r="A34" s="42">
        <f t="shared" si="7"/>
        <v>2.3333333333333331E-2</v>
      </c>
      <c r="B34" s="38">
        <v>1</v>
      </c>
      <c r="C34" s="48">
        <f t="shared" si="8"/>
        <v>1.2020059460896868</v>
      </c>
      <c r="D34" s="49">
        <f t="shared" si="8"/>
        <v>-0.25278851612681424</v>
      </c>
      <c r="E34" s="49">
        <f t="shared" si="8"/>
        <v>6.0374361317601342E-2</v>
      </c>
      <c r="F34" s="49">
        <f t="shared" si="8"/>
        <v>-1.083029912374584E-2</v>
      </c>
      <c r="G34" s="49">
        <f t="shared" si="8"/>
        <v>1.3347007339566943E-3</v>
      </c>
      <c r="H34" s="49">
        <f t="shared" si="8"/>
        <v>-1.0916756412154877E-4</v>
      </c>
      <c r="I34" s="49">
        <f t="shared" si="8"/>
        <v>5.8260583292061508E-6</v>
      </c>
      <c r="J34" s="49">
        <f t="shared" si="8"/>
        <v>-2.0092351930597438E-7</v>
      </c>
      <c r="K34" s="49">
        <f t="shared" si="8"/>
        <v>4.4509113901833509E-9</v>
      </c>
      <c r="L34" s="49">
        <f t="shared" si="8"/>
        <v>-6.3080057737807991E-11</v>
      </c>
      <c r="M34" s="49">
        <f t="shared" si="8"/>
        <v>5.7035621866345546E-13</v>
      </c>
      <c r="N34" s="49">
        <f t="shared" si="8"/>
        <v>-3.2834424732826268E-15</v>
      </c>
      <c r="O34" s="49">
        <f t="shared" si="8"/>
        <v>1.2016582994034517E-17</v>
      </c>
      <c r="P34" s="49">
        <f t="shared" si="8"/>
        <v>-2.7924986080881268E-20</v>
      </c>
      <c r="Q34" s="49">
        <f t="shared" si="8"/>
        <v>4.116863250688976E-23</v>
      </c>
      <c r="R34" s="49">
        <f t="shared" si="8"/>
        <v>-3.8475337175583763E-26</v>
      </c>
      <c r="S34" s="49">
        <f t="shared" si="18"/>
        <v>2.2781475911301459E-29</v>
      </c>
      <c r="T34" s="49">
        <f t="shared" si="18"/>
        <v>-8.5418393610652127E-33</v>
      </c>
      <c r="U34" s="49">
        <f t="shared" si="18"/>
        <v>2.0272781841132927E-36</v>
      </c>
      <c r="V34" s="49">
        <f t="shared" si="18"/>
        <v>-3.0445146628675416E-40</v>
      </c>
      <c r="W34" s="49">
        <f t="shared" si="18"/>
        <v>2.8922671550324999E-44</v>
      </c>
      <c r="X34" s="49">
        <f t="shared" si="18"/>
        <v>-1.7376622705324944E-48</v>
      </c>
      <c r="Y34" s="49">
        <f t="shared" si="18"/>
        <v>6.6009258950151028E-53</v>
      </c>
      <c r="Z34" s="49">
        <f t="shared" si="18"/>
        <v>-1.585167049608441E-57</v>
      </c>
      <c r="AA34" s="49">
        <f t="shared" si="18"/>
        <v>2.4060481629420068E-62</v>
      </c>
      <c r="AB34" s="49">
        <f t="shared" si="18"/>
        <v>-2.3079675704578011E-67</v>
      </c>
      <c r="AC34" s="49">
        <f t="shared" si="18"/>
        <v>1.3989283442478811E-72</v>
      </c>
      <c r="AD34" s="49">
        <f t="shared" si="18"/>
        <v>-5.357375534141623E-78</v>
      </c>
      <c r="AE34" s="49">
        <f t="shared" si="18"/>
        <v>1.2961502363171101E-83</v>
      </c>
      <c r="AF34" s="49">
        <f t="shared" si="18"/>
        <v>-1.9809138395957476E-89</v>
      </c>
      <c r="AG34" s="49">
        <f t="shared" si="18"/>
        <v>1.9122608813701004E-95</v>
      </c>
      <c r="AH34" s="49">
        <f t="shared" si="18"/>
        <v>-1.1659174001369891E-101</v>
      </c>
      <c r="AI34" s="49">
        <f t="shared" si="19"/>
        <v>4.489503486419725E-108</v>
      </c>
      <c r="AJ34" s="49">
        <f t="shared" si="19"/>
        <v>-1.0917223036998581E-114</v>
      </c>
      <c r="AK34" s="49">
        <f t="shared" si="19"/>
        <v>1.6764290969067215E-121</v>
      </c>
      <c r="AL34" s="49">
        <f t="shared" si="19"/>
        <v>-1.6255308138201309E-128</v>
      </c>
      <c r="AM34" s="49">
        <f t="shared" si="19"/>
        <v>9.9522653947035424E-136</v>
      </c>
      <c r="AN34" s="49">
        <f t="shared" si="19"/>
        <v>-3.8472178439586175E-143</v>
      </c>
      <c r="AO34" s="49">
        <f t="shared" si="19"/>
        <v>9.389717555751422E-151</v>
      </c>
      <c r="AP34" s="49">
        <f t="shared" si="19"/>
        <v>-1.4468494854204882E-158</v>
      </c>
      <c r="AQ34" s="49">
        <f t="shared" si="19"/>
        <v>1.4074876645629588E-166</v>
      </c>
      <c r="AR34" s="49">
        <f t="shared" si="19"/>
        <v>-8.6437594812553006E-175</v>
      </c>
      <c r="AS34" s="49">
        <f t="shared" si="19"/>
        <v>3.3510813421228906E-183</v>
      </c>
      <c r="AT34" s="49">
        <f t="shared" si="19"/>
        <v>-8.201244346863507E-192</v>
      </c>
      <c r="AU34" s="49">
        <f t="shared" si="19"/>
        <v>1.2669984546923049E-200</v>
      </c>
      <c r="AV34" s="49">
        <f t="shared" si="19"/>
        <v>-1.2355597911304733E-209</v>
      </c>
      <c r="AW34" s="49">
        <f t="shared" si="19"/>
        <v>7.6055960739128436E-219</v>
      </c>
      <c r="AX34" s="49">
        <f t="shared" si="19"/>
        <v>-2.9551234322507769E-228</v>
      </c>
      <c r="AY34" s="49">
        <f t="shared" si="20"/>
        <v>7.2474045033128389E-238</v>
      </c>
      <c r="AZ34" s="49">
        <f t="shared" si="20"/>
        <v>-1.1218790170930001E-247</v>
      </c>
      <c r="BA34" s="49">
        <f t="shared" si="20"/>
        <v>1.0961217857554317E-257</v>
      </c>
      <c r="BB34" s="49">
        <f t="shared" si="20"/>
        <v>-6.7594895557276985E-268</v>
      </c>
      <c r="BC34" s="49">
        <f t="shared" si="20"/>
        <v>2.6309024715327869E-278</v>
      </c>
      <c r="BD34" s="49">
        <f t="shared" si="20"/>
        <v>-6.4628662994928902E-289</v>
      </c>
      <c r="BE34" s="49">
        <f t="shared" si="20"/>
        <v>1.002003715188766E-299</v>
      </c>
      <c r="BF34" s="49">
        <f t="shared" si="20"/>
        <v>0</v>
      </c>
      <c r="BG34" s="49">
        <f t="shared" si="20"/>
        <v>0</v>
      </c>
      <c r="BH34" s="49">
        <f t="shared" si="20"/>
        <v>0</v>
      </c>
      <c r="BI34" s="49">
        <f t="shared" si="20"/>
        <v>0</v>
      </c>
      <c r="BJ34" s="49">
        <f t="shared" si="20"/>
        <v>0</v>
      </c>
      <c r="BK34" s="49">
        <f t="shared" si="20"/>
        <v>0</v>
      </c>
      <c r="BL34" s="49">
        <f t="shared" si="20"/>
        <v>0</v>
      </c>
      <c r="BM34" s="49">
        <f t="shared" si="20"/>
        <v>0</v>
      </c>
      <c r="BN34" s="49">
        <f t="shared" si="20"/>
        <v>0</v>
      </c>
      <c r="BO34" s="49">
        <f t="shared" si="16"/>
        <v>0</v>
      </c>
      <c r="BP34" s="49">
        <f t="shared" si="16"/>
        <v>0</v>
      </c>
      <c r="BQ34" s="49">
        <f t="shared" si="16"/>
        <v>0</v>
      </c>
      <c r="BR34" s="49">
        <f t="shared" si="16"/>
        <v>0</v>
      </c>
      <c r="BS34" s="49">
        <f t="shared" si="16"/>
        <v>0</v>
      </c>
      <c r="BT34" s="49">
        <f t="shared" si="16"/>
        <v>0</v>
      </c>
      <c r="BU34" s="49">
        <f t="shared" si="16"/>
        <v>0</v>
      </c>
      <c r="BV34" s="49">
        <f t="shared" si="16"/>
        <v>0</v>
      </c>
      <c r="BW34" s="49">
        <f t="shared" si="16"/>
        <v>0</v>
      </c>
      <c r="BX34" s="49">
        <f t="shared" si="16"/>
        <v>0</v>
      </c>
      <c r="BY34" s="49">
        <f t="shared" si="16"/>
        <v>0</v>
      </c>
      <c r="BZ34" s="49">
        <f t="shared" si="16"/>
        <v>0</v>
      </c>
      <c r="CA34" s="49">
        <f t="shared" si="25"/>
        <v>0</v>
      </c>
      <c r="CB34" s="49">
        <f t="shared" si="25"/>
        <v>0</v>
      </c>
      <c r="CC34" s="49">
        <f t="shared" si="25"/>
        <v>0</v>
      </c>
      <c r="CD34" s="49">
        <f t="shared" si="25"/>
        <v>0</v>
      </c>
      <c r="CE34" s="49">
        <f t="shared" si="25"/>
        <v>0</v>
      </c>
      <c r="CF34" s="49">
        <f t="shared" si="25"/>
        <v>0</v>
      </c>
      <c r="CG34" s="49">
        <f t="shared" si="25"/>
        <v>0</v>
      </c>
      <c r="CH34" s="49">
        <f t="shared" si="25"/>
        <v>0</v>
      </c>
      <c r="CI34" s="49">
        <f t="shared" si="25"/>
        <v>0</v>
      </c>
      <c r="CJ34" s="49">
        <f t="shared" si="25"/>
        <v>0</v>
      </c>
      <c r="CK34" s="49">
        <f t="shared" si="25"/>
        <v>0</v>
      </c>
      <c r="CL34" s="49">
        <f t="shared" si="25"/>
        <v>0</v>
      </c>
      <c r="CM34" s="49">
        <f t="shared" si="25"/>
        <v>0</v>
      </c>
      <c r="CN34" s="49">
        <f t="shared" si="25"/>
        <v>0</v>
      </c>
      <c r="CO34" s="49">
        <f t="shared" si="25"/>
        <v>0</v>
      </c>
      <c r="CP34" s="49">
        <f t="shared" si="25"/>
        <v>0</v>
      </c>
      <c r="CQ34" s="49">
        <f t="shared" si="23"/>
        <v>0</v>
      </c>
      <c r="CR34" s="49">
        <f t="shared" si="23"/>
        <v>0</v>
      </c>
      <c r="CS34" s="49">
        <f t="shared" si="23"/>
        <v>0</v>
      </c>
      <c r="CT34" s="49">
        <f t="shared" si="23"/>
        <v>0</v>
      </c>
      <c r="CU34" s="49">
        <f t="shared" si="23"/>
        <v>0</v>
      </c>
      <c r="CV34" s="49">
        <f t="shared" si="23"/>
        <v>0</v>
      </c>
      <c r="CW34" s="49">
        <f t="shared" si="23"/>
        <v>0</v>
      </c>
      <c r="CX34" s="49">
        <f t="shared" si="23"/>
        <v>0</v>
      </c>
      <c r="CY34" s="48">
        <f t="shared" si="23"/>
        <v>0</v>
      </c>
      <c r="CZ34" s="70">
        <f t="shared" si="9"/>
        <v>7.3451502287102954E-6</v>
      </c>
      <c r="DA34" s="79">
        <f t="shared" si="4"/>
        <v>59.999559290986276</v>
      </c>
      <c r="DB34" s="48">
        <f t="shared" si="10"/>
        <v>0.76522075178409565</v>
      </c>
      <c r="DC34" s="49">
        <f t="shared" si="10"/>
        <v>5.364338919793038E-2</v>
      </c>
      <c r="DD34" s="49">
        <f t="shared" si="10"/>
        <v>7.6871024317698954E-3</v>
      </c>
      <c r="DE34" s="49">
        <f t="shared" si="10"/>
        <v>9.849689375474131E-4</v>
      </c>
      <c r="DF34" s="49">
        <f t="shared" si="10"/>
        <v>9.4410764158928272E-5</v>
      </c>
      <c r="DG34" s="49">
        <f t="shared" si="10"/>
        <v>6.3180208928167027E-6</v>
      </c>
      <c r="DH34" s="49">
        <f t="shared" si="10"/>
        <v>2.8530645594919011E-7</v>
      </c>
      <c r="DI34" s="49">
        <f t="shared" si="10"/>
        <v>8.527459008257519E-9</v>
      </c>
      <c r="DJ34" s="49">
        <f t="shared" si="10"/>
        <v>1.6667871741451764E-10</v>
      </c>
      <c r="DK34" s="49">
        <f t="shared" si="10"/>
        <v>2.1135795788409059E-12</v>
      </c>
      <c r="DL34" s="49">
        <f t="shared" si="10"/>
        <v>1.7290478385426833E-14</v>
      </c>
      <c r="DM34" s="49">
        <f t="shared" si="10"/>
        <v>9.0882799996662365E-17</v>
      </c>
      <c r="DN34" s="49">
        <f t="shared" si="10"/>
        <v>3.0599977321193615E-19</v>
      </c>
      <c r="DO34" s="49">
        <f t="shared" si="10"/>
        <v>6.5842956600661155E-22</v>
      </c>
      <c r="DP34" s="49">
        <f t="shared" si="10"/>
        <v>9.0375053293864722E-25</v>
      </c>
      <c r="DQ34" s="49">
        <f t="shared" si="10"/>
        <v>7.9013420627374447E-28</v>
      </c>
      <c r="DR34" s="49">
        <f t="shared" si="26"/>
        <v>4.3948903057122031E-31</v>
      </c>
      <c r="DS34" s="49">
        <f t="shared" si="26"/>
        <v>1.5536868084690808E-34</v>
      </c>
      <c r="DT34" s="49">
        <f t="shared" si="26"/>
        <v>3.4881226380972112E-38</v>
      </c>
      <c r="DU34" s="49">
        <f t="shared" si="26"/>
        <v>4.9697390554987138E-42</v>
      </c>
      <c r="DV34" s="49">
        <f t="shared" si="26"/>
        <v>4.4909133118610302E-46</v>
      </c>
      <c r="DW34" s="49">
        <f t="shared" si="26"/>
        <v>2.5726282770189097E-50</v>
      </c>
      <c r="DX34" s="49">
        <f t="shared" si="26"/>
        <v>9.3383998682217507E-55</v>
      </c>
      <c r="DY34" s="49">
        <f t="shared" si="26"/>
        <v>2.1471248644389709E-59</v>
      </c>
      <c r="DZ34" s="49">
        <f t="shared" si="26"/>
        <v>3.1259955791787295E-64</v>
      </c>
      <c r="EA34" s="49">
        <f t="shared" si="26"/>
        <v>2.8809760575227551E-69</v>
      </c>
      <c r="EB34" s="49">
        <f t="shared" si="26"/>
        <v>1.6803498944785729E-74</v>
      </c>
      <c r="EC34" s="49">
        <f t="shared" si="26"/>
        <v>6.2011112600597992E-80</v>
      </c>
      <c r="ED34" s="49">
        <f t="shared" si="26"/>
        <v>1.4476401199971676E-85</v>
      </c>
      <c r="EE34" s="49">
        <f t="shared" si="26"/>
        <v>2.1374388434631124E-91</v>
      </c>
      <c r="EF34" s="49">
        <f t="shared" si="26"/>
        <v>1.9957099786971534E-97</v>
      </c>
      <c r="EG34" s="49">
        <f t="shared" si="26"/>
        <v>1.1781683648803367E-103</v>
      </c>
      <c r="EH34" s="49">
        <f t="shared" si="27"/>
        <v>4.3970872116430584E-110</v>
      </c>
      <c r="EI34" s="49">
        <f t="shared" si="27"/>
        <v>1.0373313499552467E-116</v>
      </c>
      <c r="EJ34" s="49">
        <f t="shared" si="27"/>
        <v>1.5467361015407928E-123</v>
      </c>
      <c r="EK34" s="49">
        <f t="shared" si="27"/>
        <v>1.4575282488319168E-130</v>
      </c>
      <c r="EL34" s="49">
        <f t="shared" si="27"/>
        <v>8.6791903152300365E-138</v>
      </c>
      <c r="EM34" s="49">
        <f t="shared" si="27"/>
        <v>3.2656199307592428E-145</v>
      </c>
      <c r="EN34" s="49">
        <f t="shared" si="27"/>
        <v>7.7632205882316271E-153</v>
      </c>
      <c r="EO34" s="49">
        <f t="shared" si="27"/>
        <v>1.1659404937449915E-160</v>
      </c>
      <c r="EP34" s="49">
        <f t="shared" si="27"/>
        <v>1.1062154032398143E-168</v>
      </c>
      <c r="EQ34" s="49">
        <f t="shared" si="27"/>
        <v>6.6298652932010502E-177</v>
      </c>
      <c r="ER34" s="49">
        <f t="shared" si="27"/>
        <v>2.5098407543617924E-185</v>
      </c>
      <c r="ES34" s="49">
        <f t="shared" si="27"/>
        <v>6.0012348381967364E-194</v>
      </c>
      <c r="ET34" s="49">
        <f t="shared" si="27"/>
        <v>9.0628794136662056E-203</v>
      </c>
      <c r="EU34" s="49">
        <f t="shared" si="27"/>
        <v>8.6437559667694328E-212</v>
      </c>
      <c r="EV34" s="49">
        <f t="shared" si="27"/>
        <v>5.2063148831120053E-221</v>
      </c>
      <c r="EW34" s="49">
        <f t="shared" si="27"/>
        <v>1.9803052702711529E-230</v>
      </c>
      <c r="EX34" s="49">
        <f t="shared" si="28"/>
        <v>4.7565371187162927E-240</v>
      </c>
      <c r="EY34" s="49">
        <f t="shared" si="28"/>
        <v>7.2142461059162776E-250</v>
      </c>
      <c r="EZ34" s="49">
        <f t="shared" si="28"/>
        <v>6.9090376409383142E-260</v>
      </c>
      <c r="FA34" s="49">
        <f t="shared" si="28"/>
        <v>4.1778880604741858E-270</v>
      </c>
      <c r="FB34" s="49">
        <f t="shared" si="28"/>
        <v>1.5951281262366763E-280</v>
      </c>
      <c r="FC34" s="49">
        <f t="shared" si="28"/>
        <v>3.845222871425492E-291</v>
      </c>
      <c r="FD34" s="49">
        <f t="shared" si="28"/>
        <v>5.8522511658251669E-302</v>
      </c>
      <c r="FE34" s="49">
        <f t="shared" si="28"/>
        <v>0</v>
      </c>
      <c r="FF34" s="49">
        <f t="shared" si="28"/>
        <v>0</v>
      </c>
      <c r="FG34" s="49">
        <f t="shared" si="28"/>
        <v>0</v>
      </c>
      <c r="FH34" s="49">
        <f t="shared" si="28"/>
        <v>0</v>
      </c>
      <c r="FI34" s="49">
        <f t="shared" si="28"/>
        <v>0</v>
      </c>
      <c r="FJ34" s="49">
        <f t="shared" si="28"/>
        <v>0</v>
      </c>
      <c r="FK34" s="49">
        <f t="shared" si="28"/>
        <v>0</v>
      </c>
      <c r="FL34" s="49">
        <f t="shared" si="28"/>
        <v>0</v>
      </c>
      <c r="FM34" s="49">
        <f t="shared" si="28"/>
        <v>0</v>
      </c>
      <c r="FN34" s="49">
        <f t="shared" si="29"/>
        <v>0</v>
      </c>
      <c r="FO34" s="49">
        <f t="shared" si="29"/>
        <v>0</v>
      </c>
      <c r="FP34" s="49">
        <f t="shared" si="29"/>
        <v>0</v>
      </c>
      <c r="FQ34" s="49">
        <f t="shared" si="29"/>
        <v>0</v>
      </c>
      <c r="FR34" s="49">
        <f t="shared" si="29"/>
        <v>0</v>
      </c>
      <c r="FS34" s="49">
        <f t="shared" si="29"/>
        <v>0</v>
      </c>
      <c r="FT34" s="49">
        <f t="shared" si="29"/>
        <v>0</v>
      </c>
      <c r="FU34" s="49">
        <f t="shared" si="29"/>
        <v>0</v>
      </c>
      <c r="FV34" s="49">
        <f t="shared" si="29"/>
        <v>0</v>
      </c>
      <c r="FW34" s="49">
        <f t="shared" si="29"/>
        <v>0</v>
      </c>
      <c r="FX34" s="49">
        <f t="shared" si="29"/>
        <v>0</v>
      </c>
      <c r="FY34" s="49">
        <f t="shared" si="29"/>
        <v>0</v>
      </c>
      <c r="FZ34" s="49">
        <f t="shared" si="29"/>
        <v>0</v>
      </c>
      <c r="GA34" s="49">
        <f t="shared" si="29"/>
        <v>0</v>
      </c>
      <c r="GB34" s="49">
        <f t="shared" si="29"/>
        <v>0</v>
      </c>
      <c r="GC34" s="49">
        <f t="shared" si="29"/>
        <v>0</v>
      </c>
      <c r="GD34" s="49">
        <f t="shared" si="21"/>
        <v>0</v>
      </c>
      <c r="GE34" s="49">
        <f t="shared" si="21"/>
        <v>0</v>
      </c>
      <c r="GF34" s="49">
        <f t="shared" si="21"/>
        <v>0</v>
      </c>
      <c r="GG34" s="49">
        <f t="shared" si="21"/>
        <v>0</v>
      </c>
      <c r="GH34" s="49">
        <f t="shared" si="21"/>
        <v>0</v>
      </c>
      <c r="GI34" s="49">
        <f t="shared" si="21"/>
        <v>0</v>
      </c>
      <c r="GJ34" s="49">
        <f t="shared" si="21"/>
        <v>0</v>
      </c>
      <c r="GK34" s="49">
        <f t="shared" si="21"/>
        <v>0</v>
      </c>
      <c r="GL34" s="49">
        <f t="shared" si="21"/>
        <v>0</v>
      </c>
      <c r="GM34" s="49">
        <f t="shared" si="21"/>
        <v>0</v>
      </c>
      <c r="GN34" s="49">
        <f t="shared" si="21"/>
        <v>0</v>
      </c>
      <c r="GO34" s="49">
        <f t="shared" si="21"/>
        <v>0</v>
      </c>
      <c r="GP34" s="49">
        <f t="shared" si="22"/>
        <v>0</v>
      </c>
      <c r="GQ34" s="49">
        <f t="shared" si="22"/>
        <v>0</v>
      </c>
      <c r="GR34" s="49">
        <f t="shared" si="22"/>
        <v>0</v>
      </c>
      <c r="GS34" s="49">
        <f t="shared" si="22"/>
        <v>0</v>
      </c>
      <c r="GT34" s="49">
        <f t="shared" si="22"/>
        <v>0</v>
      </c>
      <c r="GU34" s="49">
        <f t="shared" si="22"/>
        <v>0</v>
      </c>
      <c r="GV34" s="49">
        <f t="shared" si="22"/>
        <v>0</v>
      </c>
      <c r="GW34" s="49">
        <f t="shared" si="22"/>
        <v>0</v>
      </c>
      <c r="GX34" s="48">
        <f t="shared" si="22"/>
        <v>0</v>
      </c>
      <c r="GY34" s="70">
        <f t="shared" si="11"/>
        <v>0.17236276486088042</v>
      </c>
      <c r="GZ34" s="73">
        <f t="shared" si="12"/>
        <v>5</v>
      </c>
      <c r="HA34" s="76">
        <f t="shared" si="13"/>
        <v>0.56713901404550526</v>
      </c>
      <c r="HB34" s="82">
        <f t="shared" si="14"/>
        <v>18.850605374479962</v>
      </c>
      <c r="HC34" s="2"/>
      <c r="HD34" s="2"/>
      <c r="HE34" s="2"/>
      <c r="HF34" s="2"/>
      <c r="HG34" s="2"/>
      <c r="HH34" s="2"/>
      <c r="HI34" s="2"/>
      <c r="HJ34" s="2"/>
      <c r="HK34" s="2"/>
      <c r="HL34" s="12"/>
    </row>
    <row r="35" spans="1:220">
      <c r="A35" s="42">
        <f t="shared" si="7"/>
        <v>2.3333333333333331E-2</v>
      </c>
      <c r="B35" s="38" t="str">
        <f>IF($CY$10=1, "-",1.1)</f>
        <v>-</v>
      </c>
      <c r="C35" s="48" t="e">
        <f t="shared" si="8"/>
        <v>#VALUE!</v>
      </c>
      <c r="D35" s="49" t="e">
        <f t="shared" si="8"/>
        <v>#VALUE!</v>
      </c>
      <c r="E35" s="49" t="e">
        <f t="shared" si="8"/>
        <v>#VALUE!</v>
      </c>
      <c r="F35" s="49" t="e">
        <f t="shared" si="8"/>
        <v>#VALUE!</v>
      </c>
      <c r="G35" s="49" t="e">
        <f t="shared" si="8"/>
        <v>#VALUE!</v>
      </c>
      <c r="H35" s="49" t="e">
        <f t="shared" si="8"/>
        <v>#VALUE!</v>
      </c>
      <c r="I35" s="49" t="e">
        <f t="shared" si="8"/>
        <v>#VALUE!</v>
      </c>
      <c r="J35" s="49" t="e">
        <f t="shared" si="8"/>
        <v>#VALUE!</v>
      </c>
      <c r="K35" s="49" t="e">
        <f t="shared" si="8"/>
        <v>#VALUE!</v>
      </c>
      <c r="L35" s="49" t="e">
        <f t="shared" si="8"/>
        <v>#VALUE!</v>
      </c>
      <c r="M35" s="49" t="e">
        <f t="shared" si="8"/>
        <v>#VALUE!</v>
      </c>
      <c r="N35" s="49" t="e">
        <f t="shared" si="8"/>
        <v>#VALUE!</v>
      </c>
      <c r="O35" s="49" t="e">
        <f t="shared" si="8"/>
        <v>#VALUE!</v>
      </c>
      <c r="P35" s="49" t="e">
        <f t="shared" si="8"/>
        <v>#VALUE!</v>
      </c>
      <c r="Q35" s="49" t="e">
        <f t="shared" si="8"/>
        <v>#VALUE!</v>
      </c>
      <c r="R35" s="49" t="e">
        <f t="shared" si="8"/>
        <v>#VALUE!</v>
      </c>
      <c r="S35" s="49" t="e">
        <f t="shared" si="18"/>
        <v>#VALUE!</v>
      </c>
      <c r="T35" s="49" t="e">
        <f t="shared" si="18"/>
        <v>#VALUE!</v>
      </c>
      <c r="U35" s="49" t="e">
        <f t="shared" si="18"/>
        <v>#VALUE!</v>
      </c>
      <c r="V35" s="49" t="e">
        <f t="shared" si="18"/>
        <v>#VALUE!</v>
      </c>
      <c r="W35" s="49" t="e">
        <f t="shared" si="18"/>
        <v>#VALUE!</v>
      </c>
      <c r="X35" s="49" t="e">
        <f t="shared" si="18"/>
        <v>#VALUE!</v>
      </c>
      <c r="Y35" s="49" t="e">
        <f t="shared" si="18"/>
        <v>#VALUE!</v>
      </c>
      <c r="Z35" s="49" t="e">
        <f t="shared" si="18"/>
        <v>#VALUE!</v>
      </c>
      <c r="AA35" s="49" t="e">
        <f t="shared" si="18"/>
        <v>#VALUE!</v>
      </c>
      <c r="AB35" s="49" t="e">
        <f t="shared" si="18"/>
        <v>#VALUE!</v>
      </c>
      <c r="AC35" s="49" t="e">
        <f t="shared" si="18"/>
        <v>#VALUE!</v>
      </c>
      <c r="AD35" s="49" t="e">
        <f t="shared" si="18"/>
        <v>#VALUE!</v>
      </c>
      <c r="AE35" s="49" t="e">
        <f t="shared" si="18"/>
        <v>#VALUE!</v>
      </c>
      <c r="AF35" s="49" t="e">
        <f t="shared" si="18"/>
        <v>#VALUE!</v>
      </c>
      <c r="AG35" s="49" t="e">
        <f t="shared" si="18"/>
        <v>#VALUE!</v>
      </c>
      <c r="AH35" s="49" t="e">
        <f t="shared" si="18"/>
        <v>#VALUE!</v>
      </c>
      <c r="AI35" s="49" t="e">
        <f t="shared" si="19"/>
        <v>#VALUE!</v>
      </c>
      <c r="AJ35" s="49" t="e">
        <f t="shared" si="19"/>
        <v>#VALUE!</v>
      </c>
      <c r="AK35" s="49" t="e">
        <f t="shared" si="19"/>
        <v>#VALUE!</v>
      </c>
      <c r="AL35" s="49" t="e">
        <f t="shared" si="19"/>
        <v>#VALUE!</v>
      </c>
      <c r="AM35" s="49" t="e">
        <f t="shared" si="19"/>
        <v>#VALUE!</v>
      </c>
      <c r="AN35" s="49" t="e">
        <f t="shared" si="19"/>
        <v>#VALUE!</v>
      </c>
      <c r="AO35" s="49" t="e">
        <f t="shared" si="19"/>
        <v>#VALUE!</v>
      </c>
      <c r="AP35" s="49" t="e">
        <f t="shared" si="19"/>
        <v>#VALUE!</v>
      </c>
      <c r="AQ35" s="49" t="e">
        <f t="shared" si="19"/>
        <v>#VALUE!</v>
      </c>
      <c r="AR35" s="49" t="e">
        <f t="shared" si="19"/>
        <v>#VALUE!</v>
      </c>
      <c r="AS35" s="49" t="e">
        <f t="shared" si="19"/>
        <v>#VALUE!</v>
      </c>
      <c r="AT35" s="49" t="e">
        <f t="shared" si="19"/>
        <v>#VALUE!</v>
      </c>
      <c r="AU35" s="49" t="e">
        <f t="shared" si="19"/>
        <v>#VALUE!</v>
      </c>
      <c r="AV35" s="49" t="e">
        <f t="shared" si="19"/>
        <v>#VALUE!</v>
      </c>
      <c r="AW35" s="49" t="e">
        <f t="shared" si="19"/>
        <v>#VALUE!</v>
      </c>
      <c r="AX35" s="49" t="e">
        <f t="shared" si="19"/>
        <v>#VALUE!</v>
      </c>
      <c r="AY35" s="49" t="e">
        <f t="shared" si="20"/>
        <v>#VALUE!</v>
      </c>
      <c r="AZ35" s="49" t="e">
        <f t="shared" si="20"/>
        <v>#VALUE!</v>
      </c>
      <c r="BA35" s="49" t="e">
        <f t="shared" si="20"/>
        <v>#VALUE!</v>
      </c>
      <c r="BB35" s="49" t="e">
        <f t="shared" si="20"/>
        <v>#VALUE!</v>
      </c>
      <c r="BC35" s="49" t="e">
        <f t="shared" si="20"/>
        <v>#VALUE!</v>
      </c>
      <c r="BD35" s="49" t="e">
        <f t="shared" si="20"/>
        <v>#VALUE!</v>
      </c>
      <c r="BE35" s="49" t="e">
        <f t="shared" si="20"/>
        <v>#VALUE!</v>
      </c>
      <c r="BF35" s="49" t="e">
        <f t="shared" si="20"/>
        <v>#VALUE!</v>
      </c>
      <c r="BG35" s="49" t="e">
        <f t="shared" si="20"/>
        <v>#VALUE!</v>
      </c>
      <c r="BH35" s="49" t="e">
        <f t="shared" si="20"/>
        <v>#VALUE!</v>
      </c>
      <c r="BI35" s="49" t="e">
        <f t="shared" si="20"/>
        <v>#VALUE!</v>
      </c>
      <c r="BJ35" s="49" t="e">
        <f t="shared" si="20"/>
        <v>#VALUE!</v>
      </c>
      <c r="BK35" s="49" t="e">
        <f t="shared" si="20"/>
        <v>#VALUE!</v>
      </c>
      <c r="BL35" s="49" t="e">
        <f t="shared" si="20"/>
        <v>#VALUE!</v>
      </c>
      <c r="BM35" s="49" t="e">
        <f t="shared" si="20"/>
        <v>#VALUE!</v>
      </c>
      <c r="BN35" s="49" t="e">
        <f t="shared" si="20"/>
        <v>#VALUE!</v>
      </c>
      <c r="BO35" s="49" t="e">
        <f t="shared" si="16"/>
        <v>#VALUE!</v>
      </c>
      <c r="BP35" s="49" t="e">
        <f t="shared" si="16"/>
        <v>#VALUE!</v>
      </c>
      <c r="BQ35" s="49" t="e">
        <f t="shared" si="16"/>
        <v>#VALUE!</v>
      </c>
      <c r="BR35" s="49" t="e">
        <f t="shared" si="16"/>
        <v>#VALUE!</v>
      </c>
      <c r="BS35" s="49" t="e">
        <f t="shared" si="16"/>
        <v>#VALUE!</v>
      </c>
      <c r="BT35" s="49" t="e">
        <f t="shared" si="16"/>
        <v>#VALUE!</v>
      </c>
      <c r="BU35" s="49" t="e">
        <f t="shared" si="16"/>
        <v>#VALUE!</v>
      </c>
      <c r="BV35" s="49" t="e">
        <f t="shared" si="16"/>
        <v>#VALUE!</v>
      </c>
      <c r="BW35" s="49" t="e">
        <f t="shared" si="16"/>
        <v>#VALUE!</v>
      </c>
      <c r="BX35" s="49" t="e">
        <f t="shared" si="16"/>
        <v>#VALUE!</v>
      </c>
      <c r="BY35" s="49" t="e">
        <f t="shared" si="16"/>
        <v>#VALUE!</v>
      </c>
      <c r="BZ35" s="49" t="e">
        <f t="shared" si="16"/>
        <v>#VALUE!</v>
      </c>
      <c r="CA35" s="49" t="e">
        <f t="shared" si="25"/>
        <v>#VALUE!</v>
      </c>
      <c r="CB35" s="49" t="e">
        <f t="shared" si="25"/>
        <v>#VALUE!</v>
      </c>
      <c r="CC35" s="49" t="e">
        <f t="shared" si="25"/>
        <v>#VALUE!</v>
      </c>
      <c r="CD35" s="49" t="e">
        <f t="shared" si="25"/>
        <v>#VALUE!</v>
      </c>
      <c r="CE35" s="49" t="e">
        <f t="shared" si="25"/>
        <v>#VALUE!</v>
      </c>
      <c r="CF35" s="49" t="e">
        <f t="shared" si="25"/>
        <v>#VALUE!</v>
      </c>
      <c r="CG35" s="49" t="e">
        <f t="shared" si="25"/>
        <v>#VALUE!</v>
      </c>
      <c r="CH35" s="49" t="e">
        <f t="shared" si="25"/>
        <v>#VALUE!</v>
      </c>
      <c r="CI35" s="49" t="e">
        <f t="shared" si="25"/>
        <v>#VALUE!</v>
      </c>
      <c r="CJ35" s="49" t="e">
        <f t="shared" si="25"/>
        <v>#VALUE!</v>
      </c>
      <c r="CK35" s="49" t="e">
        <f t="shared" si="25"/>
        <v>#VALUE!</v>
      </c>
      <c r="CL35" s="49" t="e">
        <f t="shared" si="25"/>
        <v>#VALUE!</v>
      </c>
      <c r="CM35" s="49" t="e">
        <f t="shared" si="25"/>
        <v>#VALUE!</v>
      </c>
      <c r="CN35" s="49" t="e">
        <f t="shared" si="25"/>
        <v>#VALUE!</v>
      </c>
      <c r="CO35" s="49" t="e">
        <f t="shared" si="25"/>
        <v>#VALUE!</v>
      </c>
      <c r="CP35" s="49" t="e">
        <f t="shared" si="25"/>
        <v>#VALUE!</v>
      </c>
      <c r="CQ35" s="49" t="e">
        <f t="shared" si="23"/>
        <v>#VALUE!</v>
      </c>
      <c r="CR35" s="49" t="e">
        <f t="shared" si="23"/>
        <v>#VALUE!</v>
      </c>
      <c r="CS35" s="49" t="e">
        <f t="shared" si="23"/>
        <v>#VALUE!</v>
      </c>
      <c r="CT35" s="49" t="e">
        <f t="shared" si="23"/>
        <v>#VALUE!</v>
      </c>
      <c r="CU35" s="49" t="e">
        <f t="shared" si="23"/>
        <v>#VALUE!</v>
      </c>
      <c r="CV35" s="49" t="e">
        <f t="shared" si="23"/>
        <v>#VALUE!</v>
      </c>
      <c r="CW35" s="49" t="e">
        <f t="shared" si="23"/>
        <v>#VALUE!</v>
      </c>
      <c r="CX35" s="49" t="e">
        <f t="shared" si="23"/>
        <v>#VALUE!</v>
      </c>
      <c r="CY35" s="48" t="e">
        <f t="shared" si="23"/>
        <v>#VALUE!</v>
      </c>
      <c r="CZ35" s="70" t="e">
        <f t="shared" si="9"/>
        <v>#VALUE!</v>
      </c>
      <c r="DA35" s="79" t="e">
        <f t="shared" si="4"/>
        <v>#VALUE!</v>
      </c>
      <c r="DB35" s="48">
        <f t="shared" si="10"/>
        <v>0.76522075178409565</v>
      </c>
      <c r="DC35" s="49">
        <f t="shared" si="10"/>
        <v>5.364338919793038E-2</v>
      </c>
      <c r="DD35" s="49">
        <f t="shared" si="10"/>
        <v>7.6871024317698954E-3</v>
      </c>
      <c r="DE35" s="49">
        <f t="shared" si="10"/>
        <v>9.849689375474131E-4</v>
      </c>
      <c r="DF35" s="49">
        <f t="shared" si="10"/>
        <v>9.4410764158928272E-5</v>
      </c>
      <c r="DG35" s="49">
        <f t="shared" si="10"/>
        <v>6.3180208928167027E-6</v>
      </c>
      <c r="DH35" s="49">
        <f t="shared" si="10"/>
        <v>2.8530645594919011E-7</v>
      </c>
      <c r="DI35" s="49">
        <f t="shared" si="10"/>
        <v>8.527459008257519E-9</v>
      </c>
      <c r="DJ35" s="49">
        <f t="shared" si="10"/>
        <v>1.6667871741451764E-10</v>
      </c>
      <c r="DK35" s="49">
        <f t="shared" si="10"/>
        <v>2.1135795788409059E-12</v>
      </c>
      <c r="DL35" s="49">
        <f t="shared" si="10"/>
        <v>1.7290478385426833E-14</v>
      </c>
      <c r="DM35" s="49">
        <f t="shared" si="10"/>
        <v>9.0882799996662365E-17</v>
      </c>
      <c r="DN35" s="49">
        <f t="shared" si="10"/>
        <v>3.0599977321193615E-19</v>
      </c>
      <c r="DO35" s="49">
        <f t="shared" si="10"/>
        <v>6.5842956600661155E-22</v>
      </c>
      <c r="DP35" s="49">
        <f t="shared" si="10"/>
        <v>9.0375053293864722E-25</v>
      </c>
      <c r="DQ35" s="49">
        <f t="shared" si="10"/>
        <v>7.9013420627374447E-28</v>
      </c>
      <c r="DR35" s="49">
        <f t="shared" si="26"/>
        <v>4.3948903057122031E-31</v>
      </c>
      <c r="DS35" s="49">
        <f t="shared" si="26"/>
        <v>1.5536868084690808E-34</v>
      </c>
      <c r="DT35" s="49">
        <f t="shared" si="26"/>
        <v>3.4881226380972112E-38</v>
      </c>
      <c r="DU35" s="49">
        <f t="shared" si="26"/>
        <v>4.9697390554987138E-42</v>
      </c>
      <c r="DV35" s="49">
        <f t="shared" si="26"/>
        <v>4.4909133118610302E-46</v>
      </c>
      <c r="DW35" s="49">
        <f t="shared" si="26"/>
        <v>2.5726282770189097E-50</v>
      </c>
      <c r="DX35" s="49">
        <f t="shared" si="26"/>
        <v>9.3383998682217507E-55</v>
      </c>
      <c r="DY35" s="49">
        <f t="shared" si="26"/>
        <v>2.1471248644389709E-59</v>
      </c>
      <c r="DZ35" s="49">
        <f t="shared" si="26"/>
        <v>3.1259955791787295E-64</v>
      </c>
      <c r="EA35" s="49">
        <f t="shared" si="26"/>
        <v>2.8809760575227551E-69</v>
      </c>
      <c r="EB35" s="49">
        <f t="shared" si="26"/>
        <v>1.6803498944785729E-74</v>
      </c>
      <c r="EC35" s="49">
        <f t="shared" si="26"/>
        <v>6.2011112600597992E-80</v>
      </c>
      <c r="ED35" s="49">
        <f t="shared" si="26"/>
        <v>1.4476401199971676E-85</v>
      </c>
      <c r="EE35" s="49">
        <f t="shared" si="26"/>
        <v>2.1374388434631124E-91</v>
      </c>
      <c r="EF35" s="49">
        <f t="shared" si="26"/>
        <v>1.9957099786971534E-97</v>
      </c>
      <c r="EG35" s="49">
        <f t="shared" si="26"/>
        <v>1.1781683648803367E-103</v>
      </c>
      <c r="EH35" s="49">
        <f t="shared" si="27"/>
        <v>4.3970872116430584E-110</v>
      </c>
      <c r="EI35" s="49">
        <f t="shared" si="27"/>
        <v>1.0373313499552467E-116</v>
      </c>
      <c r="EJ35" s="49">
        <f t="shared" si="27"/>
        <v>1.5467361015407928E-123</v>
      </c>
      <c r="EK35" s="49">
        <f t="shared" si="27"/>
        <v>1.4575282488319168E-130</v>
      </c>
      <c r="EL35" s="49">
        <f t="shared" si="27"/>
        <v>8.6791903152300365E-138</v>
      </c>
      <c r="EM35" s="49">
        <f t="shared" si="27"/>
        <v>3.2656199307592428E-145</v>
      </c>
      <c r="EN35" s="49">
        <f t="shared" si="27"/>
        <v>7.7632205882316271E-153</v>
      </c>
      <c r="EO35" s="49">
        <f t="shared" si="27"/>
        <v>1.1659404937449915E-160</v>
      </c>
      <c r="EP35" s="49">
        <f t="shared" si="27"/>
        <v>1.1062154032398143E-168</v>
      </c>
      <c r="EQ35" s="49">
        <f t="shared" si="27"/>
        <v>6.6298652932010502E-177</v>
      </c>
      <c r="ER35" s="49">
        <f t="shared" si="27"/>
        <v>2.5098407543617924E-185</v>
      </c>
      <c r="ES35" s="49">
        <f t="shared" si="27"/>
        <v>6.0012348381967364E-194</v>
      </c>
      <c r="ET35" s="49">
        <f t="shared" si="27"/>
        <v>9.0628794136662056E-203</v>
      </c>
      <c r="EU35" s="49">
        <f t="shared" si="27"/>
        <v>8.6437559667694328E-212</v>
      </c>
      <c r="EV35" s="49">
        <f t="shared" si="27"/>
        <v>5.2063148831120053E-221</v>
      </c>
      <c r="EW35" s="49">
        <f t="shared" si="27"/>
        <v>1.9803052702711529E-230</v>
      </c>
      <c r="EX35" s="49">
        <f t="shared" si="28"/>
        <v>4.7565371187162927E-240</v>
      </c>
      <c r="EY35" s="49">
        <f t="shared" si="28"/>
        <v>7.2142461059162776E-250</v>
      </c>
      <c r="EZ35" s="49">
        <f t="shared" si="28"/>
        <v>6.9090376409383142E-260</v>
      </c>
      <c r="FA35" s="49">
        <f t="shared" si="28"/>
        <v>4.1778880604741858E-270</v>
      </c>
      <c r="FB35" s="49">
        <f t="shared" si="28"/>
        <v>1.5951281262366763E-280</v>
      </c>
      <c r="FC35" s="49">
        <f t="shared" si="28"/>
        <v>3.845222871425492E-291</v>
      </c>
      <c r="FD35" s="49">
        <f t="shared" si="28"/>
        <v>5.8522511658251669E-302</v>
      </c>
      <c r="FE35" s="49">
        <f t="shared" si="28"/>
        <v>0</v>
      </c>
      <c r="FF35" s="49">
        <f t="shared" si="28"/>
        <v>0</v>
      </c>
      <c r="FG35" s="49">
        <f t="shared" si="28"/>
        <v>0</v>
      </c>
      <c r="FH35" s="49">
        <f t="shared" si="28"/>
        <v>0</v>
      </c>
      <c r="FI35" s="49">
        <f t="shared" si="28"/>
        <v>0</v>
      </c>
      <c r="FJ35" s="49">
        <f t="shared" si="28"/>
        <v>0</v>
      </c>
      <c r="FK35" s="49">
        <f t="shared" si="28"/>
        <v>0</v>
      </c>
      <c r="FL35" s="49">
        <f t="shared" si="28"/>
        <v>0</v>
      </c>
      <c r="FM35" s="49">
        <f t="shared" si="28"/>
        <v>0</v>
      </c>
      <c r="FN35" s="49">
        <f t="shared" si="29"/>
        <v>0</v>
      </c>
      <c r="FO35" s="49">
        <f t="shared" si="29"/>
        <v>0</v>
      </c>
      <c r="FP35" s="49">
        <f t="shared" si="29"/>
        <v>0</v>
      </c>
      <c r="FQ35" s="49">
        <f t="shared" si="29"/>
        <v>0</v>
      </c>
      <c r="FR35" s="49">
        <f t="shared" si="29"/>
        <v>0</v>
      </c>
      <c r="FS35" s="49">
        <f t="shared" si="29"/>
        <v>0</v>
      </c>
      <c r="FT35" s="49">
        <f t="shared" si="29"/>
        <v>0</v>
      </c>
      <c r="FU35" s="49">
        <f t="shared" si="29"/>
        <v>0</v>
      </c>
      <c r="FV35" s="49">
        <f t="shared" si="29"/>
        <v>0</v>
      </c>
      <c r="FW35" s="49">
        <f t="shared" si="29"/>
        <v>0</v>
      </c>
      <c r="FX35" s="49">
        <f t="shared" si="29"/>
        <v>0</v>
      </c>
      <c r="FY35" s="49">
        <f t="shared" si="29"/>
        <v>0</v>
      </c>
      <c r="FZ35" s="49">
        <f t="shared" si="29"/>
        <v>0</v>
      </c>
      <c r="GA35" s="49">
        <f t="shared" si="29"/>
        <v>0</v>
      </c>
      <c r="GB35" s="49">
        <f t="shared" si="29"/>
        <v>0</v>
      </c>
      <c r="GC35" s="49">
        <f t="shared" si="29"/>
        <v>0</v>
      </c>
      <c r="GD35" s="49">
        <f t="shared" si="21"/>
        <v>0</v>
      </c>
      <c r="GE35" s="49">
        <f t="shared" si="21"/>
        <v>0</v>
      </c>
      <c r="GF35" s="49">
        <f t="shared" si="21"/>
        <v>0</v>
      </c>
      <c r="GG35" s="49">
        <f t="shared" si="21"/>
        <v>0</v>
      </c>
      <c r="GH35" s="49">
        <f t="shared" si="21"/>
        <v>0</v>
      </c>
      <c r="GI35" s="49">
        <f t="shared" si="21"/>
        <v>0</v>
      </c>
      <c r="GJ35" s="49">
        <f t="shared" si="21"/>
        <v>0</v>
      </c>
      <c r="GK35" s="49">
        <f t="shared" si="21"/>
        <v>0</v>
      </c>
      <c r="GL35" s="49">
        <f t="shared" si="21"/>
        <v>0</v>
      </c>
      <c r="GM35" s="49">
        <f t="shared" si="21"/>
        <v>0</v>
      </c>
      <c r="GN35" s="49">
        <f t="shared" si="21"/>
        <v>0</v>
      </c>
      <c r="GO35" s="49">
        <f t="shared" si="21"/>
        <v>0</v>
      </c>
      <c r="GP35" s="49">
        <f t="shared" si="22"/>
        <v>0</v>
      </c>
      <c r="GQ35" s="49">
        <f t="shared" si="22"/>
        <v>0</v>
      </c>
      <c r="GR35" s="49">
        <f t="shared" si="22"/>
        <v>0</v>
      </c>
      <c r="GS35" s="49">
        <f t="shared" si="22"/>
        <v>0</v>
      </c>
      <c r="GT35" s="49">
        <f t="shared" si="22"/>
        <v>0</v>
      </c>
      <c r="GU35" s="49">
        <f t="shared" si="22"/>
        <v>0</v>
      </c>
      <c r="GV35" s="49">
        <f t="shared" si="22"/>
        <v>0</v>
      </c>
      <c r="GW35" s="49">
        <f t="shared" si="22"/>
        <v>0</v>
      </c>
      <c r="GX35" s="48">
        <f t="shared" si="22"/>
        <v>0</v>
      </c>
      <c r="GY35" s="70">
        <f t="shared" si="11"/>
        <v>0.17236276486088042</v>
      </c>
      <c r="GZ35" s="73" t="e">
        <f t="shared" si="12"/>
        <v>#VALUE!</v>
      </c>
      <c r="HA35" s="76">
        <f t="shared" si="13"/>
        <v>0.56713901404550526</v>
      </c>
      <c r="HB35" s="82" t="e">
        <f t="shared" si="14"/>
        <v>#VALUE!</v>
      </c>
      <c r="HC35" s="2"/>
      <c r="HD35" s="2"/>
      <c r="HE35" s="2"/>
      <c r="HF35" s="2"/>
      <c r="HG35" s="2"/>
      <c r="HH35" s="2"/>
      <c r="HI35" s="2"/>
      <c r="HJ35" s="2"/>
      <c r="HK35" s="2"/>
      <c r="HL35" s="12"/>
    </row>
    <row r="36" spans="1:220">
      <c r="A36" s="42">
        <f t="shared" si="7"/>
        <v>2.3333333333333331E-2</v>
      </c>
      <c r="B36" s="38" t="str">
        <f>IF($CY$10=1, "-",1.2)</f>
        <v>-</v>
      </c>
      <c r="C36" s="48" t="e">
        <f t="shared" si="8"/>
        <v>#VALUE!</v>
      </c>
      <c r="D36" s="49" t="e">
        <f t="shared" si="8"/>
        <v>#VALUE!</v>
      </c>
      <c r="E36" s="49" t="e">
        <f t="shared" si="8"/>
        <v>#VALUE!</v>
      </c>
      <c r="F36" s="49" t="e">
        <f t="shared" si="8"/>
        <v>#VALUE!</v>
      </c>
      <c r="G36" s="49" t="e">
        <f t="shared" si="8"/>
        <v>#VALUE!</v>
      </c>
      <c r="H36" s="49" t="e">
        <f t="shared" si="8"/>
        <v>#VALUE!</v>
      </c>
      <c r="I36" s="49" t="e">
        <f t="shared" si="8"/>
        <v>#VALUE!</v>
      </c>
      <c r="J36" s="49" t="e">
        <f t="shared" si="8"/>
        <v>#VALUE!</v>
      </c>
      <c r="K36" s="49" t="e">
        <f t="shared" si="8"/>
        <v>#VALUE!</v>
      </c>
      <c r="L36" s="49" t="e">
        <f t="shared" si="8"/>
        <v>#VALUE!</v>
      </c>
      <c r="M36" s="49" t="e">
        <f t="shared" si="8"/>
        <v>#VALUE!</v>
      </c>
      <c r="N36" s="49" t="e">
        <f t="shared" si="8"/>
        <v>#VALUE!</v>
      </c>
      <c r="O36" s="49" t="e">
        <f t="shared" si="8"/>
        <v>#VALUE!</v>
      </c>
      <c r="P36" s="49" t="e">
        <f t="shared" si="8"/>
        <v>#VALUE!</v>
      </c>
      <c r="Q36" s="49" t="e">
        <f t="shared" si="8"/>
        <v>#VALUE!</v>
      </c>
      <c r="R36" s="49" t="e">
        <f t="shared" si="8"/>
        <v>#VALUE!</v>
      </c>
      <c r="S36" s="49" t="e">
        <f t="shared" si="18"/>
        <v>#VALUE!</v>
      </c>
      <c r="T36" s="49" t="e">
        <f t="shared" si="18"/>
        <v>#VALUE!</v>
      </c>
      <c r="U36" s="49" t="e">
        <f t="shared" si="18"/>
        <v>#VALUE!</v>
      </c>
      <c r="V36" s="49" t="e">
        <f t="shared" si="18"/>
        <v>#VALUE!</v>
      </c>
      <c r="W36" s="49" t="e">
        <f t="shared" si="18"/>
        <v>#VALUE!</v>
      </c>
      <c r="X36" s="49" t="e">
        <f t="shared" si="18"/>
        <v>#VALUE!</v>
      </c>
      <c r="Y36" s="49" t="e">
        <f t="shared" si="18"/>
        <v>#VALUE!</v>
      </c>
      <c r="Z36" s="49" t="e">
        <f t="shared" si="18"/>
        <v>#VALUE!</v>
      </c>
      <c r="AA36" s="49" t="e">
        <f t="shared" si="18"/>
        <v>#VALUE!</v>
      </c>
      <c r="AB36" s="49" t="e">
        <f t="shared" si="18"/>
        <v>#VALUE!</v>
      </c>
      <c r="AC36" s="49" t="e">
        <f t="shared" si="18"/>
        <v>#VALUE!</v>
      </c>
      <c r="AD36" s="49" t="e">
        <f t="shared" si="18"/>
        <v>#VALUE!</v>
      </c>
      <c r="AE36" s="49" t="e">
        <f t="shared" si="18"/>
        <v>#VALUE!</v>
      </c>
      <c r="AF36" s="49" t="e">
        <f t="shared" si="18"/>
        <v>#VALUE!</v>
      </c>
      <c r="AG36" s="49" t="e">
        <f t="shared" si="18"/>
        <v>#VALUE!</v>
      </c>
      <c r="AH36" s="49" t="e">
        <f t="shared" si="18"/>
        <v>#VALUE!</v>
      </c>
      <c r="AI36" s="49" t="e">
        <f t="shared" si="19"/>
        <v>#VALUE!</v>
      </c>
      <c r="AJ36" s="49" t="e">
        <f t="shared" si="19"/>
        <v>#VALUE!</v>
      </c>
      <c r="AK36" s="49" t="e">
        <f t="shared" si="19"/>
        <v>#VALUE!</v>
      </c>
      <c r="AL36" s="49" t="e">
        <f t="shared" si="19"/>
        <v>#VALUE!</v>
      </c>
      <c r="AM36" s="49" t="e">
        <f t="shared" si="19"/>
        <v>#VALUE!</v>
      </c>
      <c r="AN36" s="49" t="e">
        <f t="shared" si="19"/>
        <v>#VALUE!</v>
      </c>
      <c r="AO36" s="49" t="e">
        <f t="shared" si="19"/>
        <v>#VALUE!</v>
      </c>
      <c r="AP36" s="49" t="e">
        <f t="shared" si="19"/>
        <v>#VALUE!</v>
      </c>
      <c r="AQ36" s="49" t="e">
        <f t="shared" si="19"/>
        <v>#VALUE!</v>
      </c>
      <c r="AR36" s="49" t="e">
        <f t="shared" si="19"/>
        <v>#VALUE!</v>
      </c>
      <c r="AS36" s="49" t="e">
        <f t="shared" si="19"/>
        <v>#VALUE!</v>
      </c>
      <c r="AT36" s="49" t="e">
        <f t="shared" si="19"/>
        <v>#VALUE!</v>
      </c>
      <c r="AU36" s="49" t="e">
        <f t="shared" si="19"/>
        <v>#VALUE!</v>
      </c>
      <c r="AV36" s="49" t="e">
        <f t="shared" si="19"/>
        <v>#VALUE!</v>
      </c>
      <c r="AW36" s="49" t="e">
        <f t="shared" si="19"/>
        <v>#VALUE!</v>
      </c>
      <c r="AX36" s="49" t="e">
        <f t="shared" si="19"/>
        <v>#VALUE!</v>
      </c>
      <c r="AY36" s="49" t="e">
        <f t="shared" si="20"/>
        <v>#VALUE!</v>
      </c>
      <c r="AZ36" s="49" t="e">
        <f t="shared" si="20"/>
        <v>#VALUE!</v>
      </c>
      <c r="BA36" s="49" t="e">
        <f t="shared" si="20"/>
        <v>#VALUE!</v>
      </c>
      <c r="BB36" s="49" t="e">
        <f t="shared" si="20"/>
        <v>#VALUE!</v>
      </c>
      <c r="BC36" s="49" t="e">
        <f t="shared" si="20"/>
        <v>#VALUE!</v>
      </c>
      <c r="BD36" s="49" t="e">
        <f t="shared" si="20"/>
        <v>#VALUE!</v>
      </c>
      <c r="BE36" s="49" t="e">
        <f t="shared" si="20"/>
        <v>#VALUE!</v>
      </c>
      <c r="BF36" s="49" t="e">
        <f t="shared" si="20"/>
        <v>#VALUE!</v>
      </c>
      <c r="BG36" s="49" t="e">
        <f t="shared" si="20"/>
        <v>#VALUE!</v>
      </c>
      <c r="BH36" s="49" t="e">
        <f t="shared" si="20"/>
        <v>#VALUE!</v>
      </c>
      <c r="BI36" s="49" t="e">
        <f t="shared" si="20"/>
        <v>#VALUE!</v>
      </c>
      <c r="BJ36" s="49" t="e">
        <f t="shared" si="20"/>
        <v>#VALUE!</v>
      </c>
      <c r="BK36" s="49" t="e">
        <f t="shared" si="20"/>
        <v>#VALUE!</v>
      </c>
      <c r="BL36" s="49" t="e">
        <f t="shared" si="20"/>
        <v>#VALUE!</v>
      </c>
      <c r="BM36" s="49" t="e">
        <f t="shared" si="20"/>
        <v>#VALUE!</v>
      </c>
      <c r="BN36" s="49" t="e">
        <f t="shared" si="20"/>
        <v>#VALUE!</v>
      </c>
      <c r="BO36" s="49" t="e">
        <f t="shared" si="16"/>
        <v>#VALUE!</v>
      </c>
      <c r="BP36" s="49" t="e">
        <f t="shared" si="16"/>
        <v>#VALUE!</v>
      </c>
      <c r="BQ36" s="49" t="e">
        <f t="shared" si="16"/>
        <v>#VALUE!</v>
      </c>
      <c r="BR36" s="49" t="e">
        <f t="shared" si="16"/>
        <v>#VALUE!</v>
      </c>
      <c r="BS36" s="49" t="e">
        <f t="shared" si="16"/>
        <v>#VALUE!</v>
      </c>
      <c r="BT36" s="49" t="e">
        <f t="shared" si="16"/>
        <v>#VALUE!</v>
      </c>
      <c r="BU36" s="49" t="e">
        <f t="shared" si="16"/>
        <v>#VALUE!</v>
      </c>
      <c r="BV36" s="49" t="e">
        <f t="shared" si="16"/>
        <v>#VALUE!</v>
      </c>
      <c r="BW36" s="49" t="e">
        <f t="shared" si="16"/>
        <v>#VALUE!</v>
      </c>
      <c r="BX36" s="49" t="e">
        <f t="shared" si="16"/>
        <v>#VALUE!</v>
      </c>
      <c r="BY36" s="49" t="e">
        <f t="shared" si="16"/>
        <v>#VALUE!</v>
      </c>
      <c r="BZ36" s="49" t="e">
        <f t="shared" si="16"/>
        <v>#VALUE!</v>
      </c>
      <c r="CA36" s="49" t="e">
        <f t="shared" si="25"/>
        <v>#VALUE!</v>
      </c>
      <c r="CB36" s="49" t="e">
        <f t="shared" si="25"/>
        <v>#VALUE!</v>
      </c>
      <c r="CC36" s="49" t="e">
        <f t="shared" si="25"/>
        <v>#VALUE!</v>
      </c>
      <c r="CD36" s="49" t="e">
        <f t="shared" si="25"/>
        <v>#VALUE!</v>
      </c>
      <c r="CE36" s="49" t="e">
        <f t="shared" si="25"/>
        <v>#VALUE!</v>
      </c>
      <c r="CF36" s="49" t="e">
        <f t="shared" si="25"/>
        <v>#VALUE!</v>
      </c>
      <c r="CG36" s="49" t="e">
        <f t="shared" si="25"/>
        <v>#VALUE!</v>
      </c>
      <c r="CH36" s="49" t="e">
        <f t="shared" si="25"/>
        <v>#VALUE!</v>
      </c>
      <c r="CI36" s="49" t="e">
        <f t="shared" si="25"/>
        <v>#VALUE!</v>
      </c>
      <c r="CJ36" s="49" t="e">
        <f t="shared" si="25"/>
        <v>#VALUE!</v>
      </c>
      <c r="CK36" s="49" t="e">
        <f t="shared" si="25"/>
        <v>#VALUE!</v>
      </c>
      <c r="CL36" s="49" t="e">
        <f t="shared" si="25"/>
        <v>#VALUE!</v>
      </c>
      <c r="CM36" s="49" t="e">
        <f t="shared" si="25"/>
        <v>#VALUE!</v>
      </c>
      <c r="CN36" s="49" t="e">
        <f t="shared" si="25"/>
        <v>#VALUE!</v>
      </c>
      <c r="CO36" s="49" t="e">
        <f t="shared" si="25"/>
        <v>#VALUE!</v>
      </c>
      <c r="CP36" s="49" t="e">
        <f t="shared" si="25"/>
        <v>#VALUE!</v>
      </c>
      <c r="CQ36" s="49" t="e">
        <f t="shared" si="23"/>
        <v>#VALUE!</v>
      </c>
      <c r="CR36" s="49" t="e">
        <f t="shared" si="23"/>
        <v>#VALUE!</v>
      </c>
      <c r="CS36" s="49" t="e">
        <f t="shared" si="23"/>
        <v>#VALUE!</v>
      </c>
      <c r="CT36" s="49" t="e">
        <f t="shared" si="23"/>
        <v>#VALUE!</v>
      </c>
      <c r="CU36" s="49" t="e">
        <f t="shared" si="23"/>
        <v>#VALUE!</v>
      </c>
      <c r="CV36" s="49" t="e">
        <f t="shared" si="23"/>
        <v>#VALUE!</v>
      </c>
      <c r="CW36" s="49" t="e">
        <f t="shared" si="23"/>
        <v>#VALUE!</v>
      </c>
      <c r="CX36" s="49" t="e">
        <f t="shared" si="23"/>
        <v>#VALUE!</v>
      </c>
      <c r="CY36" s="48" t="e">
        <f t="shared" si="23"/>
        <v>#VALUE!</v>
      </c>
      <c r="CZ36" s="70" t="e">
        <f t="shared" si="9"/>
        <v>#VALUE!</v>
      </c>
      <c r="DA36" s="79" t="e">
        <f t="shared" si="4"/>
        <v>#VALUE!</v>
      </c>
      <c r="DB36" s="48">
        <f t="shared" si="10"/>
        <v>0.76522075178409565</v>
      </c>
      <c r="DC36" s="49">
        <f t="shared" si="10"/>
        <v>5.364338919793038E-2</v>
      </c>
      <c r="DD36" s="49">
        <f t="shared" si="10"/>
        <v>7.6871024317698954E-3</v>
      </c>
      <c r="DE36" s="49">
        <f t="shared" si="10"/>
        <v>9.849689375474131E-4</v>
      </c>
      <c r="DF36" s="49">
        <f t="shared" si="10"/>
        <v>9.4410764158928272E-5</v>
      </c>
      <c r="DG36" s="49">
        <f t="shared" si="10"/>
        <v>6.3180208928167027E-6</v>
      </c>
      <c r="DH36" s="49">
        <f t="shared" si="10"/>
        <v>2.8530645594919011E-7</v>
      </c>
      <c r="DI36" s="49">
        <f t="shared" si="10"/>
        <v>8.527459008257519E-9</v>
      </c>
      <c r="DJ36" s="49">
        <f t="shared" si="10"/>
        <v>1.6667871741451764E-10</v>
      </c>
      <c r="DK36" s="49">
        <f t="shared" si="10"/>
        <v>2.1135795788409059E-12</v>
      </c>
      <c r="DL36" s="49">
        <f t="shared" si="10"/>
        <v>1.7290478385426833E-14</v>
      </c>
      <c r="DM36" s="49">
        <f t="shared" si="10"/>
        <v>9.0882799996662365E-17</v>
      </c>
      <c r="DN36" s="49">
        <f t="shared" si="10"/>
        <v>3.0599977321193615E-19</v>
      </c>
      <c r="DO36" s="49">
        <f t="shared" si="10"/>
        <v>6.5842956600661155E-22</v>
      </c>
      <c r="DP36" s="49">
        <f t="shared" si="10"/>
        <v>9.0375053293864722E-25</v>
      </c>
      <c r="DQ36" s="49">
        <f t="shared" si="10"/>
        <v>7.9013420627374447E-28</v>
      </c>
      <c r="DR36" s="49">
        <f t="shared" si="26"/>
        <v>4.3948903057122031E-31</v>
      </c>
      <c r="DS36" s="49">
        <f t="shared" si="26"/>
        <v>1.5536868084690808E-34</v>
      </c>
      <c r="DT36" s="49">
        <f t="shared" si="26"/>
        <v>3.4881226380972112E-38</v>
      </c>
      <c r="DU36" s="49">
        <f t="shared" si="26"/>
        <v>4.9697390554987138E-42</v>
      </c>
      <c r="DV36" s="49">
        <f t="shared" si="26"/>
        <v>4.4909133118610302E-46</v>
      </c>
      <c r="DW36" s="49">
        <f t="shared" si="26"/>
        <v>2.5726282770189097E-50</v>
      </c>
      <c r="DX36" s="49">
        <f t="shared" si="26"/>
        <v>9.3383998682217507E-55</v>
      </c>
      <c r="DY36" s="49">
        <f t="shared" si="26"/>
        <v>2.1471248644389709E-59</v>
      </c>
      <c r="DZ36" s="49">
        <f t="shared" si="26"/>
        <v>3.1259955791787295E-64</v>
      </c>
      <c r="EA36" s="49">
        <f t="shared" si="26"/>
        <v>2.8809760575227551E-69</v>
      </c>
      <c r="EB36" s="49">
        <f t="shared" si="26"/>
        <v>1.6803498944785729E-74</v>
      </c>
      <c r="EC36" s="49">
        <f t="shared" si="26"/>
        <v>6.2011112600597992E-80</v>
      </c>
      <c r="ED36" s="49">
        <f t="shared" si="26"/>
        <v>1.4476401199971676E-85</v>
      </c>
      <c r="EE36" s="49">
        <f t="shared" si="26"/>
        <v>2.1374388434631124E-91</v>
      </c>
      <c r="EF36" s="49">
        <f t="shared" si="26"/>
        <v>1.9957099786971534E-97</v>
      </c>
      <c r="EG36" s="49">
        <f t="shared" si="26"/>
        <v>1.1781683648803367E-103</v>
      </c>
      <c r="EH36" s="49">
        <f t="shared" si="27"/>
        <v>4.3970872116430584E-110</v>
      </c>
      <c r="EI36" s="49">
        <f t="shared" si="27"/>
        <v>1.0373313499552467E-116</v>
      </c>
      <c r="EJ36" s="49">
        <f t="shared" si="27"/>
        <v>1.5467361015407928E-123</v>
      </c>
      <c r="EK36" s="49">
        <f t="shared" si="27"/>
        <v>1.4575282488319168E-130</v>
      </c>
      <c r="EL36" s="49">
        <f t="shared" si="27"/>
        <v>8.6791903152300365E-138</v>
      </c>
      <c r="EM36" s="49">
        <f t="shared" si="27"/>
        <v>3.2656199307592428E-145</v>
      </c>
      <c r="EN36" s="49">
        <f t="shared" si="27"/>
        <v>7.7632205882316271E-153</v>
      </c>
      <c r="EO36" s="49">
        <f t="shared" si="27"/>
        <v>1.1659404937449915E-160</v>
      </c>
      <c r="EP36" s="49">
        <f t="shared" si="27"/>
        <v>1.1062154032398143E-168</v>
      </c>
      <c r="EQ36" s="49">
        <f t="shared" si="27"/>
        <v>6.6298652932010502E-177</v>
      </c>
      <c r="ER36" s="49">
        <f t="shared" si="27"/>
        <v>2.5098407543617924E-185</v>
      </c>
      <c r="ES36" s="49">
        <f t="shared" si="27"/>
        <v>6.0012348381967364E-194</v>
      </c>
      <c r="ET36" s="49">
        <f t="shared" si="27"/>
        <v>9.0628794136662056E-203</v>
      </c>
      <c r="EU36" s="49">
        <f t="shared" si="27"/>
        <v>8.6437559667694328E-212</v>
      </c>
      <c r="EV36" s="49">
        <f t="shared" si="27"/>
        <v>5.2063148831120053E-221</v>
      </c>
      <c r="EW36" s="49">
        <f t="shared" si="27"/>
        <v>1.9803052702711529E-230</v>
      </c>
      <c r="EX36" s="49">
        <f t="shared" si="28"/>
        <v>4.7565371187162927E-240</v>
      </c>
      <c r="EY36" s="49">
        <f t="shared" si="28"/>
        <v>7.2142461059162776E-250</v>
      </c>
      <c r="EZ36" s="49">
        <f t="shared" si="28"/>
        <v>6.9090376409383142E-260</v>
      </c>
      <c r="FA36" s="49">
        <f t="shared" si="28"/>
        <v>4.1778880604741858E-270</v>
      </c>
      <c r="FB36" s="49">
        <f t="shared" si="28"/>
        <v>1.5951281262366763E-280</v>
      </c>
      <c r="FC36" s="49">
        <f t="shared" si="28"/>
        <v>3.845222871425492E-291</v>
      </c>
      <c r="FD36" s="49">
        <f t="shared" si="28"/>
        <v>5.8522511658251669E-302</v>
      </c>
      <c r="FE36" s="49">
        <f t="shared" si="28"/>
        <v>0</v>
      </c>
      <c r="FF36" s="49">
        <f t="shared" si="28"/>
        <v>0</v>
      </c>
      <c r="FG36" s="49">
        <f t="shared" si="28"/>
        <v>0</v>
      </c>
      <c r="FH36" s="49">
        <f t="shared" si="28"/>
        <v>0</v>
      </c>
      <c r="FI36" s="49">
        <f t="shared" si="28"/>
        <v>0</v>
      </c>
      <c r="FJ36" s="49">
        <f t="shared" si="28"/>
        <v>0</v>
      </c>
      <c r="FK36" s="49">
        <f t="shared" si="28"/>
        <v>0</v>
      </c>
      <c r="FL36" s="49">
        <f t="shared" si="28"/>
        <v>0</v>
      </c>
      <c r="FM36" s="49">
        <f t="shared" si="28"/>
        <v>0</v>
      </c>
      <c r="FN36" s="49">
        <f t="shared" si="29"/>
        <v>0</v>
      </c>
      <c r="FO36" s="49">
        <f t="shared" si="29"/>
        <v>0</v>
      </c>
      <c r="FP36" s="49">
        <f t="shared" si="29"/>
        <v>0</v>
      </c>
      <c r="FQ36" s="49">
        <f t="shared" si="29"/>
        <v>0</v>
      </c>
      <c r="FR36" s="49">
        <f t="shared" si="29"/>
        <v>0</v>
      </c>
      <c r="FS36" s="49">
        <f t="shared" si="29"/>
        <v>0</v>
      </c>
      <c r="FT36" s="49">
        <f t="shared" si="29"/>
        <v>0</v>
      </c>
      <c r="FU36" s="49">
        <f t="shared" si="29"/>
        <v>0</v>
      </c>
      <c r="FV36" s="49">
        <f t="shared" si="29"/>
        <v>0</v>
      </c>
      <c r="FW36" s="49">
        <f t="shared" si="29"/>
        <v>0</v>
      </c>
      <c r="FX36" s="49">
        <f t="shared" si="29"/>
        <v>0</v>
      </c>
      <c r="FY36" s="49">
        <f t="shared" si="29"/>
        <v>0</v>
      </c>
      <c r="FZ36" s="49">
        <f t="shared" si="29"/>
        <v>0</v>
      </c>
      <c r="GA36" s="49">
        <f t="shared" si="29"/>
        <v>0</v>
      </c>
      <c r="GB36" s="49">
        <f t="shared" si="29"/>
        <v>0</v>
      </c>
      <c r="GC36" s="49">
        <f t="shared" si="29"/>
        <v>0</v>
      </c>
      <c r="GD36" s="49">
        <f t="shared" si="21"/>
        <v>0</v>
      </c>
      <c r="GE36" s="49">
        <f t="shared" si="21"/>
        <v>0</v>
      </c>
      <c r="GF36" s="49">
        <f t="shared" si="21"/>
        <v>0</v>
      </c>
      <c r="GG36" s="49">
        <f t="shared" si="21"/>
        <v>0</v>
      </c>
      <c r="GH36" s="49">
        <f t="shared" si="21"/>
        <v>0</v>
      </c>
      <c r="GI36" s="49">
        <f t="shared" si="21"/>
        <v>0</v>
      </c>
      <c r="GJ36" s="49">
        <f t="shared" si="21"/>
        <v>0</v>
      </c>
      <c r="GK36" s="49">
        <f t="shared" si="21"/>
        <v>0</v>
      </c>
      <c r="GL36" s="49">
        <f t="shared" si="21"/>
        <v>0</v>
      </c>
      <c r="GM36" s="49">
        <f t="shared" si="21"/>
        <v>0</v>
      </c>
      <c r="GN36" s="49">
        <f t="shared" si="21"/>
        <v>0</v>
      </c>
      <c r="GO36" s="49">
        <f t="shared" si="21"/>
        <v>0</v>
      </c>
      <c r="GP36" s="49">
        <f t="shared" si="22"/>
        <v>0</v>
      </c>
      <c r="GQ36" s="49">
        <f t="shared" si="22"/>
        <v>0</v>
      </c>
      <c r="GR36" s="49">
        <f t="shared" si="22"/>
        <v>0</v>
      </c>
      <c r="GS36" s="49">
        <f t="shared" si="22"/>
        <v>0</v>
      </c>
      <c r="GT36" s="49">
        <f t="shared" si="22"/>
        <v>0</v>
      </c>
      <c r="GU36" s="49">
        <f t="shared" si="22"/>
        <v>0</v>
      </c>
      <c r="GV36" s="49">
        <f t="shared" si="22"/>
        <v>0</v>
      </c>
      <c r="GW36" s="49">
        <f t="shared" si="22"/>
        <v>0</v>
      </c>
      <c r="GX36" s="48">
        <f t="shared" si="22"/>
        <v>0</v>
      </c>
      <c r="GY36" s="70">
        <f t="shared" si="11"/>
        <v>0.17236276486088042</v>
      </c>
      <c r="GZ36" s="73" t="e">
        <f t="shared" si="12"/>
        <v>#VALUE!</v>
      </c>
      <c r="HA36" s="76">
        <f t="shared" si="13"/>
        <v>0.56713901404550526</v>
      </c>
      <c r="HB36" s="82" t="e">
        <f t="shared" si="14"/>
        <v>#VALUE!</v>
      </c>
      <c r="HC36" s="2"/>
      <c r="HD36" s="2"/>
      <c r="HE36" s="2"/>
      <c r="HF36" s="2"/>
      <c r="HG36" s="2"/>
      <c r="HH36" s="2"/>
      <c r="HI36" s="2"/>
      <c r="HJ36" s="2"/>
      <c r="HK36" s="2"/>
      <c r="HL36" s="12"/>
    </row>
    <row r="37" spans="1:220">
      <c r="A37" s="42">
        <f t="shared" si="7"/>
        <v>2.3333333333333331E-2</v>
      </c>
      <c r="B37" s="38" t="str">
        <f>IF($CY$10=1, "-",1.3)</f>
        <v>-</v>
      </c>
      <c r="C37" s="48" t="e">
        <f t="shared" si="8"/>
        <v>#VALUE!</v>
      </c>
      <c r="D37" s="49" t="e">
        <f t="shared" si="8"/>
        <v>#VALUE!</v>
      </c>
      <c r="E37" s="49" t="e">
        <f t="shared" si="8"/>
        <v>#VALUE!</v>
      </c>
      <c r="F37" s="49" t="e">
        <f t="shared" si="8"/>
        <v>#VALUE!</v>
      </c>
      <c r="G37" s="49" t="e">
        <f t="shared" si="8"/>
        <v>#VALUE!</v>
      </c>
      <c r="H37" s="49" t="e">
        <f t="shared" si="8"/>
        <v>#VALUE!</v>
      </c>
      <c r="I37" s="49" t="e">
        <f t="shared" si="8"/>
        <v>#VALUE!</v>
      </c>
      <c r="J37" s="49" t="e">
        <f t="shared" si="8"/>
        <v>#VALUE!</v>
      </c>
      <c r="K37" s="49" t="e">
        <f t="shared" si="8"/>
        <v>#VALUE!</v>
      </c>
      <c r="L37" s="49" t="e">
        <f t="shared" si="8"/>
        <v>#VALUE!</v>
      </c>
      <c r="M37" s="49" t="e">
        <f t="shared" si="8"/>
        <v>#VALUE!</v>
      </c>
      <c r="N37" s="49" t="e">
        <f t="shared" si="8"/>
        <v>#VALUE!</v>
      </c>
      <c r="O37" s="49" t="e">
        <f t="shared" si="8"/>
        <v>#VALUE!</v>
      </c>
      <c r="P37" s="49" t="e">
        <f t="shared" si="8"/>
        <v>#VALUE!</v>
      </c>
      <c r="Q37" s="49" t="e">
        <f t="shared" si="8"/>
        <v>#VALUE!</v>
      </c>
      <c r="R37" s="49" t="e">
        <f t="shared" si="8"/>
        <v>#VALUE!</v>
      </c>
      <c r="S37" s="49" t="e">
        <f t="shared" si="18"/>
        <v>#VALUE!</v>
      </c>
      <c r="T37" s="49" t="e">
        <f t="shared" si="18"/>
        <v>#VALUE!</v>
      </c>
      <c r="U37" s="49" t="e">
        <f t="shared" si="18"/>
        <v>#VALUE!</v>
      </c>
      <c r="V37" s="49" t="e">
        <f t="shared" si="18"/>
        <v>#VALUE!</v>
      </c>
      <c r="W37" s="49" t="e">
        <f t="shared" si="18"/>
        <v>#VALUE!</v>
      </c>
      <c r="X37" s="49" t="e">
        <f t="shared" si="18"/>
        <v>#VALUE!</v>
      </c>
      <c r="Y37" s="49" t="e">
        <f t="shared" si="18"/>
        <v>#VALUE!</v>
      </c>
      <c r="Z37" s="49" t="e">
        <f t="shared" si="18"/>
        <v>#VALUE!</v>
      </c>
      <c r="AA37" s="49" t="e">
        <f t="shared" si="18"/>
        <v>#VALUE!</v>
      </c>
      <c r="AB37" s="49" t="e">
        <f t="shared" si="18"/>
        <v>#VALUE!</v>
      </c>
      <c r="AC37" s="49" t="e">
        <f t="shared" si="18"/>
        <v>#VALUE!</v>
      </c>
      <c r="AD37" s="49" t="e">
        <f t="shared" si="18"/>
        <v>#VALUE!</v>
      </c>
      <c r="AE37" s="49" t="e">
        <f t="shared" si="18"/>
        <v>#VALUE!</v>
      </c>
      <c r="AF37" s="49" t="e">
        <f t="shared" si="18"/>
        <v>#VALUE!</v>
      </c>
      <c r="AG37" s="49" t="e">
        <f t="shared" si="18"/>
        <v>#VALUE!</v>
      </c>
      <c r="AH37" s="49" t="e">
        <f t="shared" si="18"/>
        <v>#VALUE!</v>
      </c>
      <c r="AI37" s="49" t="e">
        <f t="shared" si="19"/>
        <v>#VALUE!</v>
      </c>
      <c r="AJ37" s="49" t="e">
        <f t="shared" si="19"/>
        <v>#VALUE!</v>
      </c>
      <c r="AK37" s="49" t="e">
        <f t="shared" si="19"/>
        <v>#VALUE!</v>
      </c>
      <c r="AL37" s="49" t="e">
        <f t="shared" si="19"/>
        <v>#VALUE!</v>
      </c>
      <c r="AM37" s="49" t="e">
        <f t="shared" si="19"/>
        <v>#VALUE!</v>
      </c>
      <c r="AN37" s="49" t="e">
        <f t="shared" si="19"/>
        <v>#VALUE!</v>
      </c>
      <c r="AO37" s="49" t="e">
        <f t="shared" si="19"/>
        <v>#VALUE!</v>
      </c>
      <c r="AP37" s="49" t="e">
        <f t="shared" si="19"/>
        <v>#VALUE!</v>
      </c>
      <c r="AQ37" s="49" t="e">
        <f t="shared" si="19"/>
        <v>#VALUE!</v>
      </c>
      <c r="AR37" s="49" t="e">
        <f t="shared" si="19"/>
        <v>#VALUE!</v>
      </c>
      <c r="AS37" s="49" t="e">
        <f t="shared" si="19"/>
        <v>#VALUE!</v>
      </c>
      <c r="AT37" s="49" t="e">
        <f t="shared" si="19"/>
        <v>#VALUE!</v>
      </c>
      <c r="AU37" s="49" t="e">
        <f t="shared" si="19"/>
        <v>#VALUE!</v>
      </c>
      <c r="AV37" s="49" t="e">
        <f t="shared" si="19"/>
        <v>#VALUE!</v>
      </c>
      <c r="AW37" s="49" t="e">
        <f t="shared" si="19"/>
        <v>#VALUE!</v>
      </c>
      <c r="AX37" s="49" t="e">
        <f t="shared" si="19"/>
        <v>#VALUE!</v>
      </c>
      <c r="AY37" s="49" t="e">
        <f t="shared" si="20"/>
        <v>#VALUE!</v>
      </c>
      <c r="AZ37" s="49" t="e">
        <f t="shared" si="20"/>
        <v>#VALUE!</v>
      </c>
      <c r="BA37" s="49" t="e">
        <f t="shared" si="20"/>
        <v>#VALUE!</v>
      </c>
      <c r="BB37" s="49" t="e">
        <f t="shared" si="20"/>
        <v>#VALUE!</v>
      </c>
      <c r="BC37" s="49" t="e">
        <f t="shared" si="20"/>
        <v>#VALUE!</v>
      </c>
      <c r="BD37" s="49" t="e">
        <f t="shared" si="20"/>
        <v>#VALUE!</v>
      </c>
      <c r="BE37" s="49" t="e">
        <f t="shared" si="20"/>
        <v>#VALUE!</v>
      </c>
      <c r="BF37" s="49" t="e">
        <f t="shared" si="20"/>
        <v>#VALUE!</v>
      </c>
      <c r="BG37" s="49" t="e">
        <f t="shared" si="20"/>
        <v>#VALUE!</v>
      </c>
      <c r="BH37" s="49" t="e">
        <f t="shared" si="20"/>
        <v>#VALUE!</v>
      </c>
      <c r="BI37" s="49" t="e">
        <f t="shared" si="20"/>
        <v>#VALUE!</v>
      </c>
      <c r="BJ37" s="49" t="e">
        <f t="shared" si="20"/>
        <v>#VALUE!</v>
      </c>
      <c r="BK37" s="49" t="e">
        <f t="shared" si="20"/>
        <v>#VALUE!</v>
      </c>
      <c r="BL37" s="49" t="e">
        <f t="shared" si="20"/>
        <v>#VALUE!</v>
      </c>
      <c r="BM37" s="49" t="e">
        <f t="shared" si="20"/>
        <v>#VALUE!</v>
      </c>
      <c r="BN37" s="49" t="e">
        <f t="shared" si="20"/>
        <v>#VALUE!</v>
      </c>
      <c r="BO37" s="49" t="e">
        <f t="shared" si="16"/>
        <v>#VALUE!</v>
      </c>
      <c r="BP37" s="49" t="e">
        <f t="shared" si="16"/>
        <v>#VALUE!</v>
      </c>
      <c r="BQ37" s="49" t="e">
        <f t="shared" si="16"/>
        <v>#VALUE!</v>
      </c>
      <c r="BR37" s="49" t="e">
        <f t="shared" si="16"/>
        <v>#VALUE!</v>
      </c>
      <c r="BS37" s="49" t="e">
        <f t="shared" si="16"/>
        <v>#VALUE!</v>
      </c>
      <c r="BT37" s="49" t="e">
        <f t="shared" si="16"/>
        <v>#VALUE!</v>
      </c>
      <c r="BU37" s="49" t="e">
        <f t="shared" si="16"/>
        <v>#VALUE!</v>
      </c>
      <c r="BV37" s="49" t="e">
        <f t="shared" si="16"/>
        <v>#VALUE!</v>
      </c>
      <c r="BW37" s="49" t="e">
        <f t="shared" si="16"/>
        <v>#VALUE!</v>
      </c>
      <c r="BX37" s="49" t="e">
        <f t="shared" si="16"/>
        <v>#VALUE!</v>
      </c>
      <c r="BY37" s="49" t="e">
        <f t="shared" si="16"/>
        <v>#VALUE!</v>
      </c>
      <c r="BZ37" s="49" t="e">
        <f t="shared" si="16"/>
        <v>#VALUE!</v>
      </c>
      <c r="CA37" s="49" t="e">
        <f t="shared" si="25"/>
        <v>#VALUE!</v>
      </c>
      <c r="CB37" s="49" t="e">
        <f t="shared" si="25"/>
        <v>#VALUE!</v>
      </c>
      <c r="CC37" s="49" t="e">
        <f t="shared" si="25"/>
        <v>#VALUE!</v>
      </c>
      <c r="CD37" s="49" t="e">
        <f t="shared" si="25"/>
        <v>#VALUE!</v>
      </c>
      <c r="CE37" s="49" t="e">
        <f t="shared" si="25"/>
        <v>#VALUE!</v>
      </c>
      <c r="CF37" s="49" t="e">
        <f t="shared" si="25"/>
        <v>#VALUE!</v>
      </c>
      <c r="CG37" s="49" t="e">
        <f t="shared" si="25"/>
        <v>#VALUE!</v>
      </c>
      <c r="CH37" s="49" t="e">
        <f t="shared" si="25"/>
        <v>#VALUE!</v>
      </c>
      <c r="CI37" s="49" t="e">
        <f t="shared" si="25"/>
        <v>#VALUE!</v>
      </c>
      <c r="CJ37" s="49" t="e">
        <f t="shared" si="25"/>
        <v>#VALUE!</v>
      </c>
      <c r="CK37" s="49" t="e">
        <f t="shared" si="25"/>
        <v>#VALUE!</v>
      </c>
      <c r="CL37" s="49" t="e">
        <f t="shared" si="25"/>
        <v>#VALUE!</v>
      </c>
      <c r="CM37" s="49" t="e">
        <f t="shared" si="25"/>
        <v>#VALUE!</v>
      </c>
      <c r="CN37" s="49" t="e">
        <f t="shared" si="25"/>
        <v>#VALUE!</v>
      </c>
      <c r="CO37" s="49" t="e">
        <f t="shared" si="25"/>
        <v>#VALUE!</v>
      </c>
      <c r="CP37" s="49" t="e">
        <f t="shared" si="25"/>
        <v>#VALUE!</v>
      </c>
      <c r="CQ37" s="49" t="e">
        <f t="shared" si="23"/>
        <v>#VALUE!</v>
      </c>
      <c r="CR37" s="49" t="e">
        <f t="shared" si="23"/>
        <v>#VALUE!</v>
      </c>
      <c r="CS37" s="49" t="e">
        <f t="shared" si="23"/>
        <v>#VALUE!</v>
      </c>
      <c r="CT37" s="49" t="e">
        <f t="shared" si="23"/>
        <v>#VALUE!</v>
      </c>
      <c r="CU37" s="49" t="e">
        <f t="shared" si="23"/>
        <v>#VALUE!</v>
      </c>
      <c r="CV37" s="49" t="e">
        <f t="shared" si="23"/>
        <v>#VALUE!</v>
      </c>
      <c r="CW37" s="49" t="e">
        <f t="shared" si="23"/>
        <v>#VALUE!</v>
      </c>
      <c r="CX37" s="49" t="e">
        <f t="shared" si="23"/>
        <v>#VALUE!</v>
      </c>
      <c r="CY37" s="48" t="e">
        <f t="shared" si="23"/>
        <v>#VALUE!</v>
      </c>
      <c r="CZ37" s="70" t="e">
        <f t="shared" si="9"/>
        <v>#VALUE!</v>
      </c>
      <c r="DA37" s="79" t="e">
        <f t="shared" si="4"/>
        <v>#VALUE!</v>
      </c>
      <c r="DB37" s="48">
        <f t="shared" si="10"/>
        <v>0.76522075178409565</v>
      </c>
      <c r="DC37" s="49">
        <f t="shared" si="10"/>
        <v>5.364338919793038E-2</v>
      </c>
      <c r="DD37" s="49">
        <f t="shared" si="10"/>
        <v>7.6871024317698954E-3</v>
      </c>
      <c r="DE37" s="49">
        <f t="shared" si="10"/>
        <v>9.849689375474131E-4</v>
      </c>
      <c r="DF37" s="49">
        <f t="shared" si="10"/>
        <v>9.4410764158928272E-5</v>
      </c>
      <c r="DG37" s="49">
        <f t="shared" si="10"/>
        <v>6.3180208928167027E-6</v>
      </c>
      <c r="DH37" s="49">
        <f t="shared" si="10"/>
        <v>2.8530645594919011E-7</v>
      </c>
      <c r="DI37" s="49">
        <f t="shared" si="10"/>
        <v>8.527459008257519E-9</v>
      </c>
      <c r="DJ37" s="49">
        <f t="shared" si="10"/>
        <v>1.6667871741451764E-10</v>
      </c>
      <c r="DK37" s="49">
        <f t="shared" si="10"/>
        <v>2.1135795788409059E-12</v>
      </c>
      <c r="DL37" s="49">
        <f t="shared" si="10"/>
        <v>1.7290478385426833E-14</v>
      </c>
      <c r="DM37" s="49">
        <f t="shared" si="10"/>
        <v>9.0882799996662365E-17</v>
      </c>
      <c r="DN37" s="49">
        <f t="shared" si="10"/>
        <v>3.0599977321193615E-19</v>
      </c>
      <c r="DO37" s="49">
        <f t="shared" si="10"/>
        <v>6.5842956600661155E-22</v>
      </c>
      <c r="DP37" s="49">
        <f t="shared" si="10"/>
        <v>9.0375053293864722E-25</v>
      </c>
      <c r="DQ37" s="49">
        <f t="shared" si="10"/>
        <v>7.9013420627374447E-28</v>
      </c>
      <c r="DR37" s="49">
        <f t="shared" si="26"/>
        <v>4.3948903057122031E-31</v>
      </c>
      <c r="DS37" s="49">
        <f t="shared" si="26"/>
        <v>1.5536868084690808E-34</v>
      </c>
      <c r="DT37" s="49">
        <f t="shared" si="26"/>
        <v>3.4881226380972112E-38</v>
      </c>
      <c r="DU37" s="49">
        <f t="shared" si="26"/>
        <v>4.9697390554987138E-42</v>
      </c>
      <c r="DV37" s="49">
        <f t="shared" si="26"/>
        <v>4.4909133118610302E-46</v>
      </c>
      <c r="DW37" s="49">
        <f t="shared" si="26"/>
        <v>2.5726282770189097E-50</v>
      </c>
      <c r="DX37" s="49">
        <f t="shared" si="26"/>
        <v>9.3383998682217507E-55</v>
      </c>
      <c r="DY37" s="49">
        <f t="shared" si="26"/>
        <v>2.1471248644389709E-59</v>
      </c>
      <c r="DZ37" s="49">
        <f t="shared" si="26"/>
        <v>3.1259955791787295E-64</v>
      </c>
      <c r="EA37" s="49">
        <f t="shared" si="26"/>
        <v>2.8809760575227551E-69</v>
      </c>
      <c r="EB37" s="49">
        <f t="shared" si="26"/>
        <v>1.6803498944785729E-74</v>
      </c>
      <c r="EC37" s="49">
        <f t="shared" si="26"/>
        <v>6.2011112600597992E-80</v>
      </c>
      <c r="ED37" s="49">
        <f t="shared" si="26"/>
        <v>1.4476401199971676E-85</v>
      </c>
      <c r="EE37" s="49">
        <f t="shared" si="26"/>
        <v>2.1374388434631124E-91</v>
      </c>
      <c r="EF37" s="49">
        <f t="shared" si="26"/>
        <v>1.9957099786971534E-97</v>
      </c>
      <c r="EG37" s="49">
        <f t="shared" si="26"/>
        <v>1.1781683648803367E-103</v>
      </c>
      <c r="EH37" s="49">
        <f t="shared" si="27"/>
        <v>4.3970872116430584E-110</v>
      </c>
      <c r="EI37" s="49">
        <f t="shared" si="27"/>
        <v>1.0373313499552467E-116</v>
      </c>
      <c r="EJ37" s="49">
        <f t="shared" si="27"/>
        <v>1.5467361015407928E-123</v>
      </c>
      <c r="EK37" s="49">
        <f t="shared" si="27"/>
        <v>1.4575282488319168E-130</v>
      </c>
      <c r="EL37" s="49">
        <f t="shared" si="27"/>
        <v>8.6791903152300365E-138</v>
      </c>
      <c r="EM37" s="49">
        <f t="shared" si="27"/>
        <v>3.2656199307592428E-145</v>
      </c>
      <c r="EN37" s="49">
        <f t="shared" si="27"/>
        <v>7.7632205882316271E-153</v>
      </c>
      <c r="EO37" s="49">
        <f t="shared" si="27"/>
        <v>1.1659404937449915E-160</v>
      </c>
      <c r="EP37" s="49">
        <f t="shared" si="27"/>
        <v>1.1062154032398143E-168</v>
      </c>
      <c r="EQ37" s="49">
        <f t="shared" si="27"/>
        <v>6.6298652932010502E-177</v>
      </c>
      <c r="ER37" s="49">
        <f t="shared" si="27"/>
        <v>2.5098407543617924E-185</v>
      </c>
      <c r="ES37" s="49">
        <f t="shared" si="27"/>
        <v>6.0012348381967364E-194</v>
      </c>
      <c r="ET37" s="49">
        <f t="shared" si="27"/>
        <v>9.0628794136662056E-203</v>
      </c>
      <c r="EU37" s="49">
        <f t="shared" si="27"/>
        <v>8.6437559667694328E-212</v>
      </c>
      <c r="EV37" s="49">
        <f t="shared" si="27"/>
        <v>5.2063148831120053E-221</v>
      </c>
      <c r="EW37" s="49">
        <f t="shared" si="27"/>
        <v>1.9803052702711529E-230</v>
      </c>
      <c r="EX37" s="49">
        <f t="shared" si="28"/>
        <v>4.7565371187162927E-240</v>
      </c>
      <c r="EY37" s="49">
        <f t="shared" si="28"/>
        <v>7.2142461059162776E-250</v>
      </c>
      <c r="EZ37" s="49">
        <f t="shared" si="28"/>
        <v>6.9090376409383142E-260</v>
      </c>
      <c r="FA37" s="49">
        <f t="shared" si="28"/>
        <v>4.1778880604741858E-270</v>
      </c>
      <c r="FB37" s="49">
        <f t="shared" si="28"/>
        <v>1.5951281262366763E-280</v>
      </c>
      <c r="FC37" s="49">
        <f t="shared" si="28"/>
        <v>3.845222871425492E-291</v>
      </c>
      <c r="FD37" s="49">
        <f t="shared" si="28"/>
        <v>5.8522511658251669E-302</v>
      </c>
      <c r="FE37" s="49">
        <f t="shared" si="28"/>
        <v>0</v>
      </c>
      <c r="FF37" s="49">
        <f t="shared" si="28"/>
        <v>0</v>
      </c>
      <c r="FG37" s="49">
        <f t="shared" si="28"/>
        <v>0</v>
      </c>
      <c r="FH37" s="49">
        <f t="shared" si="28"/>
        <v>0</v>
      </c>
      <c r="FI37" s="49">
        <f t="shared" si="28"/>
        <v>0</v>
      </c>
      <c r="FJ37" s="49">
        <f t="shared" si="28"/>
        <v>0</v>
      </c>
      <c r="FK37" s="49">
        <f t="shared" si="28"/>
        <v>0</v>
      </c>
      <c r="FL37" s="49">
        <f t="shared" si="28"/>
        <v>0</v>
      </c>
      <c r="FM37" s="49">
        <f t="shared" si="28"/>
        <v>0</v>
      </c>
      <c r="FN37" s="49">
        <f t="shared" si="29"/>
        <v>0</v>
      </c>
      <c r="FO37" s="49">
        <f t="shared" si="29"/>
        <v>0</v>
      </c>
      <c r="FP37" s="49">
        <f t="shared" si="29"/>
        <v>0</v>
      </c>
      <c r="FQ37" s="49">
        <f t="shared" si="29"/>
        <v>0</v>
      </c>
      <c r="FR37" s="49">
        <f t="shared" si="29"/>
        <v>0</v>
      </c>
      <c r="FS37" s="49">
        <f t="shared" si="29"/>
        <v>0</v>
      </c>
      <c r="FT37" s="49">
        <f t="shared" si="29"/>
        <v>0</v>
      </c>
      <c r="FU37" s="49">
        <f t="shared" si="29"/>
        <v>0</v>
      </c>
      <c r="FV37" s="49">
        <f t="shared" si="29"/>
        <v>0</v>
      </c>
      <c r="FW37" s="49">
        <f t="shared" si="29"/>
        <v>0</v>
      </c>
      <c r="FX37" s="49">
        <f t="shared" si="29"/>
        <v>0</v>
      </c>
      <c r="FY37" s="49">
        <f t="shared" si="29"/>
        <v>0</v>
      </c>
      <c r="FZ37" s="49">
        <f t="shared" si="29"/>
        <v>0</v>
      </c>
      <c r="GA37" s="49">
        <f t="shared" si="29"/>
        <v>0</v>
      </c>
      <c r="GB37" s="49">
        <f t="shared" si="29"/>
        <v>0</v>
      </c>
      <c r="GC37" s="49">
        <f t="shared" si="29"/>
        <v>0</v>
      </c>
      <c r="GD37" s="49">
        <f t="shared" si="21"/>
        <v>0</v>
      </c>
      <c r="GE37" s="49">
        <f t="shared" si="21"/>
        <v>0</v>
      </c>
      <c r="GF37" s="49">
        <f t="shared" si="21"/>
        <v>0</v>
      </c>
      <c r="GG37" s="49">
        <f t="shared" si="21"/>
        <v>0</v>
      </c>
      <c r="GH37" s="49">
        <f t="shared" si="21"/>
        <v>0</v>
      </c>
      <c r="GI37" s="49">
        <f t="shared" si="21"/>
        <v>0</v>
      </c>
      <c r="GJ37" s="49">
        <f t="shared" si="21"/>
        <v>0</v>
      </c>
      <c r="GK37" s="49">
        <f t="shared" si="21"/>
        <v>0</v>
      </c>
      <c r="GL37" s="49">
        <f t="shared" si="21"/>
        <v>0</v>
      </c>
      <c r="GM37" s="49">
        <f t="shared" si="21"/>
        <v>0</v>
      </c>
      <c r="GN37" s="49">
        <f t="shared" si="21"/>
        <v>0</v>
      </c>
      <c r="GO37" s="49">
        <f t="shared" si="21"/>
        <v>0</v>
      </c>
      <c r="GP37" s="49">
        <f t="shared" si="22"/>
        <v>0</v>
      </c>
      <c r="GQ37" s="49">
        <f t="shared" si="22"/>
        <v>0</v>
      </c>
      <c r="GR37" s="49">
        <f t="shared" si="22"/>
        <v>0</v>
      </c>
      <c r="GS37" s="49">
        <f t="shared" si="22"/>
        <v>0</v>
      </c>
      <c r="GT37" s="49">
        <f t="shared" si="22"/>
        <v>0</v>
      </c>
      <c r="GU37" s="49">
        <f t="shared" si="22"/>
        <v>0</v>
      </c>
      <c r="GV37" s="49">
        <f t="shared" si="22"/>
        <v>0</v>
      </c>
      <c r="GW37" s="49">
        <f t="shared" si="22"/>
        <v>0</v>
      </c>
      <c r="GX37" s="48">
        <f t="shared" si="22"/>
        <v>0</v>
      </c>
      <c r="GY37" s="70">
        <f t="shared" si="11"/>
        <v>0.17236276486088042</v>
      </c>
      <c r="GZ37" s="73" t="e">
        <f t="shared" si="12"/>
        <v>#VALUE!</v>
      </c>
      <c r="HA37" s="76">
        <f t="shared" si="13"/>
        <v>0.56713901404550526</v>
      </c>
      <c r="HB37" s="82" t="e">
        <f t="shared" si="14"/>
        <v>#VALUE!</v>
      </c>
      <c r="HC37" s="2"/>
      <c r="HD37" s="2"/>
      <c r="HE37" s="2"/>
      <c r="HF37" s="2"/>
      <c r="HG37" s="2"/>
      <c r="HH37" s="2"/>
      <c r="HI37" s="2"/>
      <c r="HJ37" s="2"/>
      <c r="HK37" s="2"/>
      <c r="HL37" s="12"/>
    </row>
    <row r="38" spans="1:220">
      <c r="A38" s="42">
        <f t="shared" si="7"/>
        <v>2.3333333333333331E-2</v>
      </c>
      <c r="B38" s="38" t="str">
        <f>IF($CY$10=1, "-",1.4)</f>
        <v>-</v>
      </c>
      <c r="C38" s="48" t="e">
        <f t="shared" si="8"/>
        <v>#VALUE!</v>
      </c>
      <c r="D38" s="49" t="e">
        <f t="shared" si="8"/>
        <v>#VALUE!</v>
      </c>
      <c r="E38" s="49" t="e">
        <f t="shared" si="8"/>
        <v>#VALUE!</v>
      </c>
      <c r="F38" s="49" t="e">
        <f t="shared" si="8"/>
        <v>#VALUE!</v>
      </c>
      <c r="G38" s="49" t="e">
        <f t="shared" si="8"/>
        <v>#VALUE!</v>
      </c>
      <c r="H38" s="49" t="e">
        <f t="shared" si="8"/>
        <v>#VALUE!</v>
      </c>
      <c r="I38" s="49" t="e">
        <f t="shared" si="8"/>
        <v>#VALUE!</v>
      </c>
      <c r="J38" s="49" t="e">
        <f t="shared" si="8"/>
        <v>#VALUE!</v>
      </c>
      <c r="K38" s="49" t="e">
        <f t="shared" si="8"/>
        <v>#VALUE!</v>
      </c>
      <c r="L38" s="49" t="e">
        <f t="shared" si="8"/>
        <v>#VALUE!</v>
      </c>
      <c r="M38" s="49" t="e">
        <f t="shared" si="8"/>
        <v>#VALUE!</v>
      </c>
      <c r="N38" s="49" t="e">
        <f t="shared" si="8"/>
        <v>#VALUE!</v>
      </c>
      <c r="O38" s="49" t="e">
        <f t="shared" si="8"/>
        <v>#VALUE!</v>
      </c>
      <c r="P38" s="49" t="e">
        <f t="shared" si="8"/>
        <v>#VALUE!</v>
      </c>
      <c r="Q38" s="49" t="e">
        <f t="shared" si="8"/>
        <v>#VALUE!</v>
      </c>
      <c r="R38" s="49" t="e">
        <f t="shared" si="8"/>
        <v>#VALUE!</v>
      </c>
      <c r="S38" s="49" t="e">
        <f t="shared" si="18"/>
        <v>#VALUE!</v>
      </c>
      <c r="T38" s="49" t="e">
        <f t="shared" si="18"/>
        <v>#VALUE!</v>
      </c>
      <c r="U38" s="49" t="e">
        <f t="shared" si="18"/>
        <v>#VALUE!</v>
      </c>
      <c r="V38" s="49" t="e">
        <f t="shared" si="18"/>
        <v>#VALUE!</v>
      </c>
      <c r="W38" s="49" t="e">
        <f t="shared" si="18"/>
        <v>#VALUE!</v>
      </c>
      <c r="X38" s="49" t="e">
        <f t="shared" si="18"/>
        <v>#VALUE!</v>
      </c>
      <c r="Y38" s="49" t="e">
        <f t="shared" si="18"/>
        <v>#VALUE!</v>
      </c>
      <c r="Z38" s="49" t="e">
        <f t="shared" si="18"/>
        <v>#VALUE!</v>
      </c>
      <c r="AA38" s="49" t="e">
        <f t="shared" si="18"/>
        <v>#VALUE!</v>
      </c>
      <c r="AB38" s="49" t="e">
        <f t="shared" si="18"/>
        <v>#VALUE!</v>
      </c>
      <c r="AC38" s="49" t="e">
        <f t="shared" si="18"/>
        <v>#VALUE!</v>
      </c>
      <c r="AD38" s="49" t="e">
        <f t="shared" si="18"/>
        <v>#VALUE!</v>
      </c>
      <c r="AE38" s="49" t="e">
        <f t="shared" si="18"/>
        <v>#VALUE!</v>
      </c>
      <c r="AF38" s="49" t="e">
        <f t="shared" si="18"/>
        <v>#VALUE!</v>
      </c>
      <c r="AG38" s="49" t="e">
        <f t="shared" si="18"/>
        <v>#VALUE!</v>
      </c>
      <c r="AH38" s="49" t="e">
        <f t="shared" si="18"/>
        <v>#VALUE!</v>
      </c>
      <c r="AI38" s="49" t="e">
        <f t="shared" si="19"/>
        <v>#VALUE!</v>
      </c>
      <c r="AJ38" s="49" t="e">
        <f t="shared" si="19"/>
        <v>#VALUE!</v>
      </c>
      <c r="AK38" s="49" t="e">
        <f t="shared" si="19"/>
        <v>#VALUE!</v>
      </c>
      <c r="AL38" s="49" t="e">
        <f t="shared" si="19"/>
        <v>#VALUE!</v>
      </c>
      <c r="AM38" s="49" t="e">
        <f t="shared" si="19"/>
        <v>#VALUE!</v>
      </c>
      <c r="AN38" s="49" t="e">
        <f t="shared" si="19"/>
        <v>#VALUE!</v>
      </c>
      <c r="AO38" s="49" t="e">
        <f t="shared" si="19"/>
        <v>#VALUE!</v>
      </c>
      <c r="AP38" s="49" t="e">
        <f t="shared" si="19"/>
        <v>#VALUE!</v>
      </c>
      <c r="AQ38" s="49" t="e">
        <f t="shared" si="19"/>
        <v>#VALUE!</v>
      </c>
      <c r="AR38" s="49" t="e">
        <f t="shared" si="19"/>
        <v>#VALUE!</v>
      </c>
      <c r="AS38" s="49" t="e">
        <f t="shared" si="19"/>
        <v>#VALUE!</v>
      </c>
      <c r="AT38" s="49" t="e">
        <f t="shared" si="19"/>
        <v>#VALUE!</v>
      </c>
      <c r="AU38" s="49" t="e">
        <f t="shared" si="19"/>
        <v>#VALUE!</v>
      </c>
      <c r="AV38" s="49" t="e">
        <f t="shared" si="19"/>
        <v>#VALUE!</v>
      </c>
      <c r="AW38" s="49" t="e">
        <f t="shared" si="19"/>
        <v>#VALUE!</v>
      </c>
      <c r="AX38" s="49" t="e">
        <f t="shared" si="19"/>
        <v>#VALUE!</v>
      </c>
      <c r="AY38" s="49" t="e">
        <f t="shared" si="20"/>
        <v>#VALUE!</v>
      </c>
      <c r="AZ38" s="49" t="e">
        <f t="shared" si="20"/>
        <v>#VALUE!</v>
      </c>
      <c r="BA38" s="49" t="e">
        <f t="shared" si="20"/>
        <v>#VALUE!</v>
      </c>
      <c r="BB38" s="49" t="e">
        <f t="shared" si="20"/>
        <v>#VALUE!</v>
      </c>
      <c r="BC38" s="49" t="e">
        <f t="shared" si="20"/>
        <v>#VALUE!</v>
      </c>
      <c r="BD38" s="49" t="e">
        <f t="shared" si="20"/>
        <v>#VALUE!</v>
      </c>
      <c r="BE38" s="49" t="e">
        <f t="shared" si="20"/>
        <v>#VALUE!</v>
      </c>
      <c r="BF38" s="49" t="e">
        <f t="shared" si="20"/>
        <v>#VALUE!</v>
      </c>
      <c r="BG38" s="49" t="e">
        <f t="shared" si="20"/>
        <v>#VALUE!</v>
      </c>
      <c r="BH38" s="49" t="e">
        <f t="shared" si="20"/>
        <v>#VALUE!</v>
      </c>
      <c r="BI38" s="49" t="e">
        <f t="shared" si="20"/>
        <v>#VALUE!</v>
      </c>
      <c r="BJ38" s="49" t="e">
        <f t="shared" si="20"/>
        <v>#VALUE!</v>
      </c>
      <c r="BK38" s="49" t="e">
        <f t="shared" si="20"/>
        <v>#VALUE!</v>
      </c>
      <c r="BL38" s="49" t="e">
        <f t="shared" si="20"/>
        <v>#VALUE!</v>
      </c>
      <c r="BM38" s="49" t="e">
        <f t="shared" si="20"/>
        <v>#VALUE!</v>
      </c>
      <c r="BN38" s="49" t="e">
        <f t="shared" si="20"/>
        <v>#VALUE!</v>
      </c>
      <c r="BO38" s="49" t="e">
        <f t="shared" si="16"/>
        <v>#VALUE!</v>
      </c>
      <c r="BP38" s="49" t="e">
        <f t="shared" si="16"/>
        <v>#VALUE!</v>
      </c>
      <c r="BQ38" s="49" t="e">
        <f t="shared" si="16"/>
        <v>#VALUE!</v>
      </c>
      <c r="BR38" s="49" t="e">
        <f t="shared" si="16"/>
        <v>#VALUE!</v>
      </c>
      <c r="BS38" s="49" t="e">
        <f t="shared" si="16"/>
        <v>#VALUE!</v>
      </c>
      <c r="BT38" s="49" t="e">
        <f t="shared" si="16"/>
        <v>#VALUE!</v>
      </c>
      <c r="BU38" s="49" t="e">
        <f t="shared" si="16"/>
        <v>#VALUE!</v>
      </c>
      <c r="BV38" s="49" t="e">
        <f t="shared" si="16"/>
        <v>#VALUE!</v>
      </c>
      <c r="BW38" s="49" t="e">
        <f t="shared" si="16"/>
        <v>#VALUE!</v>
      </c>
      <c r="BX38" s="49" t="e">
        <f t="shared" si="16"/>
        <v>#VALUE!</v>
      </c>
      <c r="BY38" s="49" t="e">
        <f t="shared" si="16"/>
        <v>#VALUE!</v>
      </c>
      <c r="BZ38" s="49" t="e">
        <f t="shared" si="16"/>
        <v>#VALUE!</v>
      </c>
      <c r="CA38" s="49" t="e">
        <f t="shared" si="25"/>
        <v>#VALUE!</v>
      </c>
      <c r="CB38" s="49" t="e">
        <f t="shared" si="25"/>
        <v>#VALUE!</v>
      </c>
      <c r="CC38" s="49" t="e">
        <f t="shared" si="25"/>
        <v>#VALUE!</v>
      </c>
      <c r="CD38" s="49" t="e">
        <f t="shared" si="25"/>
        <v>#VALUE!</v>
      </c>
      <c r="CE38" s="49" t="e">
        <f t="shared" si="25"/>
        <v>#VALUE!</v>
      </c>
      <c r="CF38" s="49" t="e">
        <f t="shared" si="25"/>
        <v>#VALUE!</v>
      </c>
      <c r="CG38" s="49" t="e">
        <f t="shared" si="25"/>
        <v>#VALUE!</v>
      </c>
      <c r="CH38" s="49" t="e">
        <f t="shared" si="25"/>
        <v>#VALUE!</v>
      </c>
      <c r="CI38" s="49" t="e">
        <f t="shared" si="25"/>
        <v>#VALUE!</v>
      </c>
      <c r="CJ38" s="49" t="e">
        <f t="shared" si="25"/>
        <v>#VALUE!</v>
      </c>
      <c r="CK38" s="49" t="e">
        <f t="shared" si="25"/>
        <v>#VALUE!</v>
      </c>
      <c r="CL38" s="49" t="e">
        <f t="shared" si="25"/>
        <v>#VALUE!</v>
      </c>
      <c r="CM38" s="49" t="e">
        <f t="shared" si="25"/>
        <v>#VALUE!</v>
      </c>
      <c r="CN38" s="49" t="e">
        <f t="shared" si="25"/>
        <v>#VALUE!</v>
      </c>
      <c r="CO38" s="49" t="e">
        <f t="shared" si="25"/>
        <v>#VALUE!</v>
      </c>
      <c r="CP38" s="49" t="e">
        <f t="shared" si="25"/>
        <v>#VALUE!</v>
      </c>
      <c r="CQ38" s="49" t="e">
        <f t="shared" si="23"/>
        <v>#VALUE!</v>
      </c>
      <c r="CR38" s="49" t="e">
        <f t="shared" si="23"/>
        <v>#VALUE!</v>
      </c>
      <c r="CS38" s="49" t="e">
        <f t="shared" si="23"/>
        <v>#VALUE!</v>
      </c>
      <c r="CT38" s="49" t="e">
        <f t="shared" si="23"/>
        <v>#VALUE!</v>
      </c>
      <c r="CU38" s="49" t="e">
        <f t="shared" si="23"/>
        <v>#VALUE!</v>
      </c>
      <c r="CV38" s="49" t="e">
        <f t="shared" si="23"/>
        <v>#VALUE!</v>
      </c>
      <c r="CW38" s="49" t="e">
        <f t="shared" si="23"/>
        <v>#VALUE!</v>
      </c>
      <c r="CX38" s="49" t="e">
        <f t="shared" si="23"/>
        <v>#VALUE!</v>
      </c>
      <c r="CY38" s="48" t="e">
        <f t="shared" si="23"/>
        <v>#VALUE!</v>
      </c>
      <c r="CZ38" s="70" t="e">
        <f t="shared" si="9"/>
        <v>#VALUE!</v>
      </c>
      <c r="DA38" s="79" t="e">
        <f t="shared" si="4"/>
        <v>#VALUE!</v>
      </c>
      <c r="DB38" s="48">
        <f t="shared" si="10"/>
        <v>0.76522075178409565</v>
      </c>
      <c r="DC38" s="49">
        <f t="shared" si="10"/>
        <v>5.364338919793038E-2</v>
      </c>
      <c r="DD38" s="49">
        <f t="shared" si="10"/>
        <v>7.6871024317698954E-3</v>
      </c>
      <c r="DE38" s="49">
        <f t="shared" si="10"/>
        <v>9.849689375474131E-4</v>
      </c>
      <c r="DF38" s="49">
        <f t="shared" si="10"/>
        <v>9.4410764158928272E-5</v>
      </c>
      <c r="DG38" s="49">
        <f t="shared" si="10"/>
        <v>6.3180208928167027E-6</v>
      </c>
      <c r="DH38" s="49">
        <f t="shared" si="10"/>
        <v>2.8530645594919011E-7</v>
      </c>
      <c r="DI38" s="49">
        <f t="shared" si="10"/>
        <v>8.527459008257519E-9</v>
      </c>
      <c r="DJ38" s="49">
        <f t="shared" si="10"/>
        <v>1.6667871741451764E-10</v>
      </c>
      <c r="DK38" s="49">
        <f t="shared" si="10"/>
        <v>2.1135795788409059E-12</v>
      </c>
      <c r="DL38" s="49">
        <f t="shared" si="10"/>
        <v>1.7290478385426833E-14</v>
      </c>
      <c r="DM38" s="49">
        <f t="shared" si="10"/>
        <v>9.0882799996662365E-17</v>
      </c>
      <c r="DN38" s="49">
        <f t="shared" si="10"/>
        <v>3.0599977321193615E-19</v>
      </c>
      <c r="DO38" s="49">
        <f t="shared" si="10"/>
        <v>6.5842956600661155E-22</v>
      </c>
      <c r="DP38" s="49">
        <f t="shared" si="10"/>
        <v>9.0375053293864722E-25</v>
      </c>
      <c r="DQ38" s="49">
        <f t="shared" si="10"/>
        <v>7.9013420627374447E-28</v>
      </c>
      <c r="DR38" s="49">
        <f t="shared" si="26"/>
        <v>4.3948903057122031E-31</v>
      </c>
      <c r="DS38" s="49">
        <f t="shared" si="26"/>
        <v>1.5536868084690808E-34</v>
      </c>
      <c r="DT38" s="49">
        <f t="shared" si="26"/>
        <v>3.4881226380972112E-38</v>
      </c>
      <c r="DU38" s="49">
        <f t="shared" si="26"/>
        <v>4.9697390554987138E-42</v>
      </c>
      <c r="DV38" s="49">
        <f t="shared" si="26"/>
        <v>4.4909133118610302E-46</v>
      </c>
      <c r="DW38" s="49">
        <f t="shared" si="26"/>
        <v>2.5726282770189097E-50</v>
      </c>
      <c r="DX38" s="49">
        <f t="shared" si="26"/>
        <v>9.3383998682217507E-55</v>
      </c>
      <c r="DY38" s="49">
        <f t="shared" si="26"/>
        <v>2.1471248644389709E-59</v>
      </c>
      <c r="DZ38" s="49">
        <f t="shared" si="26"/>
        <v>3.1259955791787295E-64</v>
      </c>
      <c r="EA38" s="49">
        <f t="shared" si="26"/>
        <v>2.8809760575227551E-69</v>
      </c>
      <c r="EB38" s="49">
        <f t="shared" si="26"/>
        <v>1.6803498944785729E-74</v>
      </c>
      <c r="EC38" s="49">
        <f t="shared" si="26"/>
        <v>6.2011112600597992E-80</v>
      </c>
      <c r="ED38" s="49">
        <f t="shared" si="26"/>
        <v>1.4476401199971676E-85</v>
      </c>
      <c r="EE38" s="49">
        <f t="shared" si="26"/>
        <v>2.1374388434631124E-91</v>
      </c>
      <c r="EF38" s="49">
        <f t="shared" si="26"/>
        <v>1.9957099786971534E-97</v>
      </c>
      <c r="EG38" s="49">
        <f t="shared" si="26"/>
        <v>1.1781683648803367E-103</v>
      </c>
      <c r="EH38" s="49">
        <f t="shared" si="27"/>
        <v>4.3970872116430584E-110</v>
      </c>
      <c r="EI38" s="49">
        <f t="shared" si="27"/>
        <v>1.0373313499552467E-116</v>
      </c>
      <c r="EJ38" s="49">
        <f t="shared" si="27"/>
        <v>1.5467361015407928E-123</v>
      </c>
      <c r="EK38" s="49">
        <f t="shared" si="27"/>
        <v>1.4575282488319168E-130</v>
      </c>
      <c r="EL38" s="49">
        <f t="shared" si="27"/>
        <v>8.6791903152300365E-138</v>
      </c>
      <c r="EM38" s="49">
        <f t="shared" si="27"/>
        <v>3.2656199307592428E-145</v>
      </c>
      <c r="EN38" s="49">
        <f t="shared" si="27"/>
        <v>7.7632205882316271E-153</v>
      </c>
      <c r="EO38" s="49">
        <f t="shared" si="27"/>
        <v>1.1659404937449915E-160</v>
      </c>
      <c r="EP38" s="49">
        <f t="shared" si="27"/>
        <v>1.1062154032398143E-168</v>
      </c>
      <c r="EQ38" s="49">
        <f t="shared" si="27"/>
        <v>6.6298652932010502E-177</v>
      </c>
      <c r="ER38" s="49">
        <f t="shared" si="27"/>
        <v>2.5098407543617924E-185</v>
      </c>
      <c r="ES38" s="49">
        <f t="shared" si="27"/>
        <v>6.0012348381967364E-194</v>
      </c>
      <c r="ET38" s="49">
        <f t="shared" si="27"/>
        <v>9.0628794136662056E-203</v>
      </c>
      <c r="EU38" s="49">
        <f t="shared" si="27"/>
        <v>8.6437559667694328E-212</v>
      </c>
      <c r="EV38" s="49">
        <f t="shared" si="27"/>
        <v>5.2063148831120053E-221</v>
      </c>
      <c r="EW38" s="49">
        <f t="shared" si="27"/>
        <v>1.9803052702711529E-230</v>
      </c>
      <c r="EX38" s="49">
        <f t="shared" si="28"/>
        <v>4.7565371187162927E-240</v>
      </c>
      <c r="EY38" s="49">
        <f t="shared" si="28"/>
        <v>7.2142461059162776E-250</v>
      </c>
      <c r="EZ38" s="49">
        <f t="shared" si="28"/>
        <v>6.9090376409383142E-260</v>
      </c>
      <c r="FA38" s="49">
        <f t="shared" si="28"/>
        <v>4.1778880604741858E-270</v>
      </c>
      <c r="FB38" s="49">
        <f t="shared" si="28"/>
        <v>1.5951281262366763E-280</v>
      </c>
      <c r="FC38" s="49">
        <f t="shared" si="28"/>
        <v>3.845222871425492E-291</v>
      </c>
      <c r="FD38" s="49">
        <f t="shared" si="28"/>
        <v>5.8522511658251669E-302</v>
      </c>
      <c r="FE38" s="49">
        <f t="shared" si="28"/>
        <v>0</v>
      </c>
      <c r="FF38" s="49">
        <f t="shared" si="28"/>
        <v>0</v>
      </c>
      <c r="FG38" s="49">
        <f t="shared" si="28"/>
        <v>0</v>
      </c>
      <c r="FH38" s="49">
        <f t="shared" si="28"/>
        <v>0</v>
      </c>
      <c r="FI38" s="49">
        <f t="shared" si="28"/>
        <v>0</v>
      </c>
      <c r="FJ38" s="49">
        <f t="shared" si="28"/>
        <v>0</v>
      </c>
      <c r="FK38" s="49">
        <f t="shared" si="28"/>
        <v>0</v>
      </c>
      <c r="FL38" s="49">
        <f t="shared" si="28"/>
        <v>0</v>
      </c>
      <c r="FM38" s="49">
        <f t="shared" si="28"/>
        <v>0</v>
      </c>
      <c r="FN38" s="49">
        <f t="shared" si="29"/>
        <v>0</v>
      </c>
      <c r="FO38" s="49">
        <f t="shared" si="29"/>
        <v>0</v>
      </c>
      <c r="FP38" s="49">
        <f t="shared" si="29"/>
        <v>0</v>
      </c>
      <c r="FQ38" s="49">
        <f t="shared" si="29"/>
        <v>0</v>
      </c>
      <c r="FR38" s="49">
        <f t="shared" si="29"/>
        <v>0</v>
      </c>
      <c r="FS38" s="49">
        <f t="shared" si="29"/>
        <v>0</v>
      </c>
      <c r="FT38" s="49">
        <f t="shared" si="29"/>
        <v>0</v>
      </c>
      <c r="FU38" s="49">
        <f t="shared" si="29"/>
        <v>0</v>
      </c>
      <c r="FV38" s="49">
        <f t="shared" si="29"/>
        <v>0</v>
      </c>
      <c r="FW38" s="49">
        <f t="shared" si="29"/>
        <v>0</v>
      </c>
      <c r="FX38" s="49">
        <f t="shared" si="29"/>
        <v>0</v>
      </c>
      <c r="FY38" s="49">
        <f t="shared" si="29"/>
        <v>0</v>
      </c>
      <c r="FZ38" s="49">
        <f t="shared" si="29"/>
        <v>0</v>
      </c>
      <c r="GA38" s="49">
        <f t="shared" si="29"/>
        <v>0</v>
      </c>
      <c r="GB38" s="49">
        <f t="shared" si="29"/>
        <v>0</v>
      </c>
      <c r="GC38" s="49">
        <f t="shared" si="29"/>
        <v>0</v>
      </c>
      <c r="GD38" s="49">
        <f t="shared" si="21"/>
        <v>0</v>
      </c>
      <c r="GE38" s="49">
        <f t="shared" si="21"/>
        <v>0</v>
      </c>
      <c r="GF38" s="49">
        <f t="shared" si="21"/>
        <v>0</v>
      </c>
      <c r="GG38" s="49">
        <f t="shared" si="21"/>
        <v>0</v>
      </c>
      <c r="GH38" s="49">
        <f t="shared" si="21"/>
        <v>0</v>
      </c>
      <c r="GI38" s="49">
        <f t="shared" si="21"/>
        <v>0</v>
      </c>
      <c r="GJ38" s="49">
        <f t="shared" si="21"/>
        <v>0</v>
      </c>
      <c r="GK38" s="49">
        <f t="shared" si="21"/>
        <v>0</v>
      </c>
      <c r="GL38" s="49">
        <f t="shared" si="21"/>
        <v>0</v>
      </c>
      <c r="GM38" s="49">
        <f t="shared" si="21"/>
        <v>0</v>
      </c>
      <c r="GN38" s="49">
        <f t="shared" si="21"/>
        <v>0</v>
      </c>
      <c r="GO38" s="49">
        <f t="shared" si="21"/>
        <v>0</v>
      </c>
      <c r="GP38" s="49">
        <f t="shared" si="22"/>
        <v>0</v>
      </c>
      <c r="GQ38" s="49">
        <f t="shared" si="22"/>
        <v>0</v>
      </c>
      <c r="GR38" s="49">
        <f t="shared" si="22"/>
        <v>0</v>
      </c>
      <c r="GS38" s="49">
        <f t="shared" si="22"/>
        <v>0</v>
      </c>
      <c r="GT38" s="49">
        <f t="shared" si="22"/>
        <v>0</v>
      </c>
      <c r="GU38" s="49">
        <f t="shared" si="22"/>
        <v>0</v>
      </c>
      <c r="GV38" s="49">
        <f t="shared" si="22"/>
        <v>0</v>
      </c>
      <c r="GW38" s="49">
        <f t="shared" si="22"/>
        <v>0</v>
      </c>
      <c r="GX38" s="48">
        <f t="shared" si="22"/>
        <v>0</v>
      </c>
      <c r="GY38" s="70">
        <f t="shared" si="11"/>
        <v>0.17236276486088042</v>
      </c>
      <c r="GZ38" s="73" t="e">
        <f t="shared" si="12"/>
        <v>#VALUE!</v>
      </c>
      <c r="HA38" s="76">
        <f t="shared" si="13"/>
        <v>0.56713901404550526</v>
      </c>
      <c r="HB38" s="82" t="e">
        <f t="shared" si="14"/>
        <v>#VALUE!</v>
      </c>
      <c r="HC38" s="2"/>
      <c r="HD38" s="2"/>
      <c r="HE38" s="2"/>
      <c r="HF38" s="2"/>
      <c r="HG38" s="2"/>
      <c r="HH38" s="2"/>
      <c r="HI38" s="2"/>
      <c r="HJ38" s="2"/>
      <c r="HK38" s="2"/>
      <c r="HL38" s="12"/>
    </row>
    <row r="39" spans="1:220">
      <c r="A39" s="42">
        <f t="shared" si="7"/>
        <v>2.3333333333333331E-2</v>
      </c>
      <c r="B39" s="38" t="str">
        <f>IF($CY$10=1, "-",1.5)</f>
        <v>-</v>
      </c>
      <c r="C39" s="48" t="e">
        <f t="shared" si="8"/>
        <v>#VALUE!</v>
      </c>
      <c r="D39" s="49" t="e">
        <f t="shared" si="8"/>
        <v>#VALUE!</v>
      </c>
      <c r="E39" s="49" t="e">
        <f t="shared" si="8"/>
        <v>#VALUE!</v>
      </c>
      <c r="F39" s="49" t="e">
        <f t="shared" si="8"/>
        <v>#VALUE!</v>
      </c>
      <c r="G39" s="49" t="e">
        <f t="shared" si="8"/>
        <v>#VALUE!</v>
      </c>
      <c r="H39" s="49" t="e">
        <f t="shared" si="8"/>
        <v>#VALUE!</v>
      </c>
      <c r="I39" s="49" t="e">
        <f t="shared" si="8"/>
        <v>#VALUE!</v>
      </c>
      <c r="J39" s="49" t="e">
        <f t="shared" si="8"/>
        <v>#VALUE!</v>
      </c>
      <c r="K39" s="49" t="e">
        <f t="shared" si="8"/>
        <v>#VALUE!</v>
      </c>
      <c r="L39" s="49" t="e">
        <f t="shared" si="8"/>
        <v>#VALUE!</v>
      </c>
      <c r="M39" s="49" t="e">
        <f t="shared" si="8"/>
        <v>#VALUE!</v>
      </c>
      <c r="N39" s="49" t="e">
        <f t="shared" si="8"/>
        <v>#VALUE!</v>
      </c>
      <c r="O39" s="49" t="e">
        <f t="shared" si="8"/>
        <v>#VALUE!</v>
      </c>
      <c r="P39" s="49" t="e">
        <f t="shared" si="8"/>
        <v>#VALUE!</v>
      </c>
      <c r="Q39" s="49" t="e">
        <f t="shared" si="8"/>
        <v>#VALUE!</v>
      </c>
      <c r="R39" s="49" t="e">
        <f t="shared" si="8"/>
        <v>#VALUE!</v>
      </c>
      <c r="S39" s="49" t="e">
        <f t="shared" si="18"/>
        <v>#VALUE!</v>
      </c>
      <c r="T39" s="49" t="e">
        <f t="shared" si="18"/>
        <v>#VALUE!</v>
      </c>
      <c r="U39" s="49" t="e">
        <f t="shared" si="18"/>
        <v>#VALUE!</v>
      </c>
      <c r="V39" s="49" t="e">
        <f t="shared" si="18"/>
        <v>#VALUE!</v>
      </c>
      <c r="W39" s="49" t="e">
        <f t="shared" si="18"/>
        <v>#VALUE!</v>
      </c>
      <c r="X39" s="49" t="e">
        <f t="shared" si="18"/>
        <v>#VALUE!</v>
      </c>
      <c r="Y39" s="49" t="e">
        <f t="shared" si="18"/>
        <v>#VALUE!</v>
      </c>
      <c r="Z39" s="49" t="e">
        <f t="shared" si="18"/>
        <v>#VALUE!</v>
      </c>
      <c r="AA39" s="49" t="e">
        <f t="shared" si="18"/>
        <v>#VALUE!</v>
      </c>
      <c r="AB39" s="49" t="e">
        <f t="shared" si="18"/>
        <v>#VALUE!</v>
      </c>
      <c r="AC39" s="49" t="e">
        <f t="shared" si="18"/>
        <v>#VALUE!</v>
      </c>
      <c r="AD39" s="49" t="e">
        <f t="shared" si="18"/>
        <v>#VALUE!</v>
      </c>
      <c r="AE39" s="49" t="e">
        <f t="shared" si="18"/>
        <v>#VALUE!</v>
      </c>
      <c r="AF39" s="49" t="e">
        <f t="shared" si="18"/>
        <v>#VALUE!</v>
      </c>
      <c r="AG39" s="49" t="e">
        <f t="shared" si="18"/>
        <v>#VALUE!</v>
      </c>
      <c r="AH39" s="49" t="e">
        <f t="shared" si="18"/>
        <v>#VALUE!</v>
      </c>
      <c r="AI39" s="49" t="e">
        <f t="shared" si="19"/>
        <v>#VALUE!</v>
      </c>
      <c r="AJ39" s="49" t="e">
        <f t="shared" si="19"/>
        <v>#VALUE!</v>
      </c>
      <c r="AK39" s="49" t="e">
        <f t="shared" si="19"/>
        <v>#VALUE!</v>
      </c>
      <c r="AL39" s="49" t="e">
        <f t="shared" si="19"/>
        <v>#VALUE!</v>
      </c>
      <c r="AM39" s="49" t="e">
        <f t="shared" si="19"/>
        <v>#VALUE!</v>
      </c>
      <c r="AN39" s="49" t="e">
        <f t="shared" si="19"/>
        <v>#VALUE!</v>
      </c>
      <c r="AO39" s="49" t="e">
        <f t="shared" si="19"/>
        <v>#VALUE!</v>
      </c>
      <c r="AP39" s="49" t="e">
        <f t="shared" si="19"/>
        <v>#VALUE!</v>
      </c>
      <c r="AQ39" s="49" t="e">
        <f t="shared" si="19"/>
        <v>#VALUE!</v>
      </c>
      <c r="AR39" s="49" t="e">
        <f t="shared" si="19"/>
        <v>#VALUE!</v>
      </c>
      <c r="AS39" s="49" t="e">
        <f t="shared" si="19"/>
        <v>#VALUE!</v>
      </c>
      <c r="AT39" s="49" t="e">
        <f t="shared" si="19"/>
        <v>#VALUE!</v>
      </c>
      <c r="AU39" s="49" t="e">
        <f t="shared" si="19"/>
        <v>#VALUE!</v>
      </c>
      <c r="AV39" s="49" t="e">
        <f t="shared" si="19"/>
        <v>#VALUE!</v>
      </c>
      <c r="AW39" s="49" t="e">
        <f t="shared" si="19"/>
        <v>#VALUE!</v>
      </c>
      <c r="AX39" s="49" t="e">
        <f t="shared" si="19"/>
        <v>#VALUE!</v>
      </c>
      <c r="AY39" s="49" t="e">
        <f t="shared" si="20"/>
        <v>#VALUE!</v>
      </c>
      <c r="AZ39" s="49" t="e">
        <f t="shared" si="20"/>
        <v>#VALUE!</v>
      </c>
      <c r="BA39" s="49" t="e">
        <f t="shared" si="20"/>
        <v>#VALUE!</v>
      </c>
      <c r="BB39" s="49" t="e">
        <f t="shared" si="20"/>
        <v>#VALUE!</v>
      </c>
      <c r="BC39" s="49" t="e">
        <f t="shared" si="20"/>
        <v>#VALUE!</v>
      </c>
      <c r="BD39" s="49" t="e">
        <f t="shared" si="20"/>
        <v>#VALUE!</v>
      </c>
      <c r="BE39" s="49" t="e">
        <f t="shared" si="20"/>
        <v>#VALUE!</v>
      </c>
      <c r="BF39" s="49" t="e">
        <f t="shared" si="20"/>
        <v>#VALUE!</v>
      </c>
      <c r="BG39" s="49" t="e">
        <f t="shared" si="20"/>
        <v>#VALUE!</v>
      </c>
      <c r="BH39" s="49" t="e">
        <f t="shared" si="20"/>
        <v>#VALUE!</v>
      </c>
      <c r="BI39" s="49" t="e">
        <f t="shared" si="20"/>
        <v>#VALUE!</v>
      </c>
      <c r="BJ39" s="49" t="e">
        <f t="shared" si="20"/>
        <v>#VALUE!</v>
      </c>
      <c r="BK39" s="49" t="e">
        <f t="shared" si="20"/>
        <v>#VALUE!</v>
      </c>
      <c r="BL39" s="49" t="e">
        <f t="shared" si="20"/>
        <v>#VALUE!</v>
      </c>
      <c r="BM39" s="49" t="e">
        <f t="shared" si="20"/>
        <v>#VALUE!</v>
      </c>
      <c r="BN39" s="49" t="e">
        <f t="shared" si="20"/>
        <v>#VALUE!</v>
      </c>
      <c r="BO39" s="49" t="e">
        <f t="shared" si="16"/>
        <v>#VALUE!</v>
      </c>
      <c r="BP39" s="49" t="e">
        <f t="shared" si="16"/>
        <v>#VALUE!</v>
      </c>
      <c r="BQ39" s="49" t="e">
        <f t="shared" si="16"/>
        <v>#VALUE!</v>
      </c>
      <c r="BR39" s="49" t="e">
        <f t="shared" si="16"/>
        <v>#VALUE!</v>
      </c>
      <c r="BS39" s="49" t="e">
        <f t="shared" si="16"/>
        <v>#VALUE!</v>
      </c>
      <c r="BT39" s="49" t="e">
        <f t="shared" si="16"/>
        <v>#VALUE!</v>
      </c>
      <c r="BU39" s="49" t="e">
        <f t="shared" si="16"/>
        <v>#VALUE!</v>
      </c>
      <c r="BV39" s="49" t="e">
        <f t="shared" si="16"/>
        <v>#VALUE!</v>
      </c>
      <c r="BW39" s="49" t="e">
        <f t="shared" si="16"/>
        <v>#VALUE!</v>
      </c>
      <c r="BX39" s="49" t="e">
        <f t="shared" si="16"/>
        <v>#VALUE!</v>
      </c>
      <c r="BY39" s="49" t="e">
        <f t="shared" si="16"/>
        <v>#VALUE!</v>
      </c>
      <c r="BZ39" s="49" t="e">
        <f t="shared" si="16"/>
        <v>#VALUE!</v>
      </c>
      <c r="CA39" s="49" t="e">
        <f t="shared" si="25"/>
        <v>#VALUE!</v>
      </c>
      <c r="CB39" s="49" t="e">
        <f t="shared" si="25"/>
        <v>#VALUE!</v>
      </c>
      <c r="CC39" s="49" t="e">
        <f t="shared" si="25"/>
        <v>#VALUE!</v>
      </c>
      <c r="CD39" s="49" t="e">
        <f t="shared" si="25"/>
        <v>#VALUE!</v>
      </c>
      <c r="CE39" s="49" t="e">
        <f t="shared" si="25"/>
        <v>#VALUE!</v>
      </c>
      <c r="CF39" s="49" t="e">
        <f t="shared" si="25"/>
        <v>#VALUE!</v>
      </c>
      <c r="CG39" s="49" t="e">
        <f t="shared" si="25"/>
        <v>#VALUE!</v>
      </c>
      <c r="CH39" s="49" t="e">
        <f t="shared" si="25"/>
        <v>#VALUE!</v>
      </c>
      <c r="CI39" s="49" t="e">
        <f t="shared" si="25"/>
        <v>#VALUE!</v>
      </c>
      <c r="CJ39" s="49" t="e">
        <f t="shared" si="25"/>
        <v>#VALUE!</v>
      </c>
      <c r="CK39" s="49" t="e">
        <f t="shared" si="25"/>
        <v>#VALUE!</v>
      </c>
      <c r="CL39" s="49" t="e">
        <f t="shared" si="25"/>
        <v>#VALUE!</v>
      </c>
      <c r="CM39" s="49" t="e">
        <f t="shared" si="25"/>
        <v>#VALUE!</v>
      </c>
      <c r="CN39" s="49" t="e">
        <f t="shared" si="25"/>
        <v>#VALUE!</v>
      </c>
      <c r="CO39" s="49" t="e">
        <f t="shared" si="25"/>
        <v>#VALUE!</v>
      </c>
      <c r="CP39" s="49" t="e">
        <f t="shared" si="25"/>
        <v>#VALUE!</v>
      </c>
      <c r="CQ39" s="49" t="e">
        <f t="shared" si="23"/>
        <v>#VALUE!</v>
      </c>
      <c r="CR39" s="49" t="e">
        <f t="shared" si="23"/>
        <v>#VALUE!</v>
      </c>
      <c r="CS39" s="49" t="e">
        <f t="shared" si="23"/>
        <v>#VALUE!</v>
      </c>
      <c r="CT39" s="49" t="e">
        <f t="shared" si="23"/>
        <v>#VALUE!</v>
      </c>
      <c r="CU39" s="49" t="e">
        <f t="shared" si="23"/>
        <v>#VALUE!</v>
      </c>
      <c r="CV39" s="49" t="e">
        <f t="shared" si="23"/>
        <v>#VALUE!</v>
      </c>
      <c r="CW39" s="49" t="e">
        <f t="shared" si="23"/>
        <v>#VALUE!</v>
      </c>
      <c r="CX39" s="49" t="e">
        <f t="shared" si="23"/>
        <v>#VALUE!</v>
      </c>
      <c r="CY39" s="48" t="e">
        <f t="shared" si="23"/>
        <v>#VALUE!</v>
      </c>
      <c r="CZ39" s="70" t="e">
        <f t="shared" si="9"/>
        <v>#VALUE!</v>
      </c>
      <c r="DA39" s="79" t="e">
        <f t="shared" si="4"/>
        <v>#VALUE!</v>
      </c>
      <c r="DB39" s="48">
        <f t="shared" si="10"/>
        <v>0.76522075178409565</v>
      </c>
      <c r="DC39" s="49">
        <f t="shared" si="10"/>
        <v>5.364338919793038E-2</v>
      </c>
      <c r="DD39" s="49">
        <f t="shared" si="10"/>
        <v>7.6871024317698954E-3</v>
      </c>
      <c r="DE39" s="49">
        <f t="shared" si="10"/>
        <v>9.849689375474131E-4</v>
      </c>
      <c r="DF39" s="49">
        <f t="shared" si="10"/>
        <v>9.4410764158928272E-5</v>
      </c>
      <c r="DG39" s="49">
        <f t="shared" si="10"/>
        <v>6.3180208928167027E-6</v>
      </c>
      <c r="DH39" s="49">
        <f t="shared" si="10"/>
        <v>2.8530645594919011E-7</v>
      </c>
      <c r="DI39" s="49">
        <f t="shared" si="10"/>
        <v>8.527459008257519E-9</v>
      </c>
      <c r="DJ39" s="49">
        <f t="shared" si="10"/>
        <v>1.6667871741451764E-10</v>
      </c>
      <c r="DK39" s="49">
        <f t="shared" si="10"/>
        <v>2.1135795788409059E-12</v>
      </c>
      <c r="DL39" s="49">
        <f t="shared" si="10"/>
        <v>1.7290478385426833E-14</v>
      </c>
      <c r="DM39" s="49">
        <f t="shared" si="10"/>
        <v>9.0882799996662365E-17</v>
      </c>
      <c r="DN39" s="49">
        <f t="shared" si="10"/>
        <v>3.0599977321193615E-19</v>
      </c>
      <c r="DO39" s="49">
        <f t="shared" si="10"/>
        <v>6.5842956600661155E-22</v>
      </c>
      <c r="DP39" s="49">
        <f t="shared" si="10"/>
        <v>9.0375053293864722E-25</v>
      </c>
      <c r="DQ39" s="49">
        <f t="shared" si="10"/>
        <v>7.9013420627374447E-28</v>
      </c>
      <c r="DR39" s="49">
        <f t="shared" si="26"/>
        <v>4.3948903057122031E-31</v>
      </c>
      <c r="DS39" s="49">
        <f t="shared" si="26"/>
        <v>1.5536868084690808E-34</v>
      </c>
      <c r="DT39" s="49">
        <f t="shared" si="26"/>
        <v>3.4881226380972112E-38</v>
      </c>
      <c r="DU39" s="49">
        <f t="shared" si="26"/>
        <v>4.9697390554987138E-42</v>
      </c>
      <c r="DV39" s="49">
        <f t="shared" si="26"/>
        <v>4.4909133118610302E-46</v>
      </c>
      <c r="DW39" s="49">
        <f t="shared" si="26"/>
        <v>2.5726282770189097E-50</v>
      </c>
      <c r="DX39" s="49">
        <f t="shared" si="26"/>
        <v>9.3383998682217507E-55</v>
      </c>
      <c r="DY39" s="49">
        <f t="shared" si="26"/>
        <v>2.1471248644389709E-59</v>
      </c>
      <c r="DZ39" s="49">
        <f t="shared" si="26"/>
        <v>3.1259955791787295E-64</v>
      </c>
      <c r="EA39" s="49">
        <f t="shared" si="26"/>
        <v>2.8809760575227551E-69</v>
      </c>
      <c r="EB39" s="49">
        <f t="shared" si="26"/>
        <v>1.6803498944785729E-74</v>
      </c>
      <c r="EC39" s="49">
        <f t="shared" si="26"/>
        <v>6.2011112600597992E-80</v>
      </c>
      <c r="ED39" s="49">
        <f t="shared" si="26"/>
        <v>1.4476401199971676E-85</v>
      </c>
      <c r="EE39" s="49">
        <f t="shared" si="26"/>
        <v>2.1374388434631124E-91</v>
      </c>
      <c r="EF39" s="49">
        <f t="shared" si="26"/>
        <v>1.9957099786971534E-97</v>
      </c>
      <c r="EG39" s="49">
        <f t="shared" si="26"/>
        <v>1.1781683648803367E-103</v>
      </c>
      <c r="EH39" s="49">
        <f t="shared" si="27"/>
        <v>4.3970872116430584E-110</v>
      </c>
      <c r="EI39" s="49">
        <f t="shared" si="27"/>
        <v>1.0373313499552467E-116</v>
      </c>
      <c r="EJ39" s="49">
        <f t="shared" si="27"/>
        <v>1.5467361015407928E-123</v>
      </c>
      <c r="EK39" s="49">
        <f t="shared" si="27"/>
        <v>1.4575282488319168E-130</v>
      </c>
      <c r="EL39" s="49">
        <f t="shared" si="27"/>
        <v>8.6791903152300365E-138</v>
      </c>
      <c r="EM39" s="49">
        <f t="shared" si="27"/>
        <v>3.2656199307592428E-145</v>
      </c>
      <c r="EN39" s="49">
        <f t="shared" si="27"/>
        <v>7.7632205882316271E-153</v>
      </c>
      <c r="EO39" s="49">
        <f t="shared" si="27"/>
        <v>1.1659404937449915E-160</v>
      </c>
      <c r="EP39" s="49">
        <f t="shared" si="27"/>
        <v>1.1062154032398143E-168</v>
      </c>
      <c r="EQ39" s="49">
        <f t="shared" si="27"/>
        <v>6.6298652932010502E-177</v>
      </c>
      <c r="ER39" s="49">
        <f t="shared" si="27"/>
        <v>2.5098407543617924E-185</v>
      </c>
      <c r="ES39" s="49">
        <f t="shared" si="27"/>
        <v>6.0012348381967364E-194</v>
      </c>
      <c r="ET39" s="49">
        <f t="shared" si="27"/>
        <v>9.0628794136662056E-203</v>
      </c>
      <c r="EU39" s="49">
        <f t="shared" si="27"/>
        <v>8.6437559667694328E-212</v>
      </c>
      <c r="EV39" s="49">
        <f t="shared" si="27"/>
        <v>5.2063148831120053E-221</v>
      </c>
      <c r="EW39" s="49">
        <f t="shared" si="27"/>
        <v>1.9803052702711529E-230</v>
      </c>
      <c r="EX39" s="49">
        <f t="shared" si="28"/>
        <v>4.7565371187162927E-240</v>
      </c>
      <c r="EY39" s="49">
        <f t="shared" si="28"/>
        <v>7.2142461059162776E-250</v>
      </c>
      <c r="EZ39" s="49">
        <f t="shared" si="28"/>
        <v>6.9090376409383142E-260</v>
      </c>
      <c r="FA39" s="49">
        <f t="shared" si="28"/>
        <v>4.1778880604741858E-270</v>
      </c>
      <c r="FB39" s="49">
        <f t="shared" si="28"/>
        <v>1.5951281262366763E-280</v>
      </c>
      <c r="FC39" s="49">
        <f t="shared" si="28"/>
        <v>3.845222871425492E-291</v>
      </c>
      <c r="FD39" s="49">
        <f t="shared" si="28"/>
        <v>5.8522511658251669E-302</v>
      </c>
      <c r="FE39" s="49">
        <f t="shared" si="28"/>
        <v>0</v>
      </c>
      <c r="FF39" s="49">
        <f t="shared" si="28"/>
        <v>0</v>
      </c>
      <c r="FG39" s="49">
        <f t="shared" si="28"/>
        <v>0</v>
      </c>
      <c r="FH39" s="49">
        <f t="shared" si="28"/>
        <v>0</v>
      </c>
      <c r="FI39" s="49">
        <f t="shared" si="28"/>
        <v>0</v>
      </c>
      <c r="FJ39" s="49">
        <f t="shared" si="28"/>
        <v>0</v>
      </c>
      <c r="FK39" s="49">
        <f t="shared" si="28"/>
        <v>0</v>
      </c>
      <c r="FL39" s="49">
        <f t="shared" si="28"/>
        <v>0</v>
      </c>
      <c r="FM39" s="49">
        <f t="shared" si="28"/>
        <v>0</v>
      </c>
      <c r="FN39" s="49">
        <f t="shared" si="29"/>
        <v>0</v>
      </c>
      <c r="FO39" s="49">
        <f t="shared" si="29"/>
        <v>0</v>
      </c>
      <c r="FP39" s="49">
        <f t="shared" si="29"/>
        <v>0</v>
      </c>
      <c r="FQ39" s="49">
        <f t="shared" si="29"/>
        <v>0</v>
      </c>
      <c r="FR39" s="49">
        <f t="shared" si="29"/>
        <v>0</v>
      </c>
      <c r="FS39" s="49">
        <f t="shared" si="29"/>
        <v>0</v>
      </c>
      <c r="FT39" s="49">
        <f t="shared" si="29"/>
        <v>0</v>
      </c>
      <c r="FU39" s="49">
        <f t="shared" si="29"/>
        <v>0</v>
      </c>
      <c r="FV39" s="49">
        <f t="shared" si="29"/>
        <v>0</v>
      </c>
      <c r="FW39" s="49">
        <f t="shared" si="29"/>
        <v>0</v>
      </c>
      <c r="FX39" s="49">
        <f t="shared" si="29"/>
        <v>0</v>
      </c>
      <c r="FY39" s="49">
        <f t="shared" si="29"/>
        <v>0</v>
      </c>
      <c r="FZ39" s="49">
        <f t="shared" si="29"/>
        <v>0</v>
      </c>
      <c r="GA39" s="49">
        <f t="shared" si="29"/>
        <v>0</v>
      </c>
      <c r="GB39" s="49">
        <f t="shared" si="29"/>
        <v>0</v>
      </c>
      <c r="GC39" s="49">
        <f t="shared" si="29"/>
        <v>0</v>
      </c>
      <c r="GD39" s="49">
        <f t="shared" si="21"/>
        <v>0</v>
      </c>
      <c r="GE39" s="49">
        <f t="shared" si="21"/>
        <v>0</v>
      </c>
      <c r="GF39" s="49">
        <f t="shared" si="21"/>
        <v>0</v>
      </c>
      <c r="GG39" s="49">
        <f t="shared" si="21"/>
        <v>0</v>
      </c>
      <c r="GH39" s="49">
        <f t="shared" si="21"/>
        <v>0</v>
      </c>
      <c r="GI39" s="49">
        <f t="shared" si="21"/>
        <v>0</v>
      </c>
      <c r="GJ39" s="49">
        <f t="shared" si="21"/>
        <v>0</v>
      </c>
      <c r="GK39" s="49">
        <f t="shared" si="21"/>
        <v>0</v>
      </c>
      <c r="GL39" s="49">
        <f t="shared" si="21"/>
        <v>0</v>
      </c>
      <c r="GM39" s="49">
        <f t="shared" si="21"/>
        <v>0</v>
      </c>
      <c r="GN39" s="49">
        <f t="shared" si="21"/>
        <v>0</v>
      </c>
      <c r="GO39" s="49">
        <f t="shared" si="21"/>
        <v>0</v>
      </c>
      <c r="GP39" s="49">
        <f t="shared" si="22"/>
        <v>0</v>
      </c>
      <c r="GQ39" s="49">
        <f t="shared" si="22"/>
        <v>0</v>
      </c>
      <c r="GR39" s="49">
        <f t="shared" si="22"/>
        <v>0</v>
      </c>
      <c r="GS39" s="49">
        <f t="shared" si="22"/>
        <v>0</v>
      </c>
      <c r="GT39" s="49">
        <f t="shared" si="22"/>
        <v>0</v>
      </c>
      <c r="GU39" s="49">
        <f t="shared" si="22"/>
        <v>0</v>
      </c>
      <c r="GV39" s="49">
        <f t="shared" si="22"/>
        <v>0</v>
      </c>
      <c r="GW39" s="49">
        <f t="shared" si="22"/>
        <v>0</v>
      </c>
      <c r="GX39" s="48">
        <f t="shared" si="22"/>
        <v>0</v>
      </c>
      <c r="GY39" s="70">
        <f t="shared" si="11"/>
        <v>0.17236276486088042</v>
      </c>
      <c r="GZ39" s="73" t="e">
        <f t="shared" si="12"/>
        <v>#VALUE!</v>
      </c>
      <c r="HA39" s="76">
        <f t="shared" si="13"/>
        <v>0.56713901404550526</v>
      </c>
      <c r="HB39" s="82" t="e">
        <f t="shared" si="14"/>
        <v>#VALUE!</v>
      </c>
      <c r="HC39" s="2"/>
      <c r="HD39" s="2"/>
      <c r="HE39" s="2"/>
      <c r="HF39" s="2"/>
      <c r="HG39" s="2"/>
      <c r="HH39" s="2"/>
      <c r="HI39" s="2"/>
      <c r="HJ39" s="2"/>
      <c r="HK39" s="2"/>
      <c r="HL39" s="12"/>
    </row>
    <row r="40" spans="1:220">
      <c r="A40" s="42">
        <f t="shared" si="7"/>
        <v>2.3333333333333331E-2</v>
      </c>
      <c r="B40" s="38" t="str">
        <f>IF($CY$10=1, "-",1.6)</f>
        <v>-</v>
      </c>
      <c r="C40" s="48" t="e">
        <f t="shared" si="8"/>
        <v>#VALUE!</v>
      </c>
      <c r="D40" s="49" t="e">
        <f t="shared" si="8"/>
        <v>#VALUE!</v>
      </c>
      <c r="E40" s="49" t="e">
        <f t="shared" si="8"/>
        <v>#VALUE!</v>
      </c>
      <c r="F40" s="49" t="e">
        <f t="shared" si="8"/>
        <v>#VALUE!</v>
      </c>
      <c r="G40" s="49" t="e">
        <f t="shared" si="8"/>
        <v>#VALUE!</v>
      </c>
      <c r="H40" s="49" t="e">
        <f t="shared" si="8"/>
        <v>#VALUE!</v>
      </c>
      <c r="I40" s="49" t="e">
        <f t="shared" si="8"/>
        <v>#VALUE!</v>
      </c>
      <c r="J40" s="49" t="e">
        <f t="shared" si="8"/>
        <v>#VALUE!</v>
      </c>
      <c r="K40" s="49" t="e">
        <f t="shared" si="8"/>
        <v>#VALUE!</v>
      </c>
      <c r="L40" s="49" t="e">
        <f t="shared" si="8"/>
        <v>#VALUE!</v>
      </c>
      <c r="M40" s="49" t="e">
        <f t="shared" si="8"/>
        <v>#VALUE!</v>
      </c>
      <c r="N40" s="49" t="e">
        <f t="shared" si="8"/>
        <v>#VALUE!</v>
      </c>
      <c r="O40" s="49" t="e">
        <f t="shared" si="8"/>
        <v>#VALUE!</v>
      </c>
      <c r="P40" s="49" t="e">
        <f t="shared" si="8"/>
        <v>#VALUE!</v>
      </c>
      <c r="Q40" s="49" t="e">
        <f t="shared" si="8"/>
        <v>#VALUE!</v>
      </c>
      <c r="R40" s="49" t="e">
        <f t="shared" ref="R40:AG44" si="30">(2/R$23)*SIN(R$23*$B40)*EXP(-(R$23^2)*$A40)</f>
        <v>#VALUE!</v>
      </c>
      <c r="S40" s="49" t="e">
        <f t="shared" si="30"/>
        <v>#VALUE!</v>
      </c>
      <c r="T40" s="49" t="e">
        <f t="shared" si="30"/>
        <v>#VALUE!</v>
      </c>
      <c r="U40" s="49" t="e">
        <f t="shared" si="30"/>
        <v>#VALUE!</v>
      </c>
      <c r="V40" s="49" t="e">
        <f t="shared" si="30"/>
        <v>#VALUE!</v>
      </c>
      <c r="W40" s="49" t="e">
        <f t="shared" si="30"/>
        <v>#VALUE!</v>
      </c>
      <c r="X40" s="49" t="e">
        <f t="shared" si="30"/>
        <v>#VALUE!</v>
      </c>
      <c r="Y40" s="49" t="e">
        <f t="shared" si="30"/>
        <v>#VALUE!</v>
      </c>
      <c r="Z40" s="49" t="e">
        <f t="shared" si="30"/>
        <v>#VALUE!</v>
      </c>
      <c r="AA40" s="49" t="e">
        <f t="shared" si="30"/>
        <v>#VALUE!</v>
      </c>
      <c r="AB40" s="49" t="e">
        <f t="shared" si="30"/>
        <v>#VALUE!</v>
      </c>
      <c r="AC40" s="49" t="e">
        <f t="shared" si="30"/>
        <v>#VALUE!</v>
      </c>
      <c r="AD40" s="49" t="e">
        <f t="shared" si="30"/>
        <v>#VALUE!</v>
      </c>
      <c r="AE40" s="49" t="e">
        <f t="shared" si="30"/>
        <v>#VALUE!</v>
      </c>
      <c r="AF40" s="49" t="e">
        <f t="shared" si="30"/>
        <v>#VALUE!</v>
      </c>
      <c r="AG40" s="49" t="e">
        <f t="shared" si="30"/>
        <v>#VALUE!</v>
      </c>
      <c r="AH40" s="49" t="e">
        <f t="shared" si="18"/>
        <v>#VALUE!</v>
      </c>
      <c r="AI40" s="49" t="e">
        <f t="shared" si="19"/>
        <v>#VALUE!</v>
      </c>
      <c r="AJ40" s="49" t="e">
        <f t="shared" si="19"/>
        <v>#VALUE!</v>
      </c>
      <c r="AK40" s="49" t="e">
        <f t="shared" si="19"/>
        <v>#VALUE!</v>
      </c>
      <c r="AL40" s="49" t="e">
        <f t="shared" si="19"/>
        <v>#VALUE!</v>
      </c>
      <c r="AM40" s="49" t="e">
        <f t="shared" si="19"/>
        <v>#VALUE!</v>
      </c>
      <c r="AN40" s="49" t="e">
        <f t="shared" si="19"/>
        <v>#VALUE!</v>
      </c>
      <c r="AO40" s="49" t="e">
        <f t="shared" si="19"/>
        <v>#VALUE!</v>
      </c>
      <c r="AP40" s="49" t="e">
        <f t="shared" si="19"/>
        <v>#VALUE!</v>
      </c>
      <c r="AQ40" s="49" t="e">
        <f t="shared" si="19"/>
        <v>#VALUE!</v>
      </c>
      <c r="AR40" s="49" t="e">
        <f t="shared" si="19"/>
        <v>#VALUE!</v>
      </c>
      <c r="AS40" s="49" t="e">
        <f t="shared" si="19"/>
        <v>#VALUE!</v>
      </c>
      <c r="AT40" s="49" t="e">
        <f t="shared" si="19"/>
        <v>#VALUE!</v>
      </c>
      <c r="AU40" s="49" t="e">
        <f t="shared" si="19"/>
        <v>#VALUE!</v>
      </c>
      <c r="AV40" s="49" t="e">
        <f t="shared" si="19"/>
        <v>#VALUE!</v>
      </c>
      <c r="AW40" s="49" t="e">
        <f t="shared" si="19"/>
        <v>#VALUE!</v>
      </c>
      <c r="AX40" s="49" t="e">
        <f t="shared" si="19"/>
        <v>#VALUE!</v>
      </c>
      <c r="AY40" s="49" t="e">
        <f t="shared" si="20"/>
        <v>#VALUE!</v>
      </c>
      <c r="AZ40" s="49" t="e">
        <f t="shared" si="20"/>
        <v>#VALUE!</v>
      </c>
      <c r="BA40" s="49" t="e">
        <f t="shared" si="20"/>
        <v>#VALUE!</v>
      </c>
      <c r="BB40" s="49" t="e">
        <f t="shared" si="20"/>
        <v>#VALUE!</v>
      </c>
      <c r="BC40" s="49" t="e">
        <f t="shared" si="20"/>
        <v>#VALUE!</v>
      </c>
      <c r="BD40" s="49" t="e">
        <f t="shared" si="20"/>
        <v>#VALUE!</v>
      </c>
      <c r="BE40" s="49" t="e">
        <f t="shared" si="20"/>
        <v>#VALUE!</v>
      </c>
      <c r="BF40" s="49" t="e">
        <f t="shared" si="20"/>
        <v>#VALUE!</v>
      </c>
      <c r="BG40" s="49" t="e">
        <f t="shared" si="20"/>
        <v>#VALUE!</v>
      </c>
      <c r="BH40" s="49" t="e">
        <f t="shared" si="20"/>
        <v>#VALUE!</v>
      </c>
      <c r="BI40" s="49" t="e">
        <f t="shared" si="20"/>
        <v>#VALUE!</v>
      </c>
      <c r="BJ40" s="49" t="e">
        <f t="shared" si="20"/>
        <v>#VALUE!</v>
      </c>
      <c r="BK40" s="49" t="e">
        <f t="shared" si="20"/>
        <v>#VALUE!</v>
      </c>
      <c r="BL40" s="49" t="e">
        <f t="shared" si="20"/>
        <v>#VALUE!</v>
      </c>
      <c r="BM40" s="49" t="e">
        <f t="shared" si="20"/>
        <v>#VALUE!</v>
      </c>
      <c r="BN40" s="49" t="e">
        <f t="shared" si="20"/>
        <v>#VALUE!</v>
      </c>
      <c r="BO40" s="49" t="e">
        <f t="shared" si="16"/>
        <v>#VALUE!</v>
      </c>
      <c r="BP40" s="49" t="e">
        <f t="shared" si="16"/>
        <v>#VALUE!</v>
      </c>
      <c r="BQ40" s="49" t="e">
        <f t="shared" si="16"/>
        <v>#VALUE!</v>
      </c>
      <c r="BR40" s="49" t="e">
        <f t="shared" si="16"/>
        <v>#VALUE!</v>
      </c>
      <c r="BS40" s="49" t="e">
        <f t="shared" si="16"/>
        <v>#VALUE!</v>
      </c>
      <c r="BT40" s="49" t="e">
        <f t="shared" si="16"/>
        <v>#VALUE!</v>
      </c>
      <c r="BU40" s="49" t="e">
        <f t="shared" si="16"/>
        <v>#VALUE!</v>
      </c>
      <c r="BV40" s="49" t="e">
        <f t="shared" si="16"/>
        <v>#VALUE!</v>
      </c>
      <c r="BW40" s="49" t="e">
        <f t="shared" si="16"/>
        <v>#VALUE!</v>
      </c>
      <c r="BX40" s="49" t="e">
        <f t="shared" si="16"/>
        <v>#VALUE!</v>
      </c>
      <c r="BY40" s="49" t="e">
        <f t="shared" si="16"/>
        <v>#VALUE!</v>
      </c>
      <c r="BZ40" s="49" t="e">
        <f t="shared" si="16"/>
        <v>#VALUE!</v>
      </c>
      <c r="CA40" s="49" t="e">
        <f t="shared" si="25"/>
        <v>#VALUE!</v>
      </c>
      <c r="CB40" s="49" t="e">
        <f t="shared" si="25"/>
        <v>#VALUE!</v>
      </c>
      <c r="CC40" s="49" t="e">
        <f t="shared" si="25"/>
        <v>#VALUE!</v>
      </c>
      <c r="CD40" s="49" t="e">
        <f t="shared" si="25"/>
        <v>#VALUE!</v>
      </c>
      <c r="CE40" s="49" t="e">
        <f t="shared" si="25"/>
        <v>#VALUE!</v>
      </c>
      <c r="CF40" s="49" t="e">
        <f t="shared" si="25"/>
        <v>#VALUE!</v>
      </c>
      <c r="CG40" s="49" t="e">
        <f t="shared" si="25"/>
        <v>#VALUE!</v>
      </c>
      <c r="CH40" s="49" t="e">
        <f t="shared" si="25"/>
        <v>#VALUE!</v>
      </c>
      <c r="CI40" s="49" t="e">
        <f t="shared" si="25"/>
        <v>#VALUE!</v>
      </c>
      <c r="CJ40" s="49" t="e">
        <f t="shared" si="25"/>
        <v>#VALUE!</v>
      </c>
      <c r="CK40" s="49" t="e">
        <f t="shared" si="25"/>
        <v>#VALUE!</v>
      </c>
      <c r="CL40" s="49" t="e">
        <f t="shared" si="25"/>
        <v>#VALUE!</v>
      </c>
      <c r="CM40" s="49" t="e">
        <f t="shared" si="25"/>
        <v>#VALUE!</v>
      </c>
      <c r="CN40" s="49" t="e">
        <f t="shared" si="25"/>
        <v>#VALUE!</v>
      </c>
      <c r="CO40" s="49" t="e">
        <f t="shared" si="25"/>
        <v>#VALUE!</v>
      </c>
      <c r="CP40" s="49" t="e">
        <f t="shared" si="25"/>
        <v>#VALUE!</v>
      </c>
      <c r="CQ40" s="49" t="e">
        <f t="shared" si="23"/>
        <v>#VALUE!</v>
      </c>
      <c r="CR40" s="49" t="e">
        <f t="shared" si="23"/>
        <v>#VALUE!</v>
      </c>
      <c r="CS40" s="49" t="e">
        <f t="shared" si="23"/>
        <v>#VALUE!</v>
      </c>
      <c r="CT40" s="49" t="e">
        <f t="shared" si="23"/>
        <v>#VALUE!</v>
      </c>
      <c r="CU40" s="49" t="e">
        <f t="shared" si="23"/>
        <v>#VALUE!</v>
      </c>
      <c r="CV40" s="49" t="e">
        <f t="shared" si="23"/>
        <v>#VALUE!</v>
      </c>
      <c r="CW40" s="49" t="e">
        <f t="shared" si="23"/>
        <v>#VALUE!</v>
      </c>
      <c r="CX40" s="49" t="e">
        <f t="shared" si="23"/>
        <v>#VALUE!</v>
      </c>
      <c r="CY40" s="48" t="e">
        <f t="shared" si="23"/>
        <v>#VALUE!</v>
      </c>
      <c r="CZ40" s="70" t="e">
        <f t="shared" si="9"/>
        <v>#VALUE!</v>
      </c>
      <c r="DA40" s="79" t="e">
        <f t="shared" si="4"/>
        <v>#VALUE!</v>
      </c>
      <c r="DB40" s="48">
        <f t="shared" si="10"/>
        <v>0.76522075178409565</v>
      </c>
      <c r="DC40" s="49">
        <f t="shared" si="10"/>
        <v>5.364338919793038E-2</v>
      </c>
      <c r="DD40" s="49">
        <f t="shared" si="10"/>
        <v>7.6871024317698954E-3</v>
      </c>
      <c r="DE40" s="49">
        <f t="shared" si="10"/>
        <v>9.849689375474131E-4</v>
      </c>
      <c r="DF40" s="49">
        <f t="shared" si="10"/>
        <v>9.4410764158928272E-5</v>
      </c>
      <c r="DG40" s="49">
        <f t="shared" si="10"/>
        <v>6.3180208928167027E-6</v>
      </c>
      <c r="DH40" s="49">
        <f t="shared" si="10"/>
        <v>2.8530645594919011E-7</v>
      </c>
      <c r="DI40" s="49">
        <f t="shared" si="10"/>
        <v>8.527459008257519E-9</v>
      </c>
      <c r="DJ40" s="49">
        <f t="shared" si="10"/>
        <v>1.6667871741451764E-10</v>
      </c>
      <c r="DK40" s="49">
        <f t="shared" si="10"/>
        <v>2.1135795788409059E-12</v>
      </c>
      <c r="DL40" s="49">
        <f t="shared" si="10"/>
        <v>1.7290478385426833E-14</v>
      </c>
      <c r="DM40" s="49">
        <f t="shared" si="10"/>
        <v>9.0882799996662365E-17</v>
      </c>
      <c r="DN40" s="49">
        <f t="shared" si="10"/>
        <v>3.0599977321193615E-19</v>
      </c>
      <c r="DO40" s="49">
        <f t="shared" si="10"/>
        <v>6.5842956600661155E-22</v>
      </c>
      <c r="DP40" s="49">
        <f t="shared" si="10"/>
        <v>9.0375053293864722E-25</v>
      </c>
      <c r="DQ40" s="49">
        <f t="shared" si="10"/>
        <v>7.9013420627374447E-28</v>
      </c>
      <c r="DR40" s="49">
        <f t="shared" si="26"/>
        <v>4.3948903057122031E-31</v>
      </c>
      <c r="DS40" s="49">
        <f t="shared" si="26"/>
        <v>1.5536868084690808E-34</v>
      </c>
      <c r="DT40" s="49">
        <f t="shared" si="26"/>
        <v>3.4881226380972112E-38</v>
      </c>
      <c r="DU40" s="49">
        <f t="shared" si="26"/>
        <v>4.9697390554987138E-42</v>
      </c>
      <c r="DV40" s="49">
        <f t="shared" si="26"/>
        <v>4.4909133118610302E-46</v>
      </c>
      <c r="DW40" s="49">
        <f t="shared" si="26"/>
        <v>2.5726282770189097E-50</v>
      </c>
      <c r="DX40" s="49">
        <f t="shared" si="26"/>
        <v>9.3383998682217507E-55</v>
      </c>
      <c r="DY40" s="49">
        <f t="shared" si="26"/>
        <v>2.1471248644389709E-59</v>
      </c>
      <c r="DZ40" s="49">
        <f t="shared" si="26"/>
        <v>3.1259955791787295E-64</v>
      </c>
      <c r="EA40" s="49">
        <f t="shared" si="26"/>
        <v>2.8809760575227551E-69</v>
      </c>
      <c r="EB40" s="49">
        <f t="shared" si="26"/>
        <v>1.6803498944785729E-74</v>
      </c>
      <c r="EC40" s="49">
        <f t="shared" si="26"/>
        <v>6.2011112600597992E-80</v>
      </c>
      <c r="ED40" s="49">
        <f t="shared" si="26"/>
        <v>1.4476401199971676E-85</v>
      </c>
      <c r="EE40" s="49">
        <f t="shared" si="26"/>
        <v>2.1374388434631124E-91</v>
      </c>
      <c r="EF40" s="49">
        <f t="shared" si="26"/>
        <v>1.9957099786971534E-97</v>
      </c>
      <c r="EG40" s="49">
        <f t="shared" si="26"/>
        <v>1.1781683648803367E-103</v>
      </c>
      <c r="EH40" s="49">
        <f t="shared" si="27"/>
        <v>4.3970872116430584E-110</v>
      </c>
      <c r="EI40" s="49">
        <f t="shared" si="27"/>
        <v>1.0373313499552467E-116</v>
      </c>
      <c r="EJ40" s="49">
        <f t="shared" si="27"/>
        <v>1.5467361015407928E-123</v>
      </c>
      <c r="EK40" s="49">
        <f t="shared" si="27"/>
        <v>1.4575282488319168E-130</v>
      </c>
      <c r="EL40" s="49">
        <f t="shared" si="27"/>
        <v>8.6791903152300365E-138</v>
      </c>
      <c r="EM40" s="49">
        <f t="shared" si="27"/>
        <v>3.2656199307592428E-145</v>
      </c>
      <c r="EN40" s="49">
        <f t="shared" si="27"/>
        <v>7.7632205882316271E-153</v>
      </c>
      <c r="EO40" s="49">
        <f t="shared" si="27"/>
        <v>1.1659404937449915E-160</v>
      </c>
      <c r="EP40" s="49">
        <f t="shared" si="27"/>
        <v>1.1062154032398143E-168</v>
      </c>
      <c r="EQ40" s="49">
        <f t="shared" si="27"/>
        <v>6.6298652932010502E-177</v>
      </c>
      <c r="ER40" s="49">
        <f t="shared" si="27"/>
        <v>2.5098407543617924E-185</v>
      </c>
      <c r="ES40" s="49">
        <f t="shared" si="27"/>
        <v>6.0012348381967364E-194</v>
      </c>
      <c r="ET40" s="49">
        <f t="shared" si="27"/>
        <v>9.0628794136662056E-203</v>
      </c>
      <c r="EU40" s="49">
        <f t="shared" si="27"/>
        <v>8.6437559667694328E-212</v>
      </c>
      <c r="EV40" s="49">
        <f t="shared" si="27"/>
        <v>5.2063148831120053E-221</v>
      </c>
      <c r="EW40" s="49">
        <f t="shared" si="27"/>
        <v>1.9803052702711529E-230</v>
      </c>
      <c r="EX40" s="49">
        <f t="shared" si="28"/>
        <v>4.7565371187162927E-240</v>
      </c>
      <c r="EY40" s="49">
        <f t="shared" si="28"/>
        <v>7.2142461059162776E-250</v>
      </c>
      <c r="EZ40" s="49">
        <f t="shared" si="28"/>
        <v>6.9090376409383142E-260</v>
      </c>
      <c r="FA40" s="49">
        <f t="shared" si="28"/>
        <v>4.1778880604741858E-270</v>
      </c>
      <c r="FB40" s="49">
        <f t="shared" si="28"/>
        <v>1.5951281262366763E-280</v>
      </c>
      <c r="FC40" s="49">
        <f t="shared" si="28"/>
        <v>3.845222871425492E-291</v>
      </c>
      <c r="FD40" s="49">
        <f t="shared" si="28"/>
        <v>5.8522511658251669E-302</v>
      </c>
      <c r="FE40" s="49">
        <f t="shared" si="28"/>
        <v>0</v>
      </c>
      <c r="FF40" s="49">
        <f t="shared" si="28"/>
        <v>0</v>
      </c>
      <c r="FG40" s="49">
        <f t="shared" si="28"/>
        <v>0</v>
      </c>
      <c r="FH40" s="49">
        <f t="shared" si="28"/>
        <v>0</v>
      </c>
      <c r="FI40" s="49">
        <f t="shared" si="28"/>
        <v>0</v>
      </c>
      <c r="FJ40" s="49">
        <f t="shared" si="28"/>
        <v>0</v>
      </c>
      <c r="FK40" s="49">
        <f t="shared" si="28"/>
        <v>0</v>
      </c>
      <c r="FL40" s="49">
        <f t="shared" si="28"/>
        <v>0</v>
      </c>
      <c r="FM40" s="49">
        <f t="shared" si="28"/>
        <v>0</v>
      </c>
      <c r="FN40" s="49">
        <f t="shared" si="29"/>
        <v>0</v>
      </c>
      <c r="FO40" s="49">
        <f t="shared" si="29"/>
        <v>0</v>
      </c>
      <c r="FP40" s="49">
        <f t="shared" si="29"/>
        <v>0</v>
      </c>
      <c r="FQ40" s="49">
        <f t="shared" si="29"/>
        <v>0</v>
      </c>
      <c r="FR40" s="49">
        <f t="shared" si="29"/>
        <v>0</v>
      </c>
      <c r="FS40" s="49">
        <f t="shared" si="29"/>
        <v>0</v>
      </c>
      <c r="FT40" s="49">
        <f t="shared" si="29"/>
        <v>0</v>
      </c>
      <c r="FU40" s="49">
        <f t="shared" si="29"/>
        <v>0</v>
      </c>
      <c r="FV40" s="49">
        <f t="shared" si="29"/>
        <v>0</v>
      </c>
      <c r="FW40" s="49">
        <f t="shared" si="29"/>
        <v>0</v>
      </c>
      <c r="FX40" s="49">
        <f t="shared" si="29"/>
        <v>0</v>
      </c>
      <c r="FY40" s="49">
        <f t="shared" si="29"/>
        <v>0</v>
      </c>
      <c r="FZ40" s="49">
        <f t="shared" si="29"/>
        <v>0</v>
      </c>
      <c r="GA40" s="49">
        <f t="shared" si="29"/>
        <v>0</v>
      </c>
      <c r="GB40" s="49">
        <f t="shared" si="29"/>
        <v>0</v>
      </c>
      <c r="GC40" s="49">
        <f t="shared" si="29"/>
        <v>0</v>
      </c>
      <c r="GD40" s="49">
        <f t="shared" si="21"/>
        <v>0</v>
      </c>
      <c r="GE40" s="49">
        <f t="shared" si="21"/>
        <v>0</v>
      </c>
      <c r="GF40" s="49">
        <f t="shared" si="21"/>
        <v>0</v>
      </c>
      <c r="GG40" s="49">
        <f t="shared" si="21"/>
        <v>0</v>
      </c>
      <c r="GH40" s="49">
        <f t="shared" si="21"/>
        <v>0</v>
      </c>
      <c r="GI40" s="49">
        <f t="shared" si="21"/>
        <v>0</v>
      </c>
      <c r="GJ40" s="49">
        <f t="shared" si="21"/>
        <v>0</v>
      </c>
      <c r="GK40" s="49">
        <f t="shared" si="21"/>
        <v>0</v>
      </c>
      <c r="GL40" s="49">
        <f t="shared" si="21"/>
        <v>0</v>
      </c>
      <c r="GM40" s="49">
        <f t="shared" si="21"/>
        <v>0</v>
      </c>
      <c r="GN40" s="49">
        <f t="shared" si="21"/>
        <v>0</v>
      </c>
      <c r="GO40" s="49">
        <f t="shared" si="21"/>
        <v>0</v>
      </c>
      <c r="GP40" s="49">
        <f t="shared" si="22"/>
        <v>0</v>
      </c>
      <c r="GQ40" s="49">
        <f t="shared" si="22"/>
        <v>0</v>
      </c>
      <c r="GR40" s="49">
        <f t="shared" si="22"/>
        <v>0</v>
      </c>
      <c r="GS40" s="49">
        <f t="shared" si="22"/>
        <v>0</v>
      </c>
      <c r="GT40" s="49">
        <f t="shared" si="22"/>
        <v>0</v>
      </c>
      <c r="GU40" s="49">
        <f t="shared" si="22"/>
        <v>0</v>
      </c>
      <c r="GV40" s="49">
        <f t="shared" si="22"/>
        <v>0</v>
      </c>
      <c r="GW40" s="49">
        <f t="shared" si="22"/>
        <v>0</v>
      </c>
      <c r="GX40" s="48">
        <f t="shared" si="22"/>
        <v>0</v>
      </c>
      <c r="GY40" s="70">
        <f t="shared" si="11"/>
        <v>0.17236276486088042</v>
      </c>
      <c r="GZ40" s="73" t="e">
        <f t="shared" si="12"/>
        <v>#VALUE!</v>
      </c>
      <c r="HA40" s="76">
        <f t="shared" si="13"/>
        <v>0.56713901404550526</v>
      </c>
      <c r="HB40" s="82" t="e">
        <f t="shared" si="14"/>
        <v>#VALUE!</v>
      </c>
      <c r="HC40" s="2"/>
      <c r="HD40" s="2"/>
      <c r="HE40" s="2"/>
      <c r="HF40" s="2"/>
      <c r="HG40" s="2"/>
      <c r="HH40" s="2"/>
      <c r="HI40" s="2"/>
      <c r="HJ40" s="2"/>
      <c r="HK40" s="2"/>
      <c r="HL40" s="12"/>
    </row>
    <row r="41" spans="1:220">
      <c r="A41" s="42">
        <f t="shared" si="7"/>
        <v>2.3333333333333331E-2</v>
      </c>
      <c r="B41" s="38" t="str">
        <f>IF($CY$10=1, "-",1.7)</f>
        <v>-</v>
      </c>
      <c r="C41" s="48" t="e">
        <f t="shared" ref="C41:R44" si="31">(2/C$23)*SIN(C$23*$B41)*EXP(-(C$23^2)*$A41)</f>
        <v>#VALUE!</v>
      </c>
      <c r="D41" s="49" t="e">
        <f t="shared" si="31"/>
        <v>#VALUE!</v>
      </c>
      <c r="E41" s="49" t="e">
        <f t="shared" si="31"/>
        <v>#VALUE!</v>
      </c>
      <c r="F41" s="49" t="e">
        <f t="shared" si="31"/>
        <v>#VALUE!</v>
      </c>
      <c r="G41" s="49" t="e">
        <f t="shared" si="31"/>
        <v>#VALUE!</v>
      </c>
      <c r="H41" s="49" t="e">
        <f t="shared" si="31"/>
        <v>#VALUE!</v>
      </c>
      <c r="I41" s="49" t="e">
        <f t="shared" si="31"/>
        <v>#VALUE!</v>
      </c>
      <c r="J41" s="49" t="e">
        <f t="shared" si="31"/>
        <v>#VALUE!</v>
      </c>
      <c r="K41" s="49" t="e">
        <f t="shared" si="31"/>
        <v>#VALUE!</v>
      </c>
      <c r="L41" s="49" t="e">
        <f t="shared" si="31"/>
        <v>#VALUE!</v>
      </c>
      <c r="M41" s="49" t="e">
        <f t="shared" si="31"/>
        <v>#VALUE!</v>
      </c>
      <c r="N41" s="49" t="e">
        <f t="shared" si="31"/>
        <v>#VALUE!</v>
      </c>
      <c r="O41" s="49" t="e">
        <f t="shared" si="31"/>
        <v>#VALUE!</v>
      </c>
      <c r="P41" s="49" t="e">
        <f t="shared" si="31"/>
        <v>#VALUE!</v>
      </c>
      <c r="Q41" s="49" t="e">
        <f t="shared" si="31"/>
        <v>#VALUE!</v>
      </c>
      <c r="R41" s="49" t="e">
        <f t="shared" si="31"/>
        <v>#VALUE!</v>
      </c>
      <c r="S41" s="49" t="e">
        <f t="shared" si="30"/>
        <v>#VALUE!</v>
      </c>
      <c r="T41" s="49" t="e">
        <f t="shared" si="30"/>
        <v>#VALUE!</v>
      </c>
      <c r="U41" s="49" t="e">
        <f t="shared" si="30"/>
        <v>#VALUE!</v>
      </c>
      <c r="V41" s="49" t="e">
        <f t="shared" si="30"/>
        <v>#VALUE!</v>
      </c>
      <c r="W41" s="49" t="e">
        <f t="shared" si="30"/>
        <v>#VALUE!</v>
      </c>
      <c r="X41" s="49" t="e">
        <f t="shared" si="30"/>
        <v>#VALUE!</v>
      </c>
      <c r="Y41" s="49" t="e">
        <f t="shared" si="30"/>
        <v>#VALUE!</v>
      </c>
      <c r="Z41" s="49" t="e">
        <f t="shared" si="30"/>
        <v>#VALUE!</v>
      </c>
      <c r="AA41" s="49" t="e">
        <f t="shared" si="30"/>
        <v>#VALUE!</v>
      </c>
      <c r="AB41" s="49" t="e">
        <f t="shared" si="30"/>
        <v>#VALUE!</v>
      </c>
      <c r="AC41" s="49" t="e">
        <f t="shared" si="30"/>
        <v>#VALUE!</v>
      </c>
      <c r="AD41" s="49" t="e">
        <f t="shared" si="30"/>
        <v>#VALUE!</v>
      </c>
      <c r="AE41" s="49" t="e">
        <f t="shared" si="30"/>
        <v>#VALUE!</v>
      </c>
      <c r="AF41" s="49" t="e">
        <f t="shared" si="30"/>
        <v>#VALUE!</v>
      </c>
      <c r="AG41" s="49" t="e">
        <f t="shared" si="30"/>
        <v>#VALUE!</v>
      </c>
      <c r="AH41" s="49" t="e">
        <f t="shared" si="18"/>
        <v>#VALUE!</v>
      </c>
      <c r="AI41" s="49" t="e">
        <f t="shared" si="19"/>
        <v>#VALUE!</v>
      </c>
      <c r="AJ41" s="49" t="e">
        <f t="shared" si="19"/>
        <v>#VALUE!</v>
      </c>
      <c r="AK41" s="49" t="e">
        <f t="shared" si="19"/>
        <v>#VALUE!</v>
      </c>
      <c r="AL41" s="49" t="e">
        <f t="shared" si="19"/>
        <v>#VALUE!</v>
      </c>
      <c r="AM41" s="49" t="e">
        <f t="shared" si="19"/>
        <v>#VALUE!</v>
      </c>
      <c r="AN41" s="49" t="e">
        <f t="shared" si="19"/>
        <v>#VALUE!</v>
      </c>
      <c r="AO41" s="49" t="e">
        <f t="shared" si="19"/>
        <v>#VALUE!</v>
      </c>
      <c r="AP41" s="49" t="e">
        <f t="shared" si="19"/>
        <v>#VALUE!</v>
      </c>
      <c r="AQ41" s="49" t="e">
        <f t="shared" si="19"/>
        <v>#VALUE!</v>
      </c>
      <c r="AR41" s="49" t="e">
        <f t="shared" si="19"/>
        <v>#VALUE!</v>
      </c>
      <c r="AS41" s="49" t="e">
        <f t="shared" si="19"/>
        <v>#VALUE!</v>
      </c>
      <c r="AT41" s="49" t="e">
        <f t="shared" si="19"/>
        <v>#VALUE!</v>
      </c>
      <c r="AU41" s="49" t="e">
        <f t="shared" si="19"/>
        <v>#VALUE!</v>
      </c>
      <c r="AV41" s="49" t="e">
        <f t="shared" si="19"/>
        <v>#VALUE!</v>
      </c>
      <c r="AW41" s="49" t="e">
        <f t="shared" si="19"/>
        <v>#VALUE!</v>
      </c>
      <c r="AX41" s="49" t="e">
        <f t="shared" si="19"/>
        <v>#VALUE!</v>
      </c>
      <c r="AY41" s="49" t="e">
        <f t="shared" si="20"/>
        <v>#VALUE!</v>
      </c>
      <c r="AZ41" s="49" t="e">
        <f t="shared" si="20"/>
        <v>#VALUE!</v>
      </c>
      <c r="BA41" s="49" t="e">
        <f t="shared" si="20"/>
        <v>#VALUE!</v>
      </c>
      <c r="BB41" s="49" t="e">
        <f t="shared" si="20"/>
        <v>#VALUE!</v>
      </c>
      <c r="BC41" s="49" t="e">
        <f t="shared" si="20"/>
        <v>#VALUE!</v>
      </c>
      <c r="BD41" s="49" t="e">
        <f t="shared" si="20"/>
        <v>#VALUE!</v>
      </c>
      <c r="BE41" s="49" t="e">
        <f t="shared" si="20"/>
        <v>#VALUE!</v>
      </c>
      <c r="BF41" s="49" t="e">
        <f t="shared" si="20"/>
        <v>#VALUE!</v>
      </c>
      <c r="BG41" s="49" t="e">
        <f t="shared" si="20"/>
        <v>#VALUE!</v>
      </c>
      <c r="BH41" s="49" t="e">
        <f t="shared" si="20"/>
        <v>#VALUE!</v>
      </c>
      <c r="BI41" s="49" t="e">
        <f t="shared" si="20"/>
        <v>#VALUE!</v>
      </c>
      <c r="BJ41" s="49" t="e">
        <f t="shared" si="20"/>
        <v>#VALUE!</v>
      </c>
      <c r="BK41" s="49" t="e">
        <f t="shared" si="20"/>
        <v>#VALUE!</v>
      </c>
      <c r="BL41" s="49" t="e">
        <f t="shared" si="20"/>
        <v>#VALUE!</v>
      </c>
      <c r="BM41" s="49" t="e">
        <f t="shared" si="20"/>
        <v>#VALUE!</v>
      </c>
      <c r="BN41" s="49" t="e">
        <f t="shared" si="20"/>
        <v>#VALUE!</v>
      </c>
      <c r="BO41" s="49" t="e">
        <f t="shared" si="16"/>
        <v>#VALUE!</v>
      </c>
      <c r="BP41" s="49" t="e">
        <f t="shared" si="16"/>
        <v>#VALUE!</v>
      </c>
      <c r="BQ41" s="49" t="e">
        <f t="shared" si="16"/>
        <v>#VALUE!</v>
      </c>
      <c r="BR41" s="49" t="e">
        <f t="shared" si="16"/>
        <v>#VALUE!</v>
      </c>
      <c r="BS41" s="49" t="e">
        <f t="shared" si="16"/>
        <v>#VALUE!</v>
      </c>
      <c r="BT41" s="49" t="e">
        <f t="shared" si="16"/>
        <v>#VALUE!</v>
      </c>
      <c r="BU41" s="49" t="e">
        <f t="shared" si="16"/>
        <v>#VALUE!</v>
      </c>
      <c r="BV41" s="49" t="e">
        <f t="shared" si="16"/>
        <v>#VALUE!</v>
      </c>
      <c r="BW41" s="49" t="e">
        <f t="shared" si="16"/>
        <v>#VALUE!</v>
      </c>
      <c r="BX41" s="49" t="e">
        <f t="shared" si="16"/>
        <v>#VALUE!</v>
      </c>
      <c r="BY41" s="49" t="e">
        <f t="shared" si="16"/>
        <v>#VALUE!</v>
      </c>
      <c r="BZ41" s="49" t="e">
        <f t="shared" si="16"/>
        <v>#VALUE!</v>
      </c>
      <c r="CA41" s="49" t="e">
        <f t="shared" si="25"/>
        <v>#VALUE!</v>
      </c>
      <c r="CB41" s="49" t="e">
        <f t="shared" si="25"/>
        <v>#VALUE!</v>
      </c>
      <c r="CC41" s="49" t="e">
        <f t="shared" si="25"/>
        <v>#VALUE!</v>
      </c>
      <c r="CD41" s="49" t="e">
        <f t="shared" si="25"/>
        <v>#VALUE!</v>
      </c>
      <c r="CE41" s="49" t="e">
        <f t="shared" si="25"/>
        <v>#VALUE!</v>
      </c>
      <c r="CF41" s="49" t="e">
        <f t="shared" si="25"/>
        <v>#VALUE!</v>
      </c>
      <c r="CG41" s="49" t="e">
        <f t="shared" si="25"/>
        <v>#VALUE!</v>
      </c>
      <c r="CH41" s="49" t="e">
        <f t="shared" si="25"/>
        <v>#VALUE!</v>
      </c>
      <c r="CI41" s="49" t="e">
        <f t="shared" si="25"/>
        <v>#VALUE!</v>
      </c>
      <c r="CJ41" s="49" t="e">
        <f t="shared" si="25"/>
        <v>#VALUE!</v>
      </c>
      <c r="CK41" s="49" t="e">
        <f t="shared" si="25"/>
        <v>#VALUE!</v>
      </c>
      <c r="CL41" s="49" t="e">
        <f t="shared" si="25"/>
        <v>#VALUE!</v>
      </c>
      <c r="CM41" s="49" t="e">
        <f t="shared" si="25"/>
        <v>#VALUE!</v>
      </c>
      <c r="CN41" s="49" t="e">
        <f t="shared" si="25"/>
        <v>#VALUE!</v>
      </c>
      <c r="CO41" s="49" t="e">
        <f t="shared" si="25"/>
        <v>#VALUE!</v>
      </c>
      <c r="CP41" s="49" t="e">
        <f t="shared" si="25"/>
        <v>#VALUE!</v>
      </c>
      <c r="CQ41" s="49" t="e">
        <f t="shared" si="23"/>
        <v>#VALUE!</v>
      </c>
      <c r="CR41" s="49" t="e">
        <f t="shared" si="23"/>
        <v>#VALUE!</v>
      </c>
      <c r="CS41" s="49" t="e">
        <f t="shared" si="23"/>
        <v>#VALUE!</v>
      </c>
      <c r="CT41" s="49" t="e">
        <f t="shared" si="23"/>
        <v>#VALUE!</v>
      </c>
      <c r="CU41" s="49" t="e">
        <f t="shared" si="23"/>
        <v>#VALUE!</v>
      </c>
      <c r="CV41" s="49" t="e">
        <f t="shared" si="23"/>
        <v>#VALUE!</v>
      </c>
      <c r="CW41" s="49" t="e">
        <f t="shared" si="23"/>
        <v>#VALUE!</v>
      </c>
      <c r="CX41" s="49" t="e">
        <f t="shared" si="23"/>
        <v>#VALUE!</v>
      </c>
      <c r="CY41" s="48" t="e">
        <f t="shared" si="23"/>
        <v>#VALUE!</v>
      </c>
      <c r="CZ41" s="70" t="e">
        <f t="shared" si="9"/>
        <v>#VALUE!</v>
      </c>
      <c r="DA41" s="79" t="e">
        <f t="shared" si="4"/>
        <v>#VALUE!</v>
      </c>
      <c r="DB41" s="48">
        <f t="shared" si="10"/>
        <v>0.76522075178409565</v>
      </c>
      <c r="DC41" s="49">
        <f t="shared" si="10"/>
        <v>5.364338919793038E-2</v>
      </c>
      <c r="DD41" s="49">
        <f t="shared" si="10"/>
        <v>7.6871024317698954E-3</v>
      </c>
      <c r="DE41" s="49">
        <f t="shared" si="10"/>
        <v>9.849689375474131E-4</v>
      </c>
      <c r="DF41" s="49">
        <f t="shared" si="10"/>
        <v>9.4410764158928272E-5</v>
      </c>
      <c r="DG41" s="49">
        <f t="shared" si="10"/>
        <v>6.3180208928167027E-6</v>
      </c>
      <c r="DH41" s="49">
        <f t="shared" si="10"/>
        <v>2.8530645594919011E-7</v>
      </c>
      <c r="DI41" s="49">
        <f t="shared" si="10"/>
        <v>8.527459008257519E-9</v>
      </c>
      <c r="DJ41" s="49">
        <f t="shared" si="10"/>
        <v>1.6667871741451764E-10</v>
      </c>
      <c r="DK41" s="49">
        <f t="shared" si="10"/>
        <v>2.1135795788409059E-12</v>
      </c>
      <c r="DL41" s="49">
        <f t="shared" si="10"/>
        <v>1.7290478385426833E-14</v>
      </c>
      <c r="DM41" s="49">
        <f t="shared" si="10"/>
        <v>9.0882799996662365E-17</v>
      </c>
      <c r="DN41" s="49">
        <f t="shared" si="10"/>
        <v>3.0599977321193615E-19</v>
      </c>
      <c r="DO41" s="49">
        <f t="shared" si="10"/>
        <v>6.5842956600661155E-22</v>
      </c>
      <c r="DP41" s="49">
        <f t="shared" si="10"/>
        <v>9.0375053293864722E-25</v>
      </c>
      <c r="DQ41" s="49">
        <f t="shared" si="10"/>
        <v>7.9013420627374447E-28</v>
      </c>
      <c r="DR41" s="49">
        <f t="shared" si="26"/>
        <v>4.3948903057122031E-31</v>
      </c>
      <c r="DS41" s="49">
        <f t="shared" si="26"/>
        <v>1.5536868084690808E-34</v>
      </c>
      <c r="DT41" s="49">
        <f t="shared" si="26"/>
        <v>3.4881226380972112E-38</v>
      </c>
      <c r="DU41" s="49">
        <f t="shared" si="26"/>
        <v>4.9697390554987138E-42</v>
      </c>
      <c r="DV41" s="49">
        <f t="shared" si="26"/>
        <v>4.4909133118610302E-46</v>
      </c>
      <c r="DW41" s="49">
        <f t="shared" si="26"/>
        <v>2.5726282770189097E-50</v>
      </c>
      <c r="DX41" s="49">
        <f t="shared" si="26"/>
        <v>9.3383998682217507E-55</v>
      </c>
      <c r="DY41" s="49">
        <f t="shared" si="26"/>
        <v>2.1471248644389709E-59</v>
      </c>
      <c r="DZ41" s="49">
        <f t="shared" si="26"/>
        <v>3.1259955791787295E-64</v>
      </c>
      <c r="EA41" s="49">
        <f t="shared" si="26"/>
        <v>2.8809760575227551E-69</v>
      </c>
      <c r="EB41" s="49">
        <f t="shared" si="26"/>
        <v>1.6803498944785729E-74</v>
      </c>
      <c r="EC41" s="49">
        <f t="shared" si="26"/>
        <v>6.2011112600597992E-80</v>
      </c>
      <c r="ED41" s="49">
        <f t="shared" si="26"/>
        <v>1.4476401199971676E-85</v>
      </c>
      <c r="EE41" s="49">
        <f t="shared" si="26"/>
        <v>2.1374388434631124E-91</v>
      </c>
      <c r="EF41" s="49">
        <f t="shared" si="26"/>
        <v>1.9957099786971534E-97</v>
      </c>
      <c r="EG41" s="49">
        <f t="shared" si="26"/>
        <v>1.1781683648803367E-103</v>
      </c>
      <c r="EH41" s="49">
        <f t="shared" si="27"/>
        <v>4.3970872116430584E-110</v>
      </c>
      <c r="EI41" s="49">
        <f t="shared" si="27"/>
        <v>1.0373313499552467E-116</v>
      </c>
      <c r="EJ41" s="49">
        <f t="shared" si="27"/>
        <v>1.5467361015407928E-123</v>
      </c>
      <c r="EK41" s="49">
        <f t="shared" si="27"/>
        <v>1.4575282488319168E-130</v>
      </c>
      <c r="EL41" s="49">
        <f t="shared" si="27"/>
        <v>8.6791903152300365E-138</v>
      </c>
      <c r="EM41" s="49">
        <f t="shared" si="27"/>
        <v>3.2656199307592428E-145</v>
      </c>
      <c r="EN41" s="49">
        <f t="shared" si="27"/>
        <v>7.7632205882316271E-153</v>
      </c>
      <c r="EO41" s="49">
        <f t="shared" si="27"/>
        <v>1.1659404937449915E-160</v>
      </c>
      <c r="EP41" s="49">
        <f t="shared" si="27"/>
        <v>1.1062154032398143E-168</v>
      </c>
      <c r="EQ41" s="49">
        <f t="shared" si="27"/>
        <v>6.6298652932010502E-177</v>
      </c>
      <c r="ER41" s="49">
        <f t="shared" si="27"/>
        <v>2.5098407543617924E-185</v>
      </c>
      <c r="ES41" s="49">
        <f t="shared" si="27"/>
        <v>6.0012348381967364E-194</v>
      </c>
      <c r="ET41" s="49">
        <f t="shared" si="27"/>
        <v>9.0628794136662056E-203</v>
      </c>
      <c r="EU41" s="49">
        <f t="shared" si="27"/>
        <v>8.6437559667694328E-212</v>
      </c>
      <c r="EV41" s="49">
        <f t="shared" si="27"/>
        <v>5.2063148831120053E-221</v>
      </c>
      <c r="EW41" s="49">
        <f t="shared" si="27"/>
        <v>1.9803052702711529E-230</v>
      </c>
      <c r="EX41" s="49">
        <f t="shared" si="28"/>
        <v>4.7565371187162927E-240</v>
      </c>
      <c r="EY41" s="49">
        <f t="shared" si="28"/>
        <v>7.2142461059162776E-250</v>
      </c>
      <c r="EZ41" s="49">
        <f t="shared" si="28"/>
        <v>6.9090376409383142E-260</v>
      </c>
      <c r="FA41" s="49">
        <f t="shared" si="28"/>
        <v>4.1778880604741858E-270</v>
      </c>
      <c r="FB41" s="49">
        <f t="shared" si="28"/>
        <v>1.5951281262366763E-280</v>
      </c>
      <c r="FC41" s="49">
        <f t="shared" si="28"/>
        <v>3.845222871425492E-291</v>
      </c>
      <c r="FD41" s="49">
        <f t="shared" si="28"/>
        <v>5.8522511658251669E-302</v>
      </c>
      <c r="FE41" s="49">
        <f t="shared" si="28"/>
        <v>0</v>
      </c>
      <c r="FF41" s="49">
        <f t="shared" si="28"/>
        <v>0</v>
      </c>
      <c r="FG41" s="49">
        <f t="shared" si="28"/>
        <v>0</v>
      </c>
      <c r="FH41" s="49">
        <f t="shared" si="28"/>
        <v>0</v>
      </c>
      <c r="FI41" s="49">
        <f t="shared" si="28"/>
        <v>0</v>
      </c>
      <c r="FJ41" s="49">
        <f t="shared" si="28"/>
        <v>0</v>
      </c>
      <c r="FK41" s="49">
        <f t="shared" si="28"/>
        <v>0</v>
      </c>
      <c r="FL41" s="49">
        <f t="shared" si="28"/>
        <v>0</v>
      </c>
      <c r="FM41" s="49">
        <f t="shared" si="28"/>
        <v>0</v>
      </c>
      <c r="FN41" s="49">
        <f t="shared" si="29"/>
        <v>0</v>
      </c>
      <c r="FO41" s="49">
        <f t="shared" si="29"/>
        <v>0</v>
      </c>
      <c r="FP41" s="49">
        <f t="shared" si="29"/>
        <v>0</v>
      </c>
      <c r="FQ41" s="49">
        <f t="shared" si="29"/>
        <v>0</v>
      </c>
      <c r="FR41" s="49">
        <f t="shared" si="29"/>
        <v>0</v>
      </c>
      <c r="FS41" s="49">
        <f t="shared" si="29"/>
        <v>0</v>
      </c>
      <c r="FT41" s="49">
        <f t="shared" si="29"/>
        <v>0</v>
      </c>
      <c r="FU41" s="49">
        <f t="shared" si="29"/>
        <v>0</v>
      </c>
      <c r="FV41" s="49">
        <f t="shared" si="29"/>
        <v>0</v>
      </c>
      <c r="FW41" s="49">
        <f t="shared" si="29"/>
        <v>0</v>
      </c>
      <c r="FX41" s="49">
        <f t="shared" si="29"/>
        <v>0</v>
      </c>
      <c r="FY41" s="49">
        <f t="shared" si="29"/>
        <v>0</v>
      </c>
      <c r="FZ41" s="49">
        <f t="shared" si="29"/>
        <v>0</v>
      </c>
      <c r="GA41" s="49">
        <f t="shared" si="29"/>
        <v>0</v>
      </c>
      <c r="GB41" s="49">
        <f t="shared" si="29"/>
        <v>0</v>
      </c>
      <c r="GC41" s="49">
        <f t="shared" si="29"/>
        <v>0</v>
      </c>
      <c r="GD41" s="49">
        <f t="shared" si="21"/>
        <v>0</v>
      </c>
      <c r="GE41" s="49">
        <f t="shared" si="21"/>
        <v>0</v>
      </c>
      <c r="GF41" s="49">
        <f t="shared" si="21"/>
        <v>0</v>
      </c>
      <c r="GG41" s="49">
        <f t="shared" si="21"/>
        <v>0</v>
      </c>
      <c r="GH41" s="49">
        <f t="shared" si="21"/>
        <v>0</v>
      </c>
      <c r="GI41" s="49">
        <f t="shared" si="21"/>
        <v>0</v>
      </c>
      <c r="GJ41" s="49">
        <f t="shared" si="21"/>
        <v>0</v>
      </c>
      <c r="GK41" s="49">
        <f t="shared" si="21"/>
        <v>0</v>
      </c>
      <c r="GL41" s="49">
        <f t="shared" si="21"/>
        <v>0</v>
      </c>
      <c r="GM41" s="49">
        <f t="shared" si="21"/>
        <v>0</v>
      </c>
      <c r="GN41" s="49">
        <f t="shared" si="21"/>
        <v>0</v>
      </c>
      <c r="GO41" s="49">
        <f t="shared" si="21"/>
        <v>0</v>
      </c>
      <c r="GP41" s="49">
        <f t="shared" si="22"/>
        <v>0</v>
      </c>
      <c r="GQ41" s="49">
        <f t="shared" si="22"/>
        <v>0</v>
      </c>
      <c r="GR41" s="49">
        <f t="shared" si="22"/>
        <v>0</v>
      </c>
      <c r="GS41" s="49">
        <f t="shared" si="22"/>
        <v>0</v>
      </c>
      <c r="GT41" s="49">
        <f t="shared" si="22"/>
        <v>0</v>
      </c>
      <c r="GU41" s="49">
        <f t="shared" si="22"/>
        <v>0</v>
      </c>
      <c r="GV41" s="49">
        <f t="shared" si="22"/>
        <v>0</v>
      </c>
      <c r="GW41" s="49">
        <f t="shared" si="22"/>
        <v>0</v>
      </c>
      <c r="GX41" s="48">
        <f t="shared" si="22"/>
        <v>0</v>
      </c>
      <c r="GY41" s="70">
        <f t="shared" si="11"/>
        <v>0.17236276486088042</v>
      </c>
      <c r="GZ41" s="73" t="e">
        <f t="shared" si="12"/>
        <v>#VALUE!</v>
      </c>
      <c r="HA41" s="76">
        <f t="shared" si="13"/>
        <v>0.56713901404550526</v>
      </c>
      <c r="HB41" s="82" t="e">
        <f t="shared" si="14"/>
        <v>#VALUE!</v>
      </c>
      <c r="HC41" s="2"/>
      <c r="HD41" s="2"/>
      <c r="HE41" s="2"/>
      <c r="HF41" s="2"/>
      <c r="HG41" s="2"/>
      <c r="HH41" s="2"/>
      <c r="HI41" s="2"/>
      <c r="HJ41" s="2"/>
      <c r="HK41" s="2"/>
      <c r="HL41" s="12"/>
    </row>
    <row r="42" spans="1:220">
      <c r="A42" s="42">
        <f t="shared" si="7"/>
        <v>2.3333333333333331E-2</v>
      </c>
      <c r="B42" s="38" t="str">
        <f>IF($CY$10=1, "-",1.8)</f>
        <v>-</v>
      </c>
      <c r="C42" s="48" t="e">
        <f t="shared" si="31"/>
        <v>#VALUE!</v>
      </c>
      <c r="D42" s="49" t="e">
        <f t="shared" si="31"/>
        <v>#VALUE!</v>
      </c>
      <c r="E42" s="49" t="e">
        <f t="shared" si="31"/>
        <v>#VALUE!</v>
      </c>
      <c r="F42" s="49" t="e">
        <f t="shared" si="31"/>
        <v>#VALUE!</v>
      </c>
      <c r="G42" s="49" t="e">
        <f t="shared" si="31"/>
        <v>#VALUE!</v>
      </c>
      <c r="H42" s="49" t="e">
        <f t="shared" si="31"/>
        <v>#VALUE!</v>
      </c>
      <c r="I42" s="49" t="e">
        <f t="shared" si="31"/>
        <v>#VALUE!</v>
      </c>
      <c r="J42" s="49" t="e">
        <f t="shared" si="31"/>
        <v>#VALUE!</v>
      </c>
      <c r="K42" s="49" t="e">
        <f t="shared" si="31"/>
        <v>#VALUE!</v>
      </c>
      <c r="L42" s="49" t="e">
        <f t="shared" si="31"/>
        <v>#VALUE!</v>
      </c>
      <c r="M42" s="49" t="e">
        <f t="shared" si="31"/>
        <v>#VALUE!</v>
      </c>
      <c r="N42" s="49" t="e">
        <f t="shared" si="31"/>
        <v>#VALUE!</v>
      </c>
      <c r="O42" s="49" t="e">
        <f t="shared" si="31"/>
        <v>#VALUE!</v>
      </c>
      <c r="P42" s="49" t="e">
        <f t="shared" si="31"/>
        <v>#VALUE!</v>
      </c>
      <c r="Q42" s="49" t="e">
        <f t="shared" si="31"/>
        <v>#VALUE!</v>
      </c>
      <c r="R42" s="49" t="e">
        <f t="shared" si="31"/>
        <v>#VALUE!</v>
      </c>
      <c r="S42" s="49" t="e">
        <f t="shared" si="30"/>
        <v>#VALUE!</v>
      </c>
      <c r="T42" s="49" t="e">
        <f t="shared" si="30"/>
        <v>#VALUE!</v>
      </c>
      <c r="U42" s="49" t="e">
        <f t="shared" si="30"/>
        <v>#VALUE!</v>
      </c>
      <c r="V42" s="49" t="e">
        <f t="shared" si="30"/>
        <v>#VALUE!</v>
      </c>
      <c r="W42" s="49" t="e">
        <f t="shared" si="30"/>
        <v>#VALUE!</v>
      </c>
      <c r="X42" s="49" t="e">
        <f t="shared" si="30"/>
        <v>#VALUE!</v>
      </c>
      <c r="Y42" s="49" t="e">
        <f t="shared" si="30"/>
        <v>#VALUE!</v>
      </c>
      <c r="Z42" s="49" t="e">
        <f t="shared" si="30"/>
        <v>#VALUE!</v>
      </c>
      <c r="AA42" s="49" t="e">
        <f t="shared" si="30"/>
        <v>#VALUE!</v>
      </c>
      <c r="AB42" s="49" t="e">
        <f t="shared" si="30"/>
        <v>#VALUE!</v>
      </c>
      <c r="AC42" s="49" t="e">
        <f t="shared" si="30"/>
        <v>#VALUE!</v>
      </c>
      <c r="AD42" s="49" t="e">
        <f t="shared" si="30"/>
        <v>#VALUE!</v>
      </c>
      <c r="AE42" s="49" t="e">
        <f t="shared" si="30"/>
        <v>#VALUE!</v>
      </c>
      <c r="AF42" s="49" t="e">
        <f t="shared" si="30"/>
        <v>#VALUE!</v>
      </c>
      <c r="AG42" s="49" t="e">
        <f t="shared" si="30"/>
        <v>#VALUE!</v>
      </c>
      <c r="AH42" s="49" t="e">
        <f t="shared" si="18"/>
        <v>#VALUE!</v>
      </c>
      <c r="AI42" s="49" t="e">
        <f t="shared" si="19"/>
        <v>#VALUE!</v>
      </c>
      <c r="AJ42" s="49" t="e">
        <f t="shared" si="19"/>
        <v>#VALUE!</v>
      </c>
      <c r="AK42" s="49" t="e">
        <f t="shared" si="19"/>
        <v>#VALUE!</v>
      </c>
      <c r="AL42" s="49" t="e">
        <f t="shared" si="19"/>
        <v>#VALUE!</v>
      </c>
      <c r="AM42" s="49" t="e">
        <f t="shared" si="19"/>
        <v>#VALUE!</v>
      </c>
      <c r="AN42" s="49" t="e">
        <f t="shared" si="19"/>
        <v>#VALUE!</v>
      </c>
      <c r="AO42" s="49" t="e">
        <f t="shared" si="19"/>
        <v>#VALUE!</v>
      </c>
      <c r="AP42" s="49" t="e">
        <f t="shared" si="19"/>
        <v>#VALUE!</v>
      </c>
      <c r="AQ42" s="49" t="e">
        <f t="shared" si="19"/>
        <v>#VALUE!</v>
      </c>
      <c r="AR42" s="49" t="e">
        <f t="shared" si="19"/>
        <v>#VALUE!</v>
      </c>
      <c r="AS42" s="49" t="e">
        <f t="shared" si="19"/>
        <v>#VALUE!</v>
      </c>
      <c r="AT42" s="49" t="e">
        <f t="shared" si="19"/>
        <v>#VALUE!</v>
      </c>
      <c r="AU42" s="49" t="e">
        <f t="shared" si="19"/>
        <v>#VALUE!</v>
      </c>
      <c r="AV42" s="49" t="e">
        <f t="shared" si="19"/>
        <v>#VALUE!</v>
      </c>
      <c r="AW42" s="49" t="e">
        <f t="shared" si="19"/>
        <v>#VALUE!</v>
      </c>
      <c r="AX42" s="49" t="e">
        <f t="shared" si="19"/>
        <v>#VALUE!</v>
      </c>
      <c r="AY42" s="49" t="e">
        <f t="shared" si="20"/>
        <v>#VALUE!</v>
      </c>
      <c r="AZ42" s="49" t="e">
        <f t="shared" si="20"/>
        <v>#VALUE!</v>
      </c>
      <c r="BA42" s="49" t="e">
        <f t="shared" si="20"/>
        <v>#VALUE!</v>
      </c>
      <c r="BB42" s="49" t="e">
        <f t="shared" si="20"/>
        <v>#VALUE!</v>
      </c>
      <c r="BC42" s="49" t="e">
        <f t="shared" si="20"/>
        <v>#VALUE!</v>
      </c>
      <c r="BD42" s="49" t="e">
        <f t="shared" si="20"/>
        <v>#VALUE!</v>
      </c>
      <c r="BE42" s="49" t="e">
        <f t="shared" si="20"/>
        <v>#VALUE!</v>
      </c>
      <c r="BF42" s="49" t="e">
        <f t="shared" si="20"/>
        <v>#VALUE!</v>
      </c>
      <c r="BG42" s="49" t="e">
        <f t="shared" si="20"/>
        <v>#VALUE!</v>
      </c>
      <c r="BH42" s="49" t="e">
        <f t="shared" si="20"/>
        <v>#VALUE!</v>
      </c>
      <c r="BI42" s="49" t="e">
        <f t="shared" si="20"/>
        <v>#VALUE!</v>
      </c>
      <c r="BJ42" s="49" t="e">
        <f t="shared" si="20"/>
        <v>#VALUE!</v>
      </c>
      <c r="BK42" s="49" t="e">
        <f t="shared" si="20"/>
        <v>#VALUE!</v>
      </c>
      <c r="BL42" s="49" t="e">
        <f t="shared" si="20"/>
        <v>#VALUE!</v>
      </c>
      <c r="BM42" s="49" t="e">
        <f t="shared" si="20"/>
        <v>#VALUE!</v>
      </c>
      <c r="BN42" s="49" t="e">
        <f t="shared" si="20"/>
        <v>#VALUE!</v>
      </c>
      <c r="BO42" s="49" t="e">
        <f t="shared" si="16"/>
        <v>#VALUE!</v>
      </c>
      <c r="BP42" s="49" t="e">
        <f t="shared" si="16"/>
        <v>#VALUE!</v>
      </c>
      <c r="BQ42" s="49" t="e">
        <f t="shared" si="16"/>
        <v>#VALUE!</v>
      </c>
      <c r="BR42" s="49" t="e">
        <f t="shared" si="16"/>
        <v>#VALUE!</v>
      </c>
      <c r="BS42" s="49" t="e">
        <f t="shared" si="16"/>
        <v>#VALUE!</v>
      </c>
      <c r="BT42" s="49" t="e">
        <f t="shared" si="16"/>
        <v>#VALUE!</v>
      </c>
      <c r="BU42" s="49" t="e">
        <f t="shared" si="16"/>
        <v>#VALUE!</v>
      </c>
      <c r="BV42" s="49" t="e">
        <f t="shared" si="16"/>
        <v>#VALUE!</v>
      </c>
      <c r="BW42" s="49" t="e">
        <f t="shared" si="16"/>
        <v>#VALUE!</v>
      </c>
      <c r="BX42" s="49" t="e">
        <f t="shared" si="16"/>
        <v>#VALUE!</v>
      </c>
      <c r="BY42" s="49" t="e">
        <f t="shared" si="16"/>
        <v>#VALUE!</v>
      </c>
      <c r="BZ42" s="49" t="e">
        <f t="shared" si="16"/>
        <v>#VALUE!</v>
      </c>
      <c r="CA42" s="49" t="e">
        <f t="shared" si="25"/>
        <v>#VALUE!</v>
      </c>
      <c r="CB42" s="49" t="e">
        <f t="shared" si="25"/>
        <v>#VALUE!</v>
      </c>
      <c r="CC42" s="49" t="e">
        <f t="shared" si="25"/>
        <v>#VALUE!</v>
      </c>
      <c r="CD42" s="49" t="e">
        <f t="shared" si="25"/>
        <v>#VALUE!</v>
      </c>
      <c r="CE42" s="49" t="e">
        <f t="shared" si="25"/>
        <v>#VALUE!</v>
      </c>
      <c r="CF42" s="49" t="e">
        <f t="shared" si="25"/>
        <v>#VALUE!</v>
      </c>
      <c r="CG42" s="49" t="e">
        <f t="shared" si="25"/>
        <v>#VALUE!</v>
      </c>
      <c r="CH42" s="49" t="e">
        <f t="shared" si="25"/>
        <v>#VALUE!</v>
      </c>
      <c r="CI42" s="49" t="e">
        <f t="shared" si="25"/>
        <v>#VALUE!</v>
      </c>
      <c r="CJ42" s="49" t="e">
        <f t="shared" si="25"/>
        <v>#VALUE!</v>
      </c>
      <c r="CK42" s="49" t="e">
        <f t="shared" si="25"/>
        <v>#VALUE!</v>
      </c>
      <c r="CL42" s="49" t="e">
        <f t="shared" si="25"/>
        <v>#VALUE!</v>
      </c>
      <c r="CM42" s="49" t="e">
        <f t="shared" si="25"/>
        <v>#VALUE!</v>
      </c>
      <c r="CN42" s="49" t="e">
        <f t="shared" si="25"/>
        <v>#VALUE!</v>
      </c>
      <c r="CO42" s="49" t="e">
        <f t="shared" si="25"/>
        <v>#VALUE!</v>
      </c>
      <c r="CP42" s="49" t="e">
        <f t="shared" si="25"/>
        <v>#VALUE!</v>
      </c>
      <c r="CQ42" s="49" t="e">
        <f t="shared" si="23"/>
        <v>#VALUE!</v>
      </c>
      <c r="CR42" s="49" t="e">
        <f t="shared" si="23"/>
        <v>#VALUE!</v>
      </c>
      <c r="CS42" s="49" t="e">
        <f t="shared" si="23"/>
        <v>#VALUE!</v>
      </c>
      <c r="CT42" s="49" t="e">
        <f t="shared" si="23"/>
        <v>#VALUE!</v>
      </c>
      <c r="CU42" s="49" t="e">
        <f t="shared" si="23"/>
        <v>#VALUE!</v>
      </c>
      <c r="CV42" s="49" t="e">
        <f t="shared" si="23"/>
        <v>#VALUE!</v>
      </c>
      <c r="CW42" s="49" t="e">
        <f t="shared" si="23"/>
        <v>#VALUE!</v>
      </c>
      <c r="CX42" s="49" t="e">
        <f t="shared" si="23"/>
        <v>#VALUE!</v>
      </c>
      <c r="CY42" s="48" t="e">
        <f t="shared" si="23"/>
        <v>#VALUE!</v>
      </c>
      <c r="CZ42" s="70" t="e">
        <f t="shared" si="9"/>
        <v>#VALUE!</v>
      </c>
      <c r="DA42" s="79" t="e">
        <f t="shared" si="4"/>
        <v>#VALUE!</v>
      </c>
      <c r="DB42" s="48">
        <f t="shared" si="10"/>
        <v>0.76522075178409565</v>
      </c>
      <c r="DC42" s="49">
        <f t="shared" si="10"/>
        <v>5.364338919793038E-2</v>
      </c>
      <c r="DD42" s="49">
        <f t="shared" si="10"/>
        <v>7.6871024317698954E-3</v>
      </c>
      <c r="DE42" s="49">
        <f t="shared" si="10"/>
        <v>9.849689375474131E-4</v>
      </c>
      <c r="DF42" s="49">
        <f t="shared" si="10"/>
        <v>9.4410764158928272E-5</v>
      </c>
      <c r="DG42" s="49">
        <f t="shared" si="10"/>
        <v>6.3180208928167027E-6</v>
      </c>
      <c r="DH42" s="49">
        <f t="shared" si="10"/>
        <v>2.8530645594919011E-7</v>
      </c>
      <c r="DI42" s="49">
        <f t="shared" si="10"/>
        <v>8.527459008257519E-9</v>
      </c>
      <c r="DJ42" s="49">
        <f t="shared" si="10"/>
        <v>1.6667871741451764E-10</v>
      </c>
      <c r="DK42" s="49">
        <f t="shared" si="10"/>
        <v>2.1135795788409059E-12</v>
      </c>
      <c r="DL42" s="49">
        <f t="shared" si="10"/>
        <v>1.7290478385426833E-14</v>
      </c>
      <c r="DM42" s="49">
        <f t="shared" si="10"/>
        <v>9.0882799996662365E-17</v>
      </c>
      <c r="DN42" s="49">
        <f t="shared" si="10"/>
        <v>3.0599977321193615E-19</v>
      </c>
      <c r="DO42" s="49">
        <f t="shared" si="10"/>
        <v>6.5842956600661155E-22</v>
      </c>
      <c r="DP42" s="49">
        <f t="shared" si="10"/>
        <v>9.0375053293864722E-25</v>
      </c>
      <c r="DQ42" s="49">
        <f t="shared" si="10"/>
        <v>7.9013420627374447E-28</v>
      </c>
      <c r="DR42" s="49">
        <f t="shared" si="26"/>
        <v>4.3948903057122031E-31</v>
      </c>
      <c r="DS42" s="49">
        <f t="shared" si="26"/>
        <v>1.5536868084690808E-34</v>
      </c>
      <c r="DT42" s="49">
        <f t="shared" si="26"/>
        <v>3.4881226380972112E-38</v>
      </c>
      <c r="DU42" s="49">
        <f t="shared" si="26"/>
        <v>4.9697390554987138E-42</v>
      </c>
      <c r="DV42" s="49">
        <f t="shared" si="26"/>
        <v>4.4909133118610302E-46</v>
      </c>
      <c r="DW42" s="49">
        <f t="shared" si="26"/>
        <v>2.5726282770189097E-50</v>
      </c>
      <c r="DX42" s="49">
        <f t="shared" si="26"/>
        <v>9.3383998682217507E-55</v>
      </c>
      <c r="DY42" s="49">
        <f t="shared" si="26"/>
        <v>2.1471248644389709E-59</v>
      </c>
      <c r="DZ42" s="49">
        <f t="shared" si="26"/>
        <v>3.1259955791787295E-64</v>
      </c>
      <c r="EA42" s="49">
        <f t="shared" si="26"/>
        <v>2.8809760575227551E-69</v>
      </c>
      <c r="EB42" s="49">
        <f t="shared" si="26"/>
        <v>1.6803498944785729E-74</v>
      </c>
      <c r="EC42" s="49">
        <f t="shared" si="26"/>
        <v>6.2011112600597992E-80</v>
      </c>
      <c r="ED42" s="49">
        <f t="shared" si="26"/>
        <v>1.4476401199971676E-85</v>
      </c>
      <c r="EE42" s="49">
        <f t="shared" si="26"/>
        <v>2.1374388434631124E-91</v>
      </c>
      <c r="EF42" s="49">
        <f t="shared" si="26"/>
        <v>1.9957099786971534E-97</v>
      </c>
      <c r="EG42" s="49">
        <f t="shared" si="26"/>
        <v>1.1781683648803367E-103</v>
      </c>
      <c r="EH42" s="49">
        <f t="shared" si="27"/>
        <v>4.3970872116430584E-110</v>
      </c>
      <c r="EI42" s="49">
        <f t="shared" si="27"/>
        <v>1.0373313499552467E-116</v>
      </c>
      <c r="EJ42" s="49">
        <f t="shared" si="27"/>
        <v>1.5467361015407928E-123</v>
      </c>
      <c r="EK42" s="49">
        <f t="shared" si="27"/>
        <v>1.4575282488319168E-130</v>
      </c>
      <c r="EL42" s="49">
        <f t="shared" si="27"/>
        <v>8.6791903152300365E-138</v>
      </c>
      <c r="EM42" s="49">
        <f t="shared" si="27"/>
        <v>3.2656199307592428E-145</v>
      </c>
      <c r="EN42" s="49">
        <f t="shared" si="27"/>
        <v>7.7632205882316271E-153</v>
      </c>
      <c r="EO42" s="49">
        <f t="shared" si="27"/>
        <v>1.1659404937449915E-160</v>
      </c>
      <c r="EP42" s="49">
        <f t="shared" si="27"/>
        <v>1.1062154032398143E-168</v>
      </c>
      <c r="EQ42" s="49">
        <f t="shared" si="27"/>
        <v>6.6298652932010502E-177</v>
      </c>
      <c r="ER42" s="49">
        <f t="shared" si="27"/>
        <v>2.5098407543617924E-185</v>
      </c>
      <c r="ES42" s="49">
        <f t="shared" si="27"/>
        <v>6.0012348381967364E-194</v>
      </c>
      <c r="ET42" s="49">
        <f t="shared" si="27"/>
        <v>9.0628794136662056E-203</v>
      </c>
      <c r="EU42" s="49">
        <f t="shared" si="27"/>
        <v>8.6437559667694328E-212</v>
      </c>
      <c r="EV42" s="49">
        <f t="shared" si="27"/>
        <v>5.2063148831120053E-221</v>
      </c>
      <c r="EW42" s="49">
        <f t="shared" si="27"/>
        <v>1.9803052702711529E-230</v>
      </c>
      <c r="EX42" s="49">
        <f t="shared" si="28"/>
        <v>4.7565371187162927E-240</v>
      </c>
      <c r="EY42" s="49">
        <f t="shared" si="28"/>
        <v>7.2142461059162776E-250</v>
      </c>
      <c r="EZ42" s="49">
        <f t="shared" si="28"/>
        <v>6.9090376409383142E-260</v>
      </c>
      <c r="FA42" s="49">
        <f t="shared" si="28"/>
        <v>4.1778880604741858E-270</v>
      </c>
      <c r="FB42" s="49">
        <f t="shared" si="28"/>
        <v>1.5951281262366763E-280</v>
      </c>
      <c r="FC42" s="49">
        <f t="shared" si="28"/>
        <v>3.845222871425492E-291</v>
      </c>
      <c r="FD42" s="49">
        <f t="shared" si="28"/>
        <v>5.8522511658251669E-302</v>
      </c>
      <c r="FE42" s="49">
        <f t="shared" si="28"/>
        <v>0</v>
      </c>
      <c r="FF42" s="49">
        <f t="shared" si="28"/>
        <v>0</v>
      </c>
      <c r="FG42" s="49">
        <f t="shared" si="28"/>
        <v>0</v>
      </c>
      <c r="FH42" s="49">
        <f t="shared" si="28"/>
        <v>0</v>
      </c>
      <c r="FI42" s="49">
        <f t="shared" si="28"/>
        <v>0</v>
      </c>
      <c r="FJ42" s="49">
        <f t="shared" si="28"/>
        <v>0</v>
      </c>
      <c r="FK42" s="49">
        <f t="shared" si="28"/>
        <v>0</v>
      </c>
      <c r="FL42" s="49">
        <f t="shared" si="28"/>
        <v>0</v>
      </c>
      <c r="FM42" s="49">
        <f t="shared" si="28"/>
        <v>0</v>
      </c>
      <c r="FN42" s="49">
        <f t="shared" si="29"/>
        <v>0</v>
      </c>
      <c r="FO42" s="49">
        <f t="shared" si="29"/>
        <v>0</v>
      </c>
      <c r="FP42" s="49">
        <f t="shared" si="29"/>
        <v>0</v>
      </c>
      <c r="FQ42" s="49">
        <f t="shared" si="29"/>
        <v>0</v>
      </c>
      <c r="FR42" s="49">
        <f t="shared" si="29"/>
        <v>0</v>
      </c>
      <c r="FS42" s="49">
        <f t="shared" si="29"/>
        <v>0</v>
      </c>
      <c r="FT42" s="49">
        <f t="shared" si="29"/>
        <v>0</v>
      </c>
      <c r="FU42" s="49">
        <f t="shared" si="29"/>
        <v>0</v>
      </c>
      <c r="FV42" s="49">
        <f t="shared" si="29"/>
        <v>0</v>
      </c>
      <c r="FW42" s="49">
        <f t="shared" si="29"/>
        <v>0</v>
      </c>
      <c r="FX42" s="49">
        <f t="shared" si="29"/>
        <v>0</v>
      </c>
      <c r="FY42" s="49">
        <f t="shared" si="29"/>
        <v>0</v>
      </c>
      <c r="FZ42" s="49">
        <f t="shared" si="29"/>
        <v>0</v>
      </c>
      <c r="GA42" s="49">
        <f t="shared" si="29"/>
        <v>0</v>
      </c>
      <c r="GB42" s="49">
        <f t="shared" si="29"/>
        <v>0</v>
      </c>
      <c r="GC42" s="49">
        <f t="shared" si="29"/>
        <v>0</v>
      </c>
      <c r="GD42" s="49">
        <f t="shared" si="21"/>
        <v>0</v>
      </c>
      <c r="GE42" s="49">
        <f t="shared" si="21"/>
        <v>0</v>
      </c>
      <c r="GF42" s="49">
        <f t="shared" si="21"/>
        <v>0</v>
      </c>
      <c r="GG42" s="49">
        <f t="shared" si="21"/>
        <v>0</v>
      </c>
      <c r="GH42" s="49">
        <f t="shared" si="21"/>
        <v>0</v>
      </c>
      <c r="GI42" s="49">
        <f t="shared" si="21"/>
        <v>0</v>
      </c>
      <c r="GJ42" s="49">
        <f t="shared" si="21"/>
        <v>0</v>
      </c>
      <c r="GK42" s="49">
        <f t="shared" si="21"/>
        <v>0</v>
      </c>
      <c r="GL42" s="49">
        <f t="shared" si="21"/>
        <v>0</v>
      </c>
      <c r="GM42" s="49">
        <f t="shared" si="21"/>
        <v>0</v>
      </c>
      <c r="GN42" s="49">
        <f t="shared" si="21"/>
        <v>0</v>
      </c>
      <c r="GO42" s="49">
        <f t="shared" si="21"/>
        <v>0</v>
      </c>
      <c r="GP42" s="49">
        <f t="shared" si="22"/>
        <v>0</v>
      </c>
      <c r="GQ42" s="49">
        <f t="shared" si="22"/>
        <v>0</v>
      </c>
      <c r="GR42" s="49">
        <f t="shared" si="22"/>
        <v>0</v>
      </c>
      <c r="GS42" s="49">
        <f t="shared" si="22"/>
        <v>0</v>
      </c>
      <c r="GT42" s="49">
        <f t="shared" si="22"/>
        <v>0</v>
      </c>
      <c r="GU42" s="49">
        <f t="shared" si="22"/>
        <v>0</v>
      </c>
      <c r="GV42" s="49">
        <f t="shared" si="22"/>
        <v>0</v>
      </c>
      <c r="GW42" s="49">
        <f t="shared" si="22"/>
        <v>0</v>
      </c>
      <c r="GX42" s="48">
        <f t="shared" si="22"/>
        <v>0</v>
      </c>
      <c r="GY42" s="70">
        <f t="shared" si="11"/>
        <v>0.17236276486088042</v>
      </c>
      <c r="GZ42" s="73" t="e">
        <f t="shared" si="12"/>
        <v>#VALUE!</v>
      </c>
      <c r="HA42" s="76">
        <f t="shared" si="13"/>
        <v>0.56713901404550526</v>
      </c>
      <c r="HB42" s="82" t="e">
        <f t="shared" si="14"/>
        <v>#VALUE!</v>
      </c>
      <c r="HC42" s="2"/>
      <c r="HD42" s="2"/>
      <c r="HE42" s="2"/>
      <c r="HF42" s="2"/>
      <c r="HG42" s="2"/>
      <c r="HH42" s="2"/>
      <c r="HI42" s="2"/>
      <c r="HJ42" s="2"/>
      <c r="HK42" s="2"/>
      <c r="HL42" s="12"/>
    </row>
    <row r="43" spans="1:220">
      <c r="A43" s="42">
        <f t="shared" si="7"/>
        <v>2.3333333333333331E-2</v>
      </c>
      <c r="B43" s="38" t="str">
        <f>IF($CY$10=1, "-",1.9)</f>
        <v>-</v>
      </c>
      <c r="C43" s="48" t="e">
        <f t="shared" si="31"/>
        <v>#VALUE!</v>
      </c>
      <c r="D43" s="49" t="e">
        <f t="shared" si="31"/>
        <v>#VALUE!</v>
      </c>
      <c r="E43" s="49" t="e">
        <f t="shared" si="31"/>
        <v>#VALUE!</v>
      </c>
      <c r="F43" s="49" t="e">
        <f t="shared" si="31"/>
        <v>#VALUE!</v>
      </c>
      <c r="G43" s="49" t="e">
        <f t="shared" si="31"/>
        <v>#VALUE!</v>
      </c>
      <c r="H43" s="49" t="e">
        <f t="shared" si="31"/>
        <v>#VALUE!</v>
      </c>
      <c r="I43" s="49" t="e">
        <f t="shared" si="31"/>
        <v>#VALUE!</v>
      </c>
      <c r="J43" s="49" t="e">
        <f t="shared" si="31"/>
        <v>#VALUE!</v>
      </c>
      <c r="K43" s="49" t="e">
        <f t="shared" si="31"/>
        <v>#VALUE!</v>
      </c>
      <c r="L43" s="49" t="e">
        <f t="shared" si="31"/>
        <v>#VALUE!</v>
      </c>
      <c r="M43" s="49" t="e">
        <f t="shared" si="31"/>
        <v>#VALUE!</v>
      </c>
      <c r="N43" s="49" t="e">
        <f t="shared" si="31"/>
        <v>#VALUE!</v>
      </c>
      <c r="O43" s="49" t="e">
        <f t="shared" si="31"/>
        <v>#VALUE!</v>
      </c>
      <c r="P43" s="49" t="e">
        <f t="shared" si="31"/>
        <v>#VALUE!</v>
      </c>
      <c r="Q43" s="49" t="e">
        <f t="shared" si="31"/>
        <v>#VALUE!</v>
      </c>
      <c r="R43" s="49" t="e">
        <f t="shared" si="31"/>
        <v>#VALUE!</v>
      </c>
      <c r="S43" s="49" t="e">
        <f t="shared" si="30"/>
        <v>#VALUE!</v>
      </c>
      <c r="T43" s="49" t="e">
        <f t="shared" si="30"/>
        <v>#VALUE!</v>
      </c>
      <c r="U43" s="49" t="e">
        <f t="shared" si="30"/>
        <v>#VALUE!</v>
      </c>
      <c r="V43" s="49" t="e">
        <f t="shared" si="30"/>
        <v>#VALUE!</v>
      </c>
      <c r="W43" s="49" t="e">
        <f t="shared" si="30"/>
        <v>#VALUE!</v>
      </c>
      <c r="X43" s="49" t="e">
        <f t="shared" si="30"/>
        <v>#VALUE!</v>
      </c>
      <c r="Y43" s="49" t="e">
        <f t="shared" si="30"/>
        <v>#VALUE!</v>
      </c>
      <c r="Z43" s="49" t="e">
        <f t="shared" si="30"/>
        <v>#VALUE!</v>
      </c>
      <c r="AA43" s="49" t="e">
        <f t="shared" si="30"/>
        <v>#VALUE!</v>
      </c>
      <c r="AB43" s="49" t="e">
        <f t="shared" si="30"/>
        <v>#VALUE!</v>
      </c>
      <c r="AC43" s="49" t="e">
        <f t="shared" si="30"/>
        <v>#VALUE!</v>
      </c>
      <c r="AD43" s="49" t="e">
        <f t="shared" si="30"/>
        <v>#VALUE!</v>
      </c>
      <c r="AE43" s="49" t="e">
        <f t="shared" si="30"/>
        <v>#VALUE!</v>
      </c>
      <c r="AF43" s="49" t="e">
        <f t="shared" si="30"/>
        <v>#VALUE!</v>
      </c>
      <c r="AG43" s="49" t="e">
        <f t="shared" si="30"/>
        <v>#VALUE!</v>
      </c>
      <c r="AH43" s="49" t="e">
        <f t="shared" si="18"/>
        <v>#VALUE!</v>
      </c>
      <c r="AI43" s="49" t="e">
        <f t="shared" si="19"/>
        <v>#VALUE!</v>
      </c>
      <c r="AJ43" s="49" t="e">
        <f t="shared" si="19"/>
        <v>#VALUE!</v>
      </c>
      <c r="AK43" s="49" t="e">
        <f t="shared" si="19"/>
        <v>#VALUE!</v>
      </c>
      <c r="AL43" s="49" t="e">
        <f t="shared" si="19"/>
        <v>#VALUE!</v>
      </c>
      <c r="AM43" s="49" t="e">
        <f t="shared" si="19"/>
        <v>#VALUE!</v>
      </c>
      <c r="AN43" s="49" t="e">
        <f t="shared" si="19"/>
        <v>#VALUE!</v>
      </c>
      <c r="AO43" s="49" t="e">
        <f t="shared" si="19"/>
        <v>#VALUE!</v>
      </c>
      <c r="AP43" s="49" t="e">
        <f t="shared" si="19"/>
        <v>#VALUE!</v>
      </c>
      <c r="AQ43" s="49" t="e">
        <f t="shared" si="19"/>
        <v>#VALUE!</v>
      </c>
      <c r="AR43" s="49" t="e">
        <f t="shared" si="19"/>
        <v>#VALUE!</v>
      </c>
      <c r="AS43" s="49" t="e">
        <f t="shared" si="19"/>
        <v>#VALUE!</v>
      </c>
      <c r="AT43" s="49" t="e">
        <f t="shared" si="19"/>
        <v>#VALUE!</v>
      </c>
      <c r="AU43" s="49" t="e">
        <f t="shared" si="19"/>
        <v>#VALUE!</v>
      </c>
      <c r="AV43" s="49" t="e">
        <f t="shared" si="19"/>
        <v>#VALUE!</v>
      </c>
      <c r="AW43" s="49" t="e">
        <f t="shared" si="19"/>
        <v>#VALUE!</v>
      </c>
      <c r="AX43" s="49" t="e">
        <f t="shared" si="19"/>
        <v>#VALUE!</v>
      </c>
      <c r="AY43" s="49" t="e">
        <f t="shared" si="20"/>
        <v>#VALUE!</v>
      </c>
      <c r="AZ43" s="49" t="e">
        <f t="shared" si="20"/>
        <v>#VALUE!</v>
      </c>
      <c r="BA43" s="49" t="e">
        <f t="shared" si="20"/>
        <v>#VALUE!</v>
      </c>
      <c r="BB43" s="49" t="e">
        <f t="shared" si="20"/>
        <v>#VALUE!</v>
      </c>
      <c r="BC43" s="49" t="e">
        <f t="shared" si="20"/>
        <v>#VALUE!</v>
      </c>
      <c r="BD43" s="49" t="e">
        <f t="shared" si="20"/>
        <v>#VALUE!</v>
      </c>
      <c r="BE43" s="49" t="e">
        <f t="shared" si="20"/>
        <v>#VALUE!</v>
      </c>
      <c r="BF43" s="49" t="e">
        <f t="shared" si="20"/>
        <v>#VALUE!</v>
      </c>
      <c r="BG43" s="49" t="e">
        <f t="shared" si="20"/>
        <v>#VALUE!</v>
      </c>
      <c r="BH43" s="49" t="e">
        <f t="shared" si="20"/>
        <v>#VALUE!</v>
      </c>
      <c r="BI43" s="49" t="e">
        <f t="shared" si="20"/>
        <v>#VALUE!</v>
      </c>
      <c r="BJ43" s="49" t="e">
        <f t="shared" si="20"/>
        <v>#VALUE!</v>
      </c>
      <c r="BK43" s="49" t="e">
        <f t="shared" si="20"/>
        <v>#VALUE!</v>
      </c>
      <c r="BL43" s="49" t="e">
        <f t="shared" si="20"/>
        <v>#VALUE!</v>
      </c>
      <c r="BM43" s="49" t="e">
        <f t="shared" si="20"/>
        <v>#VALUE!</v>
      </c>
      <c r="BN43" s="49" t="e">
        <f t="shared" si="20"/>
        <v>#VALUE!</v>
      </c>
      <c r="BO43" s="49" t="e">
        <f t="shared" si="16"/>
        <v>#VALUE!</v>
      </c>
      <c r="BP43" s="49" t="e">
        <f t="shared" si="16"/>
        <v>#VALUE!</v>
      </c>
      <c r="BQ43" s="49" t="e">
        <f t="shared" si="16"/>
        <v>#VALUE!</v>
      </c>
      <c r="BR43" s="49" t="e">
        <f t="shared" si="16"/>
        <v>#VALUE!</v>
      </c>
      <c r="BS43" s="49" t="e">
        <f t="shared" si="16"/>
        <v>#VALUE!</v>
      </c>
      <c r="BT43" s="49" t="e">
        <f t="shared" si="16"/>
        <v>#VALUE!</v>
      </c>
      <c r="BU43" s="49" t="e">
        <f t="shared" si="16"/>
        <v>#VALUE!</v>
      </c>
      <c r="BV43" s="49" t="e">
        <f t="shared" si="16"/>
        <v>#VALUE!</v>
      </c>
      <c r="BW43" s="49" t="e">
        <f t="shared" si="16"/>
        <v>#VALUE!</v>
      </c>
      <c r="BX43" s="49" t="e">
        <f t="shared" si="16"/>
        <v>#VALUE!</v>
      </c>
      <c r="BY43" s="49" t="e">
        <f t="shared" si="16"/>
        <v>#VALUE!</v>
      </c>
      <c r="BZ43" s="49" t="e">
        <f t="shared" si="16"/>
        <v>#VALUE!</v>
      </c>
      <c r="CA43" s="49" t="e">
        <f t="shared" si="25"/>
        <v>#VALUE!</v>
      </c>
      <c r="CB43" s="49" t="e">
        <f t="shared" si="25"/>
        <v>#VALUE!</v>
      </c>
      <c r="CC43" s="49" t="e">
        <f t="shared" si="25"/>
        <v>#VALUE!</v>
      </c>
      <c r="CD43" s="49" t="e">
        <f t="shared" si="25"/>
        <v>#VALUE!</v>
      </c>
      <c r="CE43" s="49" t="e">
        <f t="shared" si="25"/>
        <v>#VALUE!</v>
      </c>
      <c r="CF43" s="49" t="e">
        <f t="shared" si="25"/>
        <v>#VALUE!</v>
      </c>
      <c r="CG43" s="49" t="e">
        <f t="shared" si="25"/>
        <v>#VALUE!</v>
      </c>
      <c r="CH43" s="49" t="e">
        <f t="shared" si="25"/>
        <v>#VALUE!</v>
      </c>
      <c r="CI43" s="49" t="e">
        <f t="shared" si="25"/>
        <v>#VALUE!</v>
      </c>
      <c r="CJ43" s="49" t="e">
        <f t="shared" si="25"/>
        <v>#VALUE!</v>
      </c>
      <c r="CK43" s="49" t="e">
        <f t="shared" si="25"/>
        <v>#VALUE!</v>
      </c>
      <c r="CL43" s="49" t="e">
        <f t="shared" si="25"/>
        <v>#VALUE!</v>
      </c>
      <c r="CM43" s="49" t="e">
        <f t="shared" si="25"/>
        <v>#VALUE!</v>
      </c>
      <c r="CN43" s="49" t="e">
        <f t="shared" si="25"/>
        <v>#VALUE!</v>
      </c>
      <c r="CO43" s="49" t="e">
        <f t="shared" si="25"/>
        <v>#VALUE!</v>
      </c>
      <c r="CP43" s="49" t="e">
        <f t="shared" si="25"/>
        <v>#VALUE!</v>
      </c>
      <c r="CQ43" s="49" t="e">
        <f t="shared" si="23"/>
        <v>#VALUE!</v>
      </c>
      <c r="CR43" s="49" t="e">
        <f t="shared" si="23"/>
        <v>#VALUE!</v>
      </c>
      <c r="CS43" s="49" t="e">
        <f t="shared" si="23"/>
        <v>#VALUE!</v>
      </c>
      <c r="CT43" s="49" t="e">
        <f t="shared" si="23"/>
        <v>#VALUE!</v>
      </c>
      <c r="CU43" s="49" t="e">
        <f t="shared" si="23"/>
        <v>#VALUE!</v>
      </c>
      <c r="CV43" s="49" t="e">
        <f t="shared" si="23"/>
        <v>#VALUE!</v>
      </c>
      <c r="CW43" s="49" t="e">
        <f t="shared" si="23"/>
        <v>#VALUE!</v>
      </c>
      <c r="CX43" s="49" t="e">
        <f t="shared" si="23"/>
        <v>#VALUE!</v>
      </c>
      <c r="CY43" s="48" t="e">
        <f t="shared" si="23"/>
        <v>#VALUE!</v>
      </c>
      <c r="CZ43" s="70" t="e">
        <f t="shared" si="9"/>
        <v>#VALUE!</v>
      </c>
      <c r="DA43" s="79" t="e">
        <f t="shared" si="4"/>
        <v>#VALUE!</v>
      </c>
      <c r="DB43" s="48">
        <f t="shared" si="10"/>
        <v>0.76522075178409565</v>
      </c>
      <c r="DC43" s="49">
        <f t="shared" si="10"/>
        <v>5.364338919793038E-2</v>
      </c>
      <c r="DD43" s="49">
        <f t="shared" si="10"/>
        <v>7.6871024317698954E-3</v>
      </c>
      <c r="DE43" s="49">
        <f t="shared" si="10"/>
        <v>9.849689375474131E-4</v>
      </c>
      <c r="DF43" s="49">
        <f t="shared" si="10"/>
        <v>9.4410764158928272E-5</v>
      </c>
      <c r="DG43" s="49">
        <f t="shared" si="10"/>
        <v>6.3180208928167027E-6</v>
      </c>
      <c r="DH43" s="49">
        <f t="shared" si="10"/>
        <v>2.8530645594919011E-7</v>
      </c>
      <c r="DI43" s="49">
        <f t="shared" si="10"/>
        <v>8.527459008257519E-9</v>
      </c>
      <c r="DJ43" s="49">
        <f t="shared" si="10"/>
        <v>1.6667871741451764E-10</v>
      </c>
      <c r="DK43" s="49">
        <f t="shared" ref="DK43:DQ43" si="32">(2/DK$23^2)*EXP(-(DK$23^2)*$A43)</f>
        <v>2.1135795788409059E-12</v>
      </c>
      <c r="DL43" s="49">
        <f t="shared" si="32"/>
        <v>1.7290478385426833E-14</v>
      </c>
      <c r="DM43" s="49">
        <f t="shared" si="32"/>
        <v>9.0882799996662365E-17</v>
      </c>
      <c r="DN43" s="49">
        <f t="shared" si="32"/>
        <v>3.0599977321193615E-19</v>
      </c>
      <c r="DO43" s="49">
        <f t="shared" si="32"/>
        <v>6.5842956600661155E-22</v>
      </c>
      <c r="DP43" s="49">
        <f t="shared" si="32"/>
        <v>9.0375053293864722E-25</v>
      </c>
      <c r="DQ43" s="49">
        <f t="shared" si="32"/>
        <v>7.9013420627374447E-28</v>
      </c>
      <c r="DR43" s="49">
        <f t="shared" si="26"/>
        <v>4.3948903057122031E-31</v>
      </c>
      <c r="DS43" s="49">
        <f t="shared" si="26"/>
        <v>1.5536868084690808E-34</v>
      </c>
      <c r="DT43" s="49">
        <f t="shared" si="26"/>
        <v>3.4881226380972112E-38</v>
      </c>
      <c r="DU43" s="49">
        <f t="shared" si="26"/>
        <v>4.9697390554987138E-42</v>
      </c>
      <c r="DV43" s="49">
        <f t="shared" si="26"/>
        <v>4.4909133118610302E-46</v>
      </c>
      <c r="DW43" s="49">
        <f t="shared" si="26"/>
        <v>2.5726282770189097E-50</v>
      </c>
      <c r="DX43" s="49">
        <f t="shared" si="26"/>
        <v>9.3383998682217507E-55</v>
      </c>
      <c r="DY43" s="49">
        <f t="shared" si="26"/>
        <v>2.1471248644389709E-59</v>
      </c>
      <c r="DZ43" s="49">
        <f t="shared" si="26"/>
        <v>3.1259955791787295E-64</v>
      </c>
      <c r="EA43" s="49">
        <f t="shared" si="26"/>
        <v>2.8809760575227551E-69</v>
      </c>
      <c r="EB43" s="49">
        <f t="shared" si="26"/>
        <v>1.6803498944785729E-74</v>
      </c>
      <c r="EC43" s="49">
        <f t="shared" si="26"/>
        <v>6.2011112600597992E-80</v>
      </c>
      <c r="ED43" s="49">
        <f t="shared" si="26"/>
        <v>1.4476401199971676E-85</v>
      </c>
      <c r="EE43" s="49">
        <f t="shared" si="26"/>
        <v>2.1374388434631124E-91</v>
      </c>
      <c r="EF43" s="49">
        <f t="shared" si="26"/>
        <v>1.9957099786971534E-97</v>
      </c>
      <c r="EG43" s="49">
        <f t="shared" si="26"/>
        <v>1.1781683648803367E-103</v>
      </c>
      <c r="EH43" s="49">
        <f t="shared" si="27"/>
        <v>4.3970872116430584E-110</v>
      </c>
      <c r="EI43" s="49">
        <f t="shared" si="27"/>
        <v>1.0373313499552467E-116</v>
      </c>
      <c r="EJ43" s="49">
        <f t="shared" si="27"/>
        <v>1.5467361015407928E-123</v>
      </c>
      <c r="EK43" s="49">
        <f t="shared" si="27"/>
        <v>1.4575282488319168E-130</v>
      </c>
      <c r="EL43" s="49">
        <f t="shared" si="27"/>
        <v>8.6791903152300365E-138</v>
      </c>
      <c r="EM43" s="49">
        <f t="shared" si="27"/>
        <v>3.2656199307592428E-145</v>
      </c>
      <c r="EN43" s="49">
        <f t="shared" si="27"/>
        <v>7.7632205882316271E-153</v>
      </c>
      <c r="EO43" s="49">
        <f t="shared" si="27"/>
        <v>1.1659404937449915E-160</v>
      </c>
      <c r="EP43" s="49">
        <f t="shared" si="27"/>
        <v>1.1062154032398143E-168</v>
      </c>
      <c r="EQ43" s="49">
        <f t="shared" si="27"/>
        <v>6.6298652932010502E-177</v>
      </c>
      <c r="ER43" s="49">
        <f t="shared" si="27"/>
        <v>2.5098407543617924E-185</v>
      </c>
      <c r="ES43" s="49">
        <f t="shared" si="27"/>
        <v>6.0012348381967364E-194</v>
      </c>
      <c r="ET43" s="49">
        <f t="shared" si="27"/>
        <v>9.0628794136662056E-203</v>
      </c>
      <c r="EU43" s="49">
        <f t="shared" si="27"/>
        <v>8.6437559667694328E-212</v>
      </c>
      <c r="EV43" s="49">
        <f t="shared" si="27"/>
        <v>5.2063148831120053E-221</v>
      </c>
      <c r="EW43" s="49">
        <f t="shared" si="27"/>
        <v>1.9803052702711529E-230</v>
      </c>
      <c r="EX43" s="49">
        <f t="shared" si="28"/>
        <v>4.7565371187162927E-240</v>
      </c>
      <c r="EY43" s="49">
        <f t="shared" si="28"/>
        <v>7.2142461059162776E-250</v>
      </c>
      <c r="EZ43" s="49">
        <f t="shared" si="28"/>
        <v>6.9090376409383142E-260</v>
      </c>
      <c r="FA43" s="49">
        <f t="shared" si="28"/>
        <v>4.1778880604741858E-270</v>
      </c>
      <c r="FB43" s="49">
        <f t="shared" si="28"/>
        <v>1.5951281262366763E-280</v>
      </c>
      <c r="FC43" s="49">
        <f t="shared" si="28"/>
        <v>3.845222871425492E-291</v>
      </c>
      <c r="FD43" s="49">
        <f t="shared" si="28"/>
        <v>5.8522511658251669E-302</v>
      </c>
      <c r="FE43" s="49">
        <f t="shared" si="28"/>
        <v>0</v>
      </c>
      <c r="FF43" s="49">
        <f t="shared" si="28"/>
        <v>0</v>
      </c>
      <c r="FG43" s="49">
        <f t="shared" si="28"/>
        <v>0</v>
      </c>
      <c r="FH43" s="49">
        <f t="shared" si="28"/>
        <v>0</v>
      </c>
      <c r="FI43" s="49">
        <f t="shared" si="28"/>
        <v>0</v>
      </c>
      <c r="FJ43" s="49">
        <f t="shared" si="28"/>
        <v>0</v>
      </c>
      <c r="FK43" s="49">
        <f t="shared" si="28"/>
        <v>0</v>
      </c>
      <c r="FL43" s="49">
        <f t="shared" si="28"/>
        <v>0</v>
      </c>
      <c r="FM43" s="49">
        <f t="shared" si="28"/>
        <v>0</v>
      </c>
      <c r="FN43" s="49">
        <f t="shared" si="29"/>
        <v>0</v>
      </c>
      <c r="FO43" s="49">
        <f t="shared" si="29"/>
        <v>0</v>
      </c>
      <c r="FP43" s="49">
        <f t="shared" si="29"/>
        <v>0</v>
      </c>
      <c r="FQ43" s="49">
        <f t="shared" si="29"/>
        <v>0</v>
      </c>
      <c r="FR43" s="49">
        <f t="shared" si="29"/>
        <v>0</v>
      </c>
      <c r="FS43" s="49">
        <f t="shared" si="29"/>
        <v>0</v>
      </c>
      <c r="FT43" s="49">
        <f t="shared" si="29"/>
        <v>0</v>
      </c>
      <c r="FU43" s="49">
        <f t="shared" si="29"/>
        <v>0</v>
      </c>
      <c r="FV43" s="49">
        <f t="shared" si="29"/>
        <v>0</v>
      </c>
      <c r="FW43" s="49">
        <f t="shared" si="29"/>
        <v>0</v>
      </c>
      <c r="FX43" s="49">
        <f t="shared" si="29"/>
        <v>0</v>
      </c>
      <c r="FY43" s="49">
        <f t="shared" si="29"/>
        <v>0</v>
      </c>
      <c r="FZ43" s="49">
        <f t="shared" si="29"/>
        <v>0</v>
      </c>
      <c r="GA43" s="49">
        <f t="shared" si="29"/>
        <v>0</v>
      </c>
      <c r="GB43" s="49">
        <f t="shared" si="29"/>
        <v>0</v>
      </c>
      <c r="GC43" s="49">
        <f t="shared" si="29"/>
        <v>0</v>
      </c>
      <c r="GD43" s="49">
        <f t="shared" si="21"/>
        <v>0</v>
      </c>
      <c r="GE43" s="49">
        <f t="shared" si="21"/>
        <v>0</v>
      </c>
      <c r="GF43" s="49">
        <f t="shared" si="21"/>
        <v>0</v>
      </c>
      <c r="GG43" s="49">
        <f t="shared" si="21"/>
        <v>0</v>
      </c>
      <c r="GH43" s="49">
        <f t="shared" si="21"/>
        <v>0</v>
      </c>
      <c r="GI43" s="49">
        <f t="shared" si="21"/>
        <v>0</v>
      </c>
      <c r="GJ43" s="49">
        <f t="shared" si="21"/>
        <v>0</v>
      </c>
      <c r="GK43" s="49">
        <f t="shared" si="21"/>
        <v>0</v>
      </c>
      <c r="GL43" s="49">
        <f t="shared" si="21"/>
        <v>0</v>
      </c>
      <c r="GM43" s="49">
        <f t="shared" si="21"/>
        <v>0</v>
      </c>
      <c r="GN43" s="49">
        <f t="shared" si="21"/>
        <v>0</v>
      </c>
      <c r="GO43" s="49">
        <f t="shared" si="21"/>
        <v>0</v>
      </c>
      <c r="GP43" s="49">
        <f t="shared" si="22"/>
        <v>0</v>
      </c>
      <c r="GQ43" s="49">
        <f t="shared" si="22"/>
        <v>0</v>
      </c>
      <c r="GR43" s="49">
        <f t="shared" si="22"/>
        <v>0</v>
      </c>
      <c r="GS43" s="49">
        <f t="shared" si="22"/>
        <v>0</v>
      </c>
      <c r="GT43" s="49">
        <f t="shared" si="22"/>
        <v>0</v>
      </c>
      <c r="GU43" s="49">
        <f t="shared" si="22"/>
        <v>0</v>
      </c>
      <c r="GV43" s="49">
        <f t="shared" si="22"/>
        <v>0</v>
      </c>
      <c r="GW43" s="49">
        <f t="shared" si="22"/>
        <v>0</v>
      </c>
      <c r="GX43" s="48">
        <f t="shared" si="22"/>
        <v>0</v>
      </c>
      <c r="GY43" s="70">
        <f t="shared" si="11"/>
        <v>0.17236276486088042</v>
      </c>
      <c r="GZ43" s="73" t="e">
        <f t="shared" si="12"/>
        <v>#VALUE!</v>
      </c>
      <c r="HA43" s="76">
        <f t="shared" si="13"/>
        <v>0.56713901404550526</v>
      </c>
      <c r="HB43" s="82" t="e">
        <f t="shared" si="14"/>
        <v>#VALUE!</v>
      </c>
      <c r="HC43" s="2"/>
      <c r="HD43" s="2"/>
      <c r="HE43" s="2"/>
      <c r="HF43" s="2"/>
      <c r="HG43" s="2"/>
      <c r="HH43" s="2"/>
      <c r="HI43" s="2"/>
      <c r="HJ43" s="2"/>
      <c r="HK43" s="2"/>
      <c r="HL43" s="12"/>
    </row>
    <row r="44" spans="1:220">
      <c r="A44" s="43">
        <f t="shared" si="7"/>
        <v>2.3333333333333331E-2</v>
      </c>
      <c r="B44" s="34" t="str">
        <f>IF($CY$10=1, "-",2)</f>
        <v>-</v>
      </c>
      <c r="C44" s="50" t="e">
        <f t="shared" si="31"/>
        <v>#VALUE!</v>
      </c>
      <c r="D44" s="46" t="e">
        <f t="shared" si="31"/>
        <v>#VALUE!</v>
      </c>
      <c r="E44" s="46" t="e">
        <f t="shared" si="31"/>
        <v>#VALUE!</v>
      </c>
      <c r="F44" s="46" t="e">
        <f t="shared" si="31"/>
        <v>#VALUE!</v>
      </c>
      <c r="G44" s="46" t="e">
        <f t="shared" si="31"/>
        <v>#VALUE!</v>
      </c>
      <c r="H44" s="46" t="e">
        <f t="shared" si="31"/>
        <v>#VALUE!</v>
      </c>
      <c r="I44" s="46" t="e">
        <f t="shared" si="31"/>
        <v>#VALUE!</v>
      </c>
      <c r="J44" s="46" t="e">
        <f t="shared" si="31"/>
        <v>#VALUE!</v>
      </c>
      <c r="K44" s="46" t="e">
        <f t="shared" si="31"/>
        <v>#VALUE!</v>
      </c>
      <c r="L44" s="46" t="e">
        <f t="shared" si="31"/>
        <v>#VALUE!</v>
      </c>
      <c r="M44" s="46" t="e">
        <f t="shared" si="31"/>
        <v>#VALUE!</v>
      </c>
      <c r="N44" s="46" t="e">
        <f t="shared" si="31"/>
        <v>#VALUE!</v>
      </c>
      <c r="O44" s="46" t="e">
        <f t="shared" si="31"/>
        <v>#VALUE!</v>
      </c>
      <c r="P44" s="46" t="e">
        <f t="shared" si="31"/>
        <v>#VALUE!</v>
      </c>
      <c r="Q44" s="46" t="e">
        <f t="shared" si="31"/>
        <v>#VALUE!</v>
      </c>
      <c r="R44" s="46" t="e">
        <f t="shared" si="31"/>
        <v>#VALUE!</v>
      </c>
      <c r="S44" s="46" t="e">
        <f t="shared" si="30"/>
        <v>#VALUE!</v>
      </c>
      <c r="T44" s="46" t="e">
        <f t="shared" si="30"/>
        <v>#VALUE!</v>
      </c>
      <c r="U44" s="46" t="e">
        <f t="shared" si="30"/>
        <v>#VALUE!</v>
      </c>
      <c r="V44" s="46" t="e">
        <f t="shared" si="30"/>
        <v>#VALUE!</v>
      </c>
      <c r="W44" s="46" t="e">
        <f t="shared" si="30"/>
        <v>#VALUE!</v>
      </c>
      <c r="X44" s="46" t="e">
        <f t="shared" si="30"/>
        <v>#VALUE!</v>
      </c>
      <c r="Y44" s="46" t="e">
        <f t="shared" si="30"/>
        <v>#VALUE!</v>
      </c>
      <c r="Z44" s="46" t="e">
        <f t="shared" si="30"/>
        <v>#VALUE!</v>
      </c>
      <c r="AA44" s="46" t="e">
        <f t="shared" si="30"/>
        <v>#VALUE!</v>
      </c>
      <c r="AB44" s="46" t="e">
        <f t="shared" si="30"/>
        <v>#VALUE!</v>
      </c>
      <c r="AC44" s="46" t="e">
        <f t="shared" si="30"/>
        <v>#VALUE!</v>
      </c>
      <c r="AD44" s="46" t="e">
        <f t="shared" si="30"/>
        <v>#VALUE!</v>
      </c>
      <c r="AE44" s="46" t="e">
        <f t="shared" si="30"/>
        <v>#VALUE!</v>
      </c>
      <c r="AF44" s="46" t="e">
        <f t="shared" si="30"/>
        <v>#VALUE!</v>
      </c>
      <c r="AG44" s="46" t="e">
        <f t="shared" si="30"/>
        <v>#VALUE!</v>
      </c>
      <c r="AH44" s="46" t="e">
        <f t="shared" si="18"/>
        <v>#VALUE!</v>
      </c>
      <c r="AI44" s="46" t="e">
        <f t="shared" si="19"/>
        <v>#VALUE!</v>
      </c>
      <c r="AJ44" s="46" t="e">
        <f t="shared" si="19"/>
        <v>#VALUE!</v>
      </c>
      <c r="AK44" s="46" t="e">
        <f t="shared" si="19"/>
        <v>#VALUE!</v>
      </c>
      <c r="AL44" s="46" t="e">
        <f t="shared" si="19"/>
        <v>#VALUE!</v>
      </c>
      <c r="AM44" s="46" t="e">
        <f t="shared" si="19"/>
        <v>#VALUE!</v>
      </c>
      <c r="AN44" s="46" t="e">
        <f t="shared" si="19"/>
        <v>#VALUE!</v>
      </c>
      <c r="AO44" s="46" t="e">
        <f t="shared" si="19"/>
        <v>#VALUE!</v>
      </c>
      <c r="AP44" s="46" t="e">
        <f t="shared" si="19"/>
        <v>#VALUE!</v>
      </c>
      <c r="AQ44" s="46" t="e">
        <f t="shared" si="19"/>
        <v>#VALUE!</v>
      </c>
      <c r="AR44" s="46" t="e">
        <f t="shared" si="19"/>
        <v>#VALUE!</v>
      </c>
      <c r="AS44" s="46" t="e">
        <f t="shared" si="19"/>
        <v>#VALUE!</v>
      </c>
      <c r="AT44" s="46" t="e">
        <f t="shared" si="19"/>
        <v>#VALUE!</v>
      </c>
      <c r="AU44" s="46" t="e">
        <f t="shared" si="19"/>
        <v>#VALUE!</v>
      </c>
      <c r="AV44" s="46" t="e">
        <f t="shared" si="19"/>
        <v>#VALUE!</v>
      </c>
      <c r="AW44" s="46" t="e">
        <f t="shared" si="19"/>
        <v>#VALUE!</v>
      </c>
      <c r="AX44" s="46" t="e">
        <f t="shared" ref="AX44" si="33">(2/AX$23)*SIN(AX$23*$B44)*EXP(-(AX$23^2)*$A44)</f>
        <v>#VALUE!</v>
      </c>
      <c r="AY44" s="46" t="e">
        <f t="shared" si="20"/>
        <v>#VALUE!</v>
      </c>
      <c r="AZ44" s="46" t="e">
        <f t="shared" si="20"/>
        <v>#VALUE!</v>
      </c>
      <c r="BA44" s="46" t="e">
        <f t="shared" si="20"/>
        <v>#VALUE!</v>
      </c>
      <c r="BB44" s="46" t="e">
        <f t="shared" si="20"/>
        <v>#VALUE!</v>
      </c>
      <c r="BC44" s="46" t="e">
        <f t="shared" si="20"/>
        <v>#VALUE!</v>
      </c>
      <c r="BD44" s="46" t="e">
        <f t="shared" si="20"/>
        <v>#VALUE!</v>
      </c>
      <c r="BE44" s="46" t="e">
        <f t="shared" si="20"/>
        <v>#VALUE!</v>
      </c>
      <c r="BF44" s="46" t="e">
        <f t="shared" si="20"/>
        <v>#VALUE!</v>
      </c>
      <c r="BG44" s="46" t="e">
        <f t="shared" si="20"/>
        <v>#VALUE!</v>
      </c>
      <c r="BH44" s="46" t="e">
        <f t="shared" si="20"/>
        <v>#VALUE!</v>
      </c>
      <c r="BI44" s="46" t="e">
        <f t="shared" si="20"/>
        <v>#VALUE!</v>
      </c>
      <c r="BJ44" s="46" t="e">
        <f t="shared" si="20"/>
        <v>#VALUE!</v>
      </c>
      <c r="BK44" s="46" t="e">
        <f t="shared" si="20"/>
        <v>#VALUE!</v>
      </c>
      <c r="BL44" s="46" t="e">
        <f t="shared" si="20"/>
        <v>#VALUE!</v>
      </c>
      <c r="BM44" s="46" t="e">
        <f t="shared" si="20"/>
        <v>#VALUE!</v>
      </c>
      <c r="BN44" s="46" t="e">
        <f t="shared" ref="BN44" si="34">(2/BN$23)*SIN(BN$23*$B44)*EXP(-(BN$23^2)*$A44)</f>
        <v>#VALUE!</v>
      </c>
      <c r="BO44" s="46" t="e">
        <f t="shared" si="16"/>
        <v>#VALUE!</v>
      </c>
      <c r="BP44" s="46" t="e">
        <f t="shared" si="16"/>
        <v>#VALUE!</v>
      </c>
      <c r="BQ44" s="46" t="e">
        <f t="shared" si="16"/>
        <v>#VALUE!</v>
      </c>
      <c r="BR44" s="46" t="e">
        <f t="shared" si="16"/>
        <v>#VALUE!</v>
      </c>
      <c r="BS44" s="46" t="e">
        <f t="shared" si="16"/>
        <v>#VALUE!</v>
      </c>
      <c r="BT44" s="46" t="e">
        <f t="shared" si="16"/>
        <v>#VALUE!</v>
      </c>
      <c r="BU44" s="46" t="e">
        <f t="shared" si="16"/>
        <v>#VALUE!</v>
      </c>
      <c r="BV44" s="46" t="e">
        <f t="shared" si="16"/>
        <v>#VALUE!</v>
      </c>
      <c r="BW44" s="46" t="e">
        <f t="shared" si="16"/>
        <v>#VALUE!</v>
      </c>
      <c r="BX44" s="46" t="e">
        <f t="shared" si="16"/>
        <v>#VALUE!</v>
      </c>
      <c r="BY44" s="46" t="e">
        <f t="shared" si="16"/>
        <v>#VALUE!</v>
      </c>
      <c r="BZ44" s="46" t="e">
        <f t="shared" si="16"/>
        <v>#VALUE!</v>
      </c>
      <c r="CA44" s="46" t="e">
        <f t="shared" si="25"/>
        <v>#VALUE!</v>
      </c>
      <c r="CB44" s="46" t="e">
        <f t="shared" si="25"/>
        <v>#VALUE!</v>
      </c>
      <c r="CC44" s="46" t="e">
        <f t="shared" si="25"/>
        <v>#VALUE!</v>
      </c>
      <c r="CD44" s="46" t="e">
        <f t="shared" si="25"/>
        <v>#VALUE!</v>
      </c>
      <c r="CE44" s="46" t="e">
        <f t="shared" si="25"/>
        <v>#VALUE!</v>
      </c>
      <c r="CF44" s="46" t="e">
        <f t="shared" si="25"/>
        <v>#VALUE!</v>
      </c>
      <c r="CG44" s="46" t="e">
        <f t="shared" si="25"/>
        <v>#VALUE!</v>
      </c>
      <c r="CH44" s="46" t="e">
        <f t="shared" si="25"/>
        <v>#VALUE!</v>
      </c>
      <c r="CI44" s="46" t="e">
        <f t="shared" si="25"/>
        <v>#VALUE!</v>
      </c>
      <c r="CJ44" s="46" t="e">
        <f t="shared" si="25"/>
        <v>#VALUE!</v>
      </c>
      <c r="CK44" s="46" t="e">
        <f t="shared" si="25"/>
        <v>#VALUE!</v>
      </c>
      <c r="CL44" s="46" t="e">
        <f t="shared" si="25"/>
        <v>#VALUE!</v>
      </c>
      <c r="CM44" s="46" t="e">
        <f t="shared" si="25"/>
        <v>#VALUE!</v>
      </c>
      <c r="CN44" s="46" t="e">
        <f t="shared" si="25"/>
        <v>#VALUE!</v>
      </c>
      <c r="CO44" s="46" t="e">
        <f t="shared" si="25"/>
        <v>#VALUE!</v>
      </c>
      <c r="CP44" s="46" t="e">
        <f t="shared" si="25"/>
        <v>#VALUE!</v>
      </c>
      <c r="CQ44" s="46" t="e">
        <f t="shared" si="23"/>
        <v>#VALUE!</v>
      </c>
      <c r="CR44" s="46" t="e">
        <f t="shared" si="23"/>
        <v>#VALUE!</v>
      </c>
      <c r="CS44" s="46" t="e">
        <f t="shared" si="23"/>
        <v>#VALUE!</v>
      </c>
      <c r="CT44" s="46" t="e">
        <f t="shared" si="23"/>
        <v>#VALUE!</v>
      </c>
      <c r="CU44" s="46" t="e">
        <f t="shared" si="23"/>
        <v>#VALUE!</v>
      </c>
      <c r="CV44" s="46" t="e">
        <f t="shared" si="23"/>
        <v>#VALUE!</v>
      </c>
      <c r="CW44" s="46" t="e">
        <f t="shared" si="23"/>
        <v>#VALUE!</v>
      </c>
      <c r="CX44" s="46" t="e">
        <f t="shared" si="23"/>
        <v>#VALUE!</v>
      </c>
      <c r="CY44" s="50" t="e">
        <f t="shared" si="23"/>
        <v>#VALUE!</v>
      </c>
      <c r="CZ44" s="71" t="e">
        <f t="shared" si="9"/>
        <v>#VALUE!</v>
      </c>
      <c r="DA44" s="80" t="e">
        <f t="shared" si="4"/>
        <v>#VALUE!</v>
      </c>
      <c r="DB44" s="50">
        <f t="shared" ref="DB44:DQ44" si="35">(2/DB$23^2)*EXP(-(DB$23^2)*$A44)</f>
        <v>0.76522075178409565</v>
      </c>
      <c r="DC44" s="46">
        <f t="shared" si="35"/>
        <v>5.364338919793038E-2</v>
      </c>
      <c r="DD44" s="46">
        <f t="shared" si="35"/>
        <v>7.6871024317698954E-3</v>
      </c>
      <c r="DE44" s="46">
        <f t="shared" si="35"/>
        <v>9.849689375474131E-4</v>
      </c>
      <c r="DF44" s="46">
        <f t="shared" si="35"/>
        <v>9.4410764158928272E-5</v>
      </c>
      <c r="DG44" s="46">
        <f t="shared" si="35"/>
        <v>6.3180208928167027E-6</v>
      </c>
      <c r="DH44" s="46">
        <f t="shared" si="35"/>
        <v>2.8530645594919011E-7</v>
      </c>
      <c r="DI44" s="46">
        <f t="shared" si="35"/>
        <v>8.527459008257519E-9</v>
      </c>
      <c r="DJ44" s="46">
        <f t="shared" si="35"/>
        <v>1.6667871741451764E-10</v>
      </c>
      <c r="DK44" s="46">
        <f t="shared" si="35"/>
        <v>2.1135795788409059E-12</v>
      </c>
      <c r="DL44" s="46">
        <f t="shared" si="35"/>
        <v>1.7290478385426833E-14</v>
      </c>
      <c r="DM44" s="46">
        <f t="shared" si="35"/>
        <v>9.0882799996662365E-17</v>
      </c>
      <c r="DN44" s="46">
        <f t="shared" si="35"/>
        <v>3.0599977321193615E-19</v>
      </c>
      <c r="DO44" s="46">
        <f t="shared" si="35"/>
        <v>6.5842956600661155E-22</v>
      </c>
      <c r="DP44" s="46">
        <f t="shared" si="35"/>
        <v>9.0375053293864722E-25</v>
      </c>
      <c r="DQ44" s="46">
        <f t="shared" si="35"/>
        <v>7.9013420627374447E-28</v>
      </c>
      <c r="DR44" s="46">
        <f t="shared" si="26"/>
        <v>4.3948903057122031E-31</v>
      </c>
      <c r="DS44" s="46">
        <f t="shared" si="26"/>
        <v>1.5536868084690808E-34</v>
      </c>
      <c r="DT44" s="46">
        <f t="shared" si="26"/>
        <v>3.4881226380972112E-38</v>
      </c>
      <c r="DU44" s="46">
        <f t="shared" si="26"/>
        <v>4.9697390554987138E-42</v>
      </c>
      <c r="DV44" s="46">
        <f t="shared" si="26"/>
        <v>4.4909133118610302E-46</v>
      </c>
      <c r="DW44" s="46">
        <f t="shared" si="26"/>
        <v>2.5726282770189097E-50</v>
      </c>
      <c r="DX44" s="46">
        <f t="shared" si="26"/>
        <v>9.3383998682217507E-55</v>
      </c>
      <c r="DY44" s="46">
        <f t="shared" si="26"/>
        <v>2.1471248644389709E-59</v>
      </c>
      <c r="DZ44" s="46">
        <f t="shared" si="26"/>
        <v>3.1259955791787295E-64</v>
      </c>
      <c r="EA44" s="46">
        <f t="shared" si="26"/>
        <v>2.8809760575227551E-69</v>
      </c>
      <c r="EB44" s="46">
        <f t="shared" si="26"/>
        <v>1.6803498944785729E-74</v>
      </c>
      <c r="EC44" s="46">
        <f t="shared" si="26"/>
        <v>6.2011112600597992E-80</v>
      </c>
      <c r="ED44" s="46">
        <f t="shared" si="26"/>
        <v>1.4476401199971676E-85</v>
      </c>
      <c r="EE44" s="46">
        <f t="shared" si="26"/>
        <v>2.1374388434631124E-91</v>
      </c>
      <c r="EF44" s="46">
        <f t="shared" si="26"/>
        <v>1.9957099786971534E-97</v>
      </c>
      <c r="EG44" s="46">
        <f t="shared" si="26"/>
        <v>1.1781683648803367E-103</v>
      </c>
      <c r="EH44" s="46">
        <f t="shared" si="27"/>
        <v>4.3970872116430584E-110</v>
      </c>
      <c r="EI44" s="46">
        <f t="shared" si="27"/>
        <v>1.0373313499552467E-116</v>
      </c>
      <c r="EJ44" s="46">
        <f t="shared" si="27"/>
        <v>1.5467361015407928E-123</v>
      </c>
      <c r="EK44" s="46">
        <f t="shared" si="27"/>
        <v>1.4575282488319168E-130</v>
      </c>
      <c r="EL44" s="46">
        <f t="shared" si="27"/>
        <v>8.6791903152300365E-138</v>
      </c>
      <c r="EM44" s="46">
        <f t="shared" si="27"/>
        <v>3.2656199307592428E-145</v>
      </c>
      <c r="EN44" s="46">
        <f t="shared" si="27"/>
        <v>7.7632205882316271E-153</v>
      </c>
      <c r="EO44" s="46">
        <f t="shared" si="27"/>
        <v>1.1659404937449915E-160</v>
      </c>
      <c r="EP44" s="46">
        <f t="shared" si="27"/>
        <v>1.1062154032398143E-168</v>
      </c>
      <c r="EQ44" s="46">
        <f t="shared" si="27"/>
        <v>6.6298652932010502E-177</v>
      </c>
      <c r="ER44" s="46">
        <f t="shared" si="27"/>
        <v>2.5098407543617924E-185</v>
      </c>
      <c r="ES44" s="46">
        <f t="shared" si="27"/>
        <v>6.0012348381967364E-194</v>
      </c>
      <c r="ET44" s="46">
        <f t="shared" si="27"/>
        <v>9.0628794136662056E-203</v>
      </c>
      <c r="EU44" s="46">
        <f t="shared" si="27"/>
        <v>8.6437559667694328E-212</v>
      </c>
      <c r="EV44" s="46">
        <f t="shared" si="27"/>
        <v>5.2063148831120053E-221</v>
      </c>
      <c r="EW44" s="46">
        <f t="shared" si="27"/>
        <v>1.9803052702711529E-230</v>
      </c>
      <c r="EX44" s="46">
        <f t="shared" si="28"/>
        <v>4.7565371187162927E-240</v>
      </c>
      <c r="EY44" s="46">
        <f t="shared" si="28"/>
        <v>7.2142461059162776E-250</v>
      </c>
      <c r="EZ44" s="46">
        <f t="shared" si="28"/>
        <v>6.9090376409383142E-260</v>
      </c>
      <c r="FA44" s="46">
        <f t="shared" si="28"/>
        <v>4.1778880604741858E-270</v>
      </c>
      <c r="FB44" s="46">
        <f t="shared" si="28"/>
        <v>1.5951281262366763E-280</v>
      </c>
      <c r="FC44" s="46">
        <f t="shared" si="28"/>
        <v>3.845222871425492E-291</v>
      </c>
      <c r="FD44" s="46">
        <f t="shared" si="28"/>
        <v>5.8522511658251669E-302</v>
      </c>
      <c r="FE44" s="46">
        <f t="shared" si="28"/>
        <v>0</v>
      </c>
      <c r="FF44" s="46">
        <f t="shared" si="28"/>
        <v>0</v>
      </c>
      <c r="FG44" s="46">
        <f t="shared" si="28"/>
        <v>0</v>
      </c>
      <c r="FH44" s="46">
        <f t="shared" si="28"/>
        <v>0</v>
      </c>
      <c r="FI44" s="46">
        <f t="shared" si="28"/>
        <v>0</v>
      </c>
      <c r="FJ44" s="46">
        <f t="shared" si="28"/>
        <v>0</v>
      </c>
      <c r="FK44" s="46">
        <f t="shared" si="28"/>
        <v>0</v>
      </c>
      <c r="FL44" s="46">
        <f t="shared" si="28"/>
        <v>0</v>
      </c>
      <c r="FM44" s="46">
        <f t="shared" si="28"/>
        <v>0</v>
      </c>
      <c r="FN44" s="46">
        <f t="shared" si="29"/>
        <v>0</v>
      </c>
      <c r="FO44" s="46">
        <f t="shared" si="29"/>
        <v>0</v>
      </c>
      <c r="FP44" s="46">
        <f t="shared" si="29"/>
        <v>0</v>
      </c>
      <c r="FQ44" s="46">
        <f t="shared" si="29"/>
        <v>0</v>
      </c>
      <c r="FR44" s="46">
        <f t="shared" si="29"/>
        <v>0</v>
      </c>
      <c r="FS44" s="46">
        <f t="shared" si="29"/>
        <v>0</v>
      </c>
      <c r="FT44" s="46">
        <f t="shared" si="29"/>
        <v>0</v>
      </c>
      <c r="FU44" s="46">
        <f t="shared" si="29"/>
        <v>0</v>
      </c>
      <c r="FV44" s="46">
        <f t="shared" si="29"/>
        <v>0</v>
      </c>
      <c r="FW44" s="46">
        <f t="shared" si="29"/>
        <v>0</v>
      </c>
      <c r="FX44" s="46">
        <f t="shared" si="29"/>
        <v>0</v>
      </c>
      <c r="FY44" s="46">
        <f t="shared" si="29"/>
        <v>0</v>
      </c>
      <c r="FZ44" s="46">
        <f t="shared" si="29"/>
        <v>0</v>
      </c>
      <c r="GA44" s="46">
        <f t="shared" si="29"/>
        <v>0</v>
      </c>
      <c r="GB44" s="46">
        <f t="shared" si="29"/>
        <v>0</v>
      </c>
      <c r="GC44" s="46">
        <f t="shared" si="29"/>
        <v>0</v>
      </c>
      <c r="GD44" s="46">
        <f t="shared" si="21"/>
        <v>0</v>
      </c>
      <c r="GE44" s="46">
        <f t="shared" si="21"/>
        <v>0</v>
      </c>
      <c r="GF44" s="46">
        <f t="shared" si="21"/>
        <v>0</v>
      </c>
      <c r="GG44" s="46">
        <f t="shared" si="21"/>
        <v>0</v>
      </c>
      <c r="GH44" s="46">
        <f t="shared" si="21"/>
        <v>0</v>
      </c>
      <c r="GI44" s="46">
        <f t="shared" si="21"/>
        <v>0</v>
      </c>
      <c r="GJ44" s="46">
        <f t="shared" si="21"/>
        <v>0</v>
      </c>
      <c r="GK44" s="46">
        <f t="shared" si="21"/>
        <v>0</v>
      </c>
      <c r="GL44" s="46">
        <f t="shared" si="21"/>
        <v>0</v>
      </c>
      <c r="GM44" s="46">
        <f t="shared" si="21"/>
        <v>0</v>
      </c>
      <c r="GN44" s="46">
        <f t="shared" si="21"/>
        <v>0</v>
      </c>
      <c r="GO44" s="46">
        <f t="shared" si="21"/>
        <v>0</v>
      </c>
      <c r="GP44" s="46">
        <f t="shared" si="22"/>
        <v>0</v>
      </c>
      <c r="GQ44" s="46">
        <f t="shared" si="22"/>
        <v>0</v>
      </c>
      <c r="GR44" s="46">
        <f t="shared" si="22"/>
        <v>0</v>
      </c>
      <c r="GS44" s="46">
        <f t="shared" si="22"/>
        <v>0</v>
      </c>
      <c r="GT44" s="46">
        <f t="shared" si="22"/>
        <v>0</v>
      </c>
      <c r="GU44" s="46">
        <f t="shared" si="22"/>
        <v>0</v>
      </c>
      <c r="GV44" s="46">
        <f t="shared" si="22"/>
        <v>0</v>
      </c>
      <c r="GW44" s="46">
        <f t="shared" si="22"/>
        <v>0</v>
      </c>
      <c r="GX44" s="50">
        <f t="shared" si="22"/>
        <v>0</v>
      </c>
      <c r="GY44" s="71">
        <f t="shared" si="11"/>
        <v>0.17236276486088042</v>
      </c>
      <c r="GZ44" s="74" t="e">
        <f t="shared" si="12"/>
        <v>#VALUE!</v>
      </c>
      <c r="HA44" s="77">
        <f t="shared" si="13"/>
        <v>0.56713901404550526</v>
      </c>
      <c r="HB44" s="83" t="e">
        <f t="shared" si="14"/>
        <v>#VALUE!</v>
      </c>
      <c r="HC44" s="2"/>
      <c r="HD44" s="2"/>
      <c r="HE44" s="2"/>
      <c r="HF44" s="2"/>
      <c r="HG44" s="2"/>
      <c r="HH44" s="2"/>
      <c r="HI44" s="2"/>
      <c r="HJ44" s="2"/>
      <c r="HK44" s="2"/>
      <c r="HL44" s="12"/>
    </row>
    <row r="45" spans="1:220">
      <c r="A45" s="26"/>
      <c r="B45" s="5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27"/>
      <c r="DA45" s="28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22"/>
      <c r="GY45" s="52"/>
      <c r="GZ45" s="51"/>
      <c r="HA45" s="56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12"/>
    </row>
    <row r="46" spans="1:220" ht="18">
      <c r="A46" s="26"/>
      <c r="B46" s="5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27"/>
      <c r="DA46" s="28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22" t="s">
        <v>68</v>
      </c>
      <c r="GY46" s="52">
        <f>0.01*HA14*$CY$14</f>
        <v>89.84</v>
      </c>
      <c r="GZ46" s="51" t="s">
        <v>63</v>
      </c>
      <c r="HA46" s="2"/>
      <c r="HB46" s="67">
        <f>$HC$16</f>
        <v>1.0118568911147303</v>
      </c>
      <c r="HC46" s="2" t="s">
        <v>64</v>
      </c>
      <c r="HD46" s="2" t="str">
        <f>IF(DB16="T", "Triangular Pattern", "Square Pattern")</f>
        <v>Triangular Pattern</v>
      </c>
      <c r="HE46" s="2"/>
      <c r="HF46" s="2" t="s">
        <v>69</v>
      </c>
      <c r="HG46" s="2"/>
      <c r="HH46" s="2"/>
      <c r="HI46" s="68">
        <f>HA14</f>
        <v>80</v>
      </c>
      <c r="HJ46" s="2" t="s">
        <v>25</v>
      </c>
      <c r="HK46" s="2"/>
      <c r="HL46" s="12"/>
    </row>
    <row r="47" spans="1:220" ht="18">
      <c r="A47" s="1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2" t="s">
        <v>68</v>
      </c>
      <c r="GY47" s="60">
        <f>GY24*$CY$14</f>
        <v>19.356338493876873</v>
      </c>
      <c r="GZ47" s="51" t="s">
        <v>62</v>
      </c>
      <c r="HA47" s="2"/>
      <c r="HB47" s="2"/>
      <c r="HC47" s="2"/>
      <c r="HD47" s="2"/>
      <c r="HE47" s="2"/>
      <c r="HF47" s="2" t="s">
        <v>69</v>
      </c>
      <c r="HG47" s="2"/>
      <c r="HH47" s="2"/>
      <c r="HI47" s="60">
        <f>HE12</f>
        <v>17.236276486088041</v>
      </c>
      <c r="HJ47" s="2" t="s">
        <v>25</v>
      </c>
      <c r="HK47" s="2"/>
      <c r="HL47" s="12"/>
    </row>
    <row r="48" spans="1:220">
      <c r="A48" s="18" t="s">
        <v>13</v>
      </c>
      <c r="B48" s="141" t="s">
        <v>28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/>
      <c r="ER48" s="142"/>
      <c r="ES48" s="142"/>
      <c r="ET48" s="142"/>
      <c r="EU48" s="142"/>
      <c r="EV48" s="142"/>
      <c r="EW48" s="142"/>
      <c r="EX48" s="142"/>
      <c r="EY48" s="142"/>
      <c r="EZ48" s="142"/>
      <c r="FA48" s="142"/>
      <c r="FB48" s="142"/>
      <c r="FC48" s="142"/>
      <c r="FD48" s="142"/>
      <c r="FE48" s="142"/>
      <c r="FF48" s="142"/>
      <c r="FG48" s="142"/>
      <c r="FH48" s="142"/>
      <c r="FI48" s="142"/>
      <c r="FJ48" s="142"/>
      <c r="FK48" s="142"/>
      <c r="FL48" s="142"/>
      <c r="FM48" s="142"/>
      <c r="FN48" s="142"/>
      <c r="FO48" s="142"/>
      <c r="FP48" s="142"/>
      <c r="FQ48" s="142"/>
      <c r="FR48" s="142"/>
      <c r="FS48" s="142"/>
      <c r="FT48" s="142"/>
      <c r="FU48" s="142"/>
      <c r="FV48" s="142"/>
      <c r="FW48" s="142"/>
      <c r="FX48" s="142"/>
      <c r="FY48" s="142"/>
      <c r="FZ48" s="142"/>
      <c r="GA48" s="142"/>
      <c r="GB48" s="142"/>
      <c r="GC48" s="142"/>
      <c r="GD48" s="142"/>
      <c r="GE48" s="142"/>
      <c r="GF48" s="142"/>
      <c r="GG48" s="142"/>
      <c r="GH48" s="142"/>
      <c r="GI48" s="142"/>
      <c r="GJ48" s="142"/>
      <c r="GK48" s="142"/>
      <c r="GL48" s="142"/>
      <c r="GM48" s="142"/>
      <c r="GN48" s="142"/>
      <c r="GO48" s="142"/>
      <c r="GP48" s="142"/>
      <c r="GQ48" s="142"/>
      <c r="GR48" s="142"/>
      <c r="GS48" s="142"/>
      <c r="GT48" s="142"/>
      <c r="GU48" s="142"/>
      <c r="GV48" s="142"/>
      <c r="GW48" s="142"/>
      <c r="GX48" s="142"/>
      <c r="GY48" s="142"/>
      <c r="GZ48" s="142"/>
      <c r="HA48" s="142"/>
      <c r="HB48" s="142"/>
      <c r="HC48" s="142"/>
      <c r="HD48" s="142"/>
      <c r="HE48" s="142"/>
      <c r="HF48" s="142"/>
      <c r="HG48" s="142"/>
      <c r="HH48" s="142"/>
      <c r="HI48" s="142"/>
      <c r="HJ48" s="142"/>
      <c r="HK48" s="143"/>
      <c r="HL48" s="12"/>
    </row>
    <row r="49" spans="1:220" ht="15.75" thickBot="1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7"/>
    </row>
    <row r="50" spans="1:220" ht="15.75" thickTop="1">
      <c r="A50" s="90" t="s">
        <v>79</v>
      </c>
      <c r="B50" t="s">
        <v>80</v>
      </c>
      <c r="HL50" s="21" t="s">
        <v>65</v>
      </c>
    </row>
    <row r="51" spans="1:220">
      <c r="B51" t="s">
        <v>81</v>
      </c>
    </row>
    <row r="52" spans="1:220" ht="39" customHeight="1">
      <c r="A52" s="21" t="s">
        <v>59</v>
      </c>
      <c r="B52" s="66">
        <f>IF($HA$14&lt;53,0.25*PI()*($HA$14/100)^2,1.781-0.933*LOG(100-$HA$14))</f>
        <v>0.56713901404550526</v>
      </c>
      <c r="HD52" t="s">
        <v>9</v>
      </c>
    </row>
    <row r="53" spans="1:220" ht="18">
      <c r="A53" s="40" t="s">
        <v>61</v>
      </c>
      <c r="B53" s="29" t="s">
        <v>3</v>
      </c>
      <c r="C53" s="45">
        <f>0.5*PI()*(2*C$22+1)</f>
        <v>1.5707963267948966</v>
      </c>
      <c r="D53" s="46">
        <f>0.5*PI()*(2*D$22+1)</f>
        <v>4.7123889803846897</v>
      </c>
      <c r="E53" s="46">
        <f t="shared" ref="E53:BP53" si="36">0.5*PI()*(2*E$22+1)</f>
        <v>7.8539816339744828</v>
      </c>
      <c r="F53" s="46">
        <f t="shared" si="36"/>
        <v>10.995574287564276</v>
      </c>
      <c r="G53" s="46">
        <f t="shared" si="36"/>
        <v>14.137166941154069</v>
      </c>
      <c r="H53" s="46">
        <f t="shared" si="36"/>
        <v>17.27875959474386</v>
      </c>
      <c r="I53" s="46">
        <f t="shared" si="36"/>
        <v>20.420352248333657</v>
      </c>
      <c r="J53" s="46">
        <f t="shared" si="36"/>
        <v>23.561944901923447</v>
      </c>
      <c r="K53" s="46">
        <f t="shared" si="36"/>
        <v>26.703537555513243</v>
      </c>
      <c r="L53" s="46">
        <f t="shared" si="36"/>
        <v>29.845130209103033</v>
      </c>
      <c r="M53" s="46">
        <f t="shared" si="36"/>
        <v>32.986722862692829</v>
      </c>
      <c r="N53" s="46">
        <f t="shared" si="36"/>
        <v>36.128315516282619</v>
      </c>
      <c r="O53" s="46">
        <f t="shared" si="36"/>
        <v>39.269908169872416</v>
      </c>
      <c r="P53" s="46">
        <f t="shared" si="36"/>
        <v>42.411500823462205</v>
      </c>
      <c r="Q53" s="46">
        <f t="shared" si="36"/>
        <v>45.553093477052002</v>
      </c>
      <c r="R53" s="46">
        <f t="shared" si="36"/>
        <v>48.694686130641792</v>
      </c>
      <c r="S53" s="46">
        <f t="shared" si="36"/>
        <v>51.836278784231588</v>
      </c>
      <c r="T53" s="46">
        <f t="shared" si="36"/>
        <v>54.977871437821378</v>
      </c>
      <c r="U53" s="46">
        <f t="shared" si="36"/>
        <v>58.119464091411174</v>
      </c>
      <c r="V53" s="46">
        <f t="shared" si="36"/>
        <v>61.261056745000964</v>
      </c>
      <c r="W53" s="46">
        <f t="shared" si="36"/>
        <v>64.402649398590754</v>
      </c>
      <c r="X53" s="46">
        <f t="shared" si="36"/>
        <v>67.54424205218055</v>
      </c>
      <c r="Y53" s="46">
        <f t="shared" si="36"/>
        <v>70.685834705770347</v>
      </c>
      <c r="Z53" s="46">
        <f t="shared" si="36"/>
        <v>73.827427359360144</v>
      </c>
      <c r="AA53" s="46">
        <f t="shared" si="36"/>
        <v>76.969020012949926</v>
      </c>
      <c r="AB53" s="46">
        <f t="shared" si="36"/>
        <v>80.110612666539723</v>
      </c>
      <c r="AC53" s="46">
        <f t="shared" si="36"/>
        <v>83.252205320129519</v>
      </c>
      <c r="AD53" s="46">
        <f t="shared" si="36"/>
        <v>86.393797973719316</v>
      </c>
      <c r="AE53" s="46">
        <f t="shared" si="36"/>
        <v>89.535390627309098</v>
      </c>
      <c r="AF53" s="46">
        <f t="shared" si="36"/>
        <v>92.676983280898895</v>
      </c>
      <c r="AG53" s="46">
        <f t="shared" si="36"/>
        <v>95.818575934488692</v>
      </c>
      <c r="AH53" s="46">
        <f t="shared" si="36"/>
        <v>98.960168588078488</v>
      </c>
      <c r="AI53" s="46">
        <f t="shared" si="36"/>
        <v>102.10176124166827</v>
      </c>
      <c r="AJ53" s="46">
        <f t="shared" si="36"/>
        <v>105.24335389525807</v>
      </c>
      <c r="AK53" s="46">
        <f t="shared" si="36"/>
        <v>108.38494654884786</v>
      </c>
      <c r="AL53" s="46">
        <f t="shared" si="36"/>
        <v>111.52653920243766</v>
      </c>
      <c r="AM53" s="46">
        <f t="shared" si="36"/>
        <v>114.66813185602744</v>
      </c>
      <c r="AN53" s="46">
        <f t="shared" si="36"/>
        <v>117.80972450961724</v>
      </c>
      <c r="AO53" s="46">
        <f t="shared" si="36"/>
        <v>120.95131716320704</v>
      </c>
      <c r="AP53" s="46">
        <f t="shared" si="36"/>
        <v>124.09290981679683</v>
      </c>
      <c r="AQ53" s="46">
        <f t="shared" si="36"/>
        <v>127.23450247038662</v>
      </c>
      <c r="AR53" s="46">
        <f t="shared" si="36"/>
        <v>130.37609512397643</v>
      </c>
      <c r="AS53" s="46">
        <f t="shared" si="36"/>
        <v>133.51768777756621</v>
      </c>
      <c r="AT53" s="46">
        <f t="shared" si="36"/>
        <v>136.65928043115599</v>
      </c>
      <c r="AU53" s="46">
        <f t="shared" si="36"/>
        <v>139.8008730847458</v>
      </c>
      <c r="AV53" s="46">
        <f t="shared" si="36"/>
        <v>142.94246573833559</v>
      </c>
      <c r="AW53" s="46">
        <f t="shared" si="36"/>
        <v>146.08405839192537</v>
      </c>
      <c r="AX53" s="46">
        <f t="shared" si="36"/>
        <v>149.22565104551518</v>
      </c>
      <c r="AY53" s="46">
        <f t="shared" si="36"/>
        <v>152.36724369910496</v>
      </c>
      <c r="AZ53" s="46">
        <f t="shared" si="36"/>
        <v>155.50883635269477</v>
      </c>
      <c r="BA53" s="46">
        <f t="shared" si="36"/>
        <v>158.65042900628455</v>
      </c>
      <c r="BB53" s="46">
        <f t="shared" si="36"/>
        <v>161.79202165987434</v>
      </c>
      <c r="BC53" s="46">
        <f t="shared" si="36"/>
        <v>164.93361431346415</v>
      </c>
      <c r="BD53" s="46">
        <f t="shared" si="36"/>
        <v>168.07520696705393</v>
      </c>
      <c r="BE53" s="46">
        <f t="shared" si="36"/>
        <v>171.21679962064371</v>
      </c>
      <c r="BF53" s="46">
        <f t="shared" si="36"/>
        <v>174.35839227423352</v>
      </c>
      <c r="BG53" s="46">
        <f t="shared" si="36"/>
        <v>177.49998492782331</v>
      </c>
      <c r="BH53" s="46">
        <f t="shared" si="36"/>
        <v>180.64157758141312</v>
      </c>
      <c r="BI53" s="46">
        <f t="shared" si="36"/>
        <v>183.7831702350029</v>
      </c>
      <c r="BJ53" s="46">
        <f t="shared" si="36"/>
        <v>186.92476288859268</v>
      </c>
      <c r="BK53" s="46">
        <f t="shared" si="36"/>
        <v>190.06635554218249</v>
      </c>
      <c r="BL53" s="46">
        <f t="shared" si="36"/>
        <v>193.20794819577227</v>
      </c>
      <c r="BM53" s="46">
        <f t="shared" si="36"/>
        <v>196.34954084936206</v>
      </c>
      <c r="BN53" s="46">
        <f t="shared" si="36"/>
        <v>199.49113350295187</v>
      </c>
      <c r="BO53" s="46">
        <f t="shared" si="36"/>
        <v>202.63272615654165</v>
      </c>
      <c r="BP53" s="46">
        <f t="shared" si="36"/>
        <v>205.77431881013146</v>
      </c>
      <c r="BQ53" s="46">
        <f t="shared" ref="BQ53:CY53" si="37">0.5*PI()*(2*BQ$22+1)</f>
        <v>208.91591146372124</v>
      </c>
      <c r="BR53" s="46">
        <f t="shared" si="37"/>
        <v>212.05750411731103</v>
      </c>
      <c r="BS53" s="46">
        <f t="shared" si="37"/>
        <v>215.19909677090084</v>
      </c>
      <c r="BT53" s="46">
        <f t="shared" si="37"/>
        <v>218.34068942449062</v>
      </c>
      <c r="BU53" s="46">
        <f t="shared" si="37"/>
        <v>221.4822820780804</v>
      </c>
      <c r="BV53" s="46">
        <f t="shared" si="37"/>
        <v>224.62387473167021</v>
      </c>
      <c r="BW53" s="46">
        <f t="shared" si="37"/>
        <v>227.76546738526</v>
      </c>
      <c r="BX53" s="46">
        <f t="shared" si="37"/>
        <v>230.90706003884981</v>
      </c>
      <c r="BY53" s="46">
        <f t="shared" si="37"/>
        <v>234.04865269243959</v>
      </c>
      <c r="BZ53" s="46">
        <f t="shared" si="37"/>
        <v>237.19024534602937</v>
      </c>
      <c r="CA53" s="46">
        <f t="shared" si="37"/>
        <v>240.33183799961918</v>
      </c>
      <c r="CB53" s="46">
        <f t="shared" si="37"/>
        <v>243.47343065320896</v>
      </c>
      <c r="CC53" s="46">
        <f t="shared" si="37"/>
        <v>246.61502330679875</v>
      </c>
      <c r="CD53" s="46">
        <f t="shared" si="37"/>
        <v>249.75661596038856</v>
      </c>
      <c r="CE53" s="46">
        <f t="shared" si="37"/>
        <v>252.89820861397834</v>
      </c>
      <c r="CF53" s="46">
        <f t="shared" si="37"/>
        <v>256.03980126756812</v>
      </c>
      <c r="CG53" s="46">
        <f t="shared" si="37"/>
        <v>259.18139392115791</v>
      </c>
      <c r="CH53" s="46">
        <f t="shared" si="37"/>
        <v>262.32298657474774</v>
      </c>
      <c r="CI53" s="46">
        <f t="shared" si="37"/>
        <v>265.46457922833753</v>
      </c>
      <c r="CJ53" s="46">
        <f t="shared" si="37"/>
        <v>268.60617188192731</v>
      </c>
      <c r="CK53" s="46">
        <f t="shared" si="37"/>
        <v>271.74776453551709</v>
      </c>
      <c r="CL53" s="46">
        <f t="shared" si="37"/>
        <v>274.88935718910687</v>
      </c>
      <c r="CM53" s="46">
        <f t="shared" si="37"/>
        <v>278.03094984269671</v>
      </c>
      <c r="CN53" s="46">
        <f t="shared" si="37"/>
        <v>281.1725424962865</v>
      </c>
      <c r="CO53" s="46">
        <f t="shared" si="37"/>
        <v>284.31413514987628</v>
      </c>
      <c r="CP53" s="46">
        <f t="shared" si="37"/>
        <v>287.45572780346606</v>
      </c>
      <c r="CQ53" s="46">
        <f t="shared" si="37"/>
        <v>290.59732045705584</v>
      </c>
      <c r="CR53" s="46">
        <f t="shared" si="37"/>
        <v>293.73891311064568</v>
      </c>
      <c r="CS53" s="46">
        <f t="shared" si="37"/>
        <v>296.88050576423547</v>
      </c>
      <c r="CT53" s="46">
        <f t="shared" si="37"/>
        <v>300.02209841782525</v>
      </c>
      <c r="CU53" s="46">
        <f t="shared" si="37"/>
        <v>303.16369107141503</v>
      </c>
      <c r="CV53" s="46">
        <f t="shared" si="37"/>
        <v>306.30528372500481</v>
      </c>
      <c r="CW53" s="46">
        <f t="shared" si="37"/>
        <v>309.4468763785946</v>
      </c>
      <c r="CX53" s="46">
        <f t="shared" si="37"/>
        <v>312.58846903218443</v>
      </c>
      <c r="CY53" s="45">
        <f t="shared" si="37"/>
        <v>315.73006168577422</v>
      </c>
      <c r="CZ53" s="29" t="s">
        <v>1</v>
      </c>
      <c r="DA53" s="30" t="s">
        <v>4</v>
      </c>
      <c r="DB53" s="45">
        <v>1.5707963267948966</v>
      </c>
      <c r="DC53" s="46">
        <v>4.7123889803846897</v>
      </c>
      <c r="DD53" s="46">
        <v>7.8539816339744828</v>
      </c>
      <c r="DE53" s="46">
        <v>10.995574287564276</v>
      </c>
      <c r="DF53" s="46">
        <v>14.137166941154069</v>
      </c>
      <c r="DG53" s="46">
        <v>17.27875959474386</v>
      </c>
      <c r="DH53" s="46">
        <v>20.420352248333657</v>
      </c>
      <c r="DI53" s="46">
        <v>23.561944901923447</v>
      </c>
      <c r="DJ53" s="46">
        <v>26.703537555513243</v>
      </c>
      <c r="DK53" s="46">
        <v>29.845130209103033</v>
      </c>
      <c r="DL53" s="46">
        <v>32.986722862692829</v>
      </c>
      <c r="DM53" s="46">
        <v>36.128315516282619</v>
      </c>
      <c r="DN53" s="46">
        <v>39.269908169872416</v>
      </c>
      <c r="DO53" s="46">
        <v>42.411500823462205</v>
      </c>
      <c r="DP53" s="46">
        <v>45.553093477052002</v>
      </c>
      <c r="DQ53" s="46">
        <v>48.694686130641792</v>
      </c>
      <c r="DR53" s="46">
        <v>51.836278784231588</v>
      </c>
      <c r="DS53" s="46">
        <v>54.977871437821378</v>
      </c>
      <c r="DT53" s="46">
        <v>58.119464091411174</v>
      </c>
      <c r="DU53" s="46">
        <v>61.261056745000964</v>
      </c>
      <c r="DV53" s="46">
        <v>64.402649398590754</v>
      </c>
      <c r="DW53" s="46">
        <v>67.54424205218055</v>
      </c>
      <c r="DX53" s="46">
        <v>70.685834705770347</v>
      </c>
      <c r="DY53" s="46">
        <v>73.827427359360144</v>
      </c>
      <c r="DZ53" s="46">
        <v>76.969020012949926</v>
      </c>
      <c r="EA53" s="46">
        <v>80.110612666539723</v>
      </c>
      <c r="EB53" s="46">
        <v>83.252205320129519</v>
      </c>
      <c r="EC53" s="46">
        <v>86.393797973719316</v>
      </c>
      <c r="ED53" s="46">
        <v>89.535390627309098</v>
      </c>
      <c r="EE53" s="46">
        <v>92.676983280898895</v>
      </c>
      <c r="EF53" s="46">
        <v>95.818575934488692</v>
      </c>
      <c r="EG53" s="46">
        <v>98.960168588078488</v>
      </c>
      <c r="EH53" s="46">
        <v>102.10176124166827</v>
      </c>
      <c r="EI53" s="46">
        <v>105.24335389525807</v>
      </c>
      <c r="EJ53" s="46">
        <v>108.38494654884786</v>
      </c>
      <c r="EK53" s="46">
        <v>111.52653920243766</v>
      </c>
      <c r="EL53" s="46">
        <v>114.66813185602744</v>
      </c>
      <c r="EM53" s="46">
        <v>117.80972450961724</v>
      </c>
      <c r="EN53" s="46">
        <v>120.95131716320704</v>
      </c>
      <c r="EO53" s="46">
        <v>124.09290981679683</v>
      </c>
      <c r="EP53" s="46">
        <v>127.23450247038662</v>
      </c>
      <c r="EQ53" s="46">
        <v>130.37609512397643</v>
      </c>
      <c r="ER53" s="46">
        <v>133.51768777756621</v>
      </c>
      <c r="ES53" s="46">
        <v>136.65928043115599</v>
      </c>
      <c r="ET53" s="46">
        <v>139.8008730847458</v>
      </c>
      <c r="EU53" s="46">
        <v>142.94246573833559</v>
      </c>
      <c r="EV53" s="46">
        <v>146.08405839192537</v>
      </c>
      <c r="EW53" s="46">
        <v>149.22565104551518</v>
      </c>
      <c r="EX53" s="46">
        <v>152.36724369910496</v>
      </c>
      <c r="EY53" s="46">
        <v>155.50883635269477</v>
      </c>
      <c r="EZ53" s="46">
        <v>158.65042900628455</v>
      </c>
      <c r="FA53" s="46">
        <v>161.79202165987434</v>
      </c>
      <c r="FB53" s="46">
        <v>164.93361431346415</v>
      </c>
      <c r="FC53" s="46">
        <v>168.07520696705393</v>
      </c>
      <c r="FD53" s="46">
        <v>171.21679962064371</v>
      </c>
      <c r="FE53" s="46">
        <v>174.35839227423352</v>
      </c>
      <c r="FF53" s="46">
        <v>177.49998492782331</v>
      </c>
      <c r="FG53" s="46">
        <v>180.64157758141312</v>
      </c>
      <c r="FH53" s="46">
        <v>183.7831702350029</v>
      </c>
      <c r="FI53" s="46">
        <v>186.92476288859268</v>
      </c>
      <c r="FJ53" s="46">
        <v>190.06635554218249</v>
      </c>
      <c r="FK53" s="46">
        <v>193.20794819577227</v>
      </c>
      <c r="FL53" s="46">
        <v>196.34954084936206</v>
      </c>
      <c r="FM53" s="46">
        <v>199.49113350295187</v>
      </c>
      <c r="FN53" s="46">
        <v>202.63272615654165</v>
      </c>
      <c r="FO53" s="46">
        <v>205.77431881013146</v>
      </c>
      <c r="FP53" s="46">
        <v>208.91591146372124</v>
      </c>
      <c r="FQ53" s="46">
        <v>212.05750411731103</v>
      </c>
      <c r="FR53" s="46">
        <v>215.19909677090084</v>
      </c>
      <c r="FS53" s="46">
        <v>218.34068942449062</v>
      </c>
      <c r="FT53" s="46">
        <v>221.4822820780804</v>
      </c>
      <c r="FU53" s="46">
        <v>224.62387473167021</v>
      </c>
      <c r="FV53" s="46">
        <v>227.76546738526</v>
      </c>
      <c r="FW53" s="46">
        <v>230.90706003884981</v>
      </c>
      <c r="FX53" s="46">
        <v>234.04865269243959</v>
      </c>
      <c r="FY53" s="46">
        <v>237.19024534602937</v>
      </c>
      <c r="FZ53" s="46">
        <v>240.33183799961918</v>
      </c>
      <c r="GA53" s="46">
        <v>243.47343065320896</v>
      </c>
      <c r="GB53" s="46">
        <v>246.61502330679875</v>
      </c>
      <c r="GC53" s="46">
        <v>249.75661596038856</v>
      </c>
      <c r="GD53" s="46">
        <v>252.89820861397834</v>
      </c>
      <c r="GE53" s="46">
        <v>256.03980126756812</v>
      </c>
      <c r="GF53" s="46">
        <v>259.18139392115791</v>
      </c>
      <c r="GG53" s="46">
        <v>262.32298657474774</v>
      </c>
      <c r="GH53" s="46">
        <v>265.46457922833753</v>
      </c>
      <c r="GI53" s="46">
        <v>268.60617188192731</v>
      </c>
      <c r="GJ53" s="46">
        <v>271.74776453551709</v>
      </c>
      <c r="GK53" s="46">
        <v>274.88935718910687</v>
      </c>
      <c r="GL53" s="46">
        <v>278.03094984269671</v>
      </c>
      <c r="GM53" s="46">
        <v>281.1725424962865</v>
      </c>
      <c r="GN53" s="46">
        <v>284.31413514987628</v>
      </c>
      <c r="GO53" s="46">
        <v>287.45572780346606</v>
      </c>
      <c r="GP53" s="46">
        <v>290.59732045705584</v>
      </c>
      <c r="GQ53" s="46">
        <v>293.73891311064568</v>
      </c>
      <c r="GR53" s="46">
        <v>296.88050576423547</v>
      </c>
      <c r="GS53" s="46">
        <v>300.02209841782525</v>
      </c>
      <c r="GT53" s="46">
        <v>303.16369107141503</v>
      </c>
      <c r="GU53" s="46">
        <v>306.30528372500481</v>
      </c>
      <c r="GV53" s="46">
        <v>309.4468763785946</v>
      </c>
      <c r="GW53" s="46">
        <v>312.58846903218443</v>
      </c>
      <c r="GX53" s="45">
        <v>315.73006168577422</v>
      </c>
      <c r="GY53" s="29" t="s">
        <v>60</v>
      </c>
      <c r="GZ53" s="29" t="s">
        <v>12</v>
      </c>
      <c r="HD53" s="1">
        <v>0</v>
      </c>
      <c r="HE53" s="1">
        <v>0</v>
      </c>
    </row>
    <row r="54" spans="1:220">
      <c r="A54" s="41">
        <f>$B$52</f>
        <v>0.56713901404550526</v>
      </c>
      <c r="B54" s="33">
        <v>0</v>
      </c>
      <c r="C54" s="47">
        <f>(2/C$23)*SIN(C$23*$B54)*EXP(-(C$23^2)*$A54)</f>
        <v>0</v>
      </c>
      <c r="D54" s="46">
        <f t="shared" ref="D54:BO58" si="38">(2/D$23)*SIN(D$23*$B54)*EXP(-(D$23^2)*$A54)</f>
        <v>0</v>
      </c>
      <c r="E54" s="46">
        <f t="shared" si="38"/>
        <v>0</v>
      </c>
      <c r="F54" s="46">
        <f t="shared" si="38"/>
        <v>0</v>
      </c>
      <c r="G54" s="46">
        <f t="shared" si="38"/>
        <v>0</v>
      </c>
      <c r="H54" s="46">
        <f t="shared" si="38"/>
        <v>0</v>
      </c>
      <c r="I54" s="46">
        <f t="shared" si="38"/>
        <v>0</v>
      </c>
      <c r="J54" s="46">
        <f t="shared" si="38"/>
        <v>0</v>
      </c>
      <c r="K54" s="46">
        <f t="shared" si="38"/>
        <v>0</v>
      </c>
      <c r="L54" s="46">
        <f t="shared" si="38"/>
        <v>0</v>
      </c>
      <c r="M54" s="46">
        <f t="shared" si="38"/>
        <v>0</v>
      </c>
      <c r="N54" s="46">
        <f t="shared" si="38"/>
        <v>0</v>
      </c>
      <c r="O54" s="46">
        <f t="shared" si="38"/>
        <v>0</v>
      </c>
      <c r="P54" s="46">
        <f t="shared" si="38"/>
        <v>0</v>
      </c>
      <c r="Q54" s="46">
        <f t="shared" si="38"/>
        <v>0</v>
      </c>
      <c r="R54" s="46">
        <f t="shared" si="38"/>
        <v>0</v>
      </c>
      <c r="S54" s="46">
        <f t="shared" si="38"/>
        <v>0</v>
      </c>
      <c r="T54" s="46">
        <f t="shared" si="38"/>
        <v>0</v>
      </c>
      <c r="U54" s="46">
        <f t="shared" si="38"/>
        <v>0</v>
      </c>
      <c r="V54" s="46">
        <f t="shared" si="38"/>
        <v>0</v>
      </c>
      <c r="W54" s="46">
        <f t="shared" si="38"/>
        <v>0</v>
      </c>
      <c r="X54" s="46">
        <f t="shared" si="38"/>
        <v>0</v>
      </c>
      <c r="Y54" s="46">
        <f t="shared" si="38"/>
        <v>0</v>
      </c>
      <c r="Z54" s="46">
        <f t="shared" si="38"/>
        <v>0</v>
      </c>
      <c r="AA54" s="46">
        <f t="shared" si="38"/>
        <v>0</v>
      </c>
      <c r="AB54" s="46">
        <f t="shared" si="38"/>
        <v>0</v>
      </c>
      <c r="AC54" s="46">
        <f t="shared" si="38"/>
        <v>0</v>
      </c>
      <c r="AD54" s="46">
        <f t="shared" si="38"/>
        <v>0</v>
      </c>
      <c r="AE54" s="46">
        <f t="shared" si="38"/>
        <v>0</v>
      </c>
      <c r="AF54" s="46">
        <f t="shared" si="38"/>
        <v>0</v>
      </c>
      <c r="AG54" s="46">
        <f t="shared" si="38"/>
        <v>0</v>
      </c>
      <c r="AH54" s="46">
        <f t="shared" si="38"/>
        <v>0</v>
      </c>
      <c r="AI54" s="46">
        <f t="shared" si="38"/>
        <v>0</v>
      </c>
      <c r="AJ54" s="46">
        <f t="shared" si="38"/>
        <v>0</v>
      </c>
      <c r="AK54" s="46">
        <f t="shared" si="38"/>
        <v>0</v>
      </c>
      <c r="AL54" s="46">
        <f t="shared" si="38"/>
        <v>0</v>
      </c>
      <c r="AM54" s="46">
        <f t="shared" si="38"/>
        <v>0</v>
      </c>
      <c r="AN54" s="46">
        <f t="shared" si="38"/>
        <v>0</v>
      </c>
      <c r="AO54" s="46">
        <f t="shared" si="38"/>
        <v>0</v>
      </c>
      <c r="AP54" s="46">
        <f t="shared" si="38"/>
        <v>0</v>
      </c>
      <c r="AQ54" s="46">
        <f t="shared" si="38"/>
        <v>0</v>
      </c>
      <c r="AR54" s="46">
        <f t="shared" si="38"/>
        <v>0</v>
      </c>
      <c r="AS54" s="46">
        <f t="shared" si="38"/>
        <v>0</v>
      </c>
      <c r="AT54" s="46">
        <f t="shared" si="38"/>
        <v>0</v>
      </c>
      <c r="AU54" s="46">
        <f t="shared" si="38"/>
        <v>0</v>
      </c>
      <c r="AV54" s="46">
        <f t="shared" si="38"/>
        <v>0</v>
      </c>
      <c r="AW54" s="46">
        <f t="shared" si="38"/>
        <v>0</v>
      </c>
      <c r="AX54" s="46">
        <f t="shared" si="38"/>
        <v>0</v>
      </c>
      <c r="AY54" s="46">
        <f t="shared" si="38"/>
        <v>0</v>
      </c>
      <c r="AZ54" s="46">
        <f t="shared" si="38"/>
        <v>0</v>
      </c>
      <c r="BA54" s="46">
        <f t="shared" si="38"/>
        <v>0</v>
      </c>
      <c r="BB54" s="46">
        <f t="shared" si="38"/>
        <v>0</v>
      </c>
      <c r="BC54" s="46">
        <f t="shared" si="38"/>
        <v>0</v>
      </c>
      <c r="BD54" s="46">
        <f t="shared" si="38"/>
        <v>0</v>
      </c>
      <c r="BE54" s="46">
        <f t="shared" si="38"/>
        <v>0</v>
      </c>
      <c r="BF54" s="46">
        <f t="shared" si="38"/>
        <v>0</v>
      </c>
      <c r="BG54" s="46">
        <f t="shared" si="38"/>
        <v>0</v>
      </c>
      <c r="BH54" s="46">
        <f t="shared" si="38"/>
        <v>0</v>
      </c>
      <c r="BI54" s="46">
        <f t="shared" si="38"/>
        <v>0</v>
      </c>
      <c r="BJ54" s="46">
        <f t="shared" si="38"/>
        <v>0</v>
      </c>
      <c r="BK54" s="46">
        <f t="shared" si="38"/>
        <v>0</v>
      </c>
      <c r="BL54" s="46">
        <f t="shared" si="38"/>
        <v>0</v>
      </c>
      <c r="BM54" s="46">
        <f t="shared" si="38"/>
        <v>0</v>
      </c>
      <c r="BN54" s="46">
        <f t="shared" si="38"/>
        <v>0</v>
      </c>
      <c r="BO54" s="46">
        <f t="shared" si="38"/>
        <v>0</v>
      </c>
      <c r="BP54" s="46">
        <f t="shared" ref="BP54:CY62" si="39">(2/BP$23)*SIN(BP$23*$B54)*EXP(-(BP$23^2)*$A54)</f>
        <v>0</v>
      </c>
      <c r="BQ54" s="46">
        <f t="shared" si="39"/>
        <v>0</v>
      </c>
      <c r="BR54" s="46">
        <f t="shared" si="39"/>
        <v>0</v>
      </c>
      <c r="BS54" s="46">
        <f t="shared" si="39"/>
        <v>0</v>
      </c>
      <c r="BT54" s="46">
        <f t="shared" si="39"/>
        <v>0</v>
      </c>
      <c r="BU54" s="46">
        <f t="shared" si="39"/>
        <v>0</v>
      </c>
      <c r="BV54" s="46">
        <f t="shared" si="39"/>
        <v>0</v>
      </c>
      <c r="BW54" s="46">
        <f t="shared" si="39"/>
        <v>0</v>
      </c>
      <c r="BX54" s="46">
        <f t="shared" si="39"/>
        <v>0</v>
      </c>
      <c r="BY54" s="46">
        <f t="shared" si="39"/>
        <v>0</v>
      </c>
      <c r="BZ54" s="46">
        <f t="shared" si="39"/>
        <v>0</v>
      </c>
      <c r="CA54" s="46">
        <f t="shared" si="39"/>
        <v>0</v>
      </c>
      <c r="CB54" s="46">
        <f t="shared" si="39"/>
        <v>0</v>
      </c>
      <c r="CC54" s="46">
        <f t="shared" si="39"/>
        <v>0</v>
      </c>
      <c r="CD54" s="46">
        <f t="shared" si="39"/>
        <v>0</v>
      </c>
      <c r="CE54" s="46">
        <f t="shared" si="39"/>
        <v>0</v>
      </c>
      <c r="CF54" s="46">
        <f t="shared" si="39"/>
        <v>0</v>
      </c>
      <c r="CG54" s="46">
        <f t="shared" si="39"/>
        <v>0</v>
      </c>
      <c r="CH54" s="46">
        <f t="shared" si="39"/>
        <v>0</v>
      </c>
      <c r="CI54" s="46">
        <f t="shared" si="39"/>
        <v>0</v>
      </c>
      <c r="CJ54" s="46">
        <f t="shared" si="39"/>
        <v>0</v>
      </c>
      <c r="CK54" s="46">
        <f t="shared" si="39"/>
        <v>0</v>
      </c>
      <c r="CL54" s="46">
        <f t="shared" si="39"/>
        <v>0</v>
      </c>
      <c r="CM54" s="46">
        <f t="shared" si="39"/>
        <v>0</v>
      </c>
      <c r="CN54" s="46">
        <f t="shared" si="39"/>
        <v>0</v>
      </c>
      <c r="CO54" s="46">
        <f t="shared" si="39"/>
        <v>0</v>
      </c>
      <c r="CP54" s="46">
        <f t="shared" si="39"/>
        <v>0</v>
      </c>
      <c r="CQ54" s="46">
        <f t="shared" si="39"/>
        <v>0</v>
      </c>
      <c r="CR54" s="46">
        <f t="shared" si="39"/>
        <v>0</v>
      </c>
      <c r="CS54" s="46">
        <f t="shared" si="39"/>
        <v>0</v>
      </c>
      <c r="CT54" s="46">
        <f t="shared" si="39"/>
        <v>0</v>
      </c>
      <c r="CU54" s="46">
        <f t="shared" si="39"/>
        <v>0</v>
      </c>
      <c r="CV54" s="46">
        <f t="shared" si="39"/>
        <v>0</v>
      </c>
      <c r="CW54" s="46">
        <f t="shared" si="39"/>
        <v>0</v>
      </c>
      <c r="CX54" s="46">
        <f t="shared" si="39"/>
        <v>0</v>
      </c>
      <c r="CY54" s="47">
        <f t="shared" si="39"/>
        <v>0</v>
      </c>
      <c r="CZ54" s="31">
        <f>1-SUM($C54:$CY54)</f>
        <v>1</v>
      </c>
      <c r="DA54" s="53">
        <f t="shared" ref="DA54:DA74" si="40">$CY$11*(1-CZ54)</f>
        <v>0</v>
      </c>
      <c r="DB54" s="47">
        <f>(2/DB$23^2)*EXP(-(DB$23^2)*$A54)</f>
        <v>0.20001205139345293</v>
      </c>
      <c r="DC54" s="46">
        <f>(2/DC$23^2)*EXP(-(DC$23^2)*$A54)</f>
        <v>3.0545063690246321E-7</v>
      </c>
      <c r="DD54" s="46">
        <f t="shared" ref="DD54:FO57" si="41">(2/DD$23^2)*EXP(-(DD$23^2)*$A54)</f>
        <v>2.0772955771668468E-17</v>
      </c>
      <c r="DE54" s="46">
        <f t="shared" si="41"/>
        <v>2.7518475206090214E-32</v>
      </c>
      <c r="DF54" s="46">
        <f t="shared" si="41"/>
        <v>5.9408002271470317E-52</v>
      </c>
      <c r="DG54" s="46">
        <f t="shared" si="41"/>
        <v>1.9506596415266141E-76</v>
      </c>
      <c r="DH54" s="46">
        <f t="shared" si="41"/>
        <v>9.4155229502533508E-106</v>
      </c>
      <c r="DI54" s="46">
        <f t="shared" si="41"/>
        <v>6.5530019177658744E-140</v>
      </c>
      <c r="DJ54" s="46">
        <f t="shared" si="41"/>
        <v>6.4974659609221992E-179</v>
      </c>
      <c r="DK54" s="46">
        <f t="shared" si="41"/>
        <v>9.1050236193818384E-223</v>
      </c>
      <c r="DL54" s="46">
        <f t="shared" si="41"/>
        <v>1.7931783732925737E-271</v>
      </c>
      <c r="DM54" s="46">
        <f t="shared" si="41"/>
        <v>0</v>
      </c>
      <c r="DN54" s="46">
        <f t="shared" si="41"/>
        <v>0</v>
      </c>
      <c r="DO54" s="46">
        <f t="shared" si="41"/>
        <v>0</v>
      </c>
      <c r="DP54" s="46">
        <f t="shared" si="41"/>
        <v>0</v>
      </c>
      <c r="DQ54" s="46">
        <f t="shared" si="41"/>
        <v>0</v>
      </c>
      <c r="DR54" s="46">
        <f t="shared" si="41"/>
        <v>0</v>
      </c>
      <c r="DS54" s="46">
        <f t="shared" si="41"/>
        <v>0</v>
      </c>
      <c r="DT54" s="46">
        <f t="shared" si="41"/>
        <v>0</v>
      </c>
      <c r="DU54" s="46">
        <f t="shared" si="41"/>
        <v>0</v>
      </c>
      <c r="DV54" s="46">
        <f t="shared" si="41"/>
        <v>0</v>
      </c>
      <c r="DW54" s="46">
        <f t="shared" si="41"/>
        <v>0</v>
      </c>
      <c r="DX54" s="46">
        <f t="shared" si="41"/>
        <v>0</v>
      </c>
      <c r="DY54" s="46">
        <f t="shared" si="41"/>
        <v>0</v>
      </c>
      <c r="DZ54" s="46">
        <f t="shared" si="41"/>
        <v>0</v>
      </c>
      <c r="EA54" s="46">
        <f t="shared" si="41"/>
        <v>0</v>
      </c>
      <c r="EB54" s="46">
        <f t="shared" si="41"/>
        <v>0</v>
      </c>
      <c r="EC54" s="46">
        <f t="shared" si="41"/>
        <v>0</v>
      </c>
      <c r="ED54" s="46">
        <f t="shared" si="41"/>
        <v>0</v>
      </c>
      <c r="EE54" s="46">
        <f t="shared" si="41"/>
        <v>0</v>
      </c>
      <c r="EF54" s="46">
        <f t="shared" si="41"/>
        <v>0</v>
      </c>
      <c r="EG54" s="46">
        <f t="shared" si="41"/>
        <v>0</v>
      </c>
      <c r="EH54" s="46">
        <f t="shared" si="41"/>
        <v>0</v>
      </c>
      <c r="EI54" s="46">
        <f t="shared" si="41"/>
        <v>0</v>
      </c>
      <c r="EJ54" s="46">
        <f t="shared" si="41"/>
        <v>0</v>
      </c>
      <c r="EK54" s="46">
        <f t="shared" si="41"/>
        <v>0</v>
      </c>
      <c r="EL54" s="46">
        <f t="shared" si="41"/>
        <v>0</v>
      </c>
      <c r="EM54" s="46">
        <f t="shared" si="41"/>
        <v>0</v>
      </c>
      <c r="EN54" s="46">
        <f t="shared" si="41"/>
        <v>0</v>
      </c>
      <c r="EO54" s="46">
        <f t="shared" si="41"/>
        <v>0</v>
      </c>
      <c r="EP54" s="46">
        <f t="shared" si="41"/>
        <v>0</v>
      </c>
      <c r="EQ54" s="46">
        <f t="shared" si="41"/>
        <v>0</v>
      </c>
      <c r="ER54" s="46">
        <f t="shared" si="41"/>
        <v>0</v>
      </c>
      <c r="ES54" s="46">
        <f t="shared" si="41"/>
        <v>0</v>
      </c>
      <c r="ET54" s="46">
        <f t="shared" si="41"/>
        <v>0</v>
      </c>
      <c r="EU54" s="46">
        <f t="shared" si="41"/>
        <v>0</v>
      </c>
      <c r="EV54" s="46">
        <f t="shared" si="41"/>
        <v>0</v>
      </c>
      <c r="EW54" s="46">
        <f t="shared" si="41"/>
        <v>0</v>
      </c>
      <c r="EX54" s="46">
        <f t="shared" si="41"/>
        <v>0</v>
      </c>
      <c r="EY54" s="46">
        <f t="shared" si="41"/>
        <v>0</v>
      </c>
      <c r="EZ54" s="46">
        <f t="shared" si="41"/>
        <v>0</v>
      </c>
      <c r="FA54" s="46">
        <f t="shared" si="41"/>
        <v>0</v>
      </c>
      <c r="FB54" s="46">
        <f t="shared" si="41"/>
        <v>0</v>
      </c>
      <c r="FC54" s="46">
        <f t="shared" si="41"/>
        <v>0</v>
      </c>
      <c r="FD54" s="46">
        <f t="shared" si="41"/>
        <v>0</v>
      </c>
      <c r="FE54" s="46">
        <f t="shared" si="41"/>
        <v>0</v>
      </c>
      <c r="FF54" s="46">
        <f t="shared" si="41"/>
        <v>0</v>
      </c>
      <c r="FG54" s="46">
        <f t="shared" si="41"/>
        <v>0</v>
      </c>
      <c r="FH54" s="46">
        <f t="shared" si="41"/>
        <v>0</v>
      </c>
      <c r="FI54" s="46">
        <f t="shared" si="41"/>
        <v>0</v>
      </c>
      <c r="FJ54" s="46">
        <f t="shared" si="41"/>
        <v>0</v>
      </c>
      <c r="FK54" s="46">
        <f t="shared" si="41"/>
        <v>0</v>
      </c>
      <c r="FL54" s="46">
        <f t="shared" si="41"/>
        <v>0</v>
      </c>
      <c r="FM54" s="46">
        <f t="shared" si="41"/>
        <v>0</v>
      </c>
      <c r="FN54" s="46">
        <f t="shared" si="41"/>
        <v>0</v>
      </c>
      <c r="FO54" s="46">
        <f t="shared" si="41"/>
        <v>0</v>
      </c>
      <c r="FP54" s="46">
        <f t="shared" ref="FP54:GX61" si="42">(2/FP$23^2)*EXP(-(FP$23^2)*$A54)</f>
        <v>0</v>
      </c>
      <c r="FQ54" s="46">
        <f t="shared" si="42"/>
        <v>0</v>
      </c>
      <c r="FR54" s="46">
        <f t="shared" si="42"/>
        <v>0</v>
      </c>
      <c r="FS54" s="46">
        <f t="shared" si="42"/>
        <v>0</v>
      </c>
      <c r="FT54" s="46">
        <f t="shared" si="42"/>
        <v>0</v>
      </c>
      <c r="FU54" s="46">
        <f t="shared" si="42"/>
        <v>0</v>
      </c>
      <c r="FV54" s="46">
        <f t="shared" si="42"/>
        <v>0</v>
      </c>
      <c r="FW54" s="46">
        <f t="shared" si="42"/>
        <v>0</v>
      </c>
      <c r="FX54" s="46">
        <f t="shared" si="42"/>
        <v>0</v>
      </c>
      <c r="FY54" s="46">
        <f t="shared" si="42"/>
        <v>0</v>
      </c>
      <c r="FZ54" s="46">
        <f t="shared" si="42"/>
        <v>0</v>
      </c>
      <c r="GA54" s="46">
        <f t="shared" si="42"/>
        <v>0</v>
      </c>
      <c r="GB54" s="46">
        <f t="shared" si="42"/>
        <v>0</v>
      </c>
      <c r="GC54" s="46">
        <f t="shared" si="42"/>
        <v>0</v>
      </c>
      <c r="GD54" s="46">
        <f t="shared" si="42"/>
        <v>0</v>
      </c>
      <c r="GE54" s="46">
        <f t="shared" si="42"/>
        <v>0</v>
      </c>
      <c r="GF54" s="46">
        <f t="shared" si="42"/>
        <v>0</v>
      </c>
      <c r="GG54" s="46">
        <f t="shared" si="42"/>
        <v>0</v>
      </c>
      <c r="GH54" s="46">
        <f t="shared" si="42"/>
        <v>0</v>
      </c>
      <c r="GI54" s="46">
        <f t="shared" si="42"/>
        <v>0</v>
      </c>
      <c r="GJ54" s="46">
        <f t="shared" si="42"/>
        <v>0</v>
      </c>
      <c r="GK54" s="46">
        <f t="shared" si="42"/>
        <v>0</v>
      </c>
      <c r="GL54" s="46">
        <f t="shared" si="42"/>
        <v>0</v>
      </c>
      <c r="GM54" s="46">
        <f t="shared" si="42"/>
        <v>0</v>
      </c>
      <c r="GN54" s="46">
        <f t="shared" si="42"/>
        <v>0</v>
      </c>
      <c r="GO54" s="46">
        <f t="shared" si="42"/>
        <v>0</v>
      </c>
      <c r="GP54" s="46">
        <f t="shared" si="42"/>
        <v>0</v>
      </c>
      <c r="GQ54" s="46">
        <f t="shared" si="42"/>
        <v>0</v>
      </c>
      <c r="GR54" s="46">
        <f t="shared" si="42"/>
        <v>0</v>
      </c>
      <c r="GS54" s="46">
        <f t="shared" si="42"/>
        <v>0</v>
      </c>
      <c r="GT54" s="46">
        <f t="shared" si="42"/>
        <v>0</v>
      </c>
      <c r="GU54" s="46">
        <f t="shared" si="42"/>
        <v>0</v>
      </c>
      <c r="GV54" s="46">
        <f t="shared" si="42"/>
        <v>0</v>
      </c>
      <c r="GW54" s="46">
        <f t="shared" si="42"/>
        <v>0</v>
      </c>
      <c r="GX54" s="47">
        <f t="shared" si="42"/>
        <v>0</v>
      </c>
      <c r="GY54" s="31">
        <f>1-SUM($DB54:$GX54)</f>
        <v>0.79998764315591009</v>
      </c>
      <c r="GZ54" s="35">
        <f>B54*$GY$10</f>
        <v>0</v>
      </c>
      <c r="HD54" s="1">
        <v>0</v>
      </c>
      <c r="HE54" s="1">
        <f>$CY$11</f>
        <v>60</v>
      </c>
    </row>
    <row r="55" spans="1:220">
      <c r="A55" s="42">
        <f t="shared" ref="A55:A74" si="43">$B$52</f>
        <v>0.56713901404550526</v>
      </c>
      <c r="B55" s="38">
        <v>0.1</v>
      </c>
      <c r="C55" s="48">
        <f t="shared" ref="C55:R70" si="44">(2/C$23)*SIN(C$23*$B55)*EXP(-(C$23^2)*$A55)</f>
        <v>4.9148297962803421E-2</v>
      </c>
      <c r="D55" s="49">
        <f t="shared" si="44"/>
        <v>6.5347493109141326E-7</v>
      </c>
      <c r="E55" s="49">
        <f t="shared" si="44"/>
        <v>1.1536476346633022E-16</v>
      </c>
      <c r="F55" s="49">
        <f t="shared" si="44"/>
        <v>2.696020357207738E-31</v>
      </c>
      <c r="G55" s="49">
        <f t="shared" si="44"/>
        <v>8.2952076507185513E-51</v>
      </c>
      <c r="H55" s="49">
        <f t="shared" si="44"/>
        <v>3.3290014775447178E-75</v>
      </c>
      <c r="I55" s="49">
        <f t="shared" si="44"/>
        <v>1.7131230545915618E-104</v>
      </c>
      <c r="J55" s="49">
        <f t="shared" si="44"/>
        <v>1.0917832655310397E-138</v>
      </c>
      <c r="K55" s="49">
        <f t="shared" si="44"/>
        <v>7.8769769795842337E-178</v>
      </c>
      <c r="L55" s="49">
        <f t="shared" si="44"/>
        <v>4.2509597811911671E-222</v>
      </c>
      <c r="M55" s="49">
        <f t="shared" si="44"/>
        <v>-9.2532672502372765E-271</v>
      </c>
      <c r="N55" s="49">
        <f t="shared" si="44"/>
        <v>0</v>
      </c>
      <c r="O55" s="49">
        <f t="shared" si="44"/>
        <v>0</v>
      </c>
      <c r="P55" s="49">
        <f t="shared" si="44"/>
        <v>0</v>
      </c>
      <c r="Q55" s="49">
        <f t="shared" si="44"/>
        <v>0</v>
      </c>
      <c r="R55" s="49">
        <f t="shared" si="44"/>
        <v>0</v>
      </c>
      <c r="S55" s="49">
        <f t="shared" si="38"/>
        <v>0</v>
      </c>
      <c r="T55" s="49">
        <f t="shared" si="38"/>
        <v>0</v>
      </c>
      <c r="U55" s="49">
        <f t="shared" si="38"/>
        <v>0</v>
      </c>
      <c r="V55" s="49">
        <f t="shared" si="38"/>
        <v>0</v>
      </c>
      <c r="W55" s="49">
        <f t="shared" si="38"/>
        <v>0</v>
      </c>
      <c r="X55" s="49">
        <f t="shared" si="38"/>
        <v>0</v>
      </c>
      <c r="Y55" s="49">
        <f t="shared" si="38"/>
        <v>0</v>
      </c>
      <c r="Z55" s="49">
        <f t="shared" si="38"/>
        <v>0</v>
      </c>
      <c r="AA55" s="49">
        <f t="shared" si="38"/>
        <v>0</v>
      </c>
      <c r="AB55" s="49">
        <f t="shared" si="38"/>
        <v>0</v>
      </c>
      <c r="AC55" s="49">
        <f t="shared" si="38"/>
        <v>0</v>
      </c>
      <c r="AD55" s="49">
        <f t="shared" si="38"/>
        <v>0</v>
      </c>
      <c r="AE55" s="49">
        <f t="shared" si="38"/>
        <v>0</v>
      </c>
      <c r="AF55" s="49">
        <f t="shared" si="38"/>
        <v>0</v>
      </c>
      <c r="AG55" s="49">
        <f t="shared" si="38"/>
        <v>0</v>
      </c>
      <c r="AH55" s="49">
        <f t="shared" si="38"/>
        <v>0</v>
      </c>
      <c r="AI55" s="49">
        <f t="shared" si="38"/>
        <v>0</v>
      </c>
      <c r="AJ55" s="49">
        <f t="shared" si="38"/>
        <v>0</v>
      </c>
      <c r="AK55" s="49">
        <f t="shared" si="38"/>
        <v>0</v>
      </c>
      <c r="AL55" s="49">
        <f t="shared" si="38"/>
        <v>0</v>
      </c>
      <c r="AM55" s="49">
        <f t="shared" si="38"/>
        <v>0</v>
      </c>
      <c r="AN55" s="49">
        <f t="shared" si="38"/>
        <v>0</v>
      </c>
      <c r="AO55" s="49">
        <f t="shared" si="38"/>
        <v>0</v>
      </c>
      <c r="AP55" s="49">
        <f t="shared" si="38"/>
        <v>0</v>
      </c>
      <c r="AQ55" s="49">
        <f t="shared" si="38"/>
        <v>0</v>
      </c>
      <c r="AR55" s="49">
        <f t="shared" si="38"/>
        <v>0</v>
      </c>
      <c r="AS55" s="49">
        <f t="shared" si="38"/>
        <v>0</v>
      </c>
      <c r="AT55" s="49">
        <f t="shared" si="38"/>
        <v>0</v>
      </c>
      <c r="AU55" s="49">
        <f t="shared" si="38"/>
        <v>0</v>
      </c>
      <c r="AV55" s="49">
        <f t="shared" si="38"/>
        <v>0</v>
      </c>
      <c r="AW55" s="49">
        <f t="shared" si="38"/>
        <v>0</v>
      </c>
      <c r="AX55" s="49">
        <f t="shared" si="38"/>
        <v>0</v>
      </c>
      <c r="AY55" s="49">
        <f t="shared" si="38"/>
        <v>0</v>
      </c>
      <c r="AZ55" s="49">
        <f t="shared" si="38"/>
        <v>0</v>
      </c>
      <c r="BA55" s="49">
        <f t="shared" si="38"/>
        <v>0</v>
      </c>
      <c r="BB55" s="49">
        <f t="shared" si="38"/>
        <v>0</v>
      </c>
      <c r="BC55" s="49">
        <f t="shared" si="38"/>
        <v>0</v>
      </c>
      <c r="BD55" s="49">
        <f t="shared" si="38"/>
        <v>0</v>
      </c>
      <c r="BE55" s="49">
        <f t="shared" si="38"/>
        <v>0</v>
      </c>
      <c r="BF55" s="49">
        <f t="shared" si="38"/>
        <v>0</v>
      </c>
      <c r="BG55" s="49">
        <f t="shared" si="38"/>
        <v>0</v>
      </c>
      <c r="BH55" s="49">
        <f t="shared" si="38"/>
        <v>0</v>
      </c>
      <c r="BI55" s="49">
        <f t="shared" si="38"/>
        <v>0</v>
      </c>
      <c r="BJ55" s="49">
        <f t="shared" si="38"/>
        <v>0</v>
      </c>
      <c r="BK55" s="49">
        <f t="shared" si="38"/>
        <v>0</v>
      </c>
      <c r="BL55" s="49">
        <f t="shared" si="38"/>
        <v>0</v>
      </c>
      <c r="BM55" s="49">
        <f t="shared" si="38"/>
        <v>0</v>
      </c>
      <c r="BN55" s="49">
        <f t="shared" si="38"/>
        <v>0</v>
      </c>
      <c r="BO55" s="49">
        <f t="shared" si="38"/>
        <v>0</v>
      </c>
      <c r="BP55" s="49">
        <f t="shared" si="39"/>
        <v>0</v>
      </c>
      <c r="BQ55" s="49">
        <f t="shared" si="39"/>
        <v>0</v>
      </c>
      <c r="BR55" s="49">
        <f t="shared" si="39"/>
        <v>0</v>
      </c>
      <c r="BS55" s="49">
        <f t="shared" si="39"/>
        <v>0</v>
      </c>
      <c r="BT55" s="49">
        <f t="shared" si="39"/>
        <v>0</v>
      </c>
      <c r="BU55" s="49">
        <f t="shared" si="39"/>
        <v>0</v>
      </c>
      <c r="BV55" s="49">
        <f t="shared" si="39"/>
        <v>0</v>
      </c>
      <c r="BW55" s="49">
        <f t="shared" si="39"/>
        <v>0</v>
      </c>
      <c r="BX55" s="49">
        <f t="shared" si="39"/>
        <v>0</v>
      </c>
      <c r="BY55" s="49">
        <f t="shared" si="39"/>
        <v>0</v>
      </c>
      <c r="BZ55" s="49">
        <f t="shared" si="39"/>
        <v>0</v>
      </c>
      <c r="CA55" s="49">
        <f t="shared" si="39"/>
        <v>0</v>
      </c>
      <c r="CB55" s="49">
        <f t="shared" si="39"/>
        <v>0</v>
      </c>
      <c r="CC55" s="49">
        <f t="shared" si="39"/>
        <v>0</v>
      </c>
      <c r="CD55" s="49">
        <f t="shared" si="39"/>
        <v>0</v>
      </c>
      <c r="CE55" s="49">
        <f t="shared" si="39"/>
        <v>0</v>
      </c>
      <c r="CF55" s="49">
        <f t="shared" si="39"/>
        <v>0</v>
      </c>
      <c r="CG55" s="49">
        <f t="shared" si="39"/>
        <v>0</v>
      </c>
      <c r="CH55" s="49">
        <f t="shared" si="39"/>
        <v>0</v>
      </c>
      <c r="CI55" s="49">
        <f t="shared" si="39"/>
        <v>0</v>
      </c>
      <c r="CJ55" s="49">
        <f t="shared" si="39"/>
        <v>0</v>
      </c>
      <c r="CK55" s="49">
        <f t="shared" si="39"/>
        <v>0</v>
      </c>
      <c r="CL55" s="49">
        <f t="shared" si="39"/>
        <v>0</v>
      </c>
      <c r="CM55" s="49">
        <f t="shared" si="39"/>
        <v>0</v>
      </c>
      <c r="CN55" s="49">
        <f t="shared" si="39"/>
        <v>0</v>
      </c>
      <c r="CO55" s="49">
        <f t="shared" si="39"/>
        <v>0</v>
      </c>
      <c r="CP55" s="49">
        <f t="shared" si="39"/>
        <v>0</v>
      </c>
      <c r="CQ55" s="49">
        <f t="shared" si="39"/>
        <v>0</v>
      </c>
      <c r="CR55" s="49">
        <f t="shared" si="39"/>
        <v>0</v>
      </c>
      <c r="CS55" s="49">
        <f t="shared" si="39"/>
        <v>0</v>
      </c>
      <c r="CT55" s="49">
        <f t="shared" si="39"/>
        <v>0</v>
      </c>
      <c r="CU55" s="49">
        <f t="shared" si="39"/>
        <v>0</v>
      </c>
      <c r="CV55" s="49">
        <f t="shared" si="39"/>
        <v>0</v>
      </c>
      <c r="CW55" s="49">
        <f t="shared" si="39"/>
        <v>0</v>
      </c>
      <c r="CX55" s="49">
        <f t="shared" si="39"/>
        <v>0</v>
      </c>
      <c r="CY55" s="48">
        <f t="shared" si="39"/>
        <v>0</v>
      </c>
      <c r="CZ55" s="37">
        <f t="shared" ref="CZ55:CZ74" si="45">1-SUM($C55:$CY55)</f>
        <v>0.95085104856226532</v>
      </c>
      <c r="DA55" s="54">
        <f t="shared" si="40"/>
        <v>2.9489370862640807</v>
      </c>
      <c r="DB55" s="48">
        <f t="shared" ref="DB55:DQ73" si="46">(2/DB$23^2)*EXP(-(DB$23^2)*$A55)</f>
        <v>0.20001205139345293</v>
      </c>
      <c r="DC55" s="49">
        <f t="shared" si="46"/>
        <v>3.0545063690246321E-7</v>
      </c>
      <c r="DD55" s="49">
        <f t="shared" si="41"/>
        <v>2.0772955771668468E-17</v>
      </c>
      <c r="DE55" s="49">
        <f t="shared" si="41"/>
        <v>2.7518475206090214E-32</v>
      </c>
      <c r="DF55" s="49">
        <f t="shared" si="41"/>
        <v>5.9408002271470317E-52</v>
      </c>
      <c r="DG55" s="49">
        <f t="shared" si="41"/>
        <v>1.9506596415266141E-76</v>
      </c>
      <c r="DH55" s="49">
        <f t="shared" si="41"/>
        <v>9.4155229502533508E-106</v>
      </c>
      <c r="DI55" s="49">
        <f t="shared" si="41"/>
        <v>6.5530019177658744E-140</v>
      </c>
      <c r="DJ55" s="49">
        <f t="shared" si="41"/>
        <v>6.4974659609221992E-179</v>
      </c>
      <c r="DK55" s="49">
        <f t="shared" si="41"/>
        <v>9.1050236193818384E-223</v>
      </c>
      <c r="DL55" s="49">
        <f t="shared" si="41"/>
        <v>1.7931783732925737E-271</v>
      </c>
      <c r="DM55" s="49">
        <f t="shared" si="41"/>
        <v>0</v>
      </c>
      <c r="DN55" s="49">
        <f t="shared" si="41"/>
        <v>0</v>
      </c>
      <c r="DO55" s="49">
        <f t="shared" si="41"/>
        <v>0</v>
      </c>
      <c r="DP55" s="49">
        <f t="shared" si="41"/>
        <v>0</v>
      </c>
      <c r="DQ55" s="49">
        <f t="shared" si="41"/>
        <v>0</v>
      </c>
      <c r="DR55" s="49">
        <f t="shared" si="41"/>
        <v>0</v>
      </c>
      <c r="DS55" s="49">
        <f t="shared" si="41"/>
        <v>0</v>
      </c>
      <c r="DT55" s="49">
        <f t="shared" si="41"/>
        <v>0</v>
      </c>
      <c r="DU55" s="49">
        <f t="shared" si="41"/>
        <v>0</v>
      </c>
      <c r="DV55" s="49">
        <f t="shared" si="41"/>
        <v>0</v>
      </c>
      <c r="DW55" s="49">
        <f t="shared" si="41"/>
        <v>0</v>
      </c>
      <c r="DX55" s="49">
        <f t="shared" si="41"/>
        <v>0</v>
      </c>
      <c r="DY55" s="49">
        <f t="shared" si="41"/>
        <v>0</v>
      </c>
      <c r="DZ55" s="49">
        <f t="shared" si="41"/>
        <v>0</v>
      </c>
      <c r="EA55" s="49">
        <f t="shared" si="41"/>
        <v>0</v>
      </c>
      <c r="EB55" s="49">
        <f t="shared" si="41"/>
        <v>0</v>
      </c>
      <c r="EC55" s="49">
        <f t="shared" si="41"/>
        <v>0</v>
      </c>
      <c r="ED55" s="49">
        <f t="shared" si="41"/>
        <v>0</v>
      </c>
      <c r="EE55" s="49">
        <f t="shared" si="41"/>
        <v>0</v>
      </c>
      <c r="EF55" s="49">
        <f t="shared" si="41"/>
        <v>0</v>
      </c>
      <c r="EG55" s="49">
        <f t="shared" si="41"/>
        <v>0</v>
      </c>
      <c r="EH55" s="49">
        <f t="shared" si="41"/>
        <v>0</v>
      </c>
      <c r="EI55" s="49">
        <f t="shared" si="41"/>
        <v>0</v>
      </c>
      <c r="EJ55" s="49">
        <f t="shared" si="41"/>
        <v>0</v>
      </c>
      <c r="EK55" s="49">
        <f t="shared" si="41"/>
        <v>0</v>
      </c>
      <c r="EL55" s="49">
        <f t="shared" si="41"/>
        <v>0</v>
      </c>
      <c r="EM55" s="49">
        <f t="shared" si="41"/>
        <v>0</v>
      </c>
      <c r="EN55" s="49">
        <f t="shared" si="41"/>
        <v>0</v>
      </c>
      <c r="EO55" s="49">
        <f t="shared" si="41"/>
        <v>0</v>
      </c>
      <c r="EP55" s="49">
        <f t="shared" si="41"/>
        <v>0</v>
      </c>
      <c r="EQ55" s="49">
        <f t="shared" si="41"/>
        <v>0</v>
      </c>
      <c r="ER55" s="49">
        <f t="shared" si="41"/>
        <v>0</v>
      </c>
      <c r="ES55" s="49">
        <f t="shared" si="41"/>
        <v>0</v>
      </c>
      <c r="ET55" s="49">
        <f t="shared" si="41"/>
        <v>0</v>
      </c>
      <c r="EU55" s="49">
        <f t="shared" si="41"/>
        <v>0</v>
      </c>
      <c r="EV55" s="49">
        <f t="shared" si="41"/>
        <v>0</v>
      </c>
      <c r="EW55" s="49">
        <f t="shared" si="41"/>
        <v>0</v>
      </c>
      <c r="EX55" s="49">
        <f t="shared" si="41"/>
        <v>0</v>
      </c>
      <c r="EY55" s="49">
        <f t="shared" si="41"/>
        <v>0</v>
      </c>
      <c r="EZ55" s="49">
        <f t="shared" si="41"/>
        <v>0</v>
      </c>
      <c r="FA55" s="49">
        <f t="shared" si="41"/>
        <v>0</v>
      </c>
      <c r="FB55" s="49">
        <f t="shared" si="41"/>
        <v>0</v>
      </c>
      <c r="FC55" s="49">
        <f t="shared" si="41"/>
        <v>0</v>
      </c>
      <c r="FD55" s="49">
        <f t="shared" si="41"/>
        <v>0</v>
      </c>
      <c r="FE55" s="49">
        <f t="shared" si="41"/>
        <v>0</v>
      </c>
      <c r="FF55" s="49">
        <f t="shared" si="41"/>
        <v>0</v>
      </c>
      <c r="FG55" s="49">
        <f t="shared" si="41"/>
        <v>0</v>
      </c>
      <c r="FH55" s="49">
        <f t="shared" si="41"/>
        <v>0</v>
      </c>
      <c r="FI55" s="49">
        <f t="shared" si="41"/>
        <v>0</v>
      </c>
      <c r="FJ55" s="49">
        <f t="shared" si="41"/>
        <v>0</v>
      </c>
      <c r="FK55" s="49">
        <f t="shared" si="41"/>
        <v>0</v>
      </c>
      <c r="FL55" s="49">
        <f t="shared" si="41"/>
        <v>0</v>
      </c>
      <c r="FM55" s="49">
        <f t="shared" si="41"/>
        <v>0</v>
      </c>
      <c r="FN55" s="49">
        <f t="shared" si="41"/>
        <v>0</v>
      </c>
      <c r="FO55" s="49">
        <f t="shared" si="41"/>
        <v>0</v>
      </c>
      <c r="FP55" s="49">
        <f t="shared" si="42"/>
        <v>0</v>
      </c>
      <c r="FQ55" s="49">
        <f t="shared" si="42"/>
        <v>0</v>
      </c>
      <c r="FR55" s="49">
        <f t="shared" si="42"/>
        <v>0</v>
      </c>
      <c r="FS55" s="49">
        <f t="shared" si="42"/>
        <v>0</v>
      </c>
      <c r="FT55" s="49">
        <f t="shared" si="42"/>
        <v>0</v>
      </c>
      <c r="FU55" s="49">
        <f t="shared" si="42"/>
        <v>0</v>
      </c>
      <c r="FV55" s="49">
        <f t="shared" si="42"/>
        <v>0</v>
      </c>
      <c r="FW55" s="49">
        <f t="shared" si="42"/>
        <v>0</v>
      </c>
      <c r="FX55" s="49">
        <f t="shared" si="42"/>
        <v>0</v>
      </c>
      <c r="FY55" s="49">
        <f t="shared" si="42"/>
        <v>0</v>
      </c>
      <c r="FZ55" s="49">
        <f t="shared" si="42"/>
        <v>0</v>
      </c>
      <c r="GA55" s="49">
        <f t="shared" si="42"/>
        <v>0</v>
      </c>
      <c r="GB55" s="49">
        <f t="shared" si="42"/>
        <v>0</v>
      </c>
      <c r="GC55" s="49">
        <f t="shared" si="42"/>
        <v>0</v>
      </c>
      <c r="GD55" s="49">
        <f t="shared" si="42"/>
        <v>0</v>
      </c>
      <c r="GE55" s="49">
        <f t="shared" si="42"/>
        <v>0</v>
      </c>
      <c r="GF55" s="49">
        <f t="shared" si="42"/>
        <v>0</v>
      </c>
      <c r="GG55" s="49">
        <f t="shared" si="42"/>
        <v>0</v>
      </c>
      <c r="GH55" s="49">
        <f t="shared" si="42"/>
        <v>0</v>
      </c>
      <c r="GI55" s="49">
        <f t="shared" si="42"/>
        <v>0</v>
      </c>
      <c r="GJ55" s="49">
        <f t="shared" si="42"/>
        <v>0</v>
      </c>
      <c r="GK55" s="49">
        <f t="shared" si="42"/>
        <v>0</v>
      </c>
      <c r="GL55" s="49">
        <f t="shared" si="42"/>
        <v>0</v>
      </c>
      <c r="GM55" s="49">
        <f t="shared" si="42"/>
        <v>0</v>
      </c>
      <c r="GN55" s="49">
        <f t="shared" si="42"/>
        <v>0</v>
      </c>
      <c r="GO55" s="49">
        <f t="shared" si="42"/>
        <v>0</v>
      </c>
      <c r="GP55" s="49">
        <f t="shared" si="42"/>
        <v>0</v>
      </c>
      <c r="GQ55" s="49">
        <f t="shared" si="42"/>
        <v>0</v>
      </c>
      <c r="GR55" s="49">
        <f t="shared" si="42"/>
        <v>0</v>
      </c>
      <c r="GS55" s="49">
        <f t="shared" si="42"/>
        <v>0</v>
      </c>
      <c r="GT55" s="49">
        <f t="shared" si="42"/>
        <v>0</v>
      </c>
      <c r="GU55" s="49">
        <f t="shared" si="42"/>
        <v>0</v>
      </c>
      <c r="GV55" s="49">
        <f t="shared" si="42"/>
        <v>0</v>
      </c>
      <c r="GW55" s="49">
        <f t="shared" si="42"/>
        <v>0</v>
      </c>
      <c r="GX55" s="48">
        <f t="shared" si="42"/>
        <v>0</v>
      </c>
      <c r="GY55" s="37">
        <f t="shared" ref="GY55:GY74" si="47">1-SUM($DB55:$GX55)</f>
        <v>0.79998764315591009</v>
      </c>
      <c r="GZ55" s="39">
        <f t="shared" ref="GZ55:GZ74" si="48">B55*$GY$10</f>
        <v>0.5</v>
      </c>
      <c r="HD55" s="1">
        <f>IF($CY$10=1,1,2)</f>
        <v>1</v>
      </c>
      <c r="HE55" s="1">
        <f>$CY$11</f>
        <v>60</v>
      </c>
    </row>
    <row r="56" spans="1:220">
      <c r="A56" s="42">
        <f t="shared" si="43"/>
        <v>0.56713901404550526</v>
      </c>
      <c r="B56" s="38">
        <v>0.2</v>
      </c>
      <c r="C56" s="48">
        <f t="shared" si="44"/>
        <v>9.7086401715913373E-2</v>
      </c>
      <c r="D56" s="49">
        <f t="shared" si="44"/>
        <v>1.1645008539919868E-6</v>
      </c>
      <c r="E56" s="49">
        <f t="shared" si="44"/>
        <v>1.6315041311404837E-16</v>
      </c>
      <c r="F56" s="49">
        <f t="shared" si="44"/>
        <v>2.4479352585534653E-31</v>
      </c>
      <c r="G56" s="49">
        <f t="shared" si="44"/>
        <v>2.5953127424755739E-51</v>
      </c>
      <c r="H56" s="49">
        <f t="shared" si="44"/>
        <v>-1.0415411305156916E-75</v>
      </c>
      <c r="I56" s="49">
        <f t="shared" si="44"/>
        <v>-1.555483183338725E-104</v>
      </c>
      <c r="J56" s="49">
        <f t="shared" si="44"/>
        <v>-1.544014701285982E-138</v>
      </c>
      <c r="K56" s="49">
        <f t="shared" si="44"/>
        <v>-1.4036875759382278E-177</v>
      </c>
      <c r="L56" s="49">
        <f t="shared" si="44"/>
        <v>-8.3972468244427459E-222</v>
      </c>
      <c r="M56" s="49">
        <f t="shared" si="44"/>
        <v>1.8278688350940376E-270</v>
      </c>
      <c r="N56" s="49">
        <f t="shared" si="44"/>
        <v>0</v>
      </c>
      <c r="O56" s="49">
        <f t="shared" si="44"/>
        <v>0</v>
      </c>
      <c r="P56" s="49">
        <f t="shared" si="44"/>
        <v>0</v>
      </c>
      <c r="Q56" s="49">
        <f t="shared" si="44"/>
        <v>0</v>
      </c>
      <c r="R56" s="49">
        <f t="shared" si="44"/>
        <v>0</v>
      </c>
      <c r="S56" s="49">
        <f t="shared" si="38"/>
        <v>0</v>
      </c>
      <c r="T56" s="49">
        <f t="shared" si="38"/>
        <v>0</v>
      </c>
      <c r="U56" s="49">
        <f t="shared" si="38"/>
        <v>0</v>
      </c>
      <c r="V56" s="49">
        <f t="shared" si="38"/>
        <v>0</v>
      </c>
      <c r="W56" s="49">
        <f t="shared" si="38"/>
        <v>0</v>
      </c>
      <c r="X56" s="49">
        <f t="shared" si="38"/>
        <v>0</v>
      </c>
      <c r="Y56" s="49">
        <f t="shared" si="38"/>
        <v>0</v>
      </c>
      <c r="Z56" s="49">
        <f t="shared" si="38"/>
        <v>0</v>
      </c>
      <c r="AA56" s="49">
        <f t="shared" si="38"/>
        <v>0</v>
      </c>
      <c r="AB56" s="49">
        <f t="shared" si="38"/>
        <v>0</v>
      </c>
      <c r="AC56" s="49">
        <f t="shared" si="38"/>
        <v>0</v>
      </c>
      <c r="AD56" s="49">
        <f t="shared" si="38"/>
        <v>0</v>
      </c>
      <c r="AE56" s="49">
        <f t="shared" si="38"/>
        <v>0</v>
      </c>
      <c r="AF56" s="49">
        <f t="shared" si="38"/>
        <v>0</v>
      </c>
      <c r="AG56" s="49">
        <f t="shared" si="38"/>
        <v>0</v>
      </c>
      <c r="AH56" s="49">
        <f t="shared" si="38"/>
        <v>0</v>
      </c>
      <c r="AI56" s="49">
        <f t="shared" si="38"/>
        <v>0</v>
      </c>
      <c r="AJ56" s="49">
        <f t="shared" si="38"/>
        <v>0</v>
      </c>
      <c r="AK56" s="49">
        <f t="shared" si="38"/>
        <v>0</v>
      </c>
      <c r="AL56" s="49">
        <f t="shared" si="38"/>
        <v>0</v>
      </c>
      <c r="AM56" s="49">
        <f t="shared" si="38"/>
        <v>0</v>
      </c>
      <c r="AN56" s="49">
        <f t="shared" si="38"/>
        <v>0</v>
      </c>
      <c r="AO56" s="49">
        <f t="shared" si="38"/>
        <v>0</v>
      </c>
      <c r="AP56" s="49">
        <f t="shared" si="38"/>
        <v>0</v>
      </c>
      <c r="AQ56" s="49">
        <f t="shared" si="38"/>
        <v>0</v>
      </c>
      <c r="AR56" s="49">
        <f t="shared" si="38"/>
        <v>0</v>
      </c>
      <c r="AS56" s="49">
        <f t="shared" si="38"/>
        <v>0</v>
      </c>
      <c r="AT56" s="49">
        <f t="shared" si="38"/>
        <v>0</v>
      </c>
      <c r="AU56" s="49">
        <f t="shared" si="38"/>
        <v>0</v>
      </c>
      <c r="AV56" s="49">
        <f t="shared" si="38"/>
        <v>0</v>
      </c>
      <c r="AW56" s="49">
        <f t="shared" si="38"/>
        <v>0</v>
      </c>
      <c r="AX56" s="49">
        <f t="shared" si="38"/>
        <v>0</v>
      </c>
      <c r="AY56" s="49">
        <f t="shared" si="38"/>
        <v>0</v>
      </c>
      <c r="AZ56" s="49">
        <f t="shared" si="38"/>
        <v>0</v>
      </c>
      <c r="BA56" s="49">
        <f t="shared" si="38"/>
        <v>0</v>
      </c>
      <c r="BB56" s="49">
        <f t="shared" si="38"/>
        <v>0</v>
      </c>
      <c r="BC56" s="49">
        <f t="shared" si="38"/>
        <v>0</v>
      </c>
      <c r="BD56" s="49">
        <f t="shared" si="38"/>
        <v>0</v>
      </c>
      <c r="BE56" s="49">
        <f t="shared" si="38"/>
        <v>0</v>
      </c>
      <c r="BF56" s="49">
        <f t="shared" si="38"/>
        <v>0</v>
      </c>
      <c r="BG56" s="49">
        <f t="shared" si="38"/>
        <v>0</v>
      </c>
      <c r="BH56" s="49">
        <f t="shared" si="38"/>
        <v>0</v>
      </c>
      <c r="BI56" s="49">
        <f t="shared" si="38"/>
        <v>0</v>
      </c>
      <c r="BJ56" s="49">
        <f t="shared" si="38"/>
        <v>0</v>
      </c>
      <c r="BK56" s="49">
        <f t="shared" si="38"/>
        <v>0</v>
      </c>
      <c r="BL56" s="49">
        <f t="shared" si="38"/>
        <v>0</v>
      </c>
      <c r="BM56" s="49">
        <f t="shared" si="38"/>
        <v>0</v>
      </c>
      <c r="BN56" s="49">
        <f t="shared" si="38"/>
        <v>0</v>
      </c>
      <c r="BO56" s="49">
        <f t="shared" si="38"/>
        <v>0</v>
      </c>
      <c r="BP56" s="49">
        <f t="shared" si="39"/>
        <v>0</v>
      </c>
      <c r="BQ56" s="49">
        <f t="shared" si="39"/>
        <v>0</v>
      </c>
      <c r="BR56" s="49">
        <f t="shared" si="39"/>
        <v>0</v>
      </c>
      <c r="BS56" s="49">
        <f t="shared" si="39"/>
        <v>0</v>
      </c>
      <c r="BT56" s="49">
        <f t="shared" si="39"/>
        <v>0</v>
      </c>
      <c r="BU56" s="49">
        <f t="shared" si="39"/>
        <v>0</v>
      </c>
      <c r="BV56" s="49">
        <f t="shared" si="39"/>
        <v>0</v>
      </c>
      <c r="BW56" s="49">
        <f t="shared" si="39"/>
        <v>0</v>
      </c>
      <c r="BX56" s="49">
        <f t="shared" si="39"/>
        <v>0</v>
      </c>
      <c r="BY56" s="49">
        <f t="shared" si="39"/>
        <v>0</v>
      </c>
      <c r="BZ56" s="49">
        <f t="shared" si="39"/>
        <v>0</v>
      </c>
      <c r="CA56" s="49">
        <f t="shared" si="39"/>
        <v>0</v>
      </c>
      <c r="CB56" s="49">
        <f t="shared" si="39"/>
        <v>0</v>
      </c>
      <c r="CC56" s="49">
        <f t="shared" si="39"/>
        <v>0</v>
      </c>
      <c r="CD56" s="49">
        <f t="shared" si="39"/>
        <v>0</v>
      </c>
      <c r="CE56" s="49">
        <f t="shared" si="39"/>
        <v>0</v>
      </c>
      <c r="CF56" s="49">
        <f t="shared" si="39"/>
        <v>0</v>
      </c>
      <c r="CG56" s="49">
        <f t="shared" si="39"/>
        <v>0</v>
      </c>
      <c r="CH56" s="49">
        <f t="shared" si="39"/>
        <v>0</v>
      </c>
      <c r="CI56" s="49">
        <f t="shared" si="39"/>
        <v>0</v>
      </c>
      <c r="CJ56" s="49">
        <f t="shared" si="39"/>
        <v>0</v>
      </c>
      <c r="CK56" s="49">
        <f t="shared" si="39"/>
        <v>0</v>
      </c>
      <c r="CL56" s="49">
        <f t="shared" si="39"/>
        <v>0</v>
      </c>
      <c r="CM56" s="49">
        <f t="shared" si="39"/>
        <v>0</v>
      </c>
      <c r="CN56" s="49">
        <f t="shared" si="39"/>
        <v>0</v>
      </c>
      <c r="CO56" s="49">
        <f t="shared" si="39"/>
        <v>0</v>
      </c>
      <c r="CP56" s="49">
        <f t="shared" si="39"/>
        <v>0</v>
      </c>
      <c r="CQ56" s="49">
        <f t="shared" si="39"/>
        <v>0</v>
      </c>
      <c r="CR56" s="49">
        <f t="shared" si="39"/>
        <v>0</v>
      </c>
      <c r="CS56" s="49">
        <f t="shared" si="39"/>
        <v>0</v>
      </c>
      <c r="CT56" s="49">
        <f t="shared" si="39"/>
        <v>0</v>
      </c>
      <c r="CU56" s="49">
        <f t="shared" si="39"/>
        <v>0</v>
      </c>
      <c r="CV56" s="49">
        <f t="shared" si="39"/>
        <v>0</v>
      </c>
      <c r="CW56" s="49">
        <f t="shared" si="39"/>
        <v>0</v>
      </c>
      <c r="CX56" s="49">
        <f t="shared" si="39"/>
        <v>0</v>
      </c>
      <c r="CY56" s="48">
        <f t="shared" si="39"/>
        <v>0</v>
      </c>
      <c r="CZ56" s="37">
        <f t="shared" si="45"/>
        <v>0.90291243378323249</v>
      </c>
      <c r="DA56" s="54">
        <f t="shared" si="40"/>
        <v>5.8252539730060509</v>
      </c>
      <c r="DB56" s="48">
        <f t="shared" si="46"/>
        <v>0.20001205139345293</v>
      </c>
      <c r="DC56" s="49">
        <f t="shared" si="46"/>
        <v>3.0545063690246321E-7</v>
      </c>
      <c r="DD56" s="49">
        <f t="shared" si="41"/>
        <v>2.0772955771668468E-17</v>
      </c>
      <c r="DE56" s="49">
        <f t="shared" si="41"/>
        <v>2.7518475206090214E-32</v>
      </c>
      <c r="DF56" s="49">
        <f t="shared" si="41"/>
        <v>5.9408002271470317E-52</v>
      </c>
      <c r="DG56" s="49">
        <f t="shared" si="41"/>
        <v>1.9506596415266141E-76</v>
      </c>
      <c r="DH56" s="49">
        <f t="shared" si="41"/>
        <v>9.4155229502533508E-106</v>
      </c>
      <c r="DI56" s="49">
        <f t="shared" si="41"/>
        <v>6.5530019177658744E-140</v>
      </c>
      <c r="DJ56" s="49">
        <f t="shared" si="41"/>
        <v>6.4974659609221992E-179</v>
      </c>
      <c r="DK56" s="49">
        <f t="shared" si="41"/>
        <v>9.1050236193818384E-223</v>
      </c>
      <c r="DL56" s="49">
        <f t="shared" si="41"/>
        <v>1.7931783732925737E-271</v>
      </c>
      <c r="DM56" s="49">
        <f t="shared" si="41"/>
        <v>0</v>
      </c>
      <c r="DN56" s="49">
        <f t="shared" si="41"/>
        <v>0</v>
      </c>
      <c r="DO56" s="49">
        <f t="shared" si="41"/>
        <v>0</v>
      </c>
      <c r="DP56" s="49">
        <f t="shared" si="41"/>
        <v>0</v>
      </c>
      <c r="DQ56" s="49">
        <f t="shared" si="41"/>
        <v>0</v>
      </c>
      <c r="DR56" s="49">
        <f t="shared" si="41"/>
        <v>0</v>
      </c>
      <c r="DS56" s="49">
        <f t="shared" si="41"/>
        <v>0</v>
      </c>
      <c r="DT56" s="49">
        <f t="shared" si="41"/>
        <v>0</v>
      </c>
      <c r="DU56" s="49">
        <f t="shared" si="41"/>
        <v>0</v>
      </c>
      <c r="DV56" s="49">
        <f t="shared" si="41"/>
        <v>0</v>
      </c>
      <c r="DW56" s="49">
        <f t="shared" si="41"/>
        <v>0</v>
      </c>
      <c r="DX56" s="49">
        <f t="shared" si="41"/>
        <v>0</v>
      </c>
      <c r="DY56" s="49">
        <f t="shared" si="41"/>
        <v>0</v>
      </c>
      <c r="DZ56" s="49">
        <f t="shared" si="41"/>
        <v>0</v>
      </c>
      <c r="EA56" s="49">
        <f t="shared" si="41"/>
        <v>0</v>
      </c>
      <c r="EB56" s="49">
        <f t="shared" si="41"/>
        <v>0</v>
      </c>
      <c r="EC56" s="49">
        <f t="shared" si="41"/>
        <v>0</v>
      </c>
      <c r="ED56" s="49">
        <f t="shared" si="41"/>
        <v>0</v>
      </c>
      <c r="EE56" s="49">
        <f t="shared" si="41"/>
        <v>0</v>
      </c>
      <c r="EF56" s="49">
        <f t="shared" si="41"/>
        <v>0</v>
      </c>
      <c r="EG56" s="49">
        <f t="shared" si="41"/>
        <v>0</v>
      </c>
      <c r="EH56" s="49">
        <f t="shared" si="41"/>
        <v>0</v>
      </c>
      <c r="EI56" s="49">
        <f t="shared" si="41"/>
        <v>0</v>
      </c>
      <c r="EJ56" s="49">
        <f t="shared" si="41"/>
        <v>0</v>
      </c>
      <c r="EK56" s="49">
        <f t="shared" si="41"/>
        <v>0</v>
      </c>
      <c r="EL56" s="49">
        <f t="shared" si="41"/>
        <v>0</v>
      </c>
      <c r="EM56" s="49">
        <f t="shared" si="41"/>
        <v>0</v>
      </c>
      <c r="EN56" s="49">
        <f t="shared" si="41"/>
        <v>0</v>
      </c>
      <c r="EO56" s="49">
        <f t="shared" si="41"/>
        <v>0</v>
      </c>
      <c r="EP56" s="49">
        <f t="shared" si="41"/>
        <v>0</v>
      </c>
      <c r="EQ56" s="49">
        <f t="shared" si="41"/>
        <v>0</v>
      </c>
      <c r="ER56" s="49">
        <f t="shared" si="41"/>
        <v>0</v>
      </c>
      <c r="ES56" s="49">
        <f t="shared" si="41"/>
        <v>0</v>
      </c>
      <c r="ET56" s="49">
        <f t="shared" si="41"/>
        <v>0</v>
      </c>
      <c r="EU56" s="49">
        <f t="shared" si="41"/>
        <v>0</v>
      </c>
      <c r="EV56" s="49">
        <f t="shared" si="41"/>
        <v>0</v>
      </c>
      <c r="EW56" s="49">
        <f t="shared" si="41"/>
        <v>0</v>
      </c>
      <c r="EX56" s="49">
        <f t="shared" si="41"/>
        <v>0</v>
      </c>
      <c r="EY56" s="49">
        <f t="shared" si="41"/>
        <v>0</v>
      </c>
      <c r="EZ56" s="49">
        <f t="shared" si="41"/>
        <v>0</v>
      </c>
      <c r="FA56" s="49">
        <f t="shared" si="41"/>
        <v>0</v>
      </c>
      <c r="FB56" s="49">
        <f t="shared" si="41"/>
        <v>0</v>
      </c>
      <c r="FC56" s="49">
        <f t="shared" si="41"/>
        <v>0</v>
      </c>
      <c r="FD56" s="49">
        <f t="shared" si="41"/>
        <v>0</v>
      </c>
      <c r="FE56" s="49">
        <f t="shared" si="41"/>
        <v>0</v>
      </c>
      <c r="FF56" s="49">
        <f t="shared" si="41"/>
        <v>0</v>
      </c>
      <c r="FG56" s="49">
        <f t="shared" si="41"/>
        <v>0</v>
      </c>
      <c r="FH56" s="49">
        <f t="shared" si="41"/>
        <v>0</v>
      </c>
      <c r="FI56" s="49">
        <f t="shared" si="41"/>
        <v>0</v>
      </c>
      <c r="FJ56" s="49">
        <f t="shared" si="41"/>
        <v>0</v>
      </c>
      <c r="FK56" s="49">
        <f t="shared" si="41"/>
        <v>0</v>
      </c>
      <c r="FL56" s="49">
        <f t="shared" si="41"/>
        <v>0</v>
      </c>
      <c r="FM56" s="49">
        <f t="shared" si="41"/>
        <v>0</v>
      </c>
      <c r="FN56" s="49">
        <f t="shared" si="41"/>
        <v>0</v>
      </c>
      <c r="FO56" s="49">
        <f t="shared" si="41"/>
        <v>0</v>
      </c>
      <c r="FP56" s="49">
        <f t="shared" si="42"/>
        <v>0</v>
      </c>
      <c r="FQ56" s="49">
        <f t="shared" si="42"/>
        <v>0</v>
      </c>
      <c r="FR56" s="49">
        <f t="shared" si="42"/>
        <v>0</v>
      </c>
      <c r="FS56" s="49">
        <f t="shared" si="42"/>
        <v>0</v>
      </c>
      <c r="FT56" s="49">
        <f t="shared" si="42"/>
        <v>0</v>
      </c>
      <c r="FU56" s="49">
        <f t="shared" si="42"/>
        <v>0</v>
      </c>
      <c r="FV56" s="49">
        <f t="shared" si="42"/>
        <v>0</v>
      </c>
      <c r="FW56" s="49">
        <f t="shared" si="42"/>
        <v>0</v>
      </c>
      <c r="FX56" s="49">
        <f t="shared" si="42"/>
        <v>0</v>
      </c>
      <c r="FY56" s="49">
        <f t="shared" si="42"/>
        <v>0</v>
      </c>
      <c r="FZ56" s="49">
        <f t="shared" si="42"/>
        <v>0</v>
      </c>
      <c r="GA56" s="49">
        <f t="shared" si="42"/>
        <v>0</v>
      </c>
      <c r="GB56" s="49">
        <f t="shared" si="42"/>
        <v>0</v>
      </c>
      <c r="GC56" s="49">
        <f t="shared" si="42"/>
        <v>0</v>
      </c>
      <c r="GD56" s="49">
        <f t="shared" si="42"/>
        <v>0</v>
      </c>
      <c r="GE56" s="49">
        <f t="shared" si="42"/>
        <v>0</v>
      </c>
      <c r="GF56" s="49">
        <f t="shared" si="42"/>
        <v>0</v>
      </c>
      <c r="GG56" s="49">
        <f t="shared" si="42"/>
        <v>0</v>
      </c>
      <c r="GH56" s="49">
        <f t="shared" si="42"/>
        <v>0</v>
      </c>
      <c r="GI56" s="49">
        <f t="shared" si="42"/>
        <v>0</v>
      </c>
      <c r="GJ56" s="49">
        <f t="shared" si="42"/>
        <v>0</v>
      </c>
      <c r="GK56" s="49">
        <f t="shared" si="42"/>
        <v>0</v>
      </c>
      <c r="GL56" s="49">
        <f t="shared" si="42"/>
        <v>0</v>
      </c>
      <c r="GM56" s="49">
        <f t="shared" si="42"/>
        <v>0</v>
      </c>
      <c r="GN56" s="49">
        <f t="shared" si="42"/>
        <v>0</v>
      </c>
      <c r="GO56" s="49">
        <f t="shared" si="42"/>
        <v>0</v>
      </c>
      <c r="GP56" s="49">
        <f t="shared" si="42"/>
        <v>0</v>
      </c>
      <c r="GQ56" s="49">
        <f t="shared" si="42"/>
        <v>0</v>
      </c>
      <c r="GR56" s="49">
        <f t="shared" si="42"/>
        <v>0</v>
      </c>
      <c r="GS56" s="49">
        <f t="shared" si="42"/>
        <v>0</v>
      </c>
      <c r="GT56" s="49">
        <f t="shared" si="42"/>
        <v>0</v>
      </c>
      <c r="GU56" s="49">
        <f t="shared" si="42"/>
        <v>0</v>
      </c>
      <c r="GV56" s="49">
        <f t="shared" si="42"/>
        <v>0</v>
      </c>
      <c r="GW56" s="49">
        <f t="shared" si="42"/>
        <v>0</v>
      </c>
      <c r="GX56" s="48">
        <f t="shared" si="42"/>
        <v>0</v>
      </c>
      <c r="GY56" s="37">
        <f t="shared" si="47"/>
        <v>0.79998764315591009</v>
      </c>
      <c r="GZ56" s="39">
        <f t="shared" si="48"/>
        <v>1</v>
      </c>
      <c r="HD56" s="1">
        <f>IF($CY$10=1,1,2)</f>
        <v>1</v>
      </c>
      <c r="HE56" s="1">
        <v>0</v>
      </c>
    </row>
    <row r="57" spans="1:220">
      <c r="A57" s="42">
        <f t="shared" si="43"/>
        <v>0.56713901404550526</v>
      </c>
      <c r="B57" s="38">
        <v>0.3</v>
      </c>
      <c r="C57" s="48">
        <f t="shared" si="44"/>
        <v>0.14263391604748341</v>
      </c>
      <c r="D57" s="49">
        <f t="shared" si="44"/>
        <v>1.4216807855681589E-6</v>
      </c>
      <c r="E57" s="49">
        <f t="shared" si="44"/>
        <v>1.1536476346633025E-16</v>
      </c>
      <c r="F57" s="49">
        <f t="shared" si="44"/>
        <v>-4.7334165448624927E-32</v>
      </c>
      <c r="G57" s="49">
        <f t="shared" si="44"/>
        <v>-7.4832149297560268E-51</v>
      </c>
      <c r="H57" s="49">
        <f t="shared" si="44"/>
        <v>-3.0031356184054802E-75</v>
      </c>
      <c r="I57" s="49">
        <f t="shared" si="44"/>
        <v>-3.0077387911074548E-105</v>
      </c>
      <c r="J57" s="49">
        <f t="shared" si="44"/>
        <v>1.0917832655310382E-138</v>
      </c>
      <c r="K57" s="49">
        <f t="shared" si="44"/>
        <v>1.713691878207809E-177</v>
      </c>
      <c r="L57" s="49">
        <f t="shared" si="44"/>
        <v>1.2336765782012148E-221</v>
      </c>
      <c r="M57" s="49">
        <f t="shared" si="44"/>
        <v>-2.685402748095465E-270</v>
      </c>
      <c r="N57" s="49">
        <f t="shared" si="44"/>
        <v>0</v>
      </c>
      <c r="O57" s="49">
        <f t="shared" si="44"/>
        <v>0</v>
      </c>
      <c r="P57" s="49">
        <f t="shared" si="44"/>
        <v>0</v>
      </c>
      <c r="Q57" s="49">
        <f t="shared" si="44"/>
        <v>0</v>
      </c>
      <c r="R57" s="49">
        <f t="shared" si="44"/>
        <v>0</v>
      </c>
      <c r="S57" s="49">
        <f t="shared" si="38"/>
        <v>0</v>
      </c>
      <c r="T57" s="49">
        <f t="shared" si="38"/>
        <v>0</v>
      </c>
      <c r="U57" s="49">
        <f t="shared" si="38"/>
        <v>0</v>
      </c>
      <c r="V57" s="49">
        <f t="shared" si="38"/>
        <v>0</v>
      </c>
      <c r="W57" s="49">
        <f t="shared" si="38"/>
        <v>0</v>
      </c>
      <c r="X57" s="49">
        <f t="shared" si="38"/>
        <v>0</v>
      </c>
      <c r="Y57" s="49">
        <f t="shared" si="38"/>
        <v>0</v>
      </c>
      <c r="Z57" s="49">
        <f t="shared" si="38"/>
        <v>0</v>
      </c>
      <c r="AA57" s="49">
        <f t="shared" si="38"/>
        <v>0</v>
      </c>
      <c r="AB57" s="49">
        <f t="shared" si="38"/>
        <v>0</v>
      </c>
      <c r="AC57" s="49">
        <f t="shared" si="38"/>
        <v>0</v>
      </c>
      <c r="AD57" s="49">
        <f t="shared" si="38"/>
        <v>0</v>
      </c>
      <c r="AE57" s="49">
        <f t="shared" si="38"/>
        <v>0</v>
      </c>
      <c r="AF57" s="49">
        <f t="shared" si="38"/>
        <v>0</v>
      </c>
      <c r="AG57" s="49">
        <f t="shared" si="38"/>
        <v>0</v>
      </c>
      <c r="AH57" s="49">
        <f t="shared" si="38"/>
        <v>0</v>
      </c>
      <c r="AI57" s="49">
        <f t="shared" si="38"/>
        <v>0</v>
      </c>
      <c r="AJ57" s="49">
        <f t="shared" si="38"/>
        <v>0</v>
      </c>
      <c r="AK57" s="49">
        <f t="shared" si="38"/>
        <v>0</v>
      </c>
      <c r="AL57" s="49">
        <f t="shared" si="38"/>
        <v>0</v>
      </c>
      <c r="AM57" s="49">
        <f t="shared" si="38"/>
        <v>0</v>
      </c>
      <c r="AN57" s="49">
        <f t="shared" si="38"/>
        <v>0</v>
      </c>
      <c r="AO57" s="49">
        <f t="shared" si="38"/>
        <v>0</v>
      </c>
      <c r="AP57" s="49">
        <f t="shared" si="38"/>
        <v>0</v>
      </c>
      <c r="AQ57" s="49">
        <f t="shared" si="38"/>
        <v>0</v>
      </c>
      <c r="AR57" s="49">
        <f t="shared" si="38"/>
        <v>0</v>
      </c>
      <c r="AS57" s="49">
        <f t="shared" si="38"/>
        <v>0</v>
      </c>
      <c r="AT57" s="49">
        <f t="shared" si="38"/>
        <v>0</v>
      </c>
      <c r="AU57" s="49">
        <f t="shared" si="38"/>
        <v>0</v>
      </c>
      <c r="AV57" s="49">
        <f t="shared" si="38"/>
        <v>0</v>
      </c>
      <c r="AW57" s="49">
        <f t="shared" si="38"/>
        <v>0</v>
      </c>
      <c r="AX57" s="49">
        <f t="shared" si="38"/>
        <v>0</v>
      </c>
      <c r="AY57" s="49">
        <f t="shared" si="38"/>
        <v>0</v>
      </c>
      <c r="AZ57" s="49">
        <f t="shared" si="38"/>
        <v>0</v>
      </c>
      <c r="BA57" s="49">
        <f t="shared" si="38"/>
        <v>0</v>
      </c>
      <c r="BB57" s="49">
        <f t="shared" si="38"/>
        <v>0</v>
      </c>
      <c r="BC57" s="49">
        <f t="shared" si="38"/>
        <v>0</v>
      </c>
      <c r="BD57" s="49">
        <f t="shared" si="38"/>
        <v>0</v>
      </c>
      <c r="BE57" s="49">
        <f t="shared" si="38"/>
        <v>0</v>
      </c>
      <c r="BF57" s="49">
        <f t="shared" si="38"/>
        <v>0</v>
      </c>
      <c r="BG57" s="49">
        <f t="shared" si="38"/>
        <v>0</v>
      </c>
      <c r="BH57" s="49">
        <f t="shared" si="38"/>
        <v>0</v>
      </c>
      <c r="BI57" s="49">
        <f t="shared" si="38"/>
        <v>0</v>
      </c>
      <c r="BJ57" s="49">
        <f t="shared" si="38"/>
        <v>0</v>
      </c>
      <c r="BK57" s="49">
        <f t="shared" si="38"/>
        <v>0</v>
      </c>
      <c r="BL57" s="49">
        <f t="shared" si="38"/>
        <v>0</v>
      </c>
      <c r="BM57" s="49">
        <f t="shared" si="38"/>
        <v>0</v>
      </c>
      <c r="BN57" s="49">
        <f t="shared" si="38"/>
        <v>0</v>
      </c>
      <c r="BO57" s="49">
        <f t="shared" si="38"/>
        <v>0</v>
      </c>
      <c r="BP57" s="49">
        <f t="shared" si="39"/>
        <v>0</v>
      </c>
      <c r="BQ57" s="49">
        <f t="shared" si="39"/>
        <v>0</v>
      </c>
      <c r="BR57" s="49">
        <f t="shared" si="39"/>
        <v>0</v>
      </c>
      <c r="BS57" s="49">
        <f t="shared" si="39"/>
        <v>0</v>
      </c>
      <c r="BT57" s="49">
        <f t="shared" si="39"/>
        <v>0</v>
      </c>
      <c r="BU57" s="49">
        <f t="shared" si="39"/>
        <v>0</v>
      </c>
      <c r="BV57" s="49">
        <f t="shared" si="39"/>
        <v>0</v>
      </c>
      <c r="BW57" s="49">
        <f t="shared" si="39"/>
        <v>0</v>
      </c>
      <c r="BX57" s="49">
        <f t="shared" si="39"/>
        <v>0</v>
      </c>
      <c r="BY57" s="49">
        <f t="shared" si="39"/>
        <v>0</v>
      </c>
      <c r="BZ57" s="49">
        <f t="shared" si="39"/>
        <v>0</v>
      </c>
      <c r="CA57" s="49">
        <f t="shared" si="39"/>
        <v>0</v>
      </c>
      <c r="CB57" s="49">
        <f t="shared" si="39"/>
        <v>0</v>
      </c>
      <c r="CC57" s="49">
        <f t="shared" si="39"/>
        <v>0</v>
      </c>
      <c r="CD57" s="49">
        <f t="shared" si="39"/>
        <v>0</v>
      </c>
      <c r="CE57" s="49">
        <f t="shared" si="39"/>
        <v>0</v>
      </c>
      <c r="CF57" s="49">
        <f t="shared" si="39"/>
        <v>0</v>
      </c>
      <c r="CG57" s="49">
        <f t="shared" si="39"/>
        <v>0</v>
      </c>
      <c r="CH57" s="49">
        <f t="shared" si="39"/>
        <v>0</v>
      </c>
      <c r="CI57" s="49">
        <f t="shared" si="39"/>
        <v>0</v>
      </c>
      <c r="CJ57" s="49">
        <f t="shared" si="39"/>
        <v>0</v>
      </c>
      <c r="CK57" s="49">
        <f t="shared" si="39"/>
        <v>0</v>
      </c>
      <c r="CL57" s="49">
        <f t="shared" si="39"/>
        <v>0</v>
      </c>
      <c r="CM57" s="49">
        <f t="shared" si="39"/>
        <v>0</v>
      </c>
      <c r="CN57" s="49">
        <f t="shared" si="39"/>
        <v>0</v>
      </c>
      <c r="CO57" s="49">
        <f t="shared" si="39"/>
        <v>0</v>
      </c>
      <c r="CP57" s="49">
        <f t="shared" si="39"/>
        <v>0</v>
      </c>
      <c r="CQ57" s="49">
        <f t="shared" si="39"/>
        <v>0</v>
      </c>
      <c r="CR57" s="49">
        <f t="shared" si="39"/>
        <v>0</v>
      </c>
      <c r="CS57" s="49">
        <f t="shared" si="39"/>
        <v>0</v>
      </c>
      <c r="CT57" s="49">
        <f t="shared" si="39"/>
        <v>0</v>
      </c>
      <c r="CU57" s="49">
        <f t="shared" si="39"/>
        <v>0</v>
      </c>
      <c r="CV57" s="49">
        <f t="shared" si="39"/>
        <v>0</v>
      </c>
      <c r="CW57" s="49">
        <f t="shared" si="39"/>
        <v>0</v>
      </c>
      <c r="CX57" s="49">
        <f t="shared" si="39"/>
        <v>0</v>
      </c>
      <c r="CY57" s="48">
        <f t="shared" si="39"/>
        <v>0</v>
      </c>
      <c r="CZ57" s="37">
        <f t="shared" si="45"/>
        <v>0.85736466227173092</v>
      </c>
      <c r="DA57" s="54">
        <f t="shared" si="40"/>
        <v>8.5581202636961446</v>
      </c>
      <c r="DB57" s="48">
        <f t="shared" si="46"/>
        <v>0.20001205139345293</v>
      </c>
      <c r="DC57" s="49">
        <f t="shared" si="46"/>
        <v>3.0545063690246321E-7</v>
      </c>
      <c r="DD57" s="49">
        <f t="shared" si="41"/>
        <v>2.0772955771668468E-17</v>
      </c>
      <c r="DE57" s="49">
        <f t="shared" si="41"/>
        <v>2.7518475206090214E-32</v>
      </c>
      <c r="DF57" s="49">
        <f t="shared" si="41"/>
        <v>5.9408002271470317E-52</v>
      </c>
      <c r="DG57" s="49">
        <f t="shared" si="41"/>
        <v>1.9506596415266141E-76</v>
      </c>
      <c r="DH57" s="49">
        <f t="shared" si="41"/>
        <v>9.4155229502533508E-106</v>
      </c>
      <c r="DI57" s="49">
        <f t="shared" si="41"/>
        <v>6.5530019177658744E-140</v>
      </c>
      <c r="DJ57" s="49">
        <f t="shared" si="41"/>
        <v>6.4974659609221992E-179</v>
      </c>
      <c r="DK57" s="49">
        <f t="shared" si="41"/>
        <v>9.1050236193818384E-223</v>
      </c>
      <c r="DL57" s="49">
        <f t="shared" si="41"/>
        <v>1.7931783732925737E-271</v>
      </c>
      <c r="DM57" s="49">
        <f t="shared" si="41"/>
        <v>0</v>
      </c>
      <c r="DN57" s="49">
        <f t="shared" si="41"/>
        <v>0</v>
      </c>
      <c r="DO57" s="49">
        <f t="shared" si="41"/>
        <v>0</v>
      </c>
      <c r="DP57" s="49">
        <f t="shared" si="41"/>
        <v>0</v>
      </c>
      <c r="DQ57" s="49">
        <f t="shared" si="41"/>
        <v>0</v>
      </c>
      <c r="DR57" s="49">
        <f t="shared" si="41"/>
        <v>0</v>
      </c>
      <c r="DS57" s="49">
        <f t="shared" si="41"/>
        <v>0</v>
      </c>
      <c r="DT57" s="49">
        <f t="shared" si="41"/>
        <v>0</v>
      </c>
      <c r="DU57" s="49">
        <f t="shared" si="41"/>
        <v>0</v>
      </c>
      <c r="DV57" s="49">
        <f t="shared" si="41"/>
        <v>0</v>
      </c>
      <c r="DW57" s="49">
        <f t="shared" si="41"/>
        <v>0</v>
      </c>
      <c r="DX57" s="49">
        <f t="shared" si="41"/>
        <v>0</v>
      </c>
      <c r="DY57" s="49">
        <f t="shared" si="41"/>
        <v>0</v>
      </c>
      <c r="DZ57" s="49">
        <f t="shared" si="41"/>
        <v>0</v>
      </c>
      <c r="EA57" s="49">
        <f t="shared" si="41"/>
        <v>0</v>
      </c>
      <c r="EB57" s="49">
        <f t="shared" si="41"/>
        <v>0</v>
      </c>
      <c r="EC57" s="49">
        <f t="shared" si="41"/>
        <v>0</v>
      </c>
      <c r="ED57" s="49">
        <f t="shared" si="41"/>
        <v>0</v>
      </c>
      <c r="EE57" s="49">
        <f t="shared" si="41"/>
        <v>0</v>
      </c>
      <c r="EF57" s="49">
        <f t="shared" si="41"/>
        <v>0</v>
      </c>
      <c r="EG57" s="49">
        <f t="shared" si="41"/>
        <v>0</v>
      </c>
      <c r="EH57" s="49">
        <f t="shared" si="41"/>
        <v>0</v>
      </c>
      <c r="EI57" s="49">
        <f t="shared" si="41"/>
        <v>0</v>
      </c>
      <c r="EJ57" s="49">
        <f t="shared" si="41"/>
        <v>0</v>
      </c>
      <c r="EK57" s="49">
        <f t="shared" si="41"/>
        <v>0</v>
      </c>
      <c r="EL57" s="49">
        <f t="shared" si="41"/>
        <v>0</v>
      </c>
      <c r="EM57" s="49">
        <f t="shared" si="41"/>
        <v>0</v>
      </c>
      <c r="EN57" s="49">
        <f t="shared" si="41"/>
        <v>0</v>
      </c>
      <c r="EO57" s="49">
        <f t="shared" si="41"/>
        <v>0</v>
      </c>
      <c r="EP57" s="49">
        <f t="shared" si="41"/>
        <v>0</v>
      </c>
      <c r="EQ57" s="49">
        <f t="shared" si="41"/>
        <v>0</v>
      </c>
      <c r="ER57" s="49">
        <f t="shared" si="41"/>
        <v>0</v>
      </c>
      <c r="ES57" s="49">
        <f t="shared" si="41"/>
        <v>0</v>
      </c>
      <c r="ET57" s="49">
        <f t="shared" si="41"/>
        <v>0</v>
      </c>
      <c r="EU57" s="49">
        <f t="shared" si="41"/>
        <v>0</v>
      </c>
      <c r="EV57" s="49">
        <f t="shared" si="41"/>
        <v>0</v>
      </c>
      <c r="EW57" s="49">
        <f t="shared" si="41"/>
        <v>0</v>
      </c>
      <c r="EX57" s="49">
        <f t="shared" si="41"/>
        <v>0</v>
      </c>
      <c r="EY57" s="49">
        <f t="shared" si="41"/>
        <v>0</v>
      </c>
      <c r="EZ57" s="49">
        <f t="shared" si="41"/>
        <v>0</v>
      </c>
      <c r="FA57" s="49">
        <f t="shared" si="41"/>
        <v>0</v>
      </c>
      <c r="FB57" s="49">
        <f t="shared" si="41"/>
        <v>0</v>
      </c>
      <c r="FC57" s="49">
        <f t="shared" si="41"/>
        <v>0</v>
      </c>
      <c r="FD57" s="49">
        <f t="shared" si="41"/>
        <v>0</v>
      </c>
      <c r="FE57" s="49">
        <f t="shared" si="41"/>
        <v>0</v>
      </c>
      <c r="FF57" s="49">
        <f t="shared" si="41"/>
        <v>0</v>
      </c>
      <c r="FG57" s="49">
        <f t="shared" si="41"/>
        <v>0</v>
      </c>
      <c r="FH57" s="49">
        <f t="shared" si="41"/>
        <v>0</v>
      </c>
      <c r="FI57" s="49">
        <f t="shared" si="41"/>
        <v>0</v>
      </c>
      <c r="FJ57" s="49">
        <f t="shared" si="41"/>
        <v>0</v>
      </c>
      <c r="FK57" s="49">
        <f t="shared" si="41"/>
        <v>0</v>
      </c>
      <c r="FL57" s="49">
        <f t="shared" si="41"/>
        <v>0</v>
      </c>
      <c r="FM57" s="49">
        <f t="shared" si="41"/>
        <v>0</v>
      </c>
      <c r="FN57" s="49">
        <f t="shared" si="41"/>
        <v>0</v>
      </c>
      <c r="FO57" s="49">
        <f t="shared" ref="FO57" si="49">(2/FO$23^2)*EXP(-(FO$23^2)*$A57)</f>
        <v>0</v>
      </c>
      <c r="FP57" s="49">
        <f t="shared" si="42"/>
        <v>0</v>
      </c>
      <c r="FQ57" s="49">
        <f t="shared" si="42"/>
        <v>0</v>
      </c>
      <c r="FR57" s="49">
        <f t="shared" si="42"/>
        <v>0</v>
      </c>
      <c r="FS57" s="49">
        <f t="shared" si="42"/>
        <v>0</v>
      </c>
      <c r="FT57" s="49">
        <f t="shared" si="42"/>
        <v>0</v>
      </c>
      <c r="FU57" s="49">
        <f t="shared" si="42"/>
        <v>0</v>
      </c>
      <c r="FV57" s="49">
        <f t="shared" si="42"/>
        <v>0</v>
      </c>
      <c r="FW57" s="49">
        <f t="shared" si="42"/>
        <v>0</v>
      </c>
      <c r="FX57" s="49">
        <f t="shared" si="42"/>
        <v>0</v>
      </c>
      <c r="FY57" s="49">
        <f t="shared" si="42"/>
        <v>0</v>
      </c>
      <c r="FZ57" s="49">
        <f t="shared" si="42"/>
        <v>0</v>
      </c>
      <c r="GA57" s="49">
        <f t="shared" si="42"/>
        <v>0</v>
      </c>
      <c r="GB57" s="49">
        <f t="shared" si="42"/>
        <v>0</v>
      </c>
      <c r="GC57" s="49">
        <f t="shared" si="42"/>
        <v>0</v>
      </c>
      <c r="GD57" s="49">
        <f t="shared" si="42"/>
        <v>0</v>
      </c>
      <c r="GE57" s="49">
        <f t="shared" si="42"/>
        <v>0</v>
      </c>
      <c r="GF57" s="49">
        <f t="shared" si="42"/>
        <v>0</v>
      </c>
      <c r="GG57" s="49">
        <f t="shared" si="42"/>
        <v>0</v>
      </c>
      <c r="GH57" s="49">
        <f t="shared" si="42"/>
        <v>0</v>
      </c>
      <c r="GI57" s="49">
        <f t="shared" si="42"/>
        <v>0</v>
      </c>
      <c r="GJ57" s="49">
        <f t="shared" si="42"/>
        <v>0</v>
      </c>
      <c r="GK57" s="49">
        <f t="shared" si="42"/>
        <v>0</v>
      </c>
      <c r="GL57" s="49">
        <f t="shared" si="42"/>
        <v>0</v>
      </c>
      <c r="GM57" s="49">
        <f t="shared" si="42"/>
        <v>0</v>
      </c>
      <c r="GN57" s="49">
        <f t="shared" si="42"/>
        <v>0</v>
      </c>
      <c r="GO57" s="49">
        <f t="shared" si="42"/>
        <v>0</v>
      </c>
      <c r="GP57" s="49">
        <f t="shared" si="42"/>
        <v>0</v>
      </c>
      <c r="GQ57" s="49">
        <f t="shared" si="42"/>
        <v>0</v>
      </c>
      <c r="GR57" s="49">
        <f t="shared" si="42"/>
        <v>0</v>
      </c>
      <c r="GS57" s="49">
        <f t="shared" si="42"/>
        <v>0</v>
      </c>
      <c r="GT57" s="49">
        <f t="shared" si="42"/>
        <v>0</v>
      </c>
      <c r="GU57" s="49">
        <f t="shared" si="42"/>
        <v>0</v>
      </c>
      <c r="GV57" s="49">
        <f t="shared" si="42"/>
        <v>0</v>
      </c>
      <c r="GW57" s="49">
        <f t="shared" si="42"/>
        <v>0</v>
      </c>
      <c r="GX57" s="48">
        <f t="shared" si="42"/>
        <v>0</v>
      </c>
      <c r="GY57" s="37">
        <f t="shared" si="47"/>
        <v>0.79998764315591009</v>
      </c>
      <c r="GZ57" s="39">
        <f t="shared" si="48"/>
        <v>1.5</v>
      </c>
    </row>
    <row r="58" spans="1:220">
      <c r="A58" s="42">
        <f t="shared" si="43"/>
        <v>0.56713901404550526</v>
      </c>
      <c r="B58" s="38">
        <v>0.4</v>
      </c>
      <c r="C58" s="48">
        <f t="shared" si="44"/>
        <v>0.18466930999113682</v>
      </c>
      <c r="D58" s="49">
        <f t="shared" si="44"/>
        <v>1.3689528565169607E-6</v>
      </c>
      <c r="E58" s="49">
        <f t="shared" si="44"/>
        <v>1.9988347654437941E-32</v>
      </c>
      <c r="F58" s="49">
        <f t="shared" si="44"/>
        <v>-2.8777204870889777E-31</v>
      </c>
      <c r="G58" s="49">
        <f t="shared" si="44"/>
        <v>-4.9365781911104812E-51</v>
      </c>
      <c r="H58" s="49">
        <f t="shared" si="44"/>
        <v>1.9811289583327393E-75</v>
      </c>
      <c r="I58" s="49">
        <f t="shared" si="44"/>
        <v>1.8285801507109018E-104</v>
      </c>
      <c r="J58" s="49">
        <f t="shared" si="44"/>
        <v>5.6749416769101463E-154</v>
      </c>
      <c r="K58" s="49">
        <f t="shared" si="44"/>
        <v>-1.650133711925324E-177</v>
      </c>
      <c r="L58" s="49">
        <f t="shared" si="44"/>
        <v>-1.5972512622650119E-221</v>
      </c>
      <c r="M58" s="49">
        <f t="shared" si="44"/>
        <v>3.4768131330980317E-270</v>
      </c>
      <c r="N58" s="49">
        <f t="shared" si="44"/>
        <v>0</v>
      </c>
      <c r="O58" s="49">
        <f t="shared" si="44"/>
        <v>0</v>
      </c>
      <c r="P58" s="49">
        <f t="shared" si="44"/>
        <v>0</v>
      </c>
      <c r="Q58" s="49">
        <f t="shared" si="44"/>
        <v>0</v>
      </c>
      <c r="R58" s="49">
        <f t="shared" si="44"/>
        <v>0</v>
      </c>
      <c r="S58" s="49">
        <f t="shared" si="38"/>
        <v>0</v>
      </c>
      <c r="T58" s="49">
        <f t="shared" si="38"/>
        <v>0</v>
      </c>
      <c r="U58" s="49">
        <f t="shared" si="38"/>
        <v>0</v>
      </c>
      <c r="V58" s="49">
        <f t="shared" si="38"/>
        <v>0</v>
      </c>
      <c r="W58" s="49">
        <f t="shared" si="38"/>
        <v>0</v>
      </c>
      <c r="X58" s="49">
        <f t="shared" si="38"/>
        <v>0</v>
      </c>
      <c r="Y58" s="49">
        <f t="shared" si="38"/>
        <v>0</v>
      </c>
      <c r="Z58" s="49">
        <f t="shared" si="38"/>
        <v>0</v>
      </c>
      <c r="AA58" s="49">
        <f t="shared" si="38"/>
        <v>0</v>
      </c>
      <c r="AB58" s="49">
        <f t="shared" si="38"/>
        <v>0</v>
      </c>
      <c r="AC58" s="49">
        <f t="shared" si="38"/>
        <v>0</v>
      </c>
      <c r="AD58" s="49">
        <f t="shared" si="38"/>
        <v>0</v>
      </c>
      <c r="AE58" s="49">
        <f t="shared" si="38"/>
        <v>0</v>
      </c>
      <c r="AF58" s="49">
        <f t="shared" si="38"/>
        <v>0</v>
      </c>
      <c r="AG58" s="49">
        <f t="shared" si="38"/>
        <v>0</v>
      </c>
      <c r="AH58" s="49">
        <f t="shared" si="38"/>
        <v>0</v>
      </c>
      <c r="AI58" s="49">
        <f t="shared" si="38"/>
        <v>0</v>
      </c>
      <c r="AJ58" s="49">
        <f t="shared" si="38"/>
        <v>0</v>
      </c>
      <c r="AK58" s="49">
        <f t="shared" si="38"/>
        <v>0</v>
      </c>
      <c r="AL58" s="49">
        <f t="shared" si="38"/>
        <v>0</v>
      </c>
      <c r="AM58" s="49">
        <f t="shared" si="38"/>
        <v>0</v>
      </c>
      <c r="AN58" s="49">
        <f t="shared" si="38"/>
        <v>0</v>
      </c>
      <c r="AO58" s="49">
        <f t="shared" si="38"/>
        <v>0</v>
      </c>
      <c r="AP58" s="49">
        <f t="shared" si="38"/>
        <v>0</v>
      </c>
      <c r="AQ58" s="49">
        <f t="shared" si="38"/>
        <v>0</v>
      </c>
      <c r="AR58" s="49">
        <f t="shared" si="38"/>
        <v>0</v>
      </c>
      <c r="AS58" s="49">
        <f t="shared" si="38"/>
        <v>0</v>
      </c>
      <c r="AT58" s="49">
        <f t="shared" si="38"/>
        <v>0</v>
      </c>
      <c r="AU58" s="49">
        <f t="shared" si="38"/>
        <v>0</v>
      </c>
      <c r="AV58" s="49">
        <f t="shared" si="38"/>
        <v>0</v>
      </c>
      <c r="AW58" s="49">
        <f t="shared" si="38"/>
        <v>0</v>
      </c>
      <c r="AX58" s="49">
        <f t="shared" si="38"/>
        <v>0</v>
      </c>
      <c r="AY58" s="49">
        <f t="shared" si="38"/>
        <v>0</v>
      </c>
      <c r="AZ58" s="49">
        <f t="shared" si="38"/>
        <v>0</v>
      </c>
      <c r="BA58" s="49">
        <f t="shared" si="38"/>
        <v>0</v>
      </c>
      <c r="BB58" s="49">
        <f t="shared" si="38"/>
        <v>0</v>
      </c>
      <c r="BC58" s="49">
        <f t="shared" si="38"/>
        <v>0</v>
      </c>
      <c r="BD58" s="49">
        <f t="shared" si="38"/>
        <v>0</v>
      </c>
      <c r="BE58" s="49">
        <f t="shared" si="38"/>
        <v>0</v>
      </c>
      <c r="BF58" s="49">
        <f t="shared" si="38"/>
        <v>0</v>
      </c>
      <c r="BG58" s="49">
        <f t="shared" si="38"/>
        <v>0</v>
      </c>
      <c r="BH58" s="49">
        <f t="shared" si="38"/>
        <v>0</v>
      </c>
      <c r="BI58" s="49">
        <f t="shared" si="38"/>
        <v>0</v>
      </c>
      <c r="BJ58" s="49">
        <f t="shared" si="38"/>
        <v>0</v>
      </c>
      <c r="BK58" s="49">
        <f t="shared" ref="BK58:BZ74" si="50">(2/BK$23)*SIN(BK$23*$B58)*EXP(-(BK$23^2)*$A58)</f>
        <v>0</v>
      </c>
      <c r="BL58" s="49">
        <f t="shared" si="50"/>
        <v>0</v>
      </c>
      <c r="BM58" s="49">
        <f t="shared" si="50"/>
        <v>0</v>
      </c>
      <c r="BN58" s="49">
        <f t="shared" si="50"/>
        <v>0</v>
      </c>
      <c r="BO58" s="49">
        <f t="shared" si="50"/>
        <v>0</v>
      </c>
      <c r="BP58" s="49">
        <f t="shared" si="50"/>
        <v>0</v>
      </c>
      <c r="BQ58" s="49">
        <f t="shared" si="50"/>
        <v>0</v>
      </c>
      <c r="BR58" s="49">
        <f t="shared" si="50"/>
        <v>0</v>
      </c>
      <c r="BS58" s="49">
        <f t="shared" si="50"/>
        <v>0</v>
      </c>
      <c r="BT58" s="49">
        <f t="shared" si="50"/>
        <v>0</v>
      </c>
      <c r="BU58" s="49">
        <f t="shared" si="50"/>
        <v>0</v>
      </c>
      <c r="BV58" s="49">
        <f t="shared" si="50"/>
        <v>0</v>
      </c>
      <c r="BW58" s="49">
        <f t="shared" si="50"/>
        <v>0</v>
      </c>
      <c r="BX58" s="49">
        <f t="shared" si="50"/>
        <v>0</v>
      </c>
      <c r="BY58" s="49">
        <f t="shared" si="50"/>
        <v>0</v>
      </c>
      <c r="BZ58" s="49">
        <f t="shared" si="50"/>
        <v>0</v>
      </c>
      <c r="CA58" s="49">
        <f t="shared" si="39"/>
        <v>0</v>
      </c>
      <c r="CB58" s="49">
        <f t="shared" si="39"/>
        <v>0</v>
      </c>
      <c r="CC58" s="49">
        <f t="shared" si="39"/>
        <v>0</v>
      </c>
      <c r="CD58" s="49">
        <f t="shared" si="39"/>
        <v>0</v>
      </c>
      <c r="CE58" s="49">
        <f t="shared" si="39"/>
        <v>0</v>
      </c>
      <c r="CF58" s="49">
        <f t="shared" si="39"/>
        <v>0</v>
      </c>
      <c r="CG58" s="49">
        <f t="shared" si="39"/>
        <v>0</v>
      </c>
      <c r="CH58" s="49">
        <f t="shared" si="39"/>
        <v>0</v>
      </c>
      <c r="CI58" s="49">
        <f t="shared" si="39"/>
        <v>0</v>
      </c>
      <c r="CJ58" s="49">
        <f t="shared" si="39"/>
        <v>0</v>
      </c>
      <c r="CK58" s="49">
        <f t="shared" si="39"/>
        <v>0</v>
      </c>
      <c r="CL58" s="49">
        <f t="shared" si="39"/>
        <v>0</v>
      </c>
      <c r="CM58" s="49">
        <f t="shared" si="39"/>
        <v>0</v>
      </c>
      <c r="CN58" s="49">
        <f t="shared" si="39"/>
        <v>0</v>
      </c>
      <c r="CO58" s="49">
        <f t="shared" si="39"/>
        <v>0</v>
      </c>
      <c r="CP58" s="49">
        <f t="shared" si="39"/>
        <v>0</v>
      </c>
      <c r="CQ58" s="49">
        <f t="shared" si="39"/>
        <v>0</v>
      </c>
      <c r="CR58" s="49">
        <f t="shared" si="39"/>
        <v>0</v>
      </c>
      <c r="CS58" s="49">
        <f t="shared" si="39"/>
        <v>0</v>
      </c>
      <c r="CT58" s="49">
        <f t="shared" si="39"/>
        <v>0</v>
      </c>
      <c r="CU58" s="49">
        <f t="shared" si="39"/>
        <v>0</v>
      </c>
      <c r="CV58" s="49">
        <f t="shared" si="39"/>
        <v>0</v>
      </c>
      <c r="CW58" s="49">
        <f t="shared" si="39"/>
        <v>0</v>
      </c>
      <c r="CX58" s="49">
        <f t="shared" si="39"/>
        <v>0</v>
      </c>
      <c r="CY58" s="48">
        <f t="shared" si="39"/>
        <v>0</v>
      </c>
      <c r="CZ58" s="37">
        <f t="shared" si="45"/>
        <v>0.81532932105600664</v>
      </c>
      <c r="DA58" s="54">
        <f t="shared" si="40"/>
        <v>11.080240736639603</v>
      </c>
      <c r="DB58" s="48">
        <f t="shared" si="46"/>
        <v>0.20001205139345293</v>
      </c>
      <c r="DC58" s="49">
        <f t="shared" si="46"/>
        <v>3.0545063690246321E-7</v>
      </c>
      <c r="DD58" s="49">
        <f t="shared" si="46"/>
        <v>2.0772955771668468E-17</v>
      </c>
      <c r="DE58" s="49">
        <f t="shared" si="46"/>
        <v>2.7518475206090214E-32</v>
      </c>
      <c r="DF58" s="49">
        <f t="shared" si="46"/>
        <v>5.9408002271470317E-52</v>
      </c>
      <c r="DG58" s="49">
        <f t="shared" si="46"/>
        <v>1.9506596415266141E-76</v>
      </c>
      <c r="DH58" s="49">
        <f t="shared" si="46"/>
        <v>9.4155229502533508E-106</v>
      </c>
      <c r="DI58" s="49">
        <f t="shared" si="46"/>
        <v>6.5530019177658744E-140</v>
      </c>
      <c r="DJ58" s="49">
        <f t="shared" si="46"/>
        <v>6.4974659609221992E-179</v>
      </c>
      <c r="DK58" s="49">
        <f t="shared" si="46"/>
        <v>9.1050236193818384E-223</v>
      </c>
      <c r="DL58" s="49">
        <f t="shared" si="46"/>
        <v>1.7931783732925737E-271</v>
      </c>
      <c r="DM58" s="49">
        <f t="shared" si="46"/>
        <v>0</v>
      </c>
      <c r="DN58" s="49">
        <f t="shared" si="46"/>
        <v>0</v>
      </c>
      <c r="DO58" s="49">
        <f t="shared" si="46"/>
        <v>0</v>
      </c>
      <c r="DP58" s="49">
        <f t="shared" si="46"/>
        <v>0</v>
      </c>
      <c r="DQ58" s="49">
        <f t="shared" si="46"/>
        <v>0</v>
      </c>
      <c r="DR58" s="49">
        <f t="shared" ref="DR58:FT62" si="51">(2/DR$23^2)*EXP(-(DR$23^2)*$A58)</f>
        <v>0</v>
      </c>
      <c r="DS58" s="49">
        <f t="shared" si="51"/>
        <v>0</v>
      </c>
      <c r="DT58" s="49">
        <f t="shared" si="51"/>
        <v>0</v>
      </c>
      <c r="DU58" s="49">
        <f t="shared" si="51"/>
        <v>0</v>
      </c>
      <c r="DV58" s="49">
        <f t="shared" si="51"/>
        <v>0</v>
      </c>
      <c r="DW58" s="49">
        <f t="shared" si="51"/>
        <v>0</v>
      </c>
      <c r="DX58" s="49">
        <f t="shared" si="51"/>
        <v>0</v>
      </c>
      <c r="DY58" s="49">
        <f t="shared" si="51"/>
        <v>0</v>
      </c>
      <c r="DZ58" s="49">
        <f t="shared" si="51"/>
        <v>0</v>
      </c>
      <c r="EA58" s="49">
        <f t="shared" si="51"/>
        <v>0</v>
      </c>
      <c r="EB58" s="49">
        <f t="shared" si="51"/>
        <v>0</v>
      </c>
      <c r="EC58" s="49">
        <f t="shared" si="51"/>
        <v>0</v>
      </c>
      <c r="ED58" s="49">
        <f t="shared" si="51"/>
        <v>0</v>
      </c>
      <c r="EE58" s="49">
        <f t="shared" si="51"/>
        <v>0</v>
      </c>
      <c r="EF58" s="49">
        <f t="shared" si="51"/>
        <v>0</v>
      </c>
      <c r="EG58" s="49">
        <f t="shared" si="51"/>
        <v>0</v>
      </c>
      <c r="EH58" s="49">
        <f t="shared" si="51"/>
        <v>0</v>
      </c>
      <c r="EI58" s="49">
        <f t="shared" si="51"/>
        <v>0</v>
      </c>
      <c r="EJ58" s="49">
        <f t="shared" si="51"/>
        <v>0</v>
      </c>
      <c r="EK58" s="49">
        <f t="shared" si="51"/>
        <v>0</v>
      </c>
      <c r="EL58" s="49">
        <f t="shared" si="51"/>
        <v>0</v>
      </c>
      <c r="EM58" s="49">
        <f t="shared" si="51"/>
        <v>0</v>
      </c>
      <c r="EN58" s="49">
        <f t="shared" si="51"/>
        <v>0</v>
      </c>
      <c r="EO58" s="49">
        <f t="shared" si="51"/>
        <v>0</v>
      </c>
      <c r="EP58" s="49">
        <f t="shared" si="51"/>
        <v>0</v>
      </c>
      <c r="EQ58" s="49">
        <f t="shared" si="51"/>
        <v>0</v>
      </c>
      <c r="ER58" s="49">
        <f t="shared" si="51"/>
        <v>0</v>
      </c>
      <c r="ES58" s="49">
        <f t="shared" si="51"/>
        <v>0</v>
      </c>
      <c r="ET58" s="49">
        <f t="shared" si="51"/>
        <v>0</v>
      </c>
      <c r="EU58" s="49">
        <f t="shared" si="51"/>
        <v>0</v>
      </c>
      <c r="EV58" s="49">
        <f t="shared" si="51"/>
        <v>0</v>
      </c>
      <c r="EW58" s="49">
        <f t="shared" si="51"/>
        <v>0</v>
      </c>
      <c r="EX58" s="49">
        <f t="shared" si="51"/>
        <v>0</v>
      </c>
      <c r="EY58" s="49">
        <f t="shared" si="51"/>
        <v>0</v>
      </c>
      <c r="EZ58" s="49">
        <f t="shared" si="51"/>
        <v>0</v>
      </c>
      <c r="FA58" s="49">
        <f t="shared" si="51"/>
        <v>0</v>
      </c>
      <c r="FB58" s="49">
        <f t="shared" si="51"/>
        <v>0</v>
      </c>
      <c r="FC58" s="49">
        <f t="shared" si="51"/>
        <v>0</v>
      </c>
      <c r="FD58" s="49">
        <f t="shared" si="51"/>
        <v>0</v>
      </c>
      <c r="FE58" s="49">
        <f t="shared" si="51"/>
        <v>0</v>
      </c>
      <c r="FF58" s="49">
        <f t="shared" si="51"/>
        <v>0</v>
      </c>
      <c r="FG58" s="49">
        <f t="shared" si="51"/>
        <v>0</v>
      </c>
      <c r="FH58" s="49">
        <f t="shared" si="51"/>
        <v>0</v>
      </c>
      <c r="FI58" s="49">
        <f t="shared" si="51"/>
        <v>0</v>
      </c>
      <c r="FJ58" s="49">
        <f t="shared" si="51"/>
        <v>0</v>
      </c>
      <c r="FK58" s="49">
        <f t="shared" si="51"/>
        <v>0</v>
      </c>
      <c r="FL58" s="49">
        <f t="shared" si="51"/>
        <v>0</v>
      </c>
      <c r="FM58" s="49">
        <f t="shared" si="51"/>
        <v>0</v>
      </c>
      <c r="FN58" s="49">
        <f t="shared" si="51"/>
        <v>0</v>
      </c>
      <c r="FO58" s="49">
        <f t="shared" si="51"/>
        <v>0</v>
      </c>
      <c r="FP58" s="49">
        <f t="shared" si="42"/>
        <v>0</v>
      </c>
      <c r="FQ58" s="49">
        <f t="shared" si="42"/>
        <v>0</v>
      </c>
      <c r="FR58" s="49">
        <f t="shared" si="42"/>
        <v>0</v>
      </c>
      <c r="FS58" s="49">
        <f t="shared" si="42"/>
        <v>0</v>
      </c>
      <c r="FT58" s="49">
        <f t="shared" si="42"/>
        <v>0</v>
      </c>
      <c r="FU58" s="49">
        <f t="shared" si="42"/>
        <v>0</v>
      </c>
      <c r="FV58" s="49">
        <f t="shared" si="42"/>
        <v>0</v>
      </c>
      <c r="FW58" s="49">
        <f t="shared" si="42"/>
        <v>0</v>
      </c>
      <c r="FX58" s="49">
        <f t="shared" si="42"/>
        <v>0</v>
      </c>
      <c r="FY58" s="49">
        <f t="shared" si="42"/>
        <v>0</v>
      </c>
      <c r="FZ58" s="49">
        <f t="shared" si="42"/>
        <v>0</v>
      </c>
      <c r="GA58" s="49">
        <f t="shared" si="42"/>
        <v>0</v>
      </c>
      <c r="GB58" s="49">
        <f t="shared" si="42"/>
        <v>0</v>
      </c>
      <c r="GC58" s="49">
        <f t="shared" si="42"/>
        <v>0</v>
      </c>
      <c r="GD58" s="49">
        <f t="shared" si="42"/>
        <v>0</v>
      </c>
      <c r="GE58" s="49">
        <f t="shared" si="42"/>
        <v>0</v>
      </c>
      <c r="GF58" s="49">
        <f t="shared" si="42"/>
        <v>0</v>
      </c>
      <c r="GG58" s="49">
        <f t="shared" si="42"/>
        <v>0</v>
      </c>
      <c r="GH58" s="49">
        <f t="shared" si="42"/>
        <v>0</v>
      </c>
      <c r="GI58" s="49">
        <f t="shared" si="42"/>
        <v>0</v>
      </c>
      <c r="GJ58" s="49">
        <f t="shared" si="42"/>
        <v>0</v>
      </c>
      <c r="GK58" s="49">
        <f t="shared" si="42"/>
        <v>0</v>
      </c>
      <c r="GL58" s="49">
        <f t="shared" si="42"/>
        <v>0</v>
      </c>
      <c r="GM58" s="49">
        <f t="shared" si="42"/>
        <v>0</v>
      </c>
      <c r="GN58" s="49">
        <f t="shared" si="42"/>
        <v>0</v>
      </c>
      <c r="GO58" s="49">
        <f t="shared" si="42"/>
        <v>0</v>
      </c>
      <c r="GP58" s="49">
        <f t="shared" si="42"/>
        <v>0</v>
      </c>
      <c r="GQ58" s="49">
        <f t="shared" si="42"/>
        <v>0</v>
      </c>
      <c r="GR58" s="49">
        <f t="shared" si="42"/>
        <v>0</v>
      </c>
      <c r="GS58" s="49">
        <f t="shared" si="42"/>
        <v>0</v>
      </c>
      <c r="GT58" s="49">
        <f t="shared" si="42"/>
        <v>0</v>
      </c>
      <c r="GU58" s="49">
        <f t="shared" si="42"/>
        <v>0</v>
      </c>
      <c r="GV58" s="49">
        <f t="shared" si="42"/>
        <v>0</v>
      </c>
      <c r="GW58" s="49">
        <f t="shared" si="42"/>
        <v>0</v>
      </c>
      <c r="GX58" s="48">
        <f t="shared" si="42"/>
        <v>0</v>
      </c>
      <c r="GY58" s="37">
        <f t="shared" si="47"/>
        <v>0.79998764315591009</v>
      </c>
      <c r="GZ58" s="39">
        <f t="shared" si="48"/>
        <v>2</v>
      </c>
    </row>
    <row r="59" spans="1:220">
      <c r="A59" s="42">
        <f t="shared" si="43"/>
        <v>0.56713901404550526</v>
      </c>
      <c r="B59" s="38">
        <v>0.5</v>
      </c>
      <c r="C59" s="48">
        <f t="shared" si="44"/>
        <v>0.22215753264050656</v>
      </c>
      <c r="D59" s="49">
        <f t="shared" si="44"/>
        <v>1.0178110673576703E-6</v>
      </c>
      <c r="E59" s="49">
        <f t="shared" si="44"/>
        <v>-1.1536476346633022E-16</v>
      </c>
      <c r="F59" s="49">
        <f t="shared" si="44"/>
        <v>-2.139573869602265E-31</v>
      </c>
      <c r="G59" s="49">
        <f t="shared" si="44"/>
        <v>5.9387129928447502E-51</v>
      </c>
      <c r="H59" s="49">
        <f t="shared" si="44"/>
        <v>2.3833019208604972E-75</v>
      </c>
      <c r="I59" s="49">
        <f t="shared" si="44"/>
        <v>-1.3595421537593728E-104</v>
      </c>
      <c r="J59" s="49">
        <f t="shared" si="44"/>
        <v>-1.0917832655310409E-138</v>
      </c>
      <c r="K59" s="49">
        <f t="shared" si="44"/>
        <v>1.2268679280094548E-177</v>
      </c>
      <c r="L59" s="49">
        <f t="shared" si="44"/>
        <v>1.9214963192788265E-221</v>
      </c>
      <c r="M59" s="49">
        <f t="shared" si="44"/>
        <v>-4.1826128398824793E-270</v>
      </c>
      <c r="N59" s="49">
        <f t="shared" si="44"/>
        <v>0</v>
      </c>
      <c r="O59" s="49">
        <f t="shared" si="44"/>
        <v>0</v>
      </c>
      <c r="P59" s="49">
        <f t="shared" si="44"/>
        <v>0</v>
      </c>
      <c r="Q59" s="49">
        <f t="shared" si="44"/>
        <v>0</v>
      </c>
      <c r="R59" s="49">
        <f t="shared" si="44"/>
        <v>0</v>
      </c>
      <c r="S59" s="49">
        <f t="shared" ref="S59:AH74" si="52">(2/S$23)*SIN(S$23*$B59)*EXP(-(S$23^2)*$A59)</f>
        <v>0</v>
      </c>
      <c r="T59" s="49">
        <f t="shared" si="52"/>
        <v>0</v>
      </c>
      <c r="U59" s="49">
        <f t="shared" si="52"/>
        <v>0</v>
      </c>
      <c r="V59" s="49">
        <f t="shared" si="52"/>
        <v>0</v>
      </c>
      <c r="W59" s="49">
        <f t="shared" si="52"/>
        <v>0</v>
      </c>
      <c r="X59" s="49">
        <f t="shared" si="52"/>
        <v>0</v>
      </c>
      <c r="Y59" s="49">
        <f t="shared" si="52"/>
        <v>0</v>
      </c>
      <c r="Z59" s="49">
        <f t="shared" si="52"/>
        <v>0</v>
      </c>
      <c r="AA59" s="49">
        <f t="shared" si="52"/>
        <v>0</v>
      </c>
      <c r="AB59" s="49">
        <f t="shared" si="52"/>
        <v>0</v>
      </c>
      <c r="AC59" s="49">
        <f t="shared" si="52"/>
        <v>0</v>
      </c>
      <c r="AD59" s="49">
        <f t="shared" si="52"/>
        <v>0</v>
      </c>
      <c r="AE59" s="49">
        <f t="shared" si="52"/>
        <v>0</v>
      </c>
      <c r="AF59" s="49">
        <f t="shared" si="52"/>
        <v>0</v>
      </c>
      <c r="AG59" s="49">
        <f t="shared" si="52"/>
        <v>0</v>
      </c>
      <c r="AH59" s="49">
        <f t="shared" si="52"/>
        <v>0</v>
      </c>
      <c r="AI59" s="49">
        <f t="shared" ref="AI59:AX74" si="53">(2/AI$23)*SIN(AI$23*$B59)*EXP(-(AI$23^2)*$A59)</f>
        <v>0</v>
      </c>
      <c r="AJ59" s="49">
        <f t="shared" si="53"/>
        <v>0</v>
      </c>
      <c r="AK59" s="49">
        <f t="shared" si="53"/>
        <v>0</v>
      </c>
      <c r="AL59" s="49">
        <f t="shared" si="53"/>
        <v>0</v>
      </c>
      <c r="AM59" s="49">
        <f t="shared" si="53"/>
        <v>0</v>
      </c>
      <c r="AN59" s="49">
        <f t="shared" si="53"/>
        <v>0</v>
      </c>
      <c r="AO59" s="49">
        <f t="shared" si="53"/>
        <v>0</v>
      </c>
      <c r="AP59" s="49">
        <f t="shared" si="53"/>
        <v>0</v>
      </c>
      <c r="AQ59" s="49">
        <f t="shared" si="53"/>
        <v>0</v>
      </c>
      <c r="AR59" s="49">
        <f t="shared" si="53"/>
        <v>0</v>
      </c>
      <c r="AS59" s="49">
        <f t="shared" si="53"/>
        <v>0</v>
      </c>
      <c r="AT59" s="49">
        <f t="shared" si="53"/>
        <v>0</v>
      </c>
      <c r="AU59" s="49">
        <f t="shared" si="53"/>
        <v>0</v>
      </c>
      <c r="AV59" s="49">
        <f t="shared" si="53"/>
        <v>0</v>
      </c>
      <c r="AW59" s="49">
        <f t="shared" si="53"/>
        <v>0</v>
      </c>
      <c r="AX59" s="49">
        <f t="shared" si="53"/>
        <v>0</v>
      </c>
      <c r="AY59" s="49">
        <f t="shared" ref="AY59:BN74" si="54">(2/AY$23)*SIN(AY$23*$B59)*EXP(-(AY$23^2)*$A59)</f>
        <v>0</v>
      </c>
      <c r="AZ59" s="49">
        <f t="shared" si="54"/>
        <v>0</v>
      </c>
      <c r="BA59" s="49">
        <f t="shared" si="54"/>
        <v>0</v>
      </c>
      <c r="BB59" s="49">
        <f t="shared" si="54"/>
        <v>0</v>
      </c>
      <c r="BC59" s="49">
        <f t="shared" si="54"/>
        <v>0</v>
      </c>
      <c r="BD59" s="49">
        <f t="shared" si="54"/>
        <v>0</v>
      </c>
      <c r="BE59" s="49">
        <f t="shared" si="54"/>
        <v>0</v>
      </c>
      <c r="BF59" s="49">
        <f t="shared" si="54"/>
        <v>0</v>
      </c>
      <c r="BG59" s="49">
        <f t="shared" si="54"/>
        <v>0</v>
      </c>
      <c r="BH59" s="49">
        <f t="shared" si="54"/>
        <v>0</v>
      </c>
      <c r="BI59" s="49">
        <f t="shared" si="54"/>
        <v>0</v>
      </c>
      <c r="BJ59" s="49">
        <f t="shared" si="54"/>
        <v>0</v>
      </c>
      <c r="BK59" s="49">
        <f t="shared" si="54"/>
        <v>0</v>
      </c>
      <c r="BL59" s="49">
        <f t="shared" si="54"/>
        <v>0</v>
      </c>
      <c r="BM59" s="49">
        <f t="shared" si="54"/>
        <v>0</v>
      </c>
      <c r="BN59" s="49">
        <f t="shared" si="54"/>
        <v>0</v>
      </c>
      <c r="BO59" s="49">
        <f t="shared" si="50"/>
        <v>0</v>
      </c>
      <c r="BP59" s="49">
        <f t="shared" si="50"/>
        <v>0</v>
      </c>
      <c r="BQ59" s="49">
        <f t="shared" si="50"/>
        <v>0</v>
      </c>
      <c r="BR59" s="49">
        <f t="shared" si="50"/>
        <v>0</v>
      </c>
      <c r="BS59" s="49">
        <f t="shared" si="50"/>
        <v>0</v>
      </c>
      <c r="BT59" s="49">
        <f t="shared" si="50"/>
        <v>0</v>
      </c>
      <c r="BU59" s="49">
        <f t="shared" si="50"/>
        <v>0</v>
      </c>
      <c r="BV59" s="49">
        <f t="shared" si="50"/>
        <v>0</v>
      </c>
      <c r="BW59" s="49">
        <f t="shared" si="50"/>
        <v>0</v>
      </c>
      <c r="BX59" s="49">
        <f t="shared" si="50"/>
        <v>0</v>
      </c>
      <c r="BY59" s="49">
        <f t="shared" si="50"/>
        <v>0</v>
      </c>
      <c r="BZ59" s="49">
        <f t="shared" si="50"/>
        <v>0</v>
      </c>
      <c r="CA59" s="49">
        <f t="shared" si="39"/>
        <v>0</v>
      </c>
      <c r="CB59" s="49">
        <f t="shared" si="39"/>
        <v>0</v>
      </c>
      <c r="CC59" s="49">
        <f t="shared" si="39"/>
        <v>0</v>
      </c>
      <c r="CD59" s="49">
        <f t="shared" si="39"/>
        <v>0</v>
      </c>
      <c r="CE59" s="49">
        <f t="shared" si="39"/>
        <v>0</v>
      </c>
      <c r="CF59" s="49">
        <f t="shared" si="39"/>
        <v>0</v>
      </c>
      <c r="CG59" s="49">
        <f t="shared" si="39"/>
        <v>0</v>
      </c>
      <c r="CH59" s="49">
        <f t="shared" si="39"/>
        <v>0</v>
      </c>
      <c r="CI59" s="49">
        <f t="shared" si="39"/>
        <v>0</v>
      </c>
      <c r="CJ59" s="49">
        <f t="shared" si="39"/>
        <v>0</v>
      </c>
      <c r="CK59" s="49">
        <f t="shared" si="39"/>
        <v>0</v>
      </c>
      <c r="CL59" s="49">
        <f t="shared" si="39"/>
        <v>0</v>
      </c>
      <c r="CM59" s="49">
        <f t="shared" si="39"/>
        <v>0</v>
      </c>
      <c r="CN59" s="49">
        <f t="shared" si="39"/>
        <v>0</v>
      </c>
      <c r="CO59" s="49">
        <f t="shared" si="39"/>
        <v>0</v>
      </c>
      <c r="CP59" s="49">
        <f t="shared" si="39"/>
        <v>0</v>
      </c>
      <c r="CQ59" s="49">
        <f t="shared" si="39"/>
        <v>0</v>
      </c>
      <c r="CR59" s="49">
        <f t="shared" si="39"/>
        <v>0</v>
      </c>
      <c r="CS59" s="49">
        <f t="shared" si="39"/>
        <v>0</v>
      </c>
      <c r="CT59" s="49">
        <f t="shared" si="39"/>
        <v>0</v>
      </c>
      <c r="CU59" s="49">
        <f t="shared" si="39"/>
        <v>0</v>
      </c>
      <c r="CV59" s="49">
        <f t="shared" si="39"/>
        <v>0</v>
      </c>
      <c r="CW59" s="49">
        <f t="shared" si="39"/>
        <v>0</v>
      </c>
      <c r="CX59" s="49">
        <f t="shared" si="39"/>
        <v>0</v>
      </c>
      <c r="CY59" s="48">
        <f t="shared" si="39"/>
        <v>0</v>
      </c>
      <c r="CZ59" s="37">
        <f t="shared" si="45"/>
        <v>0.77784144954842627</v>
      </c>
      <c r="DA59" s="54">
        <f t="shared" si="40"/>
        <v>13.329513027094425</v>
      </c>
      <c r="DB59" s="48">
        <f t="shared" si="46"/>
        <v>0.20001205139345293</v>
      </c>
      <c r="DC59" s="49">
        <f t="shared" si="46"/>
        <v>3.0545063690246321E-7</v>
      </c>
      <c r="DD59" s="49">
        <f t="shared" si="46"/>
        <v>2.0772955771668468E-17</v>
      </c>
      <c r="DE59" s="49">
        <f t="shared" si="46"/>
        <v>2.7518475206090214E-32</v>
      </c>
      <c r="DF59" s="49">
        <f t="shared" si="46"/>
        <v>5.9408002271470317E-52</v>
      </c>
      <c r="DG59" s="49">
        <f t="shared" si="46"/>
        <v>1.9506596415266141E-76</v>
      </c>
      <c r="DH59" s="49">
        <f t="shared" si="46"/>
        <v>9.4155229502533508E-106</v>
      </c>
      <c r="DI59" s="49">
        <f t="shared" si="46"/>
        <v>6.5530019177658744E-140</v>
      </c>
      <c r="DJ59" s="49">
        <f t="shared" si="46"/>
        <v>6.4974659609221992E-179</v>
      </c>
      <c r="DK59" s="49">
        <f t="shared" si="46"/>
        <v>9.1050236193818384E-223</v>
      </c>
      <c r="DL59" s="49">
        <f t="shared" si="46"/>
        <v>1.7931783732925737E-271</v>
      </c>
      <c r="DM59" s="49">
        <f t="shared" si="46"/>
        <v>0</v>
      </c>
      <c r="DN59" s="49">
        <f t="shared" si="46"/>
        <v>0</v>
      </c>
      <c r="DO59" s="49">
        <f t="shared" si="46"/>
        <v>0</v>
      </c>
      <c r="DP59" s="49">
        <f t="shared" si="46"/>
        <v>0</v>
      </c>
      <c r="DQ59" s="49">
        <f t="shared" si="46"/>
        <v>0</v>
      </c>
      <c r="DR59" s="49">
        <f t="shared" si="51"/>
        <v>0</v>
      </c>
      <c r="DS59" s="49">
        <f t="shared" si="51"/>
        <v>0</v>
      </c>
      <c r="DT59" s="49">
        <f t="shared" si="51"/>
        <v>0</v>
      </c>
      <c r="DU59" s="49">
        <f t="shared" si="51"/>
        <v>0</v>
      </c>
      <c r="DV59" s="49">
        <f t="shared" si="51"/>
        <v>0</v>
      </c>
      <c r="DW59" s="49">
        <f t="shared" si="51"/>
        <v>0</v>
      </c>
      <c r="DX59" s="49">
        <f t="shared" si="51"/>
        <v>0</v>
      </c>
      <c r="DY59" s="49">
        <f t="shared" si="51"/>
        <v>0</v>
      </c>
      <c r="DZ59" s="49">
        <f t="shared" si="51"/>
        <v>0</v>
      </c>
      <c r="EA59" s="49">
        <f t="shared" si="51"/>
        <v>0</v>
      </c>
      <c r="EB59" s="49">
        <f t="shared" si="51"/>
        <v>0</v>
      </c>
      <c r="EC59" s="49">
        <f t="shared" si="51"/>
        <v>0</v>
      </c>
      <c r="ED59" s="49">
        <f t="shared" si="51"/>
        <v>0</v>
      </c>
      <c r="EE59" s="49">
        <f t="shared" si="51"/>
        <v>0</v>
      </c>
      <c r="EF59" s="49">
        <f t="shared" si="51"/>
        <v>0</v>
      </c>
      <c r="EG59" s="49">
        <f t="shared" si="51"/>
        <v>0</v>
      </c>
      <c r="EH59" s="49">
        <f t="shared" si="51"/>
        <v>0</v>
      </c>
      <c r="EI59" s="49">
        <f t="shared" si="51"/>
        <v>0</v>
      </c>
      <c r="EJ59" s="49">
        <f t="shared" si="51"/>
        <v>0</v>
      </c>
      <c r="EK59" s="49">
        <f t="shared" si="51"/>
        <v>0</v>
      </c>
      <c r="EL59" s="49">
        <f t="shared" si="51"/>
        <v>0</v>
      </c>
      <c r="EM59" s="49">
        <f t="shared" si="51"/>
        <v>0</v>
      </c>
      <c r="EN59" s="49">
        <f t="shared" si="51"/>
        <v>0</v>
      </c>
      <c r="EO59" s="49">
        <f t="shared" si="51"/>
        <v>0</v>
      </c>
      <c r="EP59" s="49">
        <f t="shared" si="51"/>
        <v>0</v>
      </c>
      <c r="EQ59" s="49">
        <f t="shared" si="51"/>
        <v>0</v>
      </c>
      <c r="ER59" s="49">
        <f t="shared" si="51"/>
        <v>0</v>
      </c>
      <c r="ES59" s="49">
        <f t="shared" si="51"/>
        <v>0</v>
      </c>
      <c r="ET59" s="49">
        <f t="shared" si="51"/>
        <v>0</v>
      </c>
      <c r="EU59" s="49">
        <f t="shared" si="51"/>
        <v>0</v>
      </c>
      <c r="EV59" s="49">
        <f t="shared" si="51"/>
        <v>0</v>
      </c>
      <c r="EW59" s="49">
        <f t="shared" si="51"/>
        <v>0</v>
      </c>
      <c r="EX59" s="49">
        <f t="shared" si="51"/>
        <v>0</v>
      </c>
      <c r="EY59" s="49">
        <f t="shared" si="51"/>
        <v>0</v>
      </c>
      <c r="EZ59" s="49">
        <f t="shared" si="51"/>
        <v>0</v>
      </c>
      <c r="FA59" s="49">
        <f t="shared" si="51"/>
        <v>0</v>
      </c>
      <c r="FB59" s="49">
        <f t="shared" si="51"/>
        <v>0</v>
      </c>
      <c r="FC59" s="49">
        <f t="shared" si="51"/>
        <v>0</v>
      </c>
      <c r="FD59" s="49">
        <f t="shared" si="51"/>
        <v>0</v>
      </c>
      <c r="FE59" s="49">
        <f t="shared" si="51"/>
        <v>0</v>
      </c>
      <c r="FF59" s="49">
        <f t="shared" si="51"/>
        <v>0</v>
      </c>
      <c r="FG59" s="49">
        <f t="shared" si="51"/>
        <v>0</v>
      </c>
      <c r="FH59" s="49">
        <f t="shared" si="51"/>
        <v>0</v>
      </c>
      <c r="FI59" s="49">
        <f t="shared" si="51"/>
        <v>0</v>
      </c>
      <c r="FJ59" s="49">
        <f t="shared" si="51"/>
        <v>0</v>
      </c>
      <c r="FK59" s="49">
        <f t="shared" si="51"/>
        <v>0</v>
      </c>
      <c r="FL59" s="49">
        <f t="shared" si="51"/>
        <v>0</v>
      </c>
      <c r="FM59" s="49">
        <f t="shared" si="51"/>
        <v>0</v>
      </c>
      <c r="FN59" s="49">
        <f t="shared" si="51"/>
        <v>0</v>
      </c>
      <c r="FO59" s="49">
        <f t="shared" si="51"/>
        <v>0</v>
      </c>
      <c r="FP59" s="49">
        <f t="shared" si="42"/>
        <v>0</v>
      </c>
      <c r="FQ59" s="49">
        <f t="shared" si="42"/>
        <v>0</v>
      </c>
      <c r="FR59" s="49">
        <f t="shared" si="42"/>
        <v>0</v>
      </c>
      <c r="FS59" s="49">
        <f t="shared" si="42"/>
        <v>0</v>
      </c>
      <c r="FT59" s="49">
        <f t="shared" si="42"/>
        <v>0</v>
      </c>
      <c r="FU59" s="49">
        <f t="shared" si="42"/>
        <v>0</v>
      </c>
      <c r="FV59" s="49">
        <f t="shared" si="42"/>
        <v>0</v>
      </c>
      <c r="FW59" s="49">
        <f t="shared" si="42"/>
        <v>0</v>
      </c>
      <c r="FX59" s="49">
        <f t="shared" si="42"/>
        <v>0</v>
      </c>
      <c r="FY59" s="49">
        <f t="shared" si="42"/>
        <v>0</v>
      </c>
      <c r="FZ59" s="49">
        <f t="shared" si="42"/>
        <v>0</v>
      </c>
      <c r="GA59" s="49">
        <f t="shared" si="42"/>
        <v>0</v>
      </c>
      <c r="GB59" s="49">
        <f t="shared" si="42"/>
        <v>0</v>
      </c>
      <c r="GC59" s="49">
        <f t="shared" si="42"/>
        <v>0</v>
      </c>
      <c r="GD59" s="49">
        <f t="shared" si="42"/>
        <v>0</v>
      </c>
      <c r="GE59" s="49">
        <f t="shared" si="42"/>
        <v>0</v>
      </c>
      <c r="GF59" s="49">
        <f t="shared" si="42"/>
        <v>0</v>
      </c>
      <c r="GG59" s="49">
        <f t="shared" si="42"/>
        <v>0</v>
      </c>
      <c r="GH59" s="49">
        <f t="shared" si="42"/>
        <v>0</v>
      </c>
      <c r="GI59" s="49">
        <f t="shared" si="42"/>
        <v>0</v>
      </c>
      <c r="GJ59" s="49">
        <f t="shared" si="42"/>
        <v>0</v>
      </c>
      <c r="GK59" s="49">
        <f t="shared" si="42"/>
        <v>0</v>
      </c>
      <c r="GL59" s="49">
        <f t="shared" si="42"/>
        <v>0</v>
      </c>
      <c r="GM59" s="49">
        <f t="shared" si="42"/>
        <v>0</v>
      </c>
      <c r="GN59" s="49">
        <f t="shared" si="42"/>
        <v>0</v>
      </c>
      <c r="GO59" s="49">
        <f t="shared" si="42"/>
        <v>0</v>
      </c>
      <c r="GP59" s="49">
        <f t="shared" si="42"/>
        <v>0</v>
      </c>
      <c r="GQ59" s="49">
        <f t="shared" si="42"/>
        <v>0</v>
      </c>
      <c r="GR59" s="49">
        <f t="shared" si="42"/>
        <v>0</v>
      </c>
      <c r="GS59" s="49">
        <f t="shared" si="42"/>
        <v>0</v>
      </c>
      <c r="GT59" s="49">
        <f t="shared" si="42"/>
        <v>0</v>
      </c>
      <c r="GU59" s="49">
        <f t="shared" si="42"/>
        <v>0</v>
      </c>
      <c r="GV59" s="49">
        <f t="shared" si="42"/>
        <v>0</v>
      </c>
      <c r="GW59" s="49">
        <f t="shared" si="42"/>
        <v>0</v>
      </c>
      <c r="GX59" s="48">
        <f t="shared" si="42"/>
        <v>0</v>
      </c>
      <c r="GY59" s="37">
        <f t="shared" si="47"/>
        <v>0.79998764315591009</v>
      </c>
      <c r="GZ59" s="39">
        <f t="shared" si="48"/>
        <v>2.5</v>
      </c>
    </row>
    <row r="60" spans="1:220">
      <c r="A60" s="42">
        <f t="shared" si="43"/>
        <v>0.56713901404550526</v>
      </c>
      <c r="B60" s="38">
        <v>0.6</v>
      </c>
      <c r="C60" s="48">
        <f t="shared" si="44"/>
        <v>0.25417549953768737</v>
      </c>
      <c r="D60" s="49">
        <f t="shared" si="44"/>
        <v>4.4479974629666042E-7</v>
      </c>
      <c r="E60" s="49">
        <f t="shared" si="44"/>
        <v>-1.6315041311404837E-16</v>
      </c>
      <c r="F60" s="49">
        <f t="shared" si="44"/>
        <v>9.3502806650816116E-32</v>
      </c>
      <c r="G60" s="49">
        <f t="shared" si="44"/>
        <v>6.7946169712367559E-51</v>
      </c>
      <c r="H60" s="49">
        <f t="shared" si="44"/>
        <v>-2.7267900803710679E-75</v>
      </c>
      <c r="I60" s="49">
        <f t="shared" si="44"/>
        <v>-5.9414170710650946E-105</v>
      </c>
      <c r="J60" s="49">
        <f t="shared" si="44"/>
        <v>1.544014701285982E-138</v>
      </c>
      <c r="K60" s="49">
        <f t="shared" si="44"/>
        <v>-5.3616094442245608E-178</v>
      </c>
      <c r="L60" s="49">
        <f t="shared" si="44"/>
        <v>-2.1984277598313256E-221</v>
      </c>
      <c r="M60" s="49">
        <f t="shared" si="44"/>
        <v>4.785422737252862E-270</v>
      </c>
      <c r="N60" s="49">
        <f t="shared" si="44"/>
        <v>0</v>
      </c>
      <c r="O60" s="49">
        <f t="shared" si="44"/>
        <v>0</v>
      </c>
      <c r="P60" s="49">
        <f t="shared" si="44"/>
        <v>0</v>
      </c>
      <c r="Q60" s="49">
        <f t="shared" si="44"/>
        <v>0</v>
      </c>
      <c r="R60" s="49">
        <f t="shared" si="44"/>
        <v>0</v>
      </c>
      <c r="S60" s="49">
        <f t="shared" si="52"/>
        <v>0</v>
      </c>
      <c r="T60" s="49">
        <f t="shared" si="52"/>
        <v>0</v>
      </c>
      <c r="U60" s="49">
        <f t="shared" si="52"/>
        <v>0</v>
      </c>
      <c r="V60" s="49">
        <f t="shared" si="52"/>
        <v>0</v>
      </c>
      <c r="W60" s="49">
        <f t="shared" si="52"/>
        <v>0</v>
      </c>
      <c r="X60" s="49">
        <f t="shared" si="52"/>
        <v>0</v>
      </c>
      <c r="Y60" s="49">
        <f t="shared" si="52"/>
        <v>0</v>
      </c>
      <c r="Z60" s="49">
        <f t="shared" si="52"/>
        <v>0</v>
      </c>
      <c r="AA60" s="49">
        <f t="shared" si="52"/>
        <v>0</v>
      </c>
      <c r="AB60" s="49">
        <f t="shared" si="52"/>
        <v>0</v>
      </c>
      <c r="AC60" s="49">
        <f t="shared" si="52"/>
        <v>0</v>
      </c>
      <c r="AD60" s="49">
        <f t="shared" si="52"/>
        <v>0</v>
      </c>
      <c r="AE60" s="49">
        <f t="shared" si="52"/>
        <v>0</v>
      </c>
      <c r="AF60" s="49">
        <f t="shared" si="52"/>
        <v>0</v>
      </c>
      <c r="AG60" s="49">
        <f t="shared" si="52"/>
        <v>0</v>
      </c>
      <c r="AH60" s="49">
        <f t="shared" si="52"/>
        <v>0</v>
      </c>
      <c r="AI60" s="49">
        <f t="shared" si="53"/>
        <v>0</v>
      </c>
      <c r="AJ60" s="49">
        <f t="shared" si="53"/>
        <v>0</v>
      </c>
      <c r="AK60" s="49">
        <f t="shared" si="53"/>
        <v>0</v>
      </c>
      <c r="AL60" s="49">
        <f t="shared" si="53"/>
        <v>0</v>
      </c>
      <c r="AM60" s="49">
        <f t="shared" si="53"/>
        <v>0</v>
      </c>
      <c r="AN60" s="49">
        <f t="shared" si="53"/>
        <v>0</v>
      </c>
      <c r="AO60" s="49">
        <f t="shared" si="53"/>
        <v>0</v>
      </c>
      <c r="AP60" s="49">
        <f t="shared" si="53"/>
        <v>0</v>
      </c>
      <c r="AQ60" s="49">
        <f t="shared" si="53"/>
        <v>0</v>
      </c>
      <c r="AR60" s="49">
        <f t="shared" si="53"/>
        <v>0</v>
      </c>
      <c r="AS60" s="49">
        <f t="shared" si="53"/>
        <v>0</v>
      </c>
      <c r="AT60" s="49">
        <f t="shared" si="53"/>
        <v>0</v>
      </c>
      <c r="AU60" s="49">
        <f t="shared" si="53"/>
        <v>0</v>
      </c>
      <c r="AV60" s="49">
        <f t="shared" si="53"/>
        <v>0</v>
      </c>
      <c r="AW60" s="49">
        <f t="shared" si="53"/>
        <v>0</v>
      </c>
      <c r="AX60" s="49">
        <f t="shared" si="53"/>
        <v>0</v>
      </c>
      <c r="AY60" s="49">
        <f t="shared" si="54"/>
        <v>0</v>
      </c>
      <c r="AZ60" s="49">
        <f t="shared" si="54"/>
        <v>0</v>
      </c>
      <c r="BA60" s="49">
        <f t="shared" si="54"/>
        <v>0</v>
      </c>
      <c r="BB60" s="49">
        <f t="shared" si="54"/>
        <v>0</v>
      </c>
      <c r="BC60" s="49">
        <f t="shared" si="54"/>
        <v>0</v>
      </c>
      <c r="BD60" s="49">
        <f t="shared" si="54"/>
        <v>0</v>
      </c>
      <c r="BE60" s="49">
        <f t="shared" si="54"/>
        <v>0</v>
      </c>
      <c r="BF60" s="49">
        <f t="shared" si="54"/>
        <v>0</v>
      </c>
      <c r="BG60" s="49">
        <f t="shared" si="54"/>
        <v>0</v>
      </c>
      <c r="BH60" s="49">
        <f t="shared" si="54"/>
        <v>0</v>
      </c>
      <c r="BI60" s="49">
        <f t="shared" si="54"/>
        <v>0</v>
      </c>
      <c r="BJ60" s="49">
        <f t="shared" si="54"/>
        <v>0</v>
      </c>
      <c r="BK60" s="49">
        <f t="shared" si="54"/>
        <v>0</v>
      </c>
      <c r="BL60" s="49">
        <f t="shared" si="54"/>
        <v>0</v>
      </c>
      <c r="BM60" s="49">
        <f t="shared" si="54"/>
        <v>0</v>
      </c>
      <c r="BN60" s="49">
        <f t="shared" si="54"/>
        <v>0</v>
      </c>
      <c r="BO60" s="49">
        <f t="shared" si="50"/>
        <v>0</v>
      </c>
      <c r="BP60" s="49">
        <f t="shared" si="50"/>
        <v>0</v>
      </c>
      <c r="BQ60" s="49">
        <f t="shared" si="50"/>
        <v>0</v>
      </c>
      <c r="BR60" s="49">
        <f t="shared" si="50"/>
        <v>0</v>
      </c>
      <c r="BS60" s="49">
        <f t="shared" si="50"/>
        <v>0</v>
      </c>
      <c r="BT60" s="49">
        <f t="shared" si="50"/>
        <v>0</v>
      </c>
      <c r="BU60" s="49">
        <f t="shared" si="50"/>
        <v>0</v>
      </c>
      <c r="BV60" s="49">
        <f t="shared" si="50"/>
        <v>0</v>
      </c>
      <c r="BW60" s="49">
        <f t="shared" si="50"/>
        <v>0</v>
      </c>
      <c r="BX60" s="49">
        <f t="shared" si="50"/>
        <v>0</v>
      </c>
      <c r="BY60" s="49">
        <f t="shared" si="50"/>
        <v>0</v>
      </c>
      <c r="BZ60" s="49">
        <f t="shared" si="50"/>
        <v>0</v>
      </c>
      <c r="CA60" s="49">
        <f t="shared" si="39"/>
        <v>0</v>
      </c>
      <c r="CB60" s="49">
        <f t="shared" si="39"/>
        <v>0</v>
      </c>
      <c r="CC60" s="49">
        <f t="shared" si="39"/>
        <v>0</v>
      </c>
      <c r="CD60" s="49">
        <f t="shared" si="39"/>
        <v>0</v>
      </c>
      <c r="CE60" s="49">
        <f t="shared" si="39"/>
        <v>0</v>
      </c>
      <c r="CF60" s="49">
        <f t="shared" si="39"/>
        <v>0</v>
      </c>
      <c r="CG60" s="49">
        <f t="shared" si="39"/>
        <v>0</v>
      </c>
      <c r="CH60" s="49">
        <f t="shared" si="39"/>
        <v>0</v>
      </c>
      <c r="CI60" s="49">
        <f t="shared" si="39"/>
        <v>0</v>
      </c>
      <c r="CJ60" s="49">
        <f t="shared" si="39"/>
        <v>0</v>
      </c>
      <c r="CK60" s="49">
        <f t="shared" si="39"/>
        <v>0</v>
      </c>
      <c r="CL60" s="49">
        <f t="shared" si="39"/>
        <v>0</v>
      </c>
      <c r="CM60" s="49">
        <f t="shared" si="39"/>
        <v>0</v>
      </c>
      <c r="CN60" s="49">
        <f t="shared" si="39"/>
        <v>0</v>
      </c>
      <c r="CO60" s="49">
        <f t="shared" si="39"/>
        <v>0</v>
      </c>
      <c r="CP60" s="49">
        <f t="shared" si="39"/>
        <v>0</v>
      </c>
      <c r="CQ60" s="49">
        <f t="shared" si="39"/>
        <v>0</v>
      </c>
      <c r="CR60" s="49">
        <f t="shared" si="39"/>
        <v>0</v>
      </c>
      <c r="CS60" s="49">
        <f t="shared" si="39"/>
        <v>0</v>
      </c>
      <c r="CT60" s="49">
        <f t="shared" si="39"/>
        <v>0</v>
      </c>
      <c r="CU60" s="49">
        <f t="shared" si="39"/>
        <v>0</v>
      </c>
      <c r="CV60" s="49">
        <f t="shared" si="39"/>
        <v>0</v>
      </c>
      <c r="CW60" s="49">
        <f t="shared" si="39"/>
        <v>0</v>
      </c>
      <c r="CX60" s="49">
        <f t="shared" si="39"/>
        <v>0</v>
      </c>
      <c r="CY60" s="48">
        <f t="shared" si="39"/>
        <v>0</v>
      </c>
      <c r="CZ60" s="37">
        <f t="shared" si="45"/>
        <v>0.74582405566256649</v>
      </c>
      <c r="DA60" s="54">
        <f t="shared" si="40"/>
        <v>15.25055666024601</v>
      </c>
      <c r="DB60" s="48">
        <f t="shared" si="46"/>
        <v>0.20001205139345293</v>
      </c>
      <c r="DC60" s="49">
        <f t="shared" si="46"/>
        <v>3.0545063690246321E-7</v>
      </c>
      <c r="DD60" s="49">
        <f t="shared" si="46"/>
        <v>2.0772955771668468E-17</v>
      </c>
      <c r="DE60" s="49">
        <f t="shared" si="46"/>
        <v>2.7518475206090214E-32</v>
      </c>
      <c r="DF60" s="49">
        <f t="shared" si="46"/>
        <v>5.9408002271470317E-52</v>
      </c>
      <c r="DG60" s="49">
        <f t="shared" si="46"/>
        <v>1.9506596415266141E-76</v>
      </c>
      <c r="DH60" s="49">
        <f t="shared" si="46"/>
        <v>9.4155229502533508E-106</v>
      </c>
      <c r="DI60" s="49">
        <f t="shared" si="46"/>
        <v>6.5530019177658744E-140</v>
      </c>
      <c r="DJ60" s="49">
        <f t="shared" si="46"/>
        <v>6.4974659609221992E-179</v>
      </c>
      <c r="DK60" s="49">
        <f t="shared" si="46"/>
        <v>9.1050236193818384E-223</v>
      </c>
      <c r="DL60" s="49">
        <f t="shared" si="46"/>
        <v>1.7931783732925737E-271</v>
      </c>
      <c r="DM60" s="49">
        <f t="shared" si="46"/>
        <v>0</v>
      </c>
      <c r="DN60" s="49">
        <f t="shared" si="46"/>
        <v>0</v>
      </c>
      <c r="DO60" s="49">
        <f t="shared" si="46"/>
        <v>0</v>
      </c>
      <c r="DP60" s="49">
        <f t="shared" si="46"/>
        <v>0</v>
      </c>
      <c r="DQ60" s="49">
        <f t="shared" si="46"/>
        <v>0</v>
      </c>
      <c r="DR60" s="49">
        <f t="shared" si="51"/>
        <v>0</v>
      </c>
      <c r="DS60" s="49">
        <f t="shared" si="51"/>
        <v>0</v>
      </c>
      <c r="DT60" s="49">
        <f t="shared" si="51"/>
        <v>0</v>
      </c>
      <c r="DU60" s="49">
        <f t="shared" si="51"/>
        <v>0</v>
      </c>
      <c r="DV60" s="49">
        <f t="shared" si="51"/>
        <v>0</v>
      </c>
      <c r="DW60" s="49">
        <f t="shared" si="51"/>
        <v>0</v>
      </c>
      <c r="DX60" s="49">
        <f t="shared" si="51"/>
        <v>0</v>
      </c>
      <c r="DY60" s="49">
        <f t="shared" si="51"/>
        <v>0</v>
      </c>
      <c r="DZ60" s="49">
        <f t="shared" si="51"/>
        <v>0</v>
      </c>
      <c r="EA60" s="49">
        <f t="shared" si="51"/>
        <v>0</v>
      </c>
      <c r="EB60" s="49">
        <f t="shared" si="51"/>
        <v>0</v>
      </c>
      <c r="EC60" s="49">
        <f t="shared" si="51"/>
        <v>0</v>
      </c>
      <c r="ED60" s="49">
        <f t="shared" si="51"/>
        <v>0</v>
      </c>
      <c r="EE60" s="49">
        <f t="shared" si="51"/>
        <v>0</v>
      </c>
      <c r="EF60" s="49">
        <f t="shared" si="51"/>
        <v>0</v>
      </c>
      <c r="EG60" s="49">
        <f t="shared" si="51"/>
        <v>0</v>
      </c>
      <c r="EH60" s="49">
        <f t="shared" si="51"/>
        <v>0</v>
      </c>
      <c r="EI60" s="49">
        <f t="shared" si="51"/>
        <v>0</v>
      </c>
      <c r="EJ60" s="49">
        <f t="shared" si="51"/>
        <v>0</v>
      </c>
      <c r="EK60" s="49">
        <f t="shared" si="51"/>
        <v>0</v>
      </c>
      <c r="EL60" s="49">
        <f t="shared" si="51"/>
        <v>0</v>
      </c>
      <c r="EM60" s="49">
        <f t="shared" si="51"/>
        <v>0</v>
      </c>
      <c r="EN60" s="49">
        <f t="shared" si="51"/>
        <v>0</v>
      </c>
      <c r="EO60" s="49">
        <f t="shared" si="51"/>
        <v>0</v>
      </c>
      <c r="EP60" s="49">
        <f t="shared" si="51"/>
        <v>0</v>
      </c>
      <c r="EQ60" s="49">
        <f t="shared" si="51"/>
        <v>0</v>
      </c>
      <c r="ER60" s="49">
        <f t="shared" si="51"/>
        <v>0</v>
      </c>
      <c r="ES60" s="49">
        <f t="shared" si="51"/>
        <v>0</v>
      </c>
      <c r="ET60" s="49">
        <f t="shared" si="51"/>
        <v>0</v>
      </c>
      <c r="EU60" s="49">
        <f t="shared" si="51"/>
        <v>0</v>
      </c>
      <c r="EV60" s="49">
        <f t="shared" si="51"/>
        <v>0</v>
      </c>
      <c r="EW60" s="49">
        <f t="shared" si="51"/>
        <v>0</v>
      </c>
      <c r="EX60" s="49">
        <f t="shared" si="51"/>
        <v>0</v>
      </c>
      <c r="EY60" s="49">
        <f t="shared" si="51"/>
        <v>0</v>
      </c>
      <c r="EZ60" s="49">
        <f t="shared" si="51"/>
        <v>0</v>
      </c>
      <c r="FA60" s="49">
        <f t="shared" si="51"/>
        <v>0</v>
      </c>
      <c r="FB60" s="49">
        <f t="shared" si="51"/>
        <v>0</v>
      </c>
      <c r="FC60" s="49">
        <f t="shared" si="51"/>
        <v>0</v>
      </c>
      <c r="FD60" s="49">
        <f t="shared" si="51"/>
        <v>0</v>
      </c>
      <c r="FE60" s="49">
        <f t="shared" si="51"/>
        <v>0</v>
      </c>
      <c r="FF60" s="49">
        <f t="shared" si="51"/>
        <v>0</v>
      </c>
      <c r="FG60" s="49">
        <f t="shared" si="51"/>
        <v>0</v>
      </c>
      <c r="FH60" s="49">
        <f t="shared" si="51"/>
        <v>0</v>
      </c>
      <c r="FI60" s="49">
        <f t="shared" si="51"/>
        <v>0</v>
      </c>
      <c r="FJ60" s="49">
        <f t="shared" si="51"/>
        <v>0</v>
      </c>
      <c r="FK60" s="49">
        <f t="shared" si="51"/>
        <v>0</v>
      </c>
      <c r="FL60" s="49">
        <f t="shared" si="51"/>
        <v>0</v>
      </c>
      <c r="FM60" s="49">
        <f t="shared" si="51"/>
        <v>0</v>
      </c>
      <c r="FN60" s="49">
        <f t="shared" si="51"/>
        <v>0</v>
      </c>
      <c r="FO60" s="49">
        <f t="shared" si="51"/>
        <v>0</v>
      </c>
      <c r="FP60" s="49">
        <f t="shared" si="42"/>
        <v>0</v>
      </c>
      <c r="FQ60" s="49">
        <f t="shared" si="42"/>
        <v>0</v>
      </c>
      <c r="FR60" s="49">
        <f t="shared" si="42"/>
        <v>0</v>
      </c>
      <c r="FS60" s="49">
        <f t="shared" si="42"/>
        <v>0</v>
      </c>
      <c r="FT60" s="49">
        <f t="shared" si="42"/>
        <v>0</v>
      </c>
      <c r="FU60" s="49">
        <f t="shared" si="42"/>
        <v>0</v>
      </c>
      <c r="FV60" s="49">
        <f t="shared" si="42"/>
        <v>0</v>
      </c>
      <c r="FW60" s="49">
        <f t="shared" si="42"/>
        <v>0</v>
      </c>
      <c r="FX60" s="49">
        <f t="shared" si="42"/>
        <v>0</v>
      </c>
      <c r="FY60" s="49">
        <f t="shared" si="42"/>
        <v>0</v>
      </c>
      <c r="FZ60" s="49">
        <f t="shared" si="42"/>
        <v>0</v>
      </c>
      <c r="GA60" s="49">
        <f t="shared" si="42"/>
        <v>0</v>
      </c>
      <c r="GB60" s="49">
        <f t="shared" si="42"/>
        <v>0</v>
      </c>
      <c r="GC60" s="49">
        <f t="shared" si="42"/>
        <v>0</v>
      </c>
      <c r="GD60" s="49">
        <f t="shared" si="42"/>
        <v>0</v>
      </c>
      <c r="GE60" s="49">
        <f t="shared" si="42"/>
        <v>0</v>
      </c>
      <c r="GF60" s="49">
        <f t="shared" si="42"/>
        <v>0</v>
      </c>
      <c r="GG60" s="49">
        <f t="shared" si="42"/>
        <v>0</v>
      </c>
      <c r="GH60" s="49">
        <f t="shared" si="42"/>
        <v>0</v>
      </c>
      <c r="GI60" s="49">
        <f t="shared" si="42"/>
        <v>0</v>
      </c>
      <c r="GJ60" s="49">
        <f t="shared" si="42"/>
        <v>0</v>
      </c>
      <c r="GK60" s="49">
        <f t="shared" si="42"/>
        <v>0</v>
      </c>
      <c r="GL60" s="49">
        <f t="shared" si="42"/>
        <v>0</v>
      </c>
      <c r="GM60" s="49">
        <f t="shared" si="42"/>
        <v>0</v>
      </c>
      <c r="GN60" s="49">
        <f t="shared" si="42"/>
        <v>0</v>
      </c>
      <c r="GO60" s="49">
        <f t="shared" si="42"/>
        <v>0</v>
      </c>
      <c r="GP60" s="49">
        <f t="shared" si="42"/>
        <v>0</v>
      </c>
      <c r="GQ60" s="49">
        <f t="shared" si="42"/>
        <v>0</v>
      </c>
      <c r="GR60" s="49">
        <f t="shared" si="42"/>
        <v>0</v>
      </c>
      <c r="GS60" s="49">
        <f t="shared" si="42"/>
        <v>0</v>
      </c>
      <c r="GT60" s="49">
        <f t="shared" si="42"/>
        <v>0</v>
      </c>
      <c r="GU60" s="49">
        <f t="shared" si="42"/>
        <v>0</v>
      </c>
      <c r="GV60" s="49">
        <f t="shared" si="42"/>
        <v>0</v>
      </c>
      <c r="GW60" s="49">
        <f t="shared" si="42"/>
        <v>0</v>
      </c>
      <c r="GX60" s="48">
        <f t="shared" si="42"/>
        <v>0</v>
      </c>
      <c r="GY60" s="37">
        <f t="shared" si="47"/>
        <v>0.79998764315591009</v>
      </c>
      <c r="GZ60" s="39">
        <f t="shared" si="48"/>
        <v>3</v>
      </c>
    </row>
    <row r="61" spans="1:220">
      <c r="A61" s="42">
        <f t="shared" si="43"/>
        <v>0.56713901404550526</v>
      </c>
      <c r="B61" s="38">
        <v>0.7</v>
      </c>
      <c r="C61" s="48">
        <f t="shared" si="44"/>
        <v>0.27993482207613068</v>
      </c>
      <c r="D61" s="49">
        <f t="shared" si="44"/>
        <v>-2.2517211554235977E-7</v>
      </c>
      <c r="E61" s="49">
        <f t="shared" si="44"/>
        <v>-1.1536476346633025E-16</v>
      </c>
      <c r="F61" s="49">
        <f t="shared" si="44"/>
        <v>2.9885615879713495E-31</v>
      </c>
      <c r="G61" s="49">
        <f t="shared" si="44"/>
        <v>-3.8128884507473506E-51</v>
      </c>
      <c r="H61" s="49">
        <f t="shared" si="44"/>
        <v>-1.5301740258607902E-75</v>
      </c>
      <c r="I61" s="49">
        <f t="shared" si="44"/>
        <v>1.8990115348101544E-104</v>
      </c>
      <c r="J61" s="49">
        <f t="shared" si="44"/>
        <v>-1.0917832655310358E-138</v>
      </c>
      <c r="K61" s="49">
        <f t="shared" si="44"/>
        <v>-2.7142212901865007E-178</v>
      </c>
      <c r="L61" s="49">
        <f t="shared" si="44"/>
        <v>2.4212266127733493E-221</v>
      </c>
      <c r="M61" s="49">
        <f t="shared" si="44"/>
        <v>-5.2703996449245509E-270</v>
      </c>
      <c r="N61" s="49">
        <f t="shared" si="44"/>
        <v>0</v>
      </c>
      <c r="O61" s="49">
        <f t="shared" si="44"/>
        <v>0</v>
      </c>
      <c r="P61" s="49">
        <f t="shared" si="44"/>
        <v>0</v>
      </c>
      <c r="Q61" s="49">
        <f t="shared" si="44"/>
        <v>0</v>
      </c>
      <c r="R61" s="49">
        <f t="shared" si="44"/>
        <v>0</v>
      </c>
      <c r="S61" s="49">
        <f t="shared" si="52"/>
        <v>0</v>
      </c>
      <c r="T61" s="49">
        <f t="shared" si="52"/>
        <v>0</v>
      </c>
      <c r="U61" s="49">
        <f t="shared" si="52"/>
        <v>0</v>
      </c>
      <c r="V61" s="49">
        <f t="shared" si="52"/>
        <v>0</v>
      </c>
      <c r="W61" s="49">
        <f t="shared" si="52"/>
        <v>0</v>
      </c>
      <c r="X61" s="49">
        <f t="shared" si="52"/>
        <v>0</v>
      </c>
      <c r="Y61" s="49">
        <f t="shared" si="52"/>
        <v>0</v>
      </c>
      <c r="Z61" s="49">
        <f t="shared" si="52"/>
        <v>0</v>
      </c>
      <c r="AA61" s="49">
        <f t="shared" si="52"/>
        <v>0</v>
      </c>
      <c r="AB61" s="49">
        <f t="shared" si="52"/>
        <v>0</v>
      </c>
      <c r="AC61" s="49">
        <f t="shared" si="52"/>
        <v>0</v>
      </c>
      <c r="AD61" s="49">
        <f t="shared" si="52"/>
        <v>0</v>
      </c>
      <c r="AE61" s="49">
        <f t="shared" si="52"/>
        <v>0</v>
      </c>
      <c r="AF61" s="49">
        <f t="shared" si="52"/>
        <v>0</v>
      </c>
      <c r="AG61" s="49">
        <f t="shared" si="52"/>
        <v>0</v>
      </c>
      <c r="AH61" s="49">
        <f t="shared" si="52"/>
        <v>0</v>
      </c>
      <c r="AI61" s="49">
        <f t="shared" si="53"/>
        <v>0</v>
      </c>
      <c r="AJ61" s="49">
        <f t="shared" si="53"/>
        <v>0</v>
      </c>
      <c r="AK61" s="49">
        <f t="shared" si="53"/>
        <v>0</v>
      </c>
      <c r="AL61" s="49">
        <f t="shared" si="53"/>
        <v>0</v>
      </c>
      <c r="AM61" s="49">
        <f t="shared" si="53"/>
        <v>0</v>
      </c>
      <c r="AN61" s="49">
        <f t="shared" si="53"/>
        <v>0</v>
      </c>
      <c r="AO61" s="49">
        <f t="shared" si="53"/>
        <v>0</v>
      </c>
      <c r="AP61" s="49">
        <f t="shared" si="53"/>
        <v>0</v>
      </c>
      <c r="AQ61" s="49">
        <f t="shared" si="53"/>
        <v>0</v>
      </c>
      <c r="AR61" s="49">
        <f t="shared" si="53"/>
        <v>0</v>
      </c>
      <c r="AS61" s="49">
        <f t="shared" si="53"/>
        <v>0</v>
      </c>
      <c r="AT61" s="49">
        <f t="shared" si="53"/>
        <v>0</v>
      </c>
      <c r="AU61" s="49">
        <f t="shared" si="53"/>
        <v>0</v>
      </c>
      <c r="AV61" s="49">
        <f t="shared" si="53"/>
        <v>0</v>
      </c>
      <c r="AW61" s="49">
        <f t="shared" si="53"/>
        <v>0</v>
      </c>
      <c r="AX61" s="49">
        <f t="shared" si="53"/>
        <v>0</v>
      </c>
      <c r="AY61" s="49">
        <f t="shared" si="54"/>
        <v>0</v>
      </c>
      <c r="AZ61" s="49">
        <f t="shared" si="54"/>
        <v>0</v>
      </c>
      <c r="BA61" s="49">
        <f t="shared" si="54"/>
        <v>0</v>
      </c>
      <c r="BB61" s="49">
        <f t="shared" si="54"/>
        <v>0</v>
      </c>
      <c r="BC61" s="49">
        <f t="shared" si="54"/>
        <v>0</v>
      </c>
      <c r="BD61" s="49">
        <f t="shared" si="54"/>
        <v>0</v>
      </c>
      <c r="BE61" s="49">
        <f t="shared" si="54"/>
        <v>0</v>
      </c>
      <c r="BF61" s="49">
        <f t="shared" si="54"/>
        <v>0</v>
      </c>
      <c r="BG61" s="49">
        <f t="shared" si="54"/>
        <v>0</v>
      </c>
      <c r="BH61" s="49">
        <f t="shared" si="54"/>
        <v>0</v>
      </c>
      <c r="BI61" s="49">
        <f t="shared" si="54"/>
        <v>0</v>
      </c>
      <c r="BJ61" s="49">
        <f t="shared" si="54"/>
        <v>0</v>
      </c>
      <c r="BK61" s="49">
        <f t="shared" si="54"/>
        <v>0</v>
      </c>
      <c r="BL61" s="49">
        <f t="shared" si="54"/>
        <v>0</v>
      </c>
      <c r="BM61" s="49">
        <f t="shared" si="54"/>
        <v>0</v>
      </c>
      <c r="BN61" s="49">
        <f t="shared" si="54"/>
        <v>0</v>
      </c>
      <c r="BO61" s="49">
        <f t="shared" si="50"/>
        <v>0</v>
      </c>
      <c r="BP61" s="49">
        <f t="shared" si="50"/>
        <v>0</v>
      </c>
      <c r="BQ61" s="49">
        <f t="shared" si="50"/>
        <v>0</v>
      </c>
      <c r="BR61" s="49">
        <f t="shared" si="50"/>
        <v>0</v>
      </c>
      <c r="BS61" s="49">
        <f t="shared" si="50"/>
        <v>0</v>
      </c>
      <c r="BT61" s="49">
        <f t="shared" si="50"/>
        <v>0</v>
      </c>
      <c r="BU61" s="49">
        <f t="shared" si="50"/>
        <v>0</v>
      </c>
      <c r="BV61" s="49">
        <f t="shared" si="50"/>
        <v>0</v>
      </c>
      <c r="BW61" s="49">
        <f t="shared" si="50"/>
        <v>0</v>
      </c>
      <c r="BX61" s="49">
        <f t="shared" si="50"/>
        <v>0</v>
      </c>
      <c r="BY61" s="49">
        <f t="shared" si="50"/>
        <v>0</v>
      </c>
      <c r="BZ61" s="49">
        <f t="shared" si="50"/>
        <v>0</v>
      </c>
      <c r="CA61" s="49">
        <f t="shared" si="39"/>
        <v>0</v>
      </c>
      <c r="CB61" s="49">
        <f t="shared" si="39"/>
        <v>0</v>
      </c>
      <c r="CC61" s="49">
        <f t="shared" si="39"/>
        <v>0</v>
      </c>
      <c r="CD61" s="49">
        <f t="shared" si="39"/>
        <v>0</v>
      </c>
      <c r="CE61" s="49">
        <f t="shared" si="39"/>
        <v>0</v>
      </c>
      <c r="CF61" s="49">
        <f t="shared" si="39"/>
        <v>0</v>
      </c>
      <c r="CG61" s="49">
        <f t="shared" si="39"/>
        <v>0</v>
      </c>
      <c r="CH61" s="49">
        <f t="shared" si="39"/>
        <v>0</v>
      </c>
      <c r="CI61" s="49">
        <f t="shared" si="39"/>
        <v>0</v>
      </c>
      <c r="CJ61" s="49">
        <f t="shared" si="39"/>
        <v>0</v>
      </c>
      <c r="CK61" s="49">
        <f t="shared" si="39"/>
        <v>0</v>
      </c>
      <c r="CL61" s="49">
        <f t="shared" si="39"/>
        <v>0</v>
      </c>
      <c r="CM61" s="49">
        <f t="shared" si="39"/>
        <v>0</v>
      </c>
      <c r="CN61" s="49">
        <f t="shared" si="39"/>
        <v>0</v>
      </c>
      <c r="CO61" s="49">
        <f t="shared" si="39"/>
        <v>0</v>
      </c>
      <c r="CP61" s="49">
        <f t="shared" si="39"/>
        <v>0</v>
      </c>
      <c r="CQ61" s="49">
        <f t="shared" si="39"/>
        <v>0</v>
      </c>
      <c r="CR61" s="49">
        <f t="shared" si="39"/>
        <v>0</v>
      </c>
      <c r="CS61" s="49">
        <f t="shared" si="39"/>
        <v>0</v>
      </c>
      <c r="CT61" s="49">
        <f t="shared" si="39"/>
        <v>0</v>
      </c>
      <c r="CU61" s="49">
        <f t="shared" si="39"/>
        <v>0</v>
      </c>
      <c r="CV61" s="49">
        <f t="shared" si="39"/>
        <v>0</v>
      </c>
      <c r="CW61" s="49">
        <f t="shared" si="39"/>
        <v>0</v>
      </c>
      <c r="CX61" s="49">
        <f t="shared" si="39"/>
        <v>0</v>
      </c>
      <c r="CY61" s="48">
        <f t="shared" si="39"/>
        <v>0</v>
      </c>
      <c r="CZ61" s="37">
        <f t="shared" si="45"/>
        <v>0.72006540309598499</v>
      </c>
      <c r="DA61" s="54">
        <f t="shared" si="40"/>
        <v>16.796075814240901</v>
      </c>
      <c r="DB61" s="48">
        <f t="shared" si="46"/>
        <v>0.20001205139345293</v>
      </c>
      <c r="DC61" s="49">
        <f t="shared" si="46"/>
        <v>3.0545063690246321E-7</v>
      </c>
      <c r="DD61" s="49">
        <f t="shared" si="46"/>
        <v>2.0772955771668468E-17</v>
      </c>
      <c r="DE61" s="49">
        <f t="shared" si="46"/>
        <v>2.7518475206090214E-32</v>
      </c>
      <c r="DF61" s="49">
        <f t="shared" si="46"/>
        <v>5.9408002271470317E-52</v>
      </c>
      <c r="DG61" s="49">
        <f t="shared" si="46"/>
        <v>1.9506596415266141E-76</v>
      </c>
      <c r="DH61" s="49">
        <f t="shared" si="46"/>
        <v>9.4155229502533508E-106</v>
      </c>
      <c r="DI61" s="49">
        <f t="shared" si="46"/>
        <v>6.5530019177658744E-140</v>
      </c>
      <c r="DJ61" s="49">
        <f t="shared" si="46"/>
        <v>6.4974659609221992E-179</v>
      </c>
      <c r="DK61" s="49">
        <f t="shared" si="46"/>
        <v>9.1050236193818384E-223</v>
      </c>
      <c r="DL61" s="49">
        <f t="shared" si="46"/>
        <v>1.7931783732925737E-271</v>
      </c>
      <c r="DM61" s="49">
        <f t="shared" si="46"/>
        <v>0</v>
      </c>
      <c r="DN61" s="49">
        <f t="shared" si="46"/>
        <v>0</v>
      </c>
      <c r="DO61" s="49">
        <f t="shared" si="46"/>
        <v>0</v>
      </c>
      <c r="DP61" s="49">
        <f t="shared" si="46"/>
        <v>0</v>
      </c>
      <c r="DQ61" s="49">
        <f t="shared" si="46"/>
        <v>0</v>
      </c>
      <c r="DR61" s="49">
        <f t="shared" si="51"/>
        <v>0</v>
      </c>
      <c r="DS61" s="49">
        <f t="shared" si="51"/>
        <v>0</v>
      </c>
      <c r="DT61" s="49">
        <f t="shared" si="51"/>
        <v>0</v>
      </c>
      <c r="DU61" s="49">
        <f t="shared" si="51"/>
        <v>0</v>
      </c>
      <c r="DV61" s="49">
        <f t="shared" si="51"/>
        <v>0</v>
      </c>
      <c r="DW61" s="49">
        <f t="shared" si="51"/>
        <v>0</v>
      </c>
      <c r="DX61" s="49">
        <f t="shared" si="51"/>
        <v>0</v>
      </c>
      <c r="DY61" s="49">
        <f t="shared" si="51"/>
        <v>0</v>
      </c>
      <c r="DZ61" s="49">
        <f t="shared" si="51"/>
        <v>0</v>
      </c>
      <c r="EA61" s="49">
        <f t="shared" si="51"/>
        <v>0</v>
      </c>
      <c r="EB61" s="49">
        <f t="shared" si="51"/>
        <v>0</v>
      </c>
      <c r="EC61" s="49">
        <f t="shared" si="51"/>
        <v>0</v>
      </c>
      <c r="ED61" s="49">
        <f t="shared" si="51"/>
        <v>0</v>
      </c>
      <c r="EE61" s="49">
        <f t="shared" si="51"/>
        <v>0</v>
      </c>
      <c r="EF61" s="49">
        <f t="shared" si="51"/>
        <v>0</v>
      </c>
      <c r="EG61" s="49">
        <f t="shared" si="51"/>
        <v>0</v>
      </c>
      <c r="EH61" s="49">
        <f t="shared" si="51"/>
        <v>0</v>
      </c>
      <c r="EI61" s="49">
        <f t="shared" si="51"/>
        <v>0</v>
      </c>
      <c r="EJ61" s="49">
        <f t="shared" si="51"/>
        <v>0</v>
      </c>
      <c r="EK61" s="49">
        <f t="shared" si="51"/>
        <v>0</v>
      </c>
      <c r="EL61" s="49">
        <f t="shared" si="51"/>
        <v>0</v>
      </c>
      <c r="EM61" s="49">
        <f t="shared" si="51"/>
        <v>0</v>
      </c>
      <c r="EN61" s="49">
        <f t="shared" si="51"/>
        <v>0</v>
      </c>
      <c r="EO61" s="49">
        <f t="shared" si="51"/>
        <v>0</v>
      </c>
      <c r="EP61" s="49">
        <f t="shared" si="51"/>
        <v>0</v>
      </c>
      <c r="EQ61" s="49">
        <f t="shared" si="51"/>
        <v>0</v>
      </c>
      <c r="ER61" s="49">
        <f t="shared" si="51"/>
        <v>0</v>
      </c>
      <c r="ES61" s="49">
        <f t="shared" si="51"/>
        <v>0</v>
      </c>
      <c r="ET61" s="49">
        <f t="shared" si="51"/>
        <v>0</v>
      </c>
      <c r="EU61" s="49">
        <f t="shared" si="51"/>
        <v>0</v>
      </c>
      <c r="EV61" s="49">
        <f t="shared" si="51"/>
        <v>0</v>
      </c>
      <c r="EW61" s="49">
        <f t="shared" si="51"/>
        <v>0</v>
      </c>
      <c r="EX61" s="49">
        <f t="shared" si="51"/>
        <v>0</v>
      </c>
      <c r="EY61" s="49">
        <f t="shared" si="51"/>
        <v>0</v>
      </c>
      <c r="EZ61" s="49">
        <f t="shared" si="51"/>
        <v>0</v>
      </c>
      <c r="FA61" s="49">
        <f t="shared" si="51"/>
        <v>0</v>
      </c>
      <c r="FB61" s="49">
        <f t="shared" si="51"/>
        <v>0</v>
      </c>
      <c r="FC61" s="49">
        <f t="shared" si="51"/>
        <v>0</v>
      </c>
      <c r="FD61" s="49">
        <f t="shared" si="51"/>
        <v>0</v>
      </c>
      <c r="FE61" s="49">
        <f t="shared" si="51"/>
        <v>0</v>
      </c>
      <c r="FF61" s="49">
        <f t="shared" si="51"/>
        <v>0</v>
      </c>
      <c r="FG61" s="49">
        <f t="shared" si="51"/>
        <v>0</v>
      </c>
      <c r="FH61" s="49">
        <f t="shared" si="51"/>
        <v>0</v>
      </c>
      <c r="FI61" s="49">
        <f t="shared" si="51"/>
        <v>0</v>
      </c>
      <c r="FJ61" s="49">
        <f t="shared" si="51"/>
        <v>0</v>
      </c>
      <c r="FK61" s="49">
        <f t="shared" si="51"/>
        <v>0</v>
      </c>
      <c r="FL61" s="49">
        <f t="shared" si="51"/>
        <v>0</v>
      </c>
      <c r="FM61" s="49">
        <f t="shared" si="51"/>
        <v>0</v>
      </c>
      <c r="FN61" s="49">
        <f t="shared" si="51"/>
        <v>0</v>
      </c>
      <c r="FO61" s="49">
        <f t="shared" si="51"/>
        <v>0</v>
      </c>
      <c r="FP61" s="49">
        <f t="shared" si="42"/>
        <v>0</v>
      </c>
      <c r="FQ61" s="49">
        <f t="shared" si="42"/>
        <v>0</v>
      </c>
      <c r="FR61" s="49">
        <f t="shared" si="42"/>
        <v>0</v>
      </c>
      <c r="FS61" s="49">
        <f t="shared" si="42"/>
        <v>0</v>
      </c>
      <c r="FT61" s="49">
        <f t="shared" si="42"/>
        <v>0</v>
      </c>
      <c r="FU61" s="49">
        <f t="shared" si="42"/>
        <v>0</v>
      </c>
      <c r="FV61" s="49">
        <f t="shared" si="42"/>
        <v>0</v>
      </c>
      <c r="FW61" s="49">
        <f t="shared" si="42"/>
        <v>0</v>
      </c>
      <c r="FX61" s="49">
        <f t="shared" si="42"/>
        <v>0</v>
      </c>
      <c r="FY61" s="49">
        <f t="shared" si="42"/>
        <v>0</v>
      </c>
      <c r="FZ61" s="49">
        <f t="shared" ref="FZ61:GO74" si="55">(2/FZ$23^2)*EXP(-(FZ$23^2)*$A61)</f>
        <v>0</v>
      </c>
      <c r="GA61" s="49">
        <f t="shared" si="55"/>
        <v>0</v>
      </c>
      <c r="GB61" s="49">
        <f t="shared" si="55"/>
        <v>0</v>
      </c>
      <c r="GC61" s="49">
        <f t="shared" si="55"/>
        <v>0</v>
      </c>
      <c r="GD61" s="49">
        <f t="shared" si="55"/>
        <v>0</v>
      </c>
      <c r="GE61" s="49">
        <f t="shared" si="55"/>
        <v>0</v>
      </c>
      <c r="GF61" s="49">
        <f t="shared" si="55"/>
        <v>0</v>
      </c>
      <c r="GG61" s="49">
        <f t="shared" si="55"/>
        <v>0</v>
      </c>
      <c r="GH61" s="49">
        <f t="shared" si="55"/>
        <v>0</v>
      </c>
      <c r="GI61" s="49">
        <f t="shared" si="55"/>
        <v>0</v>
      </c>
      <c r="GJ61" s="49">
        <f t="shared" si="55"/>
        <v>0</v>
      </c>
      <c r="GK61" s="49">
        <f t="shared" si="55"/>
        <v>0</v>
      </c>
      <c r="GL61" s="49">
        <f t="shared" si="55"/>
        <v>0</v>
      </c>
      <c r="GM61" s="49">
        <f t="shared" si="55"/>
        <v>0</v>
      </c>
      <c r="GN61" s="49">
        <f t="shared" si="55"/>
        <v>0</v>
      </c>
      <c r="GO61" s="49">
        <f t="shared" si="55"/>
        <v>0</v>
      </c>
      <c r="GP61" s="49">
        <f t="shared" ref="GP61:GX74" si="56">(2/GP$23^2)*EXP(-(GP$23^2)*$A61)</f>
        <v>0</v>
      </c>
      <c r="GQ61" s="49">
        <f t="shared" si="56"/>
        <v>0</v>
      </c>
      <c r="GR61" s="49">
        <f t="shared" si="56"/>
        <v>0</v>
      </c>
      <c r="GS61" s="49">
        <f t="shared" si="56"/>
        <v>0</v>
      </c>
      <c r="GT61" s="49">
        <f t="shared" si="56"/>
        <v>0</v>
      </c>
      <c r="GU61" s="49">
        <f t="shared" si="56"/>
        <v>0</v>
      </c>
      <c r="GV61" s="49">
        <f t="shared" si="56"/>
        <v>0</v>
      </c>
      <c r="GW61" s="49">
        <f t="shared" si="56"/>
        <v>0</v>
      </c>
      <c r="GX61" s="48">
        <f t="shared" si="56"/>
        <v>0</v>
      </c>
      <c r="GY61" s="37">
        <f t="shared" si="47"/>
        <v>0.79998764315591009</v>
      </c>
      <c r="GZ61" s="39">
        <f t="shared" si="48"/>
        <v>3.5</v>
      </c>
    </row>
    <row r="62" spans="1:220">
      <c r="A62" s="42">
        <f t="shared" si="43"/>
        <v>0.56713901404550526</v>
      </c>
      <c r="B62" s="38">
        <v>0.8</v>
      </c>
      <c r="C62" s="48">
        <f t="shared" si="44"/>
        <v>0.29880122024464989</v>
      </c>
      <c r="D62" s="49">
        <f t="shared" si="44"/>
        <v>-8.4605939432373951E-7</v>
      </c>
      <c r="E62" s="49">
        <f t="shared" si="44"/>
        <v>-3.9976695308875882E-32</v>
      </c>
      <c r="F62" s="49">
        <f t="shared" si="44"/>
        <v>1.778529071142892E-31</v>
      </c>
      <c r="G62" s="49">
        <f t="shared" si="44"/>
        <v>-7.9875513013382317E-51</v>
      </c>
      <c r="H62" s="49">
        <f t="shared" si="44"/>
        <v>3.205533990679047E-75</v>
      </c>
      <c r="I62" s="49">
        <f t="shared" si="44"/>
        <v>-1.1301246842927475E-104</v>
      </c>
      <c r="J62" s="49">
        <f t="shared" si="44"/>
        <v>-1.1349883353820293E-153</v>
      </c>
      <c r="K62" s="49">
        <f t="shared" si="44"/>
        <v>1.0198387199518736E-177</v>
      </c>
      <c r="L62" s="49">
        <f t="shared" si="44"/>
        <v>-2.5844068309184609E-221</v>
      </c>
      <c r="M62" s="49">
        <f t="shared" si="44"/>
        <v>5.6256018218846214E-270</v>
      </c>
      <c r="N62" s="49">
        <f t="shared" si="44"/>
        <v>0</v>
      </c>
      <c r="O62" s="49">
        <f t="shared" si="44"/>
        <v>0</v>
      </c>
      <c r="P62" s="49">
        <f t="shared" si="44"/>
        <v>0</v>
      </c>
      <c r="Q62" s="49">
        <f t="shared" si="44"/>
        <v>0</v>
      </c>
      <c r="R62" s="49">
        <f t="shared" si="44"/>
        <v>0</v>
      </c>
      <c r="S62" s="49">
        <f t="shared" si="52"/>
        <v>0</v>
      </c>
      <c r="T62" s="49">
        <f t="shared" si="52"/>
        <v>0</v>
      </c>
      <c r="U62" s="49">
        <f t="shared" si="52"/>
        <v>0</v>
      </c>
      <c r="V62" s="49">
        <f t="shared" si="52"/>
        <v>0</v>
      </c>
      <c r="W62" s="49">
        <f t="shared" si="52"/>
        <v>0</v>
      </c>
      <c r="X62" s="49">
        <f t="shared" si="52"/>
        <v>0</v>
      </c>
      <c r="Y62" s="49">
        <f t="shared" si="52"/>
        <v>0</v>
      </c>
      <c r="Z62" s="49">
        <f t="shared" si="52"/>
        <v>0</v>
      </c>
      <c r="AA62" s="49">
        <f t="shared" si="52"/>
        <v>0</v>
      </c>
      <c r="AB62" s="49">
        <f t="shared" si="52"/>
        <v>0</v>
      </c>
      <c r="AC62" s="49">
        <f t="shared" si="52"/>
        <v>0</v>
      </c>
      <c r="AD62" s="49">
        <f t="shared" si="52"/>
        <v>0</v>
      </c>
      <c r="AE62" s="49">
        <f t="shared" si="52"/>
        <v>0</v>
      </c>
      <c r="AF62" s="49">
        <f t="shared" si="52"/>
        <v>0</v>
      </c>
      <c r="AG62" s="49">
        <f t="shared" si="52"/>
        <v>0</v>
      </c>
      <c r="AH62" s="49">
        <f t="shared" si="52"/>
        <v>0</v>
      </c>
      <c r="AI62" s="49">
        <f t="shared" si="53"/>
        <v>0</v>
      </c>
      <c r="AJ62" s="49">
        <f t="shared" si="53"/>
        <v>0</v>
      </c>
      <c r="AK62" s="49">
        <f t="shared" si="53"/>
        <v>0</v>
      </c>
      <c r="AL62" s="49">
        <f t="shared" si="53"/>
        <v>0</v>
      </c>
      <c r="AM62" s="49">
        <f t="shared" si="53"/>
        <v>0</v>
      </c>
      <c r="AN62" s="49">
        <f t="shared" si="53"/>
        <v>0</v>
      </c>
      <c r="AO62" s="49">
        <f t="shared" si="53"/>
        <v>0</v>
      </c>
      <c r="AP62" s="49">
        <f t="shared" si="53"/>
        <v>0</v>
      </c>
      <c r="AQ62" s="49">
        <f t="shared" si="53"/>
        <v>0</v>
      </c>
      <c r="AR62" s="49">
        <f t="shared" si="53"/>
        <v>0</v>
      </c>
      <c r="AS62" s="49">
        <f t="shared" si="53"/>
        <v>0</v>
      </c>
      <c r="AT62" s="49">
        <f t="shared" si="53"/>
        <v>0</v>
      </c>
      <c r="AU62" s="49">
        <f t="shared" si="53"/>
        <v>0</v>
      </c>
      <c r="AV62" s="49">
        <f t="shared" si="53"/>
        <v>0</v>
      </c>
      <c r="AW62" s="49">
        <f t="shared" si="53"/>
        <v>0</v>
      </c>
      <c r="AX62" s="49">
        <f t="shared" si="53"/>
        <v>0</v>
      </c>
      <c r="AY62" s="49">
        <f t="shared" si="54"/>
        <v>0</v>
      </c>
      <c r="AZ62" s="49">
        <f t="shared" si="54"/>
        <v>0</v>
      </c>
      <c r="BA62" s="49">
        <f t="shared" si="54"/>
        <v>0</v>
      </c>
      <c r="BB62" s="49">
        <f t="shared" si="54"/>
        <v>0</v>
      </c>
      <c r="BC62" s="49">
        <f t="shared" si="54"/>
        <v>0</v>
      </c>
      <c r="BD62" s="49">
        <f t="shared" si="54"/>
        <v>0</v>
      </c>
      <c r="BE62" s="49">
        <f t="shared" si="54"/>
        <v>0</v>
      </c>
      <c r="BF62" s="49">
        <f t="shared" si="54"/>
        <v>0</v>
      </c>
      <c r="BG62" s="49">
        <f t="shared" si="54"/>
        <v>0</v>
      </c>
      <c r="BH62" s="49">
        <f t="shared" si="54"/>
        <v>0</v>
      </c>
      <c r="BI62" s="49">
        <f t="shared" si="54"/>
        <v>0</v>
      </c>
      <c r="BJ62" s="49">
        <f t="shared" si="54"/>
        <v>0</v>
      </c>
      <c r="BK62" s="49">
        <f t="shared" si="54"/>
        <v>0</v>
      </c>
      <c r="BL62" s="49">
        <f t="shared" si="54"/>
        <v>0</v>
      </c>
      <c r="BM62" s="49">
        <f t="shared" si="54"/>
        <v>0</v>
      </c>
      <c r="BN62" s="49">
        <f t="shared" si="54"/>
        <v>0</v>
      </c>
      <c r="BO62" s="49">
        <f t="shared" si="50"/>
        <v>0</v>
      </c>
      <c r="BP62" s="49">
        <f t="shared" si="50"/>
        <v>0</v>
      </c>
      <c r="BQ62" s="49">
        <f t="shared" si="50"/>
        <v>0</v>
      </c>
      <c r="BR62" s="49">
        <f t="shared" si="50"/>
        <v>0</v>
      </c>
      <c r="BS62" s="49">
        <f t="shared" si="50"/>
        <v>0</v>
      </c>
      <c r="BT62" s="49">
        <f t="shared" si="50"/>
        <v>0</v>
      </c>
      <c r="BU62" s="49">
        <f t="shared" si="50"/>
        <v>0</v>
      </c>
      <c r="BV62" s="49">
        <f t="shared" si="50"/>
        <v>0</v>
      </c>
      <c r="BW62" s="49">
        <f t="shared" si="50"/>
        <v>0</v>
      </c>
      <c r="BX62" s="49">
        <f t="shared" si="50"/>
        <v>0</v>
      </c>
      <c r="BY62" s="49">
        <f t="shared" si="50"/>
        <v>0</v>
      </c>
      <c r="BZ62" s="49">
        <f t="shared" si="50"/>
        <v>0</v>
      </c>
      <c r="CA62" s="49">
        <f t="shared" si="39"/>
        <v>0</v>
      </c>
      <c r="CB62" s="49">
        <f t="shared" si="39"/>
        <v>0</v>
      </c>
      <c r="CC62" s="49">
        <f t="shared" si="39"/>
        <v>0</v>
      </c>
      <c r="CD62" s="49">
        <f t="shared" si="39"/>
        <v>0</v>
      </c>
      <c r="CE62" s="49">
        <f t="shared" si="39"/>
        <v>0</v>
      </c>
      <c r="CF62" s="49">
        <f t="shared" si="39"/>
        <v>0</v>
      </c>
      <c r="CG62" s="49">
        <f t="shared" si="39"/>
        <v>0</v>
      </c>
      <c r="CH62" s="49">
        <f t="shared" si="39"/>
        <v>0</v>
      </c>
      <c r="CI62" s="49">
        <f t="shared" si="39"/>
        <v>0</v>
      </c>
      <c r="CJ62" s="49">
        <f t="shared" si="39"/>
        <v>0</v>
      </c>
      <c r="CK62" s="49">
        <f t="shared" si="39"/>
        <v>0</v>
      </c>
      <c r="CL62" s="49">
        <f t="shared" ref="CL62:CY74" si="57">(2/CL$23)*SIN(CL$23*$B62)*EXP(-(CL$23^2)*$A62)</f>
        <v>0</v>
      </c>
      <c r="CM62" s="49">
        <f t="shared" si="57"/>
        <v>0</v>
      </c>
      <c r="CN62" s="49">
        <f t="shared" si="57"/>
        <v>0</v>
      </c>
      <c r="CO62" s="49">
        <f t="shared" si="57"/>
        <v>0</v>
      </c>
      <c r="CP62" s="49">
        <f t="shared" si="57"/>
        <v>0</v>
      </c>
      <c r="CQ62" s="49">
        <f t="shared" si="57"/>
        <v>0</v>
      </c>
      <c r="CR62" s="49">
        <f t="shared" si="57"/>
        <v>0</v>
      </c>
      <c r="CS62" s="49">
        <f t="shared" si="57"/>
        <v>0</v>
      </c>
      <c r="CT62" s="49">
        <f t="shared" si="57"/>
        <v>0</v>
      </c>
      <c r="CU62" s="49">
        <f t="shared" si="57"/>
        <v>0</v>
      </c>
      <c r="CV62" s="49">
        <f t="shared" si="57"/>
        <v>0</v>
      </c>
      <c r="CW62" s="49">
        <f t="shared" si="57"/>
        <v>0</v>
      </c>
      <c r="CX62" s="49">
        <f t="shared" si="57"/>
        <v>0</v>
      </c>
      <c r="CY62" s="48">
        <f t="shared" si="57"/>
        <v>0</v>
      </c>
      <c r="CZ62" s="37">
        <f t="shared" si="45"/>
        <v>0.70119962581474438</v>
      </c>
      <c r="DA62" s="54">
        <f t="shared" si="40"/>
        <v>17.928022451115339</v>
      </c>
      <c r="DB62" s="48">
        <f t="shared" si="46"/>
        <v>0.20001205139345293</v>
      </c>
      <c r="DC62" s="49">
        <f t="shared" si="46"/>
        <v>3.0545063690246321E-7</v>
      </c>
      <c r="DD62" s="49">
        <f t="shared" si="46"/>
        <v>2.0772955771668468E-17</v>
      </c>
      <c r="DE62" s="49">
        <f t="shared" si="46"/>
        <v>2.7518475206090214E-32</v>
      </c>
      <c r="DF62" s="49">
        <f t="shared" si="46"/>
        <v>5.9408002271470317E-52</v>
      </c>
      <c r="DG62" s="49">
        <f t="shared" si="46"/>
        <v>1.9506596415266141E-76</v>
      </c>
      <c r="DH62" s="49">
        <f t="shared" si="46"/>
        <v>9.4155229502533508E-106</v>
      </c>
      <c r="DI62" s="49">
        <f t="shared" si="46"/>
        <v>6.5530019177658744E-140</v>
      </c>
      <c r="DJ62" s="49">
        <f t="shared" si="46"/>
        <v>6.4974659609221992E-179</v>
      </c>
      <c r="DK62" s="49">
        <f t="shared" si="46"/>
        <v>9.1050236193818384E-223</v>
      </c>
      <c r="DL62" s="49">
        <f t="shared" si="46"/>
        <v>1.7931783732925737E-271</v>
      </c>
      <c r="DM62" s="49">
        <f t="shared" si="46"/>
        <v>0</v>
      </c>
      <c r="DN62" s="49">
        <f t="shared" si="46"/>
        <v>0</v>
      </c>
      <c r="DO62" s="49">
        <f t="shared" si="46"/>
        <v>0</v>
      </c>
      <c r="DP62" s="49">
        <f t="shared" si="46"/>
        <v>0</v>
      </c>
      <c r="DQ62" s="49">
        <f t="shared" si="46"/>
        <v>0</v>
      </c>
      <c r="DR62" s="49">
        <f t="shared" si="51"/>
        <v>0</v>
      </c>
      <c r="DS62" s="49">
        <f t="shared" si="51"/>
        <v>0</v>
      </c>
      <c r="DT62" s="49">
        <f t="shared" si="51"/>
        <v>0</v>
      </c>
      <c r="DU62" s="49">
        <f t="shared" si="51"/>
        <v>0</v>
      </c>
      <c r="DV62" s="49">
        <f t="shared" si="51"/>
        <v>0</v>
      </c>
      <c r="DW62" s="49">
        <f t="shared" si="51"/>
        <v>0</v>
      </c>
      <c r="DX62" s="49">
        <f t="shared" si="51"/>
        <v>0</v>
      </c>
      <c r="DY62" s="49">
        <f t="shared" si="51"/>
        <v>0</v>
      </c>
      <c r="DZ62" s="49">
        <f t="shared" si="51"/>
        <v>0</v>
      </c>
      <c r="EA62" s="49">
        <f t="shared" si="51"/>
        <v>0</v>
      </c>
      <c r="EB62" s="49">
        <f t="shared" si="51"/>
        <v>0</v>
      </c>
      <c r="EC62" s="49">
        <f t="shared" si="51"/>
        <v>0</v>
      </c>
      <c r="ED62" s="49">
        <f t="shared" si="51"/>
        <v>0</v>
      </c>
      <c r="EE62" s="49">
        <f t="shared" si="51"/>
        <v>0</v>
      </c>
      <c r="EF62" s="49">
        <f t="shared" si="51"/>
        <v>0</v>
      </c>
      <c r="EG62" s="49">
        <f t="shared" si="51"/>
        <v>0</v>
      </c>
      <c r="EH62" s="49">
        <f t="shared" si="51"/>
        <v>0</v>
      </c>
      <c r="EI62" s="49">
        <f t="shared" si="51"/>
        <v>0</v>
      </c>
      <c r="EJ62" s="49">
        <f t="shared" si="51"/>
        <v>0</v>
      </c>
      <c r="EK62" s="49">
        <f t="shared" si="51"/>
        <v>0</v>
      </c>
      <c r="EL62" s="49">
        <f t="shared" si="51"/>
        <v>0</v>
      </c>
      <c r="EM62" s="49">
        <f t="shared" si="51"/>
        <v>0</v>
      </c>
      <c r="EN62" s="49">
        <f t="shared" si="51"/>
        <v>0</v>
      </c>
      <c r="EO62" s="49">
        <f t="shared" si="51"/>
        <v>0</v>
      </c>
      <c r="EP62" s="49">
        <f t="shared" si="51"/>
        <v>0</v>
      </c>
      <c r="EQ62" s="49">
        <f t="shared" si="51"/>
        <v>0</v>
      </c>
      <c r="ER62" s="49">
        <f t="shared" si="51"/>
        <v>0</v>
      </c>
      <c r="ES62" s="49">
        <f t="shared" si="51"/>
        <v>0</v>
      </c>
      <c r="ET62" s="49">
        <f t="shared" si="51"/>
        <v>0</v>
      </c>
      <c r="EU62" s="49">
        <f t="shared" si="51"/>
        <v>0</v>
      </c>
      <c r="EV62" s="49">
        <f t="shared" si="51"/>
        <v>0</v>
      </c>
      <c r="EW62" s="49">
        <f t="shared" si="51"/>
        <v>0</v>
      </c>
      <c r="EX62" s="49">
        <f t="shared" si="51"/>
        <v>0</v>
      </c>
      <c r="EY62" s="49">
        <f t="shared" si="51"/>
        <v>0</v>
      </c>
      <c r="EZ62" s="49">
        <f t="shared" si="51"/>
        <v>0</v>
      </c>
      <c r="FA62" s="49">
        <f t="shared" si="51"/>
        <v>0</v>
      </c>
      <c r="FB62" s="49">
        <f t="shared" si="51"/>
        <v>0</v>
      </c>
      <c r="FC62" s="49">
        <f t="shared" si="51"/>
        <v>0</v>
      </c>
      <c r="FD62" s="49">
        <f t="shared" si="51"/>
        <v>0</v>
      </c>
      <c r="FE62" s="49">
        <f t="shared" si="51"/>
        <v>0</v>
      </c>
      <c r="FF62" s="49">
        <f t="shared" si="51"/>
        <v>0</v>
      </c>
      <c r="FG62" s="49">
        <f t="shared" si="51"/>
        <v>0</v>
      </c>
      <c r="FH62" s="49">
        <f t="shared" si="51"/>
        <v>0</v>
      </c>
      <c r="FI62" s="49">
        <f t="shared" si="51"/>
        <v>0</v>
      </c>
      <c r="FJ62" s="49">
        <f t="shared" si="51"/>
        <v>0</v>
      </c>
      <c r="FK62" s="49">
        <f t="shared" si="51"/>
        <v>0</v>
      </c>
      <c r="FL62" s="49">
        <f t="shared" si="51"/>
        <v>0</v>
      </c>
      <c r="FM62" s="49">
        <f t="shared" si="51"/>
        <v>0</v>
      </c>
      <c r="FN62" s="49">
        <f t="shared" si="51"/>
        <v>0</v>
      </c>
      <c r="FO62" s="49">
        <f t="shared" si="51"/>
        <v>0</v>
      </c>
      <c r="FP62" s="49">
        <f t="shared" si="51"/>
        <v>0</v>
      </c>
      <c r="FQ62" s="49">
        <f t="shared" si="51"/>
        <v>0</v>
      </c>
      <c r="FR62" s="49">
        <f t="shared" si="51"/>
        <v>0</v>
      </c>
      <c r="FS62" s="49">
        <f t="shared" si="51"/>
        <v>0</v>
      </c>
      <c r="FT62" s="49">
        <f t="shared" si="51"/>
        <v>0</v>
      </c>
      <c r="FU62" s="49">
        <f t="shared" ref="FU62:GC62" si="58">(2/FU$23^2)*EXP(-(FU$23^2)*$A62)</f>
        <v>0</v>
      </c>
      <c r="FV62" s="49">
        <f t="shared" si="58"/>
        <v>0</v>
      </c>
      <c r="FW62" s="49">
        <f t="shared" si="58"/>
        <v>0</v>
      </c>
      <c r="FX62" s="49">
        <f t="shared" si="58"/>
        <v>0</v>
      </c>
      <c r="FY62" s="49">
        <f t="shared" si="58"/>
        <v>0</v>
      </c>
      <c r="FZ62" s="49">
        <f t="shared" si="58"/>
        <v>0</v>
      </c>
      <c r="GA62" s="49">
        <f t="shared" si="58"/>
        <v>0</v>
      </c>
      <c r="GB62" s="49">
        <f t="shared" si="58"/>
        <v>0</v>
      </c>
      <c r="GC62" s="49">
        <f t="shared" si="58"/>
        <v>0</v>
      </c>
      <c r="GD62" s="49">
        <f t="shared" si="55"/>
        <v>0</v>
      </c>
      <c r="GE62" s="49">
        <f t="shared" si="55"/>
        <v>0</v>
      </c>
      <c r="GF62" s="49">
        <f t="shared" si="55"/>
        <v>0</v>
      </c>
      <c r="GG62" s="49">
        <f t="shared" si="55"/>
        <v>0</v>
      </c>
      <c r="GH62" s="49">
        <f t="shared" si="55"/>
        <v>0</v>
      </c>
      <c r="GI62" s="49">
        <f t="shared" si="55"/>
        <v>0</v>
      </c>
      <c r="GJ62" s="49">
        <f t="shared" si="55"/>
        <v>0</v>
      </c>
      <c r="GK62" s="49">
        <f t="shared" si="55"/>
        <v>0</v>
      </c>
      <c r="GL62" s="49">
        <f t="shared" si="55"/>
        <v>0</v>
      </c>
      <c r="GM62" s="49">
        <f t="shared" si="55"/>
        <v>0</v>
      </c>
      <c r="GN62" s="49">
        <f t="shared" si="55"/>
        <v>0</v>
      </c>
      <c r="GO62" s="49">
        <f t="shared" si="55"/>
        <v>0</v>
      </c>
      <c r="GP62" s="49">
        <f t="shared" si="56"/>
        <v>0</v>
      </c>
      <c r="GQ62" s="49">
        <f t="shared" si="56"/>
        <v>0</v>
      </c>
      <c r="GR62" s="49">
        <f t="shared" si="56"/>
        <v>0</v>
      </c>
      <c r="GS62" s="49">
        <f t="shared" si="56"/>
        <v>0</v>
      </c>
      <c r="GT62" s="49">
        <f t="shared" si="56"/>
        <v>0</v>
      </c>
      <c r="GU62" s="49">
        <f t="shared" si="56"/>
        <v>0</v>
      </c>
      <c r="GV62" s="49">
        <f t="shared" si="56"/>
        <v>0</v>
      </c>
      <c r="GW62" s="49">
        <f t="shared" si="56"/>
        <v>0</v>
      </c>
      <c r="GX62" s="48">
        <f t="shared" si="56"/>
        <v>0</v>
      </c>
      <c r="GY62" s="37">
        <f t="shared" si="47"/>
        <v>0.79998764315591009</v>
      </c>
      <c r="GZ62" s="39">
        <f t="shared" si="48"/>
        <v>4</v>
      </c>
    </row>
    <row r="63" spans="1:220">
      <c r="A63" s="42">
        <f t="shared" si="43"/>
        <v>0.56713901404550526</v>
      </c>
      <c r="B63" s="38">
        <v>0.9</v>
      </c>
      <c r="C63" s="48">
        <f t="shared" si="44"/>
        <v>0.31031014070635043</v>
      </c>
      <c r="D63" s="49">
        <f t="shared" si="44"/>
        <v>-1.2825167648442619E-6</v>
      </c>
      <c r="E63" s="49">
        <f t="shared" si="44"/>
        <v>1.153647634663302E-16</v>
      </c>
      <c r="F63" s="49">
        <f t="shared" si="44"/>
        <v>-1.3736909843524047E-31</v>
      </c>
      <c r="G63" s="49">
        <f t="shared" si="44"/>
        <v>1.3138318211348723E-51</v>
      </c>
      <c r="H63" s="49">
        <f t="shared" si="44"/>
        <v>5.2726203586047942E-76</v>
      </c>
      <c r="I63" s="49">
        <f t="shared" si="44"/>
        <v>-8.7287979443003434E-105</v>
      </c>
      <c r="J63" s="49">
        <f t="shared" si="44"/>
        <v>1.0917832655310413E-138</v>
      </c>
      <c r="K63" s="49">
        <f t="shared" si="44"/>
        <v>-1.545943777175426E-177</v>
      </c>
      <c r="L63" s="49">
        <f t="shared" si="44"/>
        <v>2.683950375731841E-221</v>
      </c>
      <c r="M63" s="49">
        <f t="shared" si="44"/>
        <v>-5.842283011687846E-270</v>
      </c>
      <c r="N63" s="49">
        <f t="shared" si="44"/>
        <v>0</v>
      </c>
      <c r="O63" s="49">
        <f t="shared" si="44"/>
        <v>0</v>
      </c>
      <c r="P63" s="49">
        <f t="shared" si="44"/>
        <v>0</v>
      </c>
      <c r="Q63" s="49">
        <f t="shared" si="44"/>
        <v>0</v>
      </c>
      <c r="R63" s="49">
        <f t="shared" si="44"/>
        <v>0</v>
      </c>
      <c r="S63" s="49">
        <f t="shared" si="52"/>
        <v>0</v>
      </c>
      <c r="T63" s="49">
        <f t="shared" si="52"/>
        <v>0</v>
      </c>
      <c r="U63" s="49">
        <f t="shared" si="52"/>
        <v>0</v>
      </c>
      <c r="V63" s="49">
        <f t="shared" si="52"/>
        <v>0</v>
      </c>
      <c r="W63" s="49">
        <f t="shared" si="52"/>
        <v>0</v>
      </c>
      <c r="X63" s="49">
        <f t="shared" si="52"/>
        <v>0</v>
      </c>
      <c r="Y63" s="49">
        <f t="shared" si="52"/>
        <v>0</v>
      </c>
      <c r="Z63" s="49">
        <f t="shared" si="52"/>
        <v>0</v>
      </c>
      <c r="AA63" s="49">
        <f t="shared" si="52"/>
        <v>0</v>
      </c>
      <c r="AB63" s="49">
        <f t="shared" si="52"/>
        <v>0</v>
      </c>
      <c r="AC63" s="49">
        <f t="shared" si="52"/>
        <v>0</v>
      </c>
      <c r="AD63" s="49">
        <f t="shared" si="52"/>
        <v>0</v>
      </c>
      <c r="AE63" s="49">
        <f t="shared" si="52"/>
        <v>0</v>
      </c>
      <c r="AF63" s="49">
        <f t="shared" si="52"/>
        <v>0</v>
      </c>
      <c r="AG63" s="49">
        <f t="shared" si="52"/>
        <v>0</v>
      </c>
      <c r="AH63" s="49">
        <f t="shared" si="52"/>
        <v>0</v>
      </c>
      <c r="AI63" s="49">
        <f t="shared" si="53"/>
        <v>0</v>
      </c>
      <c r="AJ63" s="49">
        <f t="shared" si="53"/>
        <v>0</v>
      </c>
      <c r="AK63" s="49">
        <f t="shared" si="53"/>
        <v>0</v>
      </c>
      <c r="AL63" s="49">
        <f t="shared" si="53"/>
        <v>0</v>
      </c>
      <c r="AM63" s="49">
        <f t="shared" si="53"/>
        <v>0</v>
      </c>
      <c r="AN63" s="49">
        <f t="shared" si="53"/>
        <v>0</v>
      </c>
      <c r="AO63" s="49">
        <f t="shared" si="53"/>
        <v>0</v>
      </c>
      <c r="AP63" s="49">
        <f t="shared" si="53"/>
        <v>0</v>
      </c>
      <c r="AQ63" s="49">
        <f t="shared" si="53"/>
        <v>0</v>
      </c>
      <c r="AR63" s="49">
        <f t="shared" si="53"/>
        <v>0</v>
      </c>
      <c r="AS63" s="49">
        <f t="shared" si="53"/>
        <v>0</v>
      </c>
      <c r="AT63" s="49">
        <f t="shared" si="53"/>
        <v>0</v>
      </c>
      <c r="AU63" s="49">
        <f t="shared" si="53"/>
        <v>0</v>
      </c>
      <c r="AV63" s="49">
        <f t="shared" si="53"/>
        <v>0</v>
      </c>
      <c r="AW63" s="49">
        <f t="shared" si="53"/>
        <v>0</v>
      </c>
      <c r="AX63" s="49">
        <f t="shared" si="53"/>
        <v>0</v>
      </c>
      <c r="AY63" s="49">
        <f t="shared" si="54"/>
        <v>0</v>
      </c>
      <c r="AZ63" s="49">
        <f t="shared" si="54"/>
        <v>0</v>
      </c>
      <c r="BA63" s="49">
        <f t="shared" si="54"/>
        <v>0</v>
      </c>
      <c r="BB63" s="49">
        <f t="shared" si="54"/>
        <v>0</v>
      </c>
      <c r="BC63" s="49">
        <f t="shared" si="54"/>
        <v>0</v>
      </c>
      <c r="BD63" s="49">
        <f t="shared" si="54"/>
        <v>0</v>
      </c>
      <c r="BE63" s="49">
        <f t="shared" si="54"/>
        <v>0</v>
      </c>
      <c r="BF63" s="49">
        <f t="shared" si="54"/>
        <v>0</v>
      </c>
      <c r="BG63" s="49">
        <f t="shared" si="54"/>
        <v>0</v>
      </c>
      <c r="BH63" s="49">
        <f t="shared" si="54"/>
        <v>0</v>
      </c>
      <c r="BI63" s="49">
        <f t="shared" si="54"/>
        <v>0</v>
      </c>
      <c r="BJ63" s="49">
        <f t="shared" si="54"/>
        <v>0</v>
      </c>
      <c r="BK63" s="49">
        <f t="shared" si="54"/>
        <v>0</v>
      </c>
      <c r="BL63" s="49">
        <f t="shared" si="54"/>
        <v>0</v>
      </c>
      <c r="BM63" s="49">
        <f t="shared" si="54"/>
        <v>0</v>
      </c>
      <c r="BN63" s="49">
        <f t="shared" si="54"/>
        <v>0</v>
      </c>
      <c r="BO63" s="49">
        <f t="shared" si="50"/>
        <v>0</v>
      </c>
      <c r="BP63" s="49">
        <f t="shared" si="50"/>
        <v>0</v>
      </c>
      <c r="BQ63" s="49">
        <f t="shared" si="50"/>
        <v>0</v>
      </c>
      <c r="BR63" s="49">
        <f t="shared" si="50"/>
        <v>0</v>
      </c>
      <c r="BS63" s="49">
        <f t="shared" si="50"/>
        <v>0</v>
      </c>
      <c r="BT63" s="49">
        <f t="shared" si="50"/>
        <v>0</v>
      </c>
      <c r="BU63" s="49">
        <f t="shared" si="50"/>
        <v>0</v>
      </c>
      <c r="BV63" s="49">
        <f t="shared" si="50"/>
        <v>0</v>
      </c>
      <c r="BW63" s="49">
        <f t="shared" si="50"/>
        <v>0</v>
      </c>
      <c r="BX63" s="49">
        <f t="shared" si="50"/>
        <v>0</v>
      </c>
      <c r="BY63" s="49">
        <f t="shared" si="50"/>
        <v>0</v>
      </c>
      <c r="BZ63" s="49">
        <f t="shared" si="50"/>
        <v>0</v>
      </c>
      <c r="CA63" s="49">
        <f t="shared" ref="CA63:CP74" si="59">(2/CA$23)*SIN(CA$23*$B63)*EXP(-(CA$23^2)*$A63)</f>
        <v>0</v>
      </c>
      <c r="CB63" s="49">
        <f t="shared" si="59"/>
        <v>0</v>
      </c>
      <c r="CC63" s="49">
        <f t="shared" si="59"/>
        <v>0</v>
      </c>
      <c r="CD63" s="49">
        <f t="shared" si="59"/>
        <v>0</v>
      </c>
      <c r="CE63" s="49">
        <f t="shared" si="59"/>
        <v>0</v>
      </c>
      <c r="CF63" s="49">
        <f t="shared" si="59"/>
        <v>0</v>
      </c>
      <c r="CG63" s="49">
        <f t="shared" si="59"/>
        <v>0</v>
      </c>
      <c r="CH63" s="49">
        <f t="shared" si="59"/>
        <v>0</v>
      </c>
      <c r="CI63" s="49">
        <f t="shared" si="59"/>
        <v>0</v>
      </c>
      <c r="CJ63" s="49">
        <f t="shared" si="59"/>
        <v>0</v>
      </c>
      <c r="CK63" s="49">
        <f t="shared" si="59"/>
        <v>0</v>
      </c>
      <c r="CL63" s="49">
        <f t="shared" si="59"/>
        <v>0</v>
      </c>
      <c r="CM63" s="49">
        <f t="shared" si="59"/>
        <v>0</v>
      </c>
      <c r="CN63" s="49">
        <f t="shared" si="59"/>
        <v>0</v>
      </c>
      <c r="CO63" s="49">
        <f t="shared" si="59"/>
        <v>0</v>
      </c>
      <c r="CP63" s="49">
        <f t="shared" si="59"/>
        <v>0</v>
      </c>
      <c r="CQ63" s="49">
        <f t="shared" si="57"/>
        <v>0</v>
      </c>
      <c r="CR63" s="49">
        <f t="shared" si="57"/>
        <v>0</v>
      </c>
      <c r="CS63" s="49">
        <f t="shared" si="57"/>
        <v>0</v>
      </c>
      <c r="CT63" s="49">
        <f t="shared" si="57"/>
        <v>0</v>
      </c>
      <c r="CU63" s="49">
        <f t="shared" si="57"/>
        <v>0</v>
      </c>
      <c r="CV63" s="49">
        <f t="shared" si="57"/>
        <v>0</v>
      </c>
      <c r="CW63" s="49">
        <f t="shared" si="57"/>
        <v>0</v>
      </c>
      <c r="CX63" s="49">
        <f t="shared" si="57"/>
        <v>0</v>
      </c>
      <c r="CY63" s="48">
        <f t="shared" si="57"/>
        <v>0</v>
      </c>
      <c r="CZ63" s="37">
        <f t="shared" si="45"/>
        <v>0.68969114181041435</v>
      </c>
      <c r="DA63" s="54">
        <f t="shared" si="40"/>
        <v>18.618531491375137</v>
      </c>
      <c r="DB63" s="48">
        <f t="shared" si="46"/>
        <v>0.20001205139345293</v>
      </c>
      <c r="DC63" s="49">
        <f t="shared" si="46"/>
        <v>3.0545063690246321E-7</v>
      </c>
      <c r="DD63" s="49">
        <f t="shared" si="46"/>
        <v>2.0772955771668468E-17</v>
      </c>
      <c r="DE63" s="49">
        <f t="shared" si="46"/>
        <v>2.7518475206090214E-32</v>
      </c>
      <c r="DF63" s="49">
        <f t="shared" si="46"/>
        <v>5.9408002271470317E-52</v>
      </c>
      <c r="DG63" s="49">
        <f t="shared" si="46"/>
        <v>1.9506596415266141E-76</v>
      </c>
      <c r="DH63" s="49">
        <f t="shared" si="46"/>
        <v>9.4155229502533508E-106</v>
      </c>
      <c r="DI63" s="49">
        <f t="shared" si="46"/>
        <v>6.5530019177658744E-140</v>
      </c>
      <c r="DJ63" s="49">
        <f t="shared" si="46"/>
        <v>6.4974659609221992E-179</v>
      </c>
      <c r="DK63" s="49">
        <f t="shared" si="46"/>
        <v>9.1050236193818384E-223</v>
      </c>
      <c r="DL63" s="49">
        <f t="shared" si="46"/>
        <v>1.7931783732925737E-271</v>
      </c>
      <c r="DM63" s="49">
        <f t="shared" si="46"/>
        <v>0</v>
      </c>
      <c r="DN63" s="49">
        <f t="shared" si="46"/>
        <v>0</v>
      </c>
      <c r="DO63" s="49">
        <f t="shared" si="46"/>
        <v>0</v>
      </c>
      <c r="DP63" s="49">
        <f t="shared" si="46"/>
        <v>0</v>
      </c>
      <c r="DQ63" s="49">
        <f t="shared" si="46"/>
        <v>0</v>
      </c>
      <c r="DR63" s="49">
        <f t="shared" ref="DR63:EG74" si="60">(2/DR$23^2)*EXP(-(DR$23^2)*$A63)</f>
        <v>0</v>
      </c>
      <c r="DS63" s="49">
        <f t="shared" si="60"/>
        <v>0</v>
      </c>
      <c r="DT63" s="49">
        <f t="shared" si="60"/>
        <v>0</v>
      </c>
      <c r="DU63" s="49">
        <f t="shared" si="60"/>
        <v>0</v>
      </c>
      <c r="DV63" s="49">
        <f t="shared" si="60"/>
        <v>0</v>
      </c>
      <c r="DW63" s="49">
        <f t="shared" si="60"/>
        <v>0</v>
      </c>
      <c r="DX63" s="49">
        <f t="shared" si="60"/>
        <v>0</v>
      </c>
      <c r="DY63" s="49">
        <f t="shared" si="60"/>
        <v>0</v>
      </c>
      <c r="DZ63" s="49">
        <f t="shared" si="60"/>
        <v>0</v>
      </c>
      <c r="EA63" s="49">
        <f t="shared" si="60"/>
        <v>0</v>
      </c>
      <c r="EB63" s="49">
        <f t="shared" si="60"/>
        <v>0</v>
      </c>
      <c r="EC63" s="49">
        <f t="shared" si="60"/>
        <v>0</v>
      </c>
      <c r="ED63" s="49">
        <f t="shared" si="60"/>
        <v>0</v>
      </c>
      <c r="EE63" s="49">
        <f t="shared" si="60"/>
        <v>0</v>
      </c>
      <c r="EF63" s="49">
        <f t="shared" si="60"/>
        <v>0</v>
      </c>
      <c r="EG63" s="49">
        <f t="shared" si="60"/>
        <v>0</v>
      </c>
      <c r="EH63" s="49">
        <f t="shared" ref="EH63:EW74" si="61">(2/EH$23^2)*EXP(-(EH$23^2)*$A63)</f>
        <v>0</v>
      </c>
      <c r="EI63" s="49">
        <f t="shared" si="61"/>
        <v>0</v>
      </c>
      <c r="EJ63" s="49">
        <f t="shared" si="61"/>
        <v>0</v>
      </c>
      <c r="EK63" s="49">
        <f t="shared" si="61"/>
        <v>0</v>
      </c>
      <c r="EL63" s="49">
        <f t="shared" si="61"/>
        <v>0</v>
      </c>
      <c r="EM63" s="49">
        <f t="shared" si="61"/>
        <v>0</v>
      </c>
      <c r="EN63" s="49">
        <f t="shared" si="61"/>
        <v>0</v>
      </c>
      <c r="EO63" s="49">
        <f t="shared" si="61"/>
        <v>0</v>
      </c>
      <c r="EP63" s="49">
        <f t="shared" si="61"/>
        <v>0</v>
      </c>
      <c r="EQ63" s="49">
        <f t="shared" si="61"/>
        <v>0</v>
      </c>
      <c r="ER63" s="49">
        <f t="shared" si="61"/>
        <v>0</v>
      </c>
      <c r="ES63" s="49">
        <f t="shared" si="61"/>
        <v>0</v>
      </c>
      <c r="ET63" s="49">
        <f t="shared" si="61"/>
        <v>0</v>
      </c>
      <c r="EU63" s="49">
        <f t="shared" si="61"/>
        <v>0</v>
      </c>
      <c r="EV63" s="49">
        <f t="shared" si="61"/>
        <v>0</v>
      </c>
      <c r="EW63" s="49">
        <f t="shared" si="61"/>
        <v>0</v>
      </c>
      <c r="EX63" s="49">
        <f t="shared" ref="EX63:FM74" si="62">(2/EX$23^2)*EXP(-(EX$23^2)*$A63)</f>
        <v>0</v>
      </c>
      <c r="EY63" s="49">
        <f t="shared" si="62"/>
        <v>0</v>
      </c>
      <c r="EZ63" s="49">
        <f t="shared" si="62"/>
        <v>0</v>
      </c>
      <c r="FA63" s="49">
        <f t="shared" si="62"/>
        <v>0</v>
      </c>
      <c r="FB63" s="49">
        <f t="shared" si="62"/>
        <v>0</v>
      </c>
      <c r="FC63" s="49">
        <f t="shared" si="62"/>
        <v>0</v>
      </c>
      <c r="FD63" s="49">
        <f t="shared" si="62"/>
        <v>0</v>
      </c>
      <c r="FE63" s="49">
        <f t="shared" si="62"/>
        <v>0</v>
      </c>
      <c r="FF63" s="49">
        <f t="shared" si="62"/>
        <v>0</v>
      </c>
      <c r="FG63" s="49">
        <f t="shared" si="62"/>
        <v>0</v>
      </c>
      <c r="FH63" s="49">
        <f t="shared" si="62"/>
        <v>0</v>
      </c>
      <c r="FI63" s="49">
        <f t="shared" si="62"/>
        <v>0</v>
      </c>
      <c r="FJ63" s="49">
        <f t="shared" si="62"/>
        <v>0</v>
      </c>
      <c r="FK63" s="49">
        <f t="shared" si="62"/>
        <v>0</v>
      </c>
      <c r="FL63" s="49">
        <f t="shared" si="62"/>
        <v>0</v>
      </c>
      <c r="FM63" s="49">
        <f t="shared" si="62"/>
        <v>0</v>
      </c>
      <c r="FN63" s="49">
        <f t="shared" ref="FN63:GC74" si="63">(2/FN$23^2)*EXP(-(FN$23^2)*$A63)</f>
        <v>0</v>
      </c>
      <c r="FO63" s="49">
        <f t="shared" si="63"/>
        <v>0</v>
      </c>
      <c r="FP63" s="49">
        <f t="shared" si="63"/>
        <v>0</v>
      </c>
      <c r="FQ63" s="49">
        <f t="shared" si="63"/>
        <v>0</v>
      </c>
      <c r="FR63" s="49">
        <f t="shared" si="63"/>
        <v>0</v>
      </c>
      <c r="FS63" s="49">
        <f t="shared" si="63"/>
        <v>0</v>
      </c>
      <c r="FT63" s="49">
        <f t="shared" si="63"/>
        <v>0</v>
      </c>
      <c r="FU63" s="49">
        <f t="shared" si="63"/>
        <v>0</v>
      </c>
      <c r="FV63" s="49">
        <f t="shared" si="63"/>
        <v>0</v>
      </c>
      <c r="FW63" s="49">
        <f t="shared" si="63"/>
        <v>0</v>
      </c>
      <c r="FX63" s="49">
        <f t="shared" si="63"/>
        <v>0</v>
      </c>
      <c r="FY63" s="49">
        <f t="shared" si="63"/>
        <v>0</v>
      </c>
      <c r="FZ63" s="49">
        <f t="shared" si="63"/>
        <v>0</v>
      </c>
      <c r="GA63" s="49">
        <f t="shared" si="63"/>
        <v>0</v>
      </c>
      <c r="GB63" s="49">
        <f t="shared" si="63"/>
        <v>0</v>
      </c>
      <c r="GC63" s="49">
        <f t="shared" si="63"/>
        <v>0</v>
      </c>
      <c r="GD63" s="49">
        <f t="shared" si="55"/>
        <v>0</v>
      </c>
      <c r="GE63" s="49">
        <f t="shared" si="55"/>
        <v>0</v>
      </c>
      <c r="GF63" s="49">
        <f t="shared" si="55"/>
        <v>0</v>
      </c>
      <c r="GG63" s="49">
        <f t="shared" si="55"/>
        <v>0</v>
      </c>
      <c r="GH63" s="49">
        <f t="shared" si="55"/>
        <v>0</v>
      </c>
      <c r="GI63" s="49">
        <f t="shared" si="55"/>
        <v>0</v>
      </c>
      <c r="GJ63" s="49">
        <f t="shared" si="55"/>
        <v>0</v>
      </c>
      <c r="GK63" s="49">
        <f t="shared" si="55"/>
        <v>0</v>
      </c>
      <c r="GL63" s="49">
        <f t="shared" si="55"/>
        <v>0</v>
      </c>
      <c r="GM63" s="49">
        <f t="shared" si="55"/>
        <v>0</v>
      </c>
      <c r="GN63" s="49">
        <f t="shared" si="55"/>
        <v>0</v>
      </c>
      <c r="GO63" s="49">
        <f t="shared" si="55"/>
        <v>0</v>
      </c>
      <c r="GP63" s="49">
        <f t="shared" si="56"/>
        <v>0</v>
      </c>
      <c r="GQ63" s="49">
        <f t="shared" si="56"/>
        <v>0</v>
      </c>
      <c r="GR63" s="49">
        <f t="shared" si="56"/>
        <v>0</v>
      </c>
      <c r="GS63" s="49">
        <f t="shared" si="56"/>
        <v>0</v>
      </c>
      <c r="GT63" s="49">
        <f t="shared" si="56"/>
        <v>0</v>
      </c>
      <c r="GU63" s="49">
        <f t="shared" si="56"/>
        <v>0</v>
      </c>
      <c r="GV63" s="49">
        <f t="shared" si="56"/>
        <v>0</v>
      </c>
      <c r="GW63" s="49">
        <f t="shared" si="56"/>
        <v>0</v>
      </c>
      <c r="GX63" s="48">
        <f t="shared" si="56"/>
        <v>0</v>
      </c>
      <c r="GY63" s="37">
        <f t="shared" si="47"/>
        <v>0.79998764315591009</v>
      </c>
      <c r="GZ63" s="39">
        <f t="shared" si="48"/>
        <v>4.5</v>
      </c>
    </row>
    <row r="64" spans="1:220">
      <c r="A64" s="42">
        <f t="shared" si="43"/>
        <v>0.56713901404550526</v>
      </c>
      <c r="B64" s="38">
        <v>1</v>
      </c>
      <c r="C64" s="48">
        <f t="shared" si="44"/>
        <v>0.31417819564354793</v>
      </c>
      <c r="D64" s="49">
        <f t="shared" si="44"/>
        <v>-1.4394022153906529E-6</v>
      </c>
      <c r="E64" s="49">
        <f t="shared" si="44"/>
        <v>1.6315041311404837E-16</v>
      </c>
      <c r="F64" s="49">
        <f t="shared" si="44"/>
        <v>-3.0258143840906064E-31</v>
      </c>
      <c r="G64" s="49">
        <f t="shared" si="44"/>
        <v>8.3986084575223604E-51</v>
      </c>
      <c r="H64" s="49">
        <f t="shared" si="44"/>
        <v>-3.3704978997107601E-75</v>
      </c>
      <c r="I64" s="49">
        <f t="shared" si="44"/>
        <v>1.9226829524644316E-104</v>
      </c>
      <c r="J64" s="49">
        <f t="shared" si="44"/>
        <v>-1.544014701285982E-138</v>
      </c>
      <c r="K64" s="49">
        <f t="shared" si="44"/>
        <v>1.7350532630315484E-177</v>
      </c>
      <c r="L64" s="49">
        <f t="shared" si="44"/>
        <v>-2.7174061547740954E-221</v>
      </c>
      <c r="M64" s="49">
        <f t="shared" si="44"/>
        <v>5.915107804317648E-270</v>
      </c>
      <c r="N64" s="49">
        <f t="shared" si="44"/>
        <v>0</v>
      </c>
      <c r="O64" s="49">
        <f t="shared" si="44"/>
        <v>0</v>
      </c>
      <c r="P64" s="49">
        <f t="shared" si="44"/>
        <v>0</v>
      </c>
      <c r="Q64" s="49">
        <f t="shared" si="44"/>
        <v>0</v>
      </c>
      <c r="R64" s="49">
        <f t="shared" si="44"/>
        <v>0</v>
      </c>
      <c r="S64" s="49">
        <f t="shared" si="52"/>
        <v>0</v>
      </c>
      <c r="T64" s="49">
        <f t="shared" si="52"/>
        <v>0</v>
      </c>
      <c r="U64" s="49">
        <f t="shared" si="52"/>
        <v>0</v>
      </c>
      <c r="V64" s="49">
        <f t="shared" si="52"/>
        <v>0</v>
      </c>
      <c r="W64" s="49">
        <f t="shared" si="52"/>
        <v>0</v>
      </c>
      <c r="X64" s="49">
        <f t="shared" si="52"/>
        <v>0</v>
      </c>
      <c r="Y64" s="49">
        <f t="shared" si="52"/>
        <v>0</v>
      </c>
      <c r="Z64" s="49">
        <f t="shared" si="52"/>
        <v>0</v>
      </c>
      <c r="AA64" s="49">
        <f t="shared" si="52"/>
        <v>0</v>
      </c>
      <c r="AB64" s="49">
        <f t="shared" si="52"/>
        <v>0</v>
      </c>
      <c r="AC64" s="49">
        <f t="shared" si="52"/>
        <v>0</v>
      </c>
      <c r="AD64" s="49">
        <f t="shared" si="52"/>
        <v>0</v>
      </c>
      <c r="AE64" s="49">
        <f t="shared" si="52"/>
        <v>0</v>
      </c>
      <c r="AF64" s="49">
        <f t="shared" si="52"/>
        <v>0</v>
      </c>
      <c r="AG64" s="49">
        <f t="shared" si="52"/>
        <v>0</v>
      </c>
      <c r="AH64" s="49">
        <f t="shared" si="52"/>
        <v>0</v>
      </c>
      <c r="AI64" s="49">
        <f t="shared" si="53"/>
        <v>0</v>
      </c>
      <c r="AJ64" s="49">
        <f t="shared" si="53"/>
        <v>0</v>
      </c>
      <c r="AK64" s="49">
        <f t="shared" si="53"/>
        <v>0</v>
      </c>
      <c r="AL64" s="49">
        <f t="shared" si="53"/>
        <v>0</v>
      </c>
      <c r="AM64" s="49">
        <f t="shared" si="53"/>
        <v>0</v>
      </c>
      <c r="AN64" s="49">
        <f t="shared" si="53"/>
        <v>0</v>
      </c>
      <c r="AO64" s="49">
        <f t="shared" si="53"/>
        <v>0</v>
      </c>
      <c r="AP64" s="49">
        <f t="shared" si="53"/>
        <v>0</v>
      </c>
      <c r="AQ64" s="49">
        <f t="shared" si="53"/>
        <v>0</v>
      </c>
      <c r="AR64" s="49">
        <f t="shared" si="53"/>
        <v>0</v>
      </c>
      <c r="AS64" s="49">
        <f t="shared" si="53"/>
        <v>0</v>
      </c>
      <c r="AT64" s="49">
        <f t="shared" si="53"/>
        <v>0</v>
      </c>
      <c r="AU64" s="49">
        <f t="shared" si="53"/>
        <v>0</v>
      </c>
      <c r="AV64" s="49">
        <f t="shared" si="53"/>
        <v>0</v>
      </c>
      <c r="AW64" s="49">
        <f t="shared" si="53"/>
        <v>0</v>
      </c>
      <c r="AX64" s="49">
        <f t="shared" si="53"/>
        <v>0</v>
      </c>
      <c r="AY64" s="49">
        <f t="shared" si="54"/>
        <v>0</v>
      </c>
      <c r="AZ64" s="49">
        <f t="shared" si="54"/>
        <v>0</v>
      </c>
      <c r="BA64" s="49">
        <f t="shared" si="54"/>
        <v>0</v>
      </c>
      <c r="BB64" s="49">
        <f t="shared" si="54"/>
        <v>0</v>
      </c>
      <c r="BC64" s="49">
        <f t="shared" si="54"/>
        <v>0</v>
      </c>
      <c r="BD64" s="49">
        <f t="shared" si="54"/>
        <v>0</v>
      </c>
      <c r="BE64" s="49">
        <f t="shared" si="54"/>
        <v>0</v>
      </c>
      <c r="BF64" s="49">
        <f t="shared" si="54"/>
        <v>0</v>
      </c>
      <c r="BG64" s="49">
        <f t="shared" si="54"/>
        <v>0</v>
      </c>
      <c r="BH64" s="49">
        <f t="shared" si="54"/>
        <v>0</v>
      </c>
      <c r="BI64" s="49">
        <f t="shared" si="54"/>
        <v>0</v>
      </c>
      <c r="BJ64" s="49">
        <f t="shared" si="54"/>
        <v>0</v>
      </c>
      <c r="BK64" s="49">
        <f t="shared" si="54"/>
        <v>0</v>
      </c>
      <c r="BL64" s="49">
        <f t="shared" si="54"/>
        <v>0</v>
      </c>
      <c r="BM64" s="49">
        <f t="shared" si="54"/>
        <v>0</v>
      </c>
      <c r="BN64" s="49">
        <f t="shared" si="54"/>
        <v>0</v>
      </c>
      <c r="BO64" s="49">
        <f t="shared" si="50"/>
        <v>0</v>
      </c>
      <c r="BP64" s="49">
        <f t="shared" si="50"/>
        <v>0</v>
      </c>
      <c r="BQ64" s="49">
        <f t="shared" si="50"/>
        <v>0</v>
      </c>
      <c r="BR64" s="49">
        <f t="shared" si="50"/>
        <v>0</v>
      </c>
      <c r="BS64" s="49">
        <f t="shared" si="50"/>
        <v>0</v>
      </c>
      <c r="BT64" s="49">
        <f t="shared" si="50"/>
        <v>0</v>
      </c>
      <c r="BU64" s="49">
        <f t="shared" si="50"/>
        <v>0</v>
      </c>
      <c r="BV64" s="49">
        <f t="shared" si="50"/>
        <v>0</v>
      </c>
      <c r="BW64" s="49">
        <f t="shared" si="50"/>
        <v>0</v>
      </c>
      <c r="BX64" s="49">
        <f t="shared" si="50"/>
        <v>0</v>
      </c>
      <c r="BY64" s="49">
        <f t="shared" si="50"/>
        <v>0</v>
      </c>
      <c r="BZ64" s="49">
        <f t="shared" si="50"/>
        <v>0</v>
      </c>
      <c r="CA64" s="49">
        <f t="shared" si="59"/>
        <v>0</v>
      </c>
      <c r="CB64" s="49">
        <f t="shared" si="59"/>
        <v>0</v>
      </c>
      <c r="CC64" s="49">
        <f t="shared" si="59"/>
        <v>0</v>
      </c>
      <c r="CD64" s="49">
        <f t="shared" si="59"/>
        <v>0</v>
      </c>
      <c r="CE64" s="49">
        <f t="shared" si="59"/>
        <v>0</v>
      </c>
      <c r="CF64" s="49">
        <f t="shared" si="59"/>
        <v>0</v>
      </c>
      <c r="CG64" s="49">
        <f t="shared" si="59"/>
        <v>0</v>
      </c>
      <c r="CH64" s="49">
        <f t="shared" si="59"/>
        <v>0</v>
      </c>
      <c r="CI64" s="49">
        <f t="shared" si="59"/>
        <v>0</v>
      </c>
      <c r="CJ64" s="49">
        <f t="shared" si="59"/>
        <v>0</v>
      </c>
      <c r="CK64" s="49">
        <f t="shared" si="59"/>
        <v>0</v>
      </c>
      <c r="CL64" s="49">
        <f t="shared" si="59"/>
        <v>0</v>
      </c>
      <c r="CM64" s="49">
        <f t="shared" si="59"/>
        <v>0</v>
      </c>
      <c r="CN64" s="49">
        <f t="shared" si="59"/>
        <v>0</v>
      </c>
      <c r="CO64" s="49">
        <f t="shared" si="59"/>
        <v>0</v>
      </c>
      <c r="CP64" s="49">
        <f t="shared" si="59"/>
        <v>0</v>
      </c>
      <c r="CQ64" s="49">
        <f t="shared" si="57"/>
        <v>0</v>
      </c>
      <c r="CR64" s="49">
        <f t="shared" si="57"/>
        <v>0</v>
      </c>
      <c r="CS64" s="49">
        <f t="shared" si="57"/>
        <v>0</v>
      </c>
      <c r="CT64" s="49">
        <f t="shared" si="57"/>
        <v>0</v>
      </c>
      <c r="CU64" s="49">
        <f t="shared" si="57"/>
        <v>0</v>
      </c>
      <c r="CV64" s="49">
        <f t="shared" si="57"/>
        <v>0</v>
      </c>
      <c r="CW64" s="49">
        <f t="shared" si="57"/>
        <v>0</v>
      </c>
      <c r="CX64" s="49">
        <f t="shared" si="57"/>
        <v>0</v>
      </c>
      <c r="CY64" s="48">
        <f t="shared" si="57"/>
        <v>0</v>
      </c>
      <c r="CZ64" s="37">
        <f t="shared" si="45"/>
        <v>0.68582324375866732</v>
      </c>
      <c r="DA64" s="54">
        <f t="shared" si="40"/>
        <v>18.850605374479962</v>
      </c>
      <c r="DB64" s="48">
        <f t="shared" si="46"/>
        <v>0.20001205139345293</v>
      </c>
      <c r="DC64" s="49">
        <f t="shared" si="46"/>
        <v>3.0545063690246321E-7</v>
      </c>
      <c r="DD64" s="49">
        <f t="shared" si="46"/>
        <v>2.0772955771668468E-17</v>
      </c>
      <c r="DE64" s="49">
        <f t="shared" si="46"/>
        <v>2.7518475206090214E-32</v>
      </c>
      <c r="DF64" s="49">
        <f t="shared" si="46"/>
        <v>5.9408002271470317E-52</v>
      </c>
      <c r="DG64" s="49">
        <f t="shared" si="46"/>
        <v>1.9506596415266141E-76</v>
      </c>
      <c r="DH64" s="49">
        <f t="shared" si="46"/>
        <v>9.4155229502533508E-106</v>
      </c>
      <c r="DI64" s="49">
        <f t="shared" si="46"/>
        <v>6.5530019177658744E-140</v>
      </c>
      <c r="DJ64" s="49">
        <f t="shared" si="46"/>
        <v>6.4974659609221992E-179</v>
      </c>
      <c r="DK64" s="49">
        <f t="shared" si="46"/>
        <v>9.1050236193818384E-223</v>
      </c>
      <c r="DL64" s="49">
        <f t="shared" si="46"/>
        <v>1.7931783732925737E-271</v>
      </c>
      <c r="DM64" s="49">
        <f t="shared" si="46"/>
        <v>0</v>
      </c>
      <c r="DN64" s="49">
        <f t="shared" si="46"/>
        <v>0</v>
      </c>
      <c r="DO64" s="49">
        <f t="shared" si="46"/>
        <v>0</v>
      </c>
      <c r="DP64" s="49">
        <f t="shared" si="46"/>
        <v>0</v>
      </c>
      <c r="DQ64" s="49">
        <f t="shared" si="46"/>
        <v>0</v>
      </c>
      <c r="DR64" s="49">
        <f t="shared" si="60"/>
        <v>0</v>
      </c>
      <c r="DS64" s="49">
        <f t="shared" si="60"/>
        <v>0</v>
      </c>
      <c r="DT64" s="49">
        <f t="shared" si="60"/>
        <v>0</v>
      </c>
      <c r="DU64" s="49">
        <f t="shared" si="60"/>
        <v>0</v>
      </c>
      <c r="DV64" s="49">
        <f t="shared" si="60"/>
        <v>0</v>
      </c>
      <c r="DW64" s="49">
        <f t="shared" si="60"/>
        <v>0</v>
      </c>
      <c r="DX64" s="49">
        <f t="shared" si="60"/>
        <v>0</v>
      </c>
      <c r="DY64" s="49">
        <f t="shared" si="60"/>
        <v>0</v>
      </c>
      <c r="DZ64" s="49">
        <f t="shared" si="60"/>
        <v>0</v>
      </c>
      <c r="EA64" s="49">
        <f t="shared" si="60"/>
        <v>0</v>
      </c>
      <c r="EB64" s="49">
        <f t="shared" si="60"/>
        <v>0</v>
      </c>
      <c r="EC64" s="49">
        <f t="shared" si="60"/>
        <v>0</v>
      </c>
      <c r="ED64" s="49">
        <f t="shared" si="60"/>
        <v>0</v>
      </c>
      <c r="EE64" s="49">
        <f t="shared" si="60"/>
        <v>0</v>
      </c>
      <c r="EF64" s="49">
        <f t="shared" si="60"/>
        <v>0</v>
      </c>
      <c r="EG64" s="49">
        <f t="shared" si="60"/>
        <v>0</v>
      </c>
      <c r="EH64" s="49">
        <f t="shared" si="61"/>
        <v>0</v>
      </c>
      <c r="EI64" s="49">
        <f t="shared" si="61"/>
        <v>0</v>
      </c>
      <c r="EJ64" s="49">
        <f t="shared" si="61"/>
        <v>0</v>
      </c>
      <c r="EK64" s="49">
        <f t="shared" si="61"/>
        <v>0</v>
      </c>
      <c r="EL64" s="49">
        <f t="shared" si="61"/>
        <v>0</v>
      </c>
      <c r="EM64" s="49">
        <f t="shared" si="61"/>
        <v>0</v>
      </c>
      <c r="EN64" s="49">
        <f t="shared" si="61"/>
        <v>0</v>
      </c>
      <c r="EO64" s="49">
        <f t="shared" si="61"/>
        <v>0</v>
      </c>
      <c r="EP64" s="49">
        <f t="shared" si="61"/>
        <v>0</v>
      </c>
      <c r="EQ64" s="49">
        <f t="shared" si="61"/>
        <v>0</v>
      </c>
      <c r="ER64" s="49">
        <f t="shared" si="61"/>
        <v>0</v>
      </c>
      <c r="ES64" s="49">
        <f t="shared" si="61"/>
        <v>0</v>
      </c>
      <c r="ET64" s="49">
        <f t="shared" si="61"/>
        <v>0</v>
      </c>
      <c r="EU64" s="49">
        <f t="shared" si="61"/>
        <v>0</v>
      </c>
      <c r="EV64" s="49">
        <f t="shared" si="61"/>
        <v>0</v>
      </c>
      <c r="EW64" s="49">
        <f t="shared" si="61"/>
        <v>0</v>
      </c>
      <c r="EX64" s="49">
        <f t="shared" si="62"/>
        <v>0</v>
      </c>
      <c r="EY64" s="49">
        <f t="shared" si="62"/>
        <v>0</v>
      </c>
      <c r="EZ64" s="49">
        <f t="shared" si="62"/>
        <v>0</v>
      </c>
      <c r="FA64" s="49">
        <f t="shared" si="62"/>
        <v>0</v>
      </c>
      <c r="FB64" s="49">
        <f t="shared" si="62"/>
        <v>0</v>
      </c>
      <c r="FC64" s="49">
        <f t="shared" si="62"/>
        <v>0</v>
      </c>
      <c r="FD64" s="49">
        <f t="shared" si="62"/>
        <v>0</v>
      </c>
      <c r="FE64" s="49">
        <f t="shared" si="62"/>
        <v>0</v>
      </c>
      <c r="FF64" s="49">
        <f t="shared" si="62"/>
        <v>0</v>
      </c>
      <c r="FG64" s="49">
        <f t="shared" si="62"/>
        <v>0</v>
      </c>
      <c r="FH64" s="49">
        <f t="shared" si="62"/>
        <v>0</v>
      </c>
      <c r="FI64" s="49">
        <f t="shared" si="62"/>
        <v>0</v>
      </c>
      <c r="FJ64" s="49">
        <f t="shared" si="62"/>
        <v>0</v>
      </c>
      <c r="FK64" s="49">
        <f t="shared" si="62"/>
        <v>0</v>
      </c>
      <c r="FL64" s="49">
        <f t="shared" si="62"/>
        <v>0</v>
      </c>
      <c r="FM64" s="49">
        <f t="shared" si="62"/>
        <v>0</v>
      </c>
      <c r="FN64" s="49">
        <f t="shared" si="63"/>
        <v>0</v>
      </c>
      <c r="FO64" s="49">
        <f t="shared" si="63"/>
        <v>0</v>
      </c>
      <c r="FP64" s="49">
        <f t="shared" si="63"/>
        <v>0</v>
      </c>
      <c r="FQ64" s="49">
        <f t="shared" si="63"/>
        <v>0</v>
      </c>
      <c r="FR64" s="49">
        <f t="shared" si="63"/>
        <v>0</v>
      </c>
      <c r="FS64" s="49">
        <f t="shared" si="63"/>
        <v>0</v>
      </c>
      <c r="FT64" s="49">
        <f t="shared" si="63"/>
        <v>0</v>
      </c>
      <c r="FU64" s="49">
        <f t="shared" si="63"/>
        <v>0</v>
      </c>
      <c r="FV64" s="49">
        <f t="shared" si="63"/>
        <v>0</v>
      </c>
      <c r="FW64" s="49">
        <f t="shared" si="63"/>
        <v>0</v>
      </c>
      <c r="FX64" s="49">
        <f t="shared" si="63"/>
        <v>0</v>
      </c>
      <c r="FY64" s="49">
        <f t="shared" si="63"/>
        <v>0</v>
      </c>
      <c r="FZ64" s="49">
        <f t="shared" si="63"/>
        <v>0</v>
      </c>
      <c r="GA64" s="49">
        <f t="shared" si="63"/>
        <v>0</v>
      </c>
      <c r="GB64" s="49">
        <f t="shared" si="63"/>
        <v>0</v>
      </c>
      <c r="GC64" s="49">
        <f t="shared" si="63"/>
        <v>0</v>
      </c>
      <c r="GD64" s="49">
        <f t="shared" si="55"/>
        <v>0</v>
      </c>
      <c r="GE64" s="49">
        <f t="shared" si="55"/>
        <v>0</v>
      </c>
      <c r="GF64" s="49">
        <f t="shared" si="55"/>
        <v>0</v>
      </c>
      <c r="GG64" s="49">
        <f t="shared" si="55"/>
        <v>0</v>
      </c>
      <c r="GH64" s="49">
        <f t="shared" si="55"/>
        <v>0</v>
      </c>
      <c r="GI64" s="49">
        <f t="shared" si="55"/>
        <v>0</v>
      </c>
      <c r="GJ64" s="49">
        <f t="shared" si="55"/>
        <v>0</v>
      </c>
      <c r="GK64" s="49">
        <f t="shared" si="55"/>
        <v>0</v>
      </c>
      <c r="GL64" s="49">
        <f t="shared" si="55"/>
        <v>0</v>
      </c>
      <c r="GM64" s="49">
        <f t="shared" si="55"/>
        <v>0</v>
      </c>
      <c r="GN64" s="49">
        <f t="shared" si="55"/>
        <v>0</v>
      </c>
      <c r="GO64" s="49">
        <f t="shared" si="55"/>
        <v>0</v>
      </c>
      <c r="GP64" s="49">
        <f t="shared" si="56"/>
        <v>0</v>
      </c>
      <c r="GQ64" s="49">
        <f t="shared" si="56"/>
        <v>0</v>
      </c>
      <c r="GR64" s="49">
        <f t="shared" si="56"/>
        <v>0</v>
      </c>
      <c r="GS64" s="49">
        <f t="shared" si="56"/>
        <v>0</v>
      </c>
      <c r="GT64" s="49">
        <f t="shared" si="56"/>
        <v>0</v>
      </c>
      <c r="GU64" s="49">
        <f t="shared" si="56"/>
        <v>0</v>
      </c>
      <c r="GV64" s="49">
        <f t="shared" si="56"/>
        <v>0</v>
      </c>
      <c r="GW64" s="49">
        <f t="shared" si="56"/>
        <v>0</v>
      </c>
      <c r="GX64" s="48">
        <f t="shared" si="56"/>
        <v>0</v>
      </c>
      <c r="GY64" s="37">
        <f t="shared" si="47"/>
        <v>0.79998764315591009</v>
      </c>
      <c r="GZ64" s="39">
        <f t="shared" si="48"/>
        <v>5</v>
      </c>
    </row>
    <row r="65" spans="1:208">
      <c r="A65" s="42">
        <f t="shared" si="43"/>
        <v>0.56713901404550526</v>
      </c>
      <c r="B65" s="38" t="str">
        <f>IF($CY$10=1, "-",1.1)</f>
        <v>-</v>
      </c>
      <c r="C65" s="48" t="e">
        <f t="shared" si="44"/>
        <v>#VALUE!</v>
      </c>
      <c r="D65" s="49" t="e">
        <f t="shared" si="44"/>
        <v>#VALUE!</v>
      </c>
      <c r="E65" s="49" t="e">
        <f t="shared" si="44"/>
        <v>#VALUE!</v>
      </c>
      <c r="F65" s="49" t="e">
        <f t="shared" si="44"/>
        <v>#VALUE!</v>
      </c>
      <c r="G65" s="49" t="e">
        <f t="shared" si="44"/>
        <v>#VALUE!</v>
      </c>
      <c r="H65" s="49" t="e">
        <f t="shared" si="44"/>
        <v>#VALUE!</v>
      </c>
      <c r="I65" s="49" t="e">
        <f t="shared" si="44"/>
        <v>#VALUE!</v>
      </c>
      <c r="J65" s="49" t="e">
        <f t="shared" si="44"/>
        <v>#VALUE!</v>
      </c>
      <c r="K65" s="49" t="e">
        <f t="shared" si="44"/>
        <v>#VALUE!</v>
      </c>
      <c r="L65" s="49" t="e">
        <f t="shared" si="44"/>
        <v>#VALUE!</v>
      </c>
      <c r="M65" s="49" t="e">
        <f t="shared" si="44"/>
        <v>#VALUE!</v>
      </c>
      <c r="N65" s="49" t="e">
        <f t="shared" si="44"/>
        <v>#VALUE!</v>
      </c>
      <c r="O65" s="49" t="e">
        <f t="shared" si="44"/>
        <v>#VALUE!</v>
      </c>
      <c r="P65" s="49" t="e">
        <f t="shared" si="44"/>
        <v>#VALUE!</v>
      </c>
      <c r="Q65" s="49" t="e">
        <f t="shared" si="44"/>
        <v>#VALUE!</v>
      </c>
      <c r="R65" s="49" t="e">
        <f t="shared" si="44"/>
        <v>#VALUE!</v>
      </c>
      <c r="S65" s="49" t="e">
        <f t="shared" si="52"/>
        <v>#VALUE!</v>
      </c>
      <c r="T65" s="49" t="e">
        <f t="shared" si="52"/>
        <v>#VALUE!</v>
      </c>
      <c r="U65" s="49" t="e">
        <f t="shared" si="52"/>
        <v>#VALUE!</v>
      </c>
      <c r="V65" s="49" t="e">
        <f t="shared" si="52"/>
        <v>#VALUE!</v>
      </c>
      <c r="W65" s="49" t="e">
        <f t="shared" si="52"/>
        <v>#VALUE!</v>
      </c>
      <c r="X65" s="49" t="e">
        <f t="shared" si="52"/>
        <v>#VALUE!</v>
      </c>
      <c r="Y65" s="49" t="e">
        <f t="shared" si="52"/>
        <v>#VALUE!</v>
      </c>
      <c r="Z65" s="49" t="e">
        <f t="shared" si="52"/>
        <v>#VALUE!</v>
      </c>
      <c r="AA65" s="49" t="e">
        <f t="shared" si="52"/>
        <v>#VALUE!</v>
      </c>
      <c r="AB65" s="49" t="e">
        <f t="shared" si="52"/>
        <v>#VALUE!</v>
      </c>
      <c r="AC65" s="49" t="e">
        <f t="shared" si="52"/>
        <v>#VALUE!</v>
      </c>
      <c r="AD65" s="49" t="e">
        <f t="shared" si="52"/>
        <v>#VALUE!</v>
      </c>
      <c r="AE65" s="49" t="e">
        <f t="shared" si="52"/>
        <v>#VALUE!</v>
      </c>
      <c r="AF65" s="49" t="e">
        <f t="shared" si="52"/>
        <v>#VALUE!</v>
      </c>
      <c r="AG65" s="49" t="e">
        <f t="shared" si="52"/>
        <v>#VALUE!</v>
      </c>
      <c r="AH65" s="49" t="e">
        <f t="shared" si="52"/>
        <v>#VALUE!</v>
      </c>
      <c r="AI65" s="49" t="e">
        <f t="shared" si="53"/>
        <v>#VALUE!</v>
      </c>
      <c r="AJ65" s="49" t="e">
        <f t="shared" si="53"/>
        <v>#VALUE!</v>
      </c>
      <c r="AK65" s="49" t="e">
        <f t="shared" si="53"/>
        <v>#VALUE!</v>
      </c>
      <c r="AL65" s="49" t="e">
        <f t="shared" si="53"/>
        <v>#VALUE!</v>
      </c>
      <c r="AM65" s="49" t="e">
        <f t="shared" si="53"/>
        <v>#VALUE!</v>
      </c>
      <c r="AN65" s="49" t="e">
        <f t="shared" si="53"/>
        <v>#VALUE!</v>
      </c>
      <c r="AO65" s="49" t="e">
        <f t="shared" si="53"/>
        <v>#VALUE!</v>
      </c>
      <c r="AP65" s="49" t="e">
        <f t="shared" si="53"/>
        <v>#VALUE!</v>
      </c>
      <c r="AQ65" s="49" t="e">
        <f t="shared" si="53"/>
        <v>#VALUE!</v>
      </c>
      <c r="AR65" s="49" t="e">
        <f t="shared" si="53"/>
        <v>#VALUE!</v>
      </c>
      <c r="AS65" s="49" t="e">
        <f t="shared" si="53"/>
        <v>#VALUE!</v>
      </c>
      <c r="AT65" s="49" t="e">
        <f t="shared" si="53"/>
        <v>#VALUE!</v>
      </c>
      <c r="AU65" s="49" t="e">
        <f t="shared" si="53"/>
        <v>#VALUE!</v>
      </c>
      <c r="AV65" s="49" t="e">
        <f t="shared" si="53"/>
        <v>#VALUE!</v>
      </c>
      <c r="AW65" s="49" t="e">
        <f t="shared" si="53"/>
        <v>#VALUE!</v>
      </c>
      <c r="AX65" s="49" t="e">
        <f t="shared" si="53"/>
        <v>#VALUE!</v>
      </c>
      <c r="AY65" s="49" t="e">
        <f t="shared" si="54"/>
        <v>#VALUE!</v>
      </c>
      <c r="AZ65" s="49" t="e">
        <f t="shared" si="54"/>
        <v>#VALUE!</v>
      </c>
      <c r="BA65" s="49" t="e">
        <f t="shared" si="54"/>
        <v>#VALUE!</v>
      </c>
      <c r="BB65" s="49" t="e">
        <f t="shared" si="54"/>
        <v>#VALUE!</v>
      </c>
      <c r="BC65" s="49" t="e">
        <f t="shared" si="54"/>
        <v>#VALUE!</v>
      </c>
      <c r="BD65" s="49" t="e">
        <f t="shared" si="54"/>
        <v>#VALUE!</v>
      </c>
      <c r="BE65" s="49" t="e">
        <f t="shared" si="54"/>
        <v>#VALUE!</v>
      </c>
      <c r="BF65" s="49" t="e">
        <f t="shared" si="54"/>
        <v>#VALUE!</v>
      </c>
      <c r="BG65" s="49" t="e">
        <f t="shared" si="54"/>
        <v>#VALUE!</v>
      </c>
      <c r="BH65" s="49" t="e">
        <f t="shared" si="54"/>
        <v>#VALUE!</v>
      </c>
      <c r="BI65" s="49" t="e">
        <f t="shared" si="54"/>
        <v>#VALUE!</v>
      </c>
      <c r="BJ65" s="49" t="e">
        <f t="shared" si="54"/>
        <v>#VALUE!</v>
      </c>
      <c r="BK65" s="49" t="e">
        <f t="shared" si="54"/>
        <v>#VALUE!</v>
      </c>
      <c r="BL65" s="49" t="e">
        <f t="shared" si="54"/>
        <v>#VALUE!</v>
      </c>
      <c r="BM65" s="49" t="e">
        <f t="shared" si="54"/>
        <v>#VALUE!</v>
      </c>
      <c r="BN65" s="49" t="e">
        <f t="shared" si="54"/>
        <v>#VALUE!</v>
      </c>
      <c r="BO65" s="49" t="e">
        <f t="shared" si="50"/>
        <v>#VALUE!</v>
      </c>
      <c r="BP65" s="49" t="e">
        <f t="shared" si="50"/>
        <v>#VALUE!</v>
      </c>
      <c r="BQ65" s="49" t="e">
        <f t="shared" si="50"/>
        <v>#VALUE!</v>
      </c>
      <c r="BR65" s="49" t="e">
        <f t="shared" si="50"/>
        <v>#VALUE!</v>
      </c>
      <c r="BS65" s="49" t="e">
        <f t="shared" si="50"/>
        <v>#VALUE!</v>
      </c>
      <c r="BT65" s="49" t="e">
        <f t="shared" si="50"/>
        <v>#VALUE!</v>
      </c>
      <c r="BU65" s="49" t="e">
        <f t="shared" si="50"/>
        <v>#VALUE!</v>
      </c>
      <c r="BV65" s="49" t="e">
        <f t="shared" si="50"/>
        <v>#VALUE!</v>
      </c>
      <c r="BW65" s="49" t="e">
        <f t="shared" si="50"/>
        <v>#VALUE!</v>
      </c>
      <c r="BX65" s="49" t="e">
        <f t="shared" si="50"/>
        <v>#VALUE!</v>
      </c>
      <c r="BY65" s="49" t="e">
        <f t="shared" si="50"/>
        <v>#VALUE!</v>
      </c>
      <c r="BZ65" s="49" t="e">
        <f t="shared" si="50"/>
        <v>#VALUE!</v>
      </c>
      <c r="CA65" s="49" t="e">
        <f t="shared" si="59"/>
        <v>#VALUE!</v>
      </c>
      <c r="CB65" s="49" t="e">
        <f t="shared" si="59"/>
        <v>#VALUE!</v>
      </c>
      <c r="CC65" s="49" t="e">
        <f t="shared" si="59"/>
        <v>#VALUE!</v>
      </c>
      <c r="CD65" s="49" t="e">
        <f t="shared" si="59"/>
        <v>#VALUE!</v>
      </c>
      <c r="CE65" s="49" t="e">
        <f t="shared" si="59"/>
        <v>#VALUE!</v>
      </c>
      <c r="CF65" s="49" t="e">
        <f t="shared" si="59"/>
        <v>#VALUE!</v>
      </c>
      <c r="CG65" s="49" t="e">
        <f t="shared" si="59"/>
        <v>#VALUE!</v>
      </c>
      <c r="CH65" s="49" t="e">
        <f t="shared" si="59"/>
        <v>#VALUE!</v>
      </c>
      <c r="CI65" s="49" t="e">
        <f t="shared" si="59"/>
        <v>#VALUE!</v>
      </c>
      <c r="CJ65" s="49" t="e">
        <f t="shared" si="59"/>
        <v>#VALUE!</v>
      </c>
      <c r="CK65" s="49" t="e">
        <f t="shared" si="59"/>
        <v>#VALUE!</v>
      </c>
      <c r="CL65" s="49" t="e">
        <f t="shared" si="59"/>
        <v>#VALUE!</v>
      </c>
      <c r="CM65" s="49" t="e">
        <f t="shared" si="59"/>
        <v>#VALUE!</v>
      </c>
      <c r="CN65" s="49" t="e">
        <f t="shared" si="59"/>
        <v>#VALUE!</v>
      </c>
      <c r="CO65" s="49" t="e">
        <f t="shared" si="59"/>
        <v>#VALUE!</v>
      </c>
      <c r="CP65" s="49" t="e">
        <f t="shared" si="59"/>
        <v>#VALUE!</v>
      </c>
      <c r="CQ65" s="49" t="e">
        <f t="shared" si="57"/>
        <v>#VALUE!</v>
      </c>
      <c r="CR65" s="49" t="e">
        <f t="shared" si="57"/>
        <v>#VALUE!</v>
      </c>
      <c r="CS65" s="49" t="e">
        <f t="shared" si="57"/>
        <v>#VALUE!</v>
      </c>
      <c r="CT65" s="49" t="e">
        <f t="shared" si="57"/>
        <v>#VALUE!</v>
      </c>
      <c r="CU65" s="49" t="e">
        <f t="shared" si="57"/>
        <v>#VALUE!</v>
      </c>
      <c r="CV65" s="49" t="e">
        <f t="shared" si="57"/>
        <v>#VALUE!</v>
      </c>
      <c r="CW65" s="49" t="e">
        <f t="shared" si="57"/>
        <v>#VALUE!</v>
      </c>
      <c r="CX65" s="49" t="e">
        <f t="shared" si="57"/>
        <v>#VALUE!</v>
      </c>
      <c r="CY65" s="48" t="e">
        <f t="shared" si="57"/>
        <v>#VALUE!</v>
      </c>
      <c r="CZ65" s="37" t="e">
        <f t="shared" si="45"/>
        <v>#VALUE!</v>
      </c>
      <c r="DA65" s="54" t="e">
        <f t="shared" si="40"/>
        <v>#VALUE!</v>
      </c>
      <c r="DB65" s="48">
        <f t="shared" si="46"/>
        <v>0.20001205139345293</v>
      </c>
      <c r="DC65" s="49">
        <f t="shared" si="46"/>
        <v>3.0545063690246321E-7</v>
      </c>
      <c r="DD65" s="49">
        <f t="shared" si="46"/>
        <v>2.0772955771668468E-17</v>
      </c>
      <c r="DE65" s="49">
        <f t="shared" si="46"/>
        <v>2.7518475206090214E-32</v>
      </c>
      <c r="DF65" s="49">
        <f t="shared" si="46"/>
        <v>5.9408002271470317E-52</v>
      </c>
      <c r="DG65" s="49">
        <f t="shared" si="46"/>
        <v>1.9506596415266141E-76</v>
      </c>
      <c r="DH65" s="49">
        <f t="shared" si="46"/>
        <v>9.4155229502533508E-106</v>
      </c>
      <c r="DI65" s="49">
        <f t="shared" si="46"/>
        <v>6.5530019177658744E-140</v>
      </c>
      <c r="DJ65" s="49">
        <f t="shared" si="46"/>
        <v>6.4974659609221992E-179</v>
      </c>
      <c r="DK65" s="49">
        <f t="shared" si="46"/>
        <v>9.1050236193818384E-223</v>
      </c>
      <c r="DL65" s="49">
        <f t="shared" si="46"/>
        <v>1.7931783732925737E-271</v>
      </c>
      <c r="DM65" s="49">
        <f t="shared" si="46"/>
        <v>0</v>
      </c>
      <c r="DN65" s="49">
        <f t="shared" si="46"/>
        <v>0</v>
      </c>
      <c r="DO65" s="49">
        <f t="shared" si="46"/>
        <v>0</v>
      </c>
      <c r="DP65" s="49">
        <f t="shared" si="46"/>
        <v>0</v>
      </c>
      <c r="DQ65" s="49">
        <f t="shared" si="46"/>
        <v>0</v>
      </c>
      <c r="DR65" s="49">
        <f t="shared" si="60"/>
        <v>0</v>
      </c>
      <c r="DS65" s="49">
        <f t="shared" si="60"/>
        <v>0</v>
      </c>
      <c r="DT65" s="49">
        <f t="shared" si="60"/>
        <v>0</v>
      </c>
      <c r="DU65" s="49">
        <f t="shared" si="60"/>
        <v>0</v>
      </c>
      <c r="DV65" s="49">
        <f t="shared" si="60"/>
        <v>0</v>
      </c>
      <c r="DW65" s="49">
        <f t="shared" si="60"/>
        <v>0</v>
      </c>
      <c r="DX65" s="49">
        <f t="shared" si="60"/>
        <v>0</v>
      </c>
      <c r="DY65" s="49">
        <f t="shared" si="60"/>
        <v>0</v>
      </c>
      <c r="DZ65" s="49">
        <f t="shared" si="60"/>
        <v>0</v>
      </c>
      <c r="EA65" s="49">
        <f t="shared" si="60"/>
        <v>0</v>
      </c>
      <c r="EB65" s="49">
        <f t="shared" si="60"/>
        <v>0</v>
      </c>
      <c r="EC65" s="49">
        <f t="shared" si="60"/>
        <v>0</v>
      </c>
      <c r="ED65" s="49">
        <f t="shared" si="60"/>
        <v>0</v>
      </c>
      <c r="EE65" s="49">
        <f t="shared" si="60"/>
        <v>0</v>
      </c>
      <c r="EF65" s="49">
        <f t="shared" si="60"/>
        <v>0</v>
      </c>
      <c r="EG65" s="49">
        <f t="shared" si="60"/>
        <v>0</v>
      </c>
      <c r="EH65" s="49">
        <f t="shared" si="61"/>
        <v>0</v>
      </c>
      <c r="EI65" s="49">
        <f t="shared" si="61"/>
        <v>0</v>
      </c>
      <c r="EJ65" s="49">
        <f t="shared" si="61"/>
        <v>0</v>
      </c>
      <c r="EK65" s="49">
        <f t="shared" si="61"/>
        <v>0</v>
      </c>
      <c r="EL65" s="49">
        <f t="shared" si="61"/>
        <v>0</v>
      </c>
      <c r="EM65" s="49">
        <f t="shared" si="61"/>
        <v>0</v>
      </c>
      <c r="EN65" s="49">
        <f t="shared" si="61"/>
        <v>0</v>
      </c>
      <c r="EO65" s="49">
        <f t="shared" si="61"/>
        <v>0</v>
      </c>
      <c r="EP65" s="49">
        <f t="shared" si="61"/>
        <v>0</v>
      </c>
      <c r="EQ65" s="49">
        <f t="shared" si="61"/>
        <v>0</v>
      </c>
      <c r="ER65" s="49">
        <f t="shared" si="61"/>
        <v>0</v>
      </c>
      <c r="ES65" s="49">
        <f t="shared" si="61"/>
        <v>0</v>
      </c>
      <c r="ET65" s="49">
        <f t="shared" si="61"/>
        <v>0</v>
      </c>
      <c r="EU65" s="49">
        <f t="shared" si="61"/>
        <v>0</v>
      </c>
      <c r="EV65" s="49">
        <f t="shared" si="61"/>
        <v>0</v>
      </c>
      <c r="EW65" s="49">
        <f t="shared" si="61"/>
        <v>0</v>
      </c>
      <c r="EX65" s="49">
        <f t="shared" si="62"/>
        <v>0</v>
      </c>
      <c r="EY65" s="49">
        <f t="shared" si="62"/>
        <v>0</v>
      </c>
      <c r="EZ65" s="49">
        <f t="shared" si="62"/>
        <v>0</v>
      </c>
      <c r="FA65" s="49">
        <f t="shared" si="62"/>
        <v>0</v>
      </c>
      <c r="FB65" s="49">
        <f t="shared" si="62"/>
        <v>0</v>
      </c>
      <c r="FC65" s="49">
        <f t="shared" si="62"/>
        <v>0</v>
      </c>
      <c r="FD65" s="49">
        <f t="shared" si="62"/>
        <v>0</v>
      </c>
      <c r="FE65" s="49">
        <f t="shared" si="62"/>
        <v>0</v>
      </c>
      <c r="FF65" s="49">
        <f t="shared" si="62"/>
        <v>0</v>
      </c>
      <c r="FG65" s="49">
        <f t="shared" si="62"/>
        <v>0</v>
      </c>
      <c r="FH65" s="49">
        <f t="shared" si="62"/>
        <v>0</v>
      </c>
      <c r="FI65" s="49">
        <f t="shared" si="62"/>
        <v>0</v>
      </c>
      <c r="FJ65" s="49">
        <f t="shared" si="62"/>
        <v>0</v>
      </c>
      <c r="FK65" s="49">
        <f t="shared" si="62"/>
        <v>0</v>
      </c>
      <c r="FL65" s="49">
        <f t="shared" si="62"/>
        <v>0</v>
      </c>
      <c r="FM65" s="49">
        <f t="shared" si="62"/>
        <v>0</v>
      </c>
      <c r="FN65" s="49">
        <f t="shared" si="63"/>
        <v>0</v>
      </c>
      <c r="FO65" s="49">
        <f t="shared" si="63"/>
        <v>0</v>
      </c>
      <c r="FP65" s="49">
        <f t="shared" si="63"/>
        <v>0</v>
      </c>
      <c r="FQ65" s="49">
        <f t="shared" si="63"/>
        <v>0</v>
      </c>
      <c r="FR65" s="49">
        <f t="shared" si="63"/>
        <v>0</v>
      </c>
      <c r="FS65" s="49">
        <f t="shared" si="63"/>
        <v>0</v>
      </c>
      <c r="FT65" s="49">
        <f t="shared" si="63"/>
        <v>0</v>
      </c>
      <c r="FU65" s="49">
        <f t="shared" si="63"/>
        <v>0</v>
      </c>
      <c r="FV65" s="49">
        <f t="shared" si="63"/>
        <v>0</v>
      </c>
      <c r="FW65" s="49">
        <f t="shared" si="63"/>
        <v>0</v>
      </c>
      <c r="FX65" s="49">
        <f t="shared" si="63"/>
        <v>0</v>
      </c>
      <c r="FY65" s="49">
        <f t="shared" si="63"/>
        <v>0</v>
      </c>
      <c r="FZ65" s="49">
        <f t="shared" si="63"/>
        <v>0</v>
      </c>
      <c r="GA65" s="49">
        <f t="shared" si="63"/>
        <v>0</v>
      </c>
      <c r="GB65" s="49">
        <f t="shared" si="63"/>
        <v>0</v>
      </c>
      <c r="GC65" s="49">
        <f t="shared" si="63"/>
        <v>0</v>
      </c>
      <c r="GD65" s="49">
        <f t="shared" si="55"/>
        <v>0</v>
      </c>
      <c r="GE65" s="49">
        <f t="shared" si="55"/>
        <v>0</v>
      </c>
      <c r="GF65" s="49">
        <f t="shared" si="55"/>
        <v>0</v>
      </c>
      <c r="GG65" s="49">
        <f t="shared" si="55"/>
        <v>0</v>
      </c>
      <c r="GH65" s="49">
        <f t="shared" si="55"/>
        <v>0</v>
      </c>
      <c r="GI65" s="49">
        <f t="shared" si="55"/>
        <v>0</v>
      </c>
      <c r="GJ65" s="49">
        <f t="shared" si="55"/>
        <v>0</v>
      </c>
      <c r="GK65" s="49">
        <f t="shared" si="55"/>
        <v>0</v>
      </c>
      <c r="GL65" s="49">
        <f t="shared" si="55"/>
        <v>0</v>
      </c>
      <c r="GM65" s="49">
        <f t="shared" si="55"/>
        <v>0</v>
      </c>
      <c r="GN65" s="49">
        <f t="shared" si="55"/>
        <v>0</v>
      </c>
      <c r="GO65" s="49">
        <f t="shared" si="55"/>
        <v>0</v>
      </c>
      <c r="GP65" s="49">
        <f t="shared" si="56"/>
        <v>0</v>
      </c>
      <c r="GQ65" s="49">
        <f t="shared" si="56"/>
        <v>0</v>
      </c>
      <c r="GR65" s="49">
        <f t="shared" si="56"/>
        <v>0</v>
      </c>
      <c r="GS65" s="49">
        <f t="shared" si="56"/>
        <v>0</v>
      </c>
      <c r="GT65" s="49">
        <f t="shared" si="56"/>
        <v>0</v>
      </c>
      <c r="GU65" s="49">
        <f t="shared" si="56"/>
        <v>0</v>
      </c>
      <c r="GV65" s="49">
        <f t="shared" si="56"/>
        <v>0</v>
      </c>
      <c r="GW65" s="49">
        <f t="shared" si="56"/>
        <v>0</v>
      </c>
      <c r="GX65" s="48">
        <f t="shared" si="56"/>
        <v>0</v>
      </c>
      <c r="GY65" s="37">
        <f t="shared" si="47"/>
        <v>0.79998764315591009</v>
      </c>
      <c r="GZ65" s="39" t="e">
        <f t="shared" si="48"/>
        <v>#VALUE!</v>
      </c>
    </row>
    <row r="66" spans="1:208">
      <c r="A66" s="42">
        <f t="shared" si="43"/>
        <v>0.56713901404550526</v>
      </c>
      <c r="B66" s="38" t="str">
        <f>IF($CY$10=1, "-",1.2)</f>
        <v>-</v>
      </c>
      <c r="C66" s="48" t="e">
        <f t="shared" si="44"/>
        <v>#VALUE!</v>
      </c>
      <c r="D66" s="49" t="e">
        <f t="shared" si="44"/>
        <v>#VALUE!</v>
      </c>
      <c r="E66" s="49" t="e">
        <f t="shared" si="44"/>
        <v>#VALUE!</v>
      </c>
      <c r="F66" s="49" t="e">
        <f t="shared" si="44"/>
        <v>#VALUE!</v>
      </c>
      <c r="G66" s="49" t="e">
        <f t="shared" si="44"/>
        <v>#VALUE!</v>
      </c>
      <c r="H66" s="49" t="e">
        <f t="shared" si="44"/>
        <v>#VALUE!</v>
      </c>
      <c r="I66" s="49" t="e">
        <f t="shared" si="44"/>
        <v>#VALUE!</v>
      </c>
      <c r="J66" s="49" t="e">
        <f t="shared" si="44"/>
        <v>#VALUE!</v>
      </c>
      <c r="K66" s="49" t="e">
        <f t="shared" si="44"/>
        <v>#VALUE!</v>
      </c>
      <c r="L66" s="49" t="e">
        <f t="shared" si="44"/>
        <v>#VALUE!</v>
      </c>
      <c r="M66" s="49" t="e">
        <f t="shared" si="44"/>
        <v>#VALUE!</v>
      </c>
      <c r="N66" s="49" t="e">
        <f t="shared" si="44"/>
        <v>#VALUE!</v>
      </c>
      <c r="O66" s="49" t="e">
        <f t="shared" si="44"/>
        <v>#VALUE!</v>
      </c>
      <c r="P66" s="49" t="e">
        <f t="shared" si="44"/>
        <v>#VALUE!</v>
      </c>
      <c r="Q66" s="49" t="e">
        <f t="shared" si="44"/>
        <v>#VALUE!</v>
      </c>
      <c r="R66" s="49" t="e">
        <f t="shared" si="44"/>
        <v>#VALUE!</v>
      </c>
      <c r="S66" s="49" t="e">
        <f t="shared" si="52"/>
        <v>#VALUE!</v>
      </c>
      <c r="T66" s="49" t="e">
        <f t="shared" si="52"/>
        <v>#VALUE!</v>
      </c>
      <c r="U66" s="49" t="e">
        <f t="shared" si="52"/>
        <v>#VALUE!</v>
      </c>
      <c r="V66" s="49" t="e">
        <f t="shared" si="52"/>
        <v>#VALUE!</v>
      </c>
      <c r="W66" s="49" t="e">
        <f t="shared" si="52"/>
        <v>#VALUE!</v>
      </c>
      <c r="X66" s="49" t="e">
        <f t="shared" si="52"/>
        <v>#VALUE!</v>
      </c>
      <c r="Y66" s="49" t="e">
        <f t="shared" si="52"/>
        <v>#VALUE!</v>
      </c>
      <c r="Z66" s="49" t="e">
        <f t="shared" si="52"/>
        <v>#VALUE!</v>
      </c>
      <c r="AA66" s="49" t="e">
        <f t="shared" si="52"/>
        <v>#VALUE!</v>
      </c>
      <c r="AB66" s="49" t="e">
        <f t="shared" si="52"/>
        <v>#VALUE!</v>
      </c>
      <c r="AC66" s="49" t="e">
        <f t="shared" si="52"/>
        <v>#VALUE!</v>
      </c>
      <c r="AD66" s="49" t="e">
        <f t="shared" si="52"/>
        <v>#VALUE!</v>
      </c>
      <c r="AE66" s="49" t="e">
        <f t="shared" si="52"/>
        <v>#VALUE!</v>
      </c>
      <c r="AF66" s="49" t="e">
        <f t="shared" si="52"/>
        <v>#VALUE!</v>
      </c>
      <c r="AG66" s="49" t="e">
        <f t="shared" si="52"/>
        <v>#VALUE!</v>
      </c>
      <c r="AH66" s="49" t="e">
        <f t="shared" si="52"/>
        <v>#VALUE!</v>
      </c>
      <c r="AI66" s="49" t="e">
        <f t="shared" si="53"/>
        <v>#VALUE!</v>
      </c>
      <c r="AJ66" s="49" t="e">
        <f t="shared" si="53"/>
        <v>#VALUE!</v>
      </c>
      <c r="AK66" s="49" t="e">
        <f t="shared" si="53"/>
        <v>#VALUE!</v>
      </c>
      <c r="AL66" s="49" t="e">
        <f t="shared" si="53"/>
        <v>#VALUE!</v>
      </c>
      <c r="AM66" s="49" t="e">
        <f t="shared" si="53"/>
        <v>#VALUE!</v>
      </c>
      <c r="AN66" s="49" t="e">
        <f t="shared" si="53"/>
        <v>#VALUE!</v>
      </c>
      <c r="AO66" s="49" t="e">
        <f t="shared" si="53"/>
        <v>#VALUE!</v>
      </c>
      <c r="AP66" s="49" t="e">
        <f t="shared" si="53"/>
        <v>#VALUE!</v>
      </c>
      <c r="AQ66" s="49" t="e">
        <f t="shared" si="53"/>
        <v>#VALUE!</v>
      </c>
      <c r="AR66" s="49" t="e">
        <f t="shared" si="53"/>
        <v>#VALUE!</v>
      </c>
      <c r="AS66" s="49" t="e">
        <f t="shared" si="53"/>
        <v>#VALUE!</v>
      </c>
      <c r="AT66" s="49" t="e">
        <f t="shared" si="53"/>
        <v>#VALUE!</v>
      </c>
      <c r="AU66" s="49" t="e">
        <f t="shared" si="53"/>
        <v>#VALUE!</v>
      </c>
      <c r="AV66" s="49" t="e">
        <f t="shared" si="53"/>
        <v>#VALUE!</v>
      </c>
      <c r="AW66" s="49" t="e">
        <f t="shared" si="53"/>
        <v>#VALUE!</v>
      </c>
      <c r="AX66" s="49" t="e">
        <f t="shared" si="53"/>
        <v>#VALUE!</v>
      </c>
      <c r="AY66" s="49" t="e">
        <f t="shared" si="54"/>
        <v>#VALUE!</v>
      </c>
      <c r="AZ66" s="49" t="e">
        <f t="shared" si="54"/>
        <v>#VALUE!</v>
      </c>
      <c r="BA66" s="49" t="e">
        <f t="shared" si="54"/>
        <v>#VALUE!</v>
      </c>
      <c r="BB66" s="49" t="e">
        <f t="shared" si="54"/>
        <v>#VALUE!</v>
      </c>
      <c r="BC66" s="49" t="e">
        <f t="shared" si="54"/>
        <v>#VALUE!</v>
      </c>
      <c r="BD66" s="49" t="e">
        <f t="shared" si="54"/>
        <v>#VALUE!</v>
      </c>
      <c r="BE66" s="49" t="e">
        <f t="shared" si="54"/>
        <v>#VALUE!</v>
      </c>
      <c r="BF66" s="49" t="e">
        <f t="shared" si="54"/>
        <v>#VALUE!</v>
      </c>
      <c r="BG66" s="49" t="e">
        <f t="shared" si="54"/>
        <v>#VALUE!</v>
      </c>
      <c r="BH66" s="49" t="e">
        <f t="shared" si="54"/>
        <v>#VALUE!</v>
      </c>
      <c r="BI66" s="49" t="e">
        <f t="shared" si="54"/>
        <v>#VALUE!</v>
      </c>
      <c r="BJ66" s="49" t="e">
        <f t="shared" si="54"/>
        <v>#VALUE!</v>
      </c>
      <c r="BK66" s="49" t="e">
        <f t="shared" si="54"/>
        <v>#VALUE!</v>
      </c>
      <c r="BL66" s="49" t="e">
        <f t="shared" si="54"/>
        <v>#VALUE!</v>
      </c>
      <c r="BM66" s="49" t="e">
        <f t="shared" si="54"/>
        <v>#VALUE!</v>
      </c>
      <c r="BN66" s="49" t="e">
        <f t="shared" si="54"/>
        <v>#VALUE!</v>
      </c>
      <c r="BO66" s="49" t="e">
        <f t="shared" si="50"/>
        <v>#VALUE!</v>
      </c>
      <c r="BP66" s="49" t="e">
        <f t="shared" si="50"/>
        <v>#VALUE!</v>
      </c>
      <c r="BQ66" s="49" t="e">
        <f t="shared" si="50"/>
        <v>#VALUE!</v>
      </c>
      <c r="BR66" s="49" t="e">
        <f t="shared" si="50"/>
        <v>#VALUE!</v>
      </c>
      <c r="BS66" s="49" t="e">
        <f t="shared" si="50"/>
        <v>#VALUE!</v>
      </c>
      <c r="BT66" s="49" t="e">
        <f t="shared" si="50"/>
        <v>#VALUE!</v>
      </c>
      <c r="BU66" s="49" t="e">
        <f t="shared" si="50"/>
        <v>#VALUE!</v>
      </c>
      <c r="BV66" s="49" t="e">
        <f t="shared" si="50"/>
        <v>#VALUE!</v>
      </c>
      <c r="BW66" s="49" t="e">
        <f t="shared" si="50"/>
        <v>#VALUE!</v>
      </c>
      <c r="BX66" s="49" t="e">
        <f t="shared" si="50"/>
        <v>#VALUE!</v>
      </c>
      <c r="BY66" s="49" t="e">
        <f t="shared" si="50"/>
        <v>#VALUE!</v>
      </c>
      <c r="BZ66" s="49" t="e">
        <f t="shared" si="50"/>
        <v>#VALUE!</v>
      </c>
      <c r="CA66" s="49" t="e">
        <f t="shared" si="59"/>
        <v>#VALUE!</v>
      </c>
      <c r="CB66" s="49" t="e">
        <f t="shared" si="59"/>
        <v>#VALUE!</v>
      </c>
      <c r="CC66" s="49" t="e">
        <f t="shared" si="59"/>
        <v>#VALUE!</v>
      </c>
      <c r="CD66" s="49" t="e">
        <f t="shared" si="59"/>
        <v>#VALUE!</v>
      </c>
      <c r="CE66" s="49" t="e">
        <f t="shared" si="59"/>
        <v>#VALUE!</v>
      </c>
      <c r="CF66" s="49" t="e">
        <f t="shared" si="59"/>
        <v>#VALUE!</v>
      </c>
      <c r="CG66" s="49" t="e">
        <f t="shared" si="59"/>
        <v>#VALUE!</v>
      </c>
      <c r="CH66" s="49" t="e">
        <f t="shared" si="59"/>
        <v>#VALUE!</v>
      </c>
      <c r="CI66" s="49" t="e">
        <f t="shared" si="59"/>
        <v>#VALUE!</v>
      </c>
      <c r="CJ66" s="49" t="e">
        <f t="shared" si="59"/>
        <v>#VALUE!</v>
      </c>
      <c r="CK66" s="49" t="e">
        <f t="shared" si="59"/>
        <v>#VALUE!</v>
      </c>
      <c r="CL66" s="49" t="e">
        <f t="shared" si="59"/>
        <v>#VALUE!</v>
      </c>
      <c r="CM66" s="49" t="e">
        <f t="shared" si="59"/>
        <v>#VALUE!</v>
      </c>
      <c r="CN66" s="49" t="e">
        <f t="shared" si="59"/>
        <v>#VALUE!</v>
      </c>
      <c r="CO66" s="49" t="e">
        <f t="shared" si="59"/>
        <v>#VALUE!</v>
      </c>
      <c r="CP66" s="49" t="e">
        <f t="shared" si="59"/>
        <v>#VALUE!</v>
      </c>
      <c r="CQ66" s="49" t="e">
        <f t="shared" si="57"/>
        <v>#VALUE!</v>
      </c>
      <c r="CR66" s="49" t="e">
        <f t="shared" si="57"/>
        <v>#VALUE!</v>
      </c>
      <c r="CS66" s="49" t="e">
        <f t="shared" si="57"/>
        <v>#VALUE!</v>
      </c>
      <c r="CT66" s="49" t="e">
        <f t="shared" si="57"/>
        <v>#VALUE!</v>
      </c>
      <c r="CU66" s="49" t="e">
        <f t="shared" si="57"/>
        <v>#VALUE!</v>
      </c>
      <c r="CV66" s="49" t="e">
        <f t="shared" si="57"/>
        <v>#VALUE!</v>
      </c>
      <c r="CW66" s="49" t="e">
        <f t="shared" si="57"/>
        <v>#VALUE!</v>
      </c>
      <c r="CX66" s="49" t="e">
        <f t="shared" si="57"/>
        <v>#VALUE!</v>
      </c>
      <c r="CY66" s="48" t="e">
        <f t="shared" si="57"/>
        <v>#VALUE!</v>
      </c>
      <c r="CZ66" s="37" t="e">
        <f t="shared" si="45"/>
        <v>#VALUE!</v>
      </c>
      <c r="DA66" s="54" t="e">
        <f t="shared" si="40"/>
        <v>#VALUE!</v>
      </c>
      <c r="DB66" s="48">
        <f t="shared" si="46"/>
        <v>0.20001205139345293</v>
      </c>
      <c r="DC66" s="49">
        <f t="shared" si="46"/>
        <v>3.0545063690246321E-7</v>
      </c>
      <c r="DD66" s="49">
        <f t="shared" si="46"/>
        <v>2.0772955771668468E-17</v>
      </c>
      <c r="DE66" s="49">
        <f t="shared" si="46"/>
        <v>2.7518475206090214E-32</v>
      </c>
      <c r="DF66" s="49">
        <f t="shared" si="46"/>
        <v>5.9408002271470317E-52</v>
      </c>
      <c r="DG66" s="49">
        <f t="shared" si="46"/>
        <v>1.9506596415266141E-76</v>
      </c>
      <c r="DH66" s="49">
        <f t="shared" si="46"/>
        <v>9.4155229502533508E-106</v>
      </c>
      <c r="DI66" s="49">
        <f t="shared" si="46"/>
        <v>6.5530019177658744E-140</v>
      </c>
      <c r="DJ66" s="49">
        <f t="shared" si="46"/>
        <v>6.4974659609221992E-179</v>
      </c>
      <c r="DK66" s="49">
        <f t="shared" si="46"/>
        <v>9.1050236193818384E-223</v>
      </c>
      <c r="DL66" s="49">
        <f t="shared" si="46"/>
        <v>1.7931783732925737E-271</v>
      </c>
      <c r="DM66" s="49">
        <f t="shared" si="46"/>
        <v>0</v>
      </c>
      <c r="DN66" s="49">
        <f t="shared" si="46"/>
        <v>0</v>
      </c>
      <c r="DO66" s="49">
        <f t="shared" si="46"/>
        <v>0</v>
      </c>
      <c r="DP66" s="49">
        <f t="shared" si="46"/>
        <v>0</v>
      </c>
      <c r="DQ66" s="49">
        <f t="shared" si="46"/>
        <v>0</v>
      </c>
      <c r="DR66" s="49">
        <f t="shared" si="60"/>
        <v>0</v>
      </c>
      <c r="DS66" s="49">
        <f t="shared" si="60"/>
        <v>0</v>
      </c>
      <c r="DT66" s="49">
        <f t="shared" si="60"/>
        <v>0</v>
      </c>
      <c r="DU66" s="49">
        <f t="shared" si="60"/>
        <v>0</v>
      </c>
      <c r="DV66" s="49">
        <f t="shared" si="60"/>
        <v>0</v>
      </c>
      <c r="DW66" s="49">
        <f t="shared" si="60"/>
        <v>0</v>
      </c>
      <c r="DX66" s="49">
        <f t="shared" si="60"/>
        <v>0</v>
      </c>
      <c r="DY66" s="49">
        <f t="shared" si="60"/>
        <v>0</v>
      </c>
      <c r="DZ66" s="49">
        <f t="shared" si="60"/>
        <v>0</v>
      </c>
      <c r="EA66" s="49">
        <f t="shared" si="60"/>
        <v>0</v>
      </c>
      <c r="EB66" s="49">
        <f t="shared" si="60"/>
        <v>0</v>
      </c>
      <c r="EC66" s="49">
        <f t="shared" si="60"/>
        <v>0</v>
      </c>
      <c r="ED66" s="49">
        <f t="shared" si="60"/>
        <v>0</v>
      </c>
      <c r="EE66" s="49">
        <f t="shared" si="60"/>
        <v>0</v>
      </c>
      <c r="EF66" s="49">
        <f t="shared" si="60"/>
        <v>0</v>
      </c>
      <c r="EG66" s="49">
        <f t="shared" si="60"/>
        <v>0</v>
      </c>
      <c r="EH66" s="49">
        <f t="shared" si="61"/>
        <v>0</v>
      </c>
      <c r="EI66" s="49">
        <f t="shared" si="61"/>
        <v>0</v>
      </c>
      <c r="EJ66" s="49">
        <f t="shared" si="61"/>
        <v>0</v>
      </c>
      <c r="EK66" s="49">
        <f t="shared" si="61"/>
        <v>0</v>
      </c>
      <c r="EL66" s="49">
        <f t="shared" si="61"/>
        <v>0</v>
      </c>
      <c r="EM66" s="49">
        <f t="shared" si="61"/>
        <v>0</v>
      </c>
      <c r="EN66" s="49">
        <f t="shared" si="61"/>
        <v>0</v>
      </c>
      <c r="EO66" s="49">
        <f t="shared" si="61"/>
        <v>0</v>
      </c>
      <c r="EP66" s="49">
        <f t="shared" si="61"/>
        <v>0</v>
      </c>
      <c r="EQ66" s="49">
        <f t="shared" si="61"/>
        <v>0</v>
      </c>
      <c r="ER66" s="49">
        <f t="shared" si="61"/>
        <v>0</v>
      </c>
      <c r="ES66" s="49">
        <f t="shared" si="61"/>
        <v>0</v>
      </c>
      <c r="ET66" s="49">
        <f t="shared" si="61"/>
        <v>0</v>
      </c>
      <c r="EU66" s="49">
        <f t="shared" si="61"/>
        <v>0</v>
      </c>
      <c r="EV66" s="49">
        <f t="shared" si="61"/>
        <v>0</v>
      </c>
      <c r="EW66" s="49">
        <f t="shared" si="61"/>
        <v>0</v>
      </c>
      <c r="EX66" s="49">
        <f t="shared" si="62"/>
        <v>0</v>
      </c>
      <c r="EY66" s="49">
        <f t="shared" si="62"/>
        <v>0</v>
      </c>
      <c r="EZ66" s="49">
        <f t="shared" si="62"/>
        <v>0</v>
      </c>
      <c r="FA66" s="49">
        <f t="shared" si="62"/>
        <v>0</v>
      </c>
      <c r="FB66" s="49">
        <f t="shared" si="62"/>
        <v>0</v>
      </c>
      <c r="FC66" s="49">
        <f t="shared" si="62"/>
        <v>0</v>
      </c>
      <c r="FD66" s="49">
        <f t="shared" si="62"/>
        <v>0</v>
      </c>
      <c r="FE66" s="49">
        <f t="shared" si="62"/>
        <v>0</v>
      </c>
      <c r="FF66" s="49">
        <f t="shared" si="62"/>
        <v>0</v>
      </c>
      <c r="FG66" s="49">
        <f t="shared" si="62"/>
        <v>0</v>
      </c>
      <c r="FH66" s="49">
        <f t="shared" si="62"/>
        <v>0</v>
      </c>
      <c r="FI66" s="49">
        <f t="shared" si="62"/>
        <v>0</v>
      </c>
      <c r="FJ66" s="49">
        <f t="shared" si="62"/>
        <v>0</v>
      </c>
      <c r="FK66" s="49">
        <f t="shared" si="62"/>
        <v>0</v>
      </c>
      <c r="FL66" s="49">
        <f t="shared" si="62"/>
        <v>0</v>
      </c>
      <c r="FM66" s="49">
        <f t="shared" si="62"/>
        <v>0</v>
      </c>
      <c r="FN66" s="49">
        <f t="shared" si="63"/>
        <v>0</v>
      </c>
      <c r="FO66" s="49">
        <f t="shared" si="63"/>
        <v>0</v>
      </c>
      <c r="FP66" s="49">
        <f t="shared" si="63"/>
        <v>0</v>
      </c>
      <c r="FQ66" s="49">
        <f t="shared" si="63"/>
        <v>0</v>
      </c>
      <c r="FR66" s="49">
        <f t="shared" si="63"/>
        <v>0</v>
      </c>
      <c r="FS66" s="49">
        <f t="shared" si="63"/>
        <v>0</v>
      </c>
      <c r="FT66" s="49">
        <f t="shared" si="63"/>
        <v>0</v>
      </c>
      <c r="FU66" s="49">
        <f t="shared" si="63"/>
        <v>0</v>
      </c>
      <c r="FV66" s="49">
        <f t="shared" si="63"/>
        <v>0</v>
      </c>
      <c r="FW66" s="49">
        <f t="shared" si="63"/>
        <v>0</v>
      </c>
      <c r="FX66" s="49">
        <f t="shared" si="63"/>
        <v>0</v>
      </c>
      <c r="FY66" s="49">
        <f t="shared" si="63"/>
        <v>0</v>
      </c>
      <c r="FZ66" s="49">
        <f t="shared" si="63"/>
        <v>0</v>
      </c>
      <c r="GA66" s="49">
        <f t="shared" si="63"/>
        <v>0</v>
      </c>
      <c r="GB66" s="49">
        <f t="shared" si="63"/>
        <v>0</v>
      </c>
      <c r="GC66" s="49">
        <f t="shared" si="63"/>
        <v>0</v>
      </c>
      <c r="GD66" s="49">
        <f t="shared" si="55"/>
        <v>0</v>
      </c>
      <c r="GE66" s="49">
        <f t="shared" si="55"/>
        <v>0</v>
      </c>
      <c r="GF66" s="49">
        <f t="shared" si="55"/>
        <v>0</v>
      </c>
      <c r="GG66" s="49">
        <f t="shared" si="55"/>
        <v>0</v>
      </c>
      <c r="GH66" s="49">
        <f t="shared" si="55"/>
        <v>0</v>
      </c>
      <c r="GI66" s="49">
        <f t="shared" si="55"/>
        <v>0</v>
      </c>
      <c r="GJ66" s="49">
        <f t="shared" si="55"/>
        <v>0</v>
      </c>
      <c r="GK66" s="49">
        <f t="shared" si="55"/>
        <v>0</v>
      </c>
      <c r="GL66" s="49">
        <f t="shared" si="55"/>
        <v>0</v>
      </c>
      <c r="GM66" s="49">
        <f t="shared" si="55"/>
        <v>0</v>
      </c>
      <c r="GN66" s="49">
        <f t="shared" si="55"/>
        <v>0</v>
      </c>
      <c r="GO66" s="49">
        <f t="shared" si="55"/>
        <v>0</v>
      </c>
      <c r="GP66" s="49">
        <f t="shared" si="56"/>
        <v>0</v>
      </c>
      <c r="GQ66" s="49">
        <f t="shared" si="56"/>
        <v>0</v>
      </c>
      <c r="GR66" s="49">
        <f t="shared" si="56"/>
        <v>0</v>
      </c>
      <c r="GS66" s="49">
        <f t="shared" si="56"/>
        <v>0</v>
      </c>
      <c r="GT66" s="49">
        <f t="shared" si="56"/>
        <v>0</v>
      </c>
      <c r="GU66" s="49">
        <f t="shared" si="56"/>
        <v>0</v>
      </c>
      <c r="GV66" s="49">
        <f t="shared" si="56"/>
        <v>0</v>
      </c>
      <c r="GW66" s="49">
        <f t="shared" si="56"/>
        <v>0</v>
      </c>
      <c r="GX66" s="48">
        <f t="shared" si="56"/>
        <v>0</v>
      </c>
      <c r="GY66" s="37">
        <f t="shared" si="47"/>
        <v>0.79998764315591009</v>
      </c>
      <c r="GZ66" s="39" t="e">
        <f t="shared" si="48"/>
        <v>#VALUE!</v>
      </c>
    </row>
    <row r="67" spans="1:208">
      <c r="A67" s="42">
        <f t="shared" si="43"/>
        <v>0.56713901404550526</v>
      </c>
      <c r="B67" s="38" t="str">
        <f>IF($CY$10=1, "-",1.3)</f>
        <v>-</v>
      </c>
      <c r="C67" s="48" t="e">
        <f t="shared" si="44"/>
        <v>#VALUE!</v>
      </c>
      <c r="D67" s="49" t="e">
        <f t="shared" si="44"/>
        <v>#VALUE!</v>
      </c>
      <c r="E67" s="49" t="e">
        <f t="shared" si="44"/>
        <v>#VALUE!</v>
      </c>
      <c r="F67" s="49" t="e">
        <f t="shared" si="44"/>
        <v>#VALUE!</v>
      </c>
      <c r="G67" s="49" t="e">
        <f t="shared" si="44"/>
        <v>#VALUE!</v>
      </c>
      <c r="H67" s="49" t="e">
        <f t="shared" si="44"/>
        <v>#VALUE!</v>
      </c>
      <c r="I67" s="49" t="e">
        <f t="shared" si="44"/>
        <v>#VALUE!</v>
      </c>
      <c r="J67" s="49" t="e">
        <f t="shared" si="44"/>
        <v>#VALUE!</v>
      </c>
      <c r="K67" s="49" t="e">
        <f t="shared" si="44"/>
        <v>#VALUE!</v>
      </c>
      <c r="L67" s="49" t="e">
        <f t="shared" si="44"/>
        <v>#VALUE!</v>
      </c>
      <c r="M67" s="49" t="e">
        <f t="shared" si="44"/>
        <v>#VALUE!</v>
      </c>
      <c r="N67" s="49" t="e">
        <f t="shared" si="44"/>
        <v>#VALUE!</v>
      </c>
      <c r="O67" s="49" t="e">
        <f t="shared" si="44"/>
        <v>#VALUE!</v>
      </c>
      <c r="P67" s="49" t="e">
        <f t="shared" si="44"/>
        <v>#VALUE!</v>
      </c>
      <c r="Q67" s="49" t="e">
        <f t="shared" si="44"/>
        <v>#VALUE!</v>
      </c>
      <c r="R67" s="49" t="e">
        <f t="shared" si="44"/>
        <v>#VALUE!</v>
      </c>
      <c r="S67" s="49" t="e">
        <f t="shared" si="52"/>
        <v>#VALUE!</v>
      </c>
      <c r="T67" s="49" t="e">
        <f t="shared" si="52"/>
        <v>#VALUE!</v>
      </c>
      <c r="U67" s="49" t="e">
        <f t="shared" si="52"/>
        <v>#VALUE!</v>
      </c>
      <c r="V67" s="49" t="e">
        <f t="shared" si="52"/>
        <v>#VALUE!</v>
      </c>
      <c r="W67" s="49" t="e">
        <f t="shared" si="52"/>
        <v>#VALUE!</v>
      </c>
      <c r="X67" s="49" t="e">
        <f t="shared" si="52"/>
        <v>#VALUE!</v>
      </c>
      <c r="Y67" s="49" t="e">
        <f t="shared" si="52"/>
        <v>#VALUE!</v>
      </c>
      <c r="Z67" s="49" t="e">
        <f t="shared" si="52"/>
        <v>#VALUE!</v>
      </c>
      <c r="AA67" s="49" t="e">
        <f t="shared" si="52"/>
        <v>#VALUE!</v>
      </c>
      <c r="AB67" s="49" t="e">
        <f t="shared" si="52"/>
        <v>#VALUE!</v>
      </c>
      <c r="AC67" s="49" t="e">
        <f t="shared" si="52"/>
        <v>#VALUE!</v>
      </c>
      <c r="AD67" s="49" t="e">
        <f t="shared" si="52"/>
        <v>#VALUE!</v>
      </c>
      <c r="AE67" s="49" t="e">
        <f t="shared" si="52"/>
        <v>#VALUE!</v>
      </c>
      <c r="AF67" s="49" t="e">
        <f t="shared" si="52"/>
        <v>#VALUE!</v>
      </c>
      <c r="AG67" s="49" t="e">
        <f t="shared" si="52"/>
        <v>#VALUE!</v>
      </c>
      <c r="AH67" s="49" t="e">
        <f t="shared" si="52"/>
        <v>#VALUE!</v>
      </c>
      <c r="AI67" s="49" t="e">
        <f t="shared" si="53"/>
        <v>#VALUE!</v>
      </c>
      <c r="AJ67" s="49" t="e">
        <f t="shared" si="53"/>
        <v>#VALUE!</v>
      </c>
      <c r="AK67" s="49" t="e">
        <f t="shared" si="53"/>
        <v>#VALUE!</v>
      </c>
      <c r="AL67" s="49" t="e">
        <f t="shared" si="53"/>
        <v>#VALUE!</v>
      </c>
      <c r="AM67" s="49" t="e">
        <f t="shared" si="53"/>
        <v>#VALUE!</v>
      </c>
      <c r="AN67" s="49" t="e">
        <f t="shared" si="53"/>
        <v>#VALUE!</v>
      </c>
      <c r="AO67" s="49" t="e">
        <f t="shared" si="53"/>
        <v>#VALUE!</v>
      </c>
      <c r="AP67" s="49" t="e">
        <f t="shared" si="53"/>
        <v>#VALUE!</v>
      </c>
      <c r="AQ67" s="49" t="e">
        <f t="shared" si="53"/>
        <v>#VALUE!</v>
      </c>
      <c r="AR67" s="49" t="e">
        <f t="shared" si="53"/>
        <v>#VALUE!</v>
      </c>
      <c r="AS67" s="49" t="e">
        <f t="shared" si="53"/>
        <v>#VALUE!</v>
      </c>
      <c r="AT67" s="49" t="e">
        <f t="shared" si="53"/>
        <v>#VALUE!</v>
      </c>
      <c r="AU67" s="49" t="e">
        <f t="shared" si="53"/>
        <v>#VALUE!</v>
      </c>
      <c r="AV67" s="49" t="e">
        <f t="shared" si="53"/>
        <v>#VALUE!</v>
      </c>
      <c r="AW67" s="49" t="e">
        <f t="shared" si="53"/>
        <v>#VALUE!</v>
      </c>
      <c r="AX67" s="49" t="e">
        <f t="shared" si="53"/>
        <v>#VALUE!</v>
      </c>
      <c r="AY67" s="49" t="e">
        <f t="shared" si="54"/>
        <v>#VALUE!</v>
      </c>
      <c r="AZ67" s="49" t="e">
        <f t="shared" si="54"/>
        <v>#VALUE!</v>
      </c>
      <c r="BA67" s="49" t="e">
        <f t="shared" si="54"/>
        <v>#VALUE!</v>
      </c>
      <c r="BB67" s="49" t="e">
        <f t="shared" si="54"/>
        <v>#VALUE!</v>
      </c>
      <c r="BC67" s="49" t="e">
        <f t="shared" si="54"/>
        <v>#VALUE!</v>
      </c>
      <c r="BD67" s="49" t="e">
        <f t="shared" si="54"/>
        <v>#VALUE!</v>
      </c>
      <c r="BE67" s="49" t="e">
        <f t="shared" si="54"/>
        <v>#VALUE!</v>
      </c>
      <c r="BF67" s="49" t="e">
        <f t="shared" si="54"/>
        <v>#VALUE!</v>
      </c>
      <c r="BG67" s="49" t="e">
        <f t="shared" si="54"/>
        <v>#VALUE!</v>
      </c>
      <c r="BH67" s="49" t="e">
        <f t="shared" si="54"/>
        <v>#VALUE!</v>
      </c>
      <c r="BI67" s="49" t="e">
        <f t="shared" si="54"/>
        <v>#VALUE!</v>
      </c>
      <c r="BJ67" s="49" t="e">
        <f t="shared" si="54"/>
        <v>#VALUE!</v>
      </c>
      <c r="BK67" s="49" t="e">
        <f t="shared" si="54"/>
        <v>#VALUE!</v>
      </c>
      <c r="BL67" s="49" t="e">
        <f t="shared" si="54"/>
        <v>#VALUE!</v>
      </c>
      <c r="BM67" s="49" t="e">
        <f t="shared" si="54"/>
        <v>#VALUE!</v>
      </c>
      <c r="BN67" s="49" t="e">
        <f t="shared" si="54"/>
        <v>#VALUE!</v>
      </c>
      <c r="BO67" s="49" t="e">
        <f t="shared" si="50"/>
        <v>#VALUE!</v>
      </c>
      <c r="BP67" s="49" t="e">
        <f t="shared" si="50"/>
        <v>#VALUE!</v>
      </c>
      <c r="BQ67" s="49" t="e">
        <f t="shared" si="50"/>
        <v>#VALUE!</v>
      </c>
      <c r="BR67" s="49" t="e">
        <f t="shared" si="50"/>
        <v>#VALUE!</v>
      </c>
      <c r="BS67" s="49" t="e">
        <f t="shared" si="50"/>
        <v>#VALUE!</v>
      </c>
      <c r="BT67" s="49" t="e">
        <f t="shared" si="50"/>
        <v>#VALUE!</v>
      </c>
      <c r="BU67" s="49" t="e">
        <f t="shared" si="50"/>
        <v>#VALUE!</v>
      </c>
      <c r="BV67" s="49" t="e">
        <f t="shared" si="50"/>
        <v>#VALUE!</v>
      </c>
      <c r="BW67" s="49" t="e">
        <f t="shared" si="50"/>
        <v>#VALUE!</v>
      </c>
      <c r="BX67" s="49" t="e">
        <f t="shared" si="50"/>
        <v>#VALUE!</v>
      </c>
      <c r="BY67" s="49" t="e">
        <f t="shared" si="50"/>
        <v>#VALUE!</v>
      </c>
      <c r="BZ67" s="49" t="e">
        <f t="shared" si="50"/>
        <v>#VALUE!</v>
      </c>
      <c r="CA67" s="49" t="e">
        <f t="shared" si="59"/>
        <v>#VALUE!</v>
      </c>
      <c r="CB67" s="49" t="e">
        <f t="shared" si="59"/>
        <v>#VALUE!</v>
      </c>
      <c r="CC67" s="49" t="e">
        <f t="shared" si="59"/>
        <v>#VALUE!</v>
      </c>
      <c r="CD67" s="49" t="e">
        <f t="shared" si="59"/>
        <v>#VALUE!</v>
      </c>
      <c r="CE67" s="49" t="e">
        <f t="shared" si="59"/>
        <v>#VALUE!</v>
      </c>
      <c r="CF67" s="49" t="e">
        <f t="shared" si="59"/>
        <v>#VALUE!</v>
      </c>
      <c r="CG67" s="49" t="e">
        <f t="shared" si="59"/>
        <v>#VALUE!</v>
      </c>
      <c r="CH67" s="49" t="e">
        <f t="shared" si="59"/>
        <v>#VALUE!</v>
      </c>
      <c r="CI67" s="49" t="e">
        <f t="shared" si="59"/>
        <v>#VALUE!</v>
      </c>
      <c r="CJ67" s="49" t="e">
        <f t="shared" si="59"/>
        <v>#VALUE!</v>
      </c>
      <c r="CK67" s="49" t="e">
        <f t="shared" si="59"/>
        <v>#VALUE!</v>
      </c>
      <c r="CL67" s="49" t="e">
        <f t="shared" si="59"/>
        <v>#VALUE!</v>
      </c>
      <c r="CM67" s="49" t="e">
        <f t="shared" si="59"/>
        <v>#VALUE!</v>
      </c>
      <c r="CN67" s="49" t="e">
        <f t="shared" si="59"/>
        <v>#VALUE!</v>
      </c>
      <c r="CO67" s="49" t="e">
        <f t="shared" si="59"/>
        <v>#VALUE!</v>
      </c>
      <c r="CP67" s="49" t="e">
        <f t="shared" si="59"/>
        <v>#VALUE!</v>
      </c>
      <c r="CQ67" s="49" t="e">
        <f t="shared" si="57"/>
        <v>#VALUE!</v>
      </c>
      <c r="CR67" s="49" t="e">
        <f t="shared" si="57"/>
        <v>#VALUE!</v>
      </c>
      <c r="CS67" s="49" t="e">
        <f t="shared" si="57"/>
        <v>#VALUE!</v>
      </c>
      <c r="CT67" s="49" t="e">
        <f t="shared" si="57"/>
        <v>#VALUE!</v>
      </c>
      <c r="CU67" s="49" t="e">
        <f t="shared" si="57"/>
        <v>#VALUE!</v>
      </c>
      <c r="CV67" s="49" t="e">
        <f t="shared" si="57"/>
        <v>#VALUE!</v>
      </c>
      <c r="CW67" s="49" t="e">
        <f t="shared" si="57"/>
        <v>#VALUE!</v>
      </c>
      <c r="CX67" s="49" t="e">
        <f t="shared" si="57"/>
        <v>#VALUE!</v>
      </c>
      <c r="CY67" s="48" t="e">
        <f t="shared" si="57"/>
        <v>#VALUE!</v>
      </c>
      <c r="CZ67" s="37" t="e">
        <f t="shared" si="45"/>
        <v>#VALUE!</v>
      </c>
      <c r="DA67" s="54" t="e">
        <f t="shared" si="40"/>
        <v>#VALUE!</v>
      </c>
      <c r="DB67" s="48">
        <f t="shared" si="46"/>
        <v>0.20001205139345293</v>
      </c>
      <c r="DC67" s="49">
        <f t="shared" si="46"/>
        <v>3.0545063690246321E-7</v>
      </c>
      <c r="DD67" s="49">
        <f t="shared" si="46"/>
        <v>2.0772955771668468E-17</v>
      </c>
      <c r="DE67" s="49">
        <f t="shared" si="46"/>
        <v>2.7518475206090214E-32</v>
      </c>
      <c r="DF67" s="49">
        <f t="shared" si="46"/>
        <v>5.9408002271470317E-52</v>
      </c>
      <c r="DG67" s="49">
        <f t="shared" si="46"/>
        <v>1.9506596415266141E-76</v>
      </c>
      <c r="DH67" s="49">
        <f t="shared" si="46"/>
        <v>9.4155229502533508E-106</v>
      </c>
      <c r="DI67" s="49">
        <f t="shared" si="46"/>
        <v>6.5530019177658744E-140</v>
      </c>
      <c r="DJ67" s="49">
        <f t="shared" si="46"/>
        <v>6.4974659609221992E-179</v>
      </c>
      <c r="DK67" s="49">
        <f t="shared" si="46"/>
        <v>9.1050236193818384E-223</v>
      </c>
      <c r="DL67" s="49">
        <f t="shared" si="46"/>
        <v>1.7931783732925737E-271</v>
      </c>
      <c r="DM67" s="49">
        <f t="shared" si="46"/>
        <v>0</v>
      </c>
      <c r="DN67" s="49">
        <f t="shared" si="46"/>
        <v>0</v>
      </c>
      <c r="DO67" s="49">
        <f t="shared" si="46"/>
        <v>0</v>
      </c>
      <c r="DP67" s="49">
        <f t="shared" si="46"/>
        <v>0</v>
      </c>
      <c r="DQ67" s="49">
        <f t="shared" si="46"/>
        <v>0</v>
      </c>
      <c r="DR67" s="49">
        <f t="shared" si="60"/>
        <v>0</v>
      </c>
      <c r="DS67" s="49">
        <f t="shared" si="60"/>
        <v>0</v>
      </c>
      <c r="DT67" s="49">
        <f t="shared" si="60"/>
        <v>0</v>
      </c>
      <c r="DU67" s="49">
        <f t="shared" si="60"/>
        <v>0</v>
      </c>
      <c r="DV67" s="49">
        <f t="shared" si="60"/>
        <v>0</v>
      </c>
      <c r="DW67" s="49">
        <f t="shared" si="60"/>
        <v>0</v>
      </c>
      <c r="DX67" s="49">
        <f t="shared" si="60"/>
        <v>0</v>
      </c>
      <c r="DY67" s="49">
        <f t="shared" si="60"/>
        <v>0</v>
      </c>
      <c r="DZ67" s="49">
        <f t="shared" si="60"/>
        <v>0</v>
      </c>
      <c r="EA67" s="49">
        <f t="shared" si="60"/>
        <v>0</v>
      </c>
      <c r="EB67" s="49">
        <f t="shared" si="60"/>
        <v>0</v>
      </c>
      <c r="EC67" s="49">
        <f t="shared" si="60"/>
        <v>0</v>
      </c>
      <c r="ED67" s="49">
        <f t="shared" si="60"/>
        <v>0</v>
      </c>
      <c r="EE67" s="49">
        <f t="shared" si="60"/>
        <v>0</v>
      </c>
      <c r="EF67" s="49">
        <f t="shared" si="60"/>
        <v>0</v>
      </c>
      <c r="EG67" s="49">
        <f t="shared" si="60"/>
        <v>0</v>
      </c>
      <c r="EH67" s="49">
        <f t="shared" si="61"/>
        <v>0</v>
      </c>
      <c r="EI67" s="49">
        <f t="shared" si="61"/>
        <v>0</v>
      </c>
      <c r="EJ67" s="49">
        <f t="shared" si="61"/>
        <v>0</v>
      </c>
      <c r="EK67" s="49">
        <f t="shared" si="61"/>
        <v>0</v>
      </c>
      <c r="EL67" s="49">
        <f t="shared" si="61"/>
        <v>0</v>
      </c>
      <c r="EM67" s="49">
        <f t="shared" si="61"/>
        <v>0</v>
      </c>
      <c r="EN67" s="49">
        <f t="shared" si="61"/>
        <v>0</v>
      </c>
      <c r="EO67" s="49">
        <f t="shared" si="61"/>
        <v>0</v>
      </c>
      <c r="EP67" s="49">
        <f t="shared" si="61"/>
        <v>0</v>
      </c>
      <c r="EQ67" s="49">
        <f t="shared" si="61"/>
        <v>0</v>
      </c>
      <c r="ER67" s="49">
        <f t="shared" si="61"/>
        <v>0</v>
      </c>
      <c r="ES67" s="49">
        <f t="shared" si="61"/>
        <v>0</v>
      </c>
      <c r="ET67" s="49">
        <f t="shared" si="61"/>
        <v>0</v>
      </c>
      <c r="EU67" s="49">
        <f t="shared" si="61"/>
        <v>0</v>
      </c>
      <c r="EV67" s="49">
        <f t="shared" si="61"/>
        <v>0</v>
      </c>
      <c r="EW67" s="49">
        <f t="shared" si="61"/>
        <v>0</v>
      </c>
      <c r="EX67" s="49">
        <f t="shared" si="62"/>
        <v>0</v>
      </c>
      <c r="EY67" s="49">
        <f t="shared" si="62"/>
        <v>0</v>
      </c>
      <c r="EZ67" s="49">
        <f t="shared" si="62"/>
        <v>0</v>
      </c>
      <c r="FA67" s="49">
        <f t="shared" si="62"/>
        <v>0</v>
      </c>
      <c r="FB67" s="49">
        <f t="shared" si="62"/>
        <v>0</v>
      </c>
      <c r="FC67" s="49">
        <f t="shared" si="62"/>
        <v>0</v>
      </c>
      <c r="FD67" s="49">
        <f t="shared" si="62"/>
        <v>0</v>
      </c>
      <c r="FE67" s="49">
        <f t="shared" si="62"/>
        <v>0</v>
      </c>
      <c r="FF67" s="49">
        <f t="shared" si="62"/>
        <v>0</v>
      </c>
      <c r="FG67" s="49">
        <f t="shared" si="62"/>
        <v>0</v>
      </c>
      <c r="FH67" s="49">
        <f t="shared" si="62"/>
        <v>0</v>
      </c>
      <c r="FI67" s="49">
        <f t="shared" si="62"/>
        <v>0</v>
      </c>
      <c r="FJ67" s="49">
        <f t="shared" si="62"/>
        <v>0</v>
      </c>
      <c r="FK67" s="49">
        <f t="shared" si="62"/>
        <v>0</v>
      </c>
      <c r="FL67" s="49">
        <f t="shared" si="62"/>
        <v>0</v>
      </c>
      <c r="FM67" s="49">
        <f t="shared" si="62"/>
        <v>0</v>
      </c>
      <c r="FN67" s="49">
        <f t="shared" si="63"/>
        <v>0</v>
      </c>
      <c r="FO67" s="49">
        <f t="shared" si="63"/>
        <v>0</v>
      </c>
      <c r="FP67" s="49">
        <f t="shared" si="63"/>
        <v>0</v>
      </c>
      <c r="FQ67" s="49">
        <f t="shared" si="63"/>
        <v>0</v>
      </c>
      <c r="FR67" s="49">
        <f t="shared" si="63"/>
        <v>0</v>
      </c>
      <c r="FS67" s="49">
        <f t="shared" si="63"/>
        <v>0</v>
      </c>
      <c r="FT67" s="49">
        <f t="shared" si="63"/>
        <v>0</v>
      </c>
      <c r="FU67" s="49">
        <f t="shared" si="63"/>
        <v>0</v>
      </c>
      <c r="FV67" s="49">
        <f t="shared" si="63"/>
        <v>0</v>
      </c>
      <c r="FW67" s="49">
        <f t="shared" si="63"/>
        <v>0</v>
      </c>
      <c r="FX67" s="49">
        <f t="shared" si="63"/>
        <v>0</v>
      </c>
      <c r="FY67" s="49">
        <f t="shared" si="63"/>
        <v>0</v>
      </c>
      <c r="FZ67" s="49">
        <f t="shared" si="63"/>
        <v>0</v>
      </c>
      <c r="GA67" s="49">
        <f t="shared" si="63"/>
        <v>0</v>
      </c>
      <c r="GB67" s="49">
        <f t="shared" si="63"/>
        <v>0</v>
      </c>
      <c r="GC67" s="49">
        <f t="shared" si="63"/>
        <v>0</v>
      </c>
      <c r="GD67" s="49">
        <f t="shared" si="55"/>
        <v>0</v>
      </c>
      <c r="GE67" s="49">
        <f t="shared" si="55"/>
        <v>0</v>
      </c>
      <c r="GF67" s="49">
        <f t="shared" si="55"/>
        <v>0</v>
      </c>
      <c r="GG67" s="49">
        <f t="shared" si="55"/>
        <v>0</v>
      </c>
      <c r="GH67" s="49">
        <f t="shared" si="55"/>
        <v>0</v>
      </c>
      <c r="GI67" s="49">
        <f t="shared" si="55"/>
        <v>0</v>
      </c>
      <c r="GJ67" s="49">
        <f t="shared" si="55"/>
        <v>0</v>
      </c>
      <c r="GK67" s="49">
        <f t="shared" si="55"/>
        <v>0</v>
      </c>
      <c r="GL67" s="49">
        <f t="shared" si="55"/>
        <v>0</v>
      </c>
      <c r="GM67" s="49">
        <f t="shared" si="55"/>
        <v>0</v>
      </c>
      <c r="GN67" s="49">
        <f t="shared" si="55"/>
        <v>0</v>
      </c>
      <c r="GO67" s="49">
        <f t="shared" si="55"/>
        <v>0</v>
      </c>
      <c r="GP67" s="49">
        <f t="shared" si="56"/>
        <v>0</v>
      </c>
      <c r="GQ67" s="49">
        <f t="shared" si="56"/>
        <v>0</v>
      </c>
      <c r="GR67" s="49">
        <f t="shared" si="56"/>
        <v>0</v>
      </c>
      <c r="GS67" s="49">
        <f t="shared" si="56"/>
        <v>0</v>
      </c>
      <c r="GT67" s="49">
        <f t="shared" si="56"/>
        <v>0</v>
      </c>
      <c r="GU67" s="49">
        <f t="shared" si="56"/>
        <v>0</v>
      </c>
      <c r="GV67" s="49">
        <f t="shared" si="56"/>
        <v>0</v>
      </c>
      <c r="GW67" s="49">
        <f t="shared" si="56"/>
        <v>0</v>
      </c>
      <c r="GX67" s="48">
        <f t="shared" si="56"/>
        <v>0</v>
      </c>
      <c r="GY67" s="37">
        <f t="shared" si="47"/>
        <v>0.79998764315591009</v>
      </c>
      <c r="GZ67" s="39" t="e">
        <f t="shared" si="48"/>
        <v>#VALUE!</v>
      </c>
    </row>
    <row r="68" spans="1:208">
      <c r="A68" s="42">
        <f t="shared" si="43"/>
        <v>0.56713901404550526</v>
      </c>
      <c r="B68" s="38" t="str">
        <f>IF($CY$10=1, "-",1.4)</f>
        <v>-</v>
      </c>
      <c r="C68" s="48" t="e">
        <f t="shared" si="44"/>
        <v>#VALUE!</v>
      </c>
      <c r="D68" s="49" t="e">
        <f t="shared" si="44"/>
        <v>#VALUE!</v>
      </c>
      <c r="E68" s="49" t="e">
        <f t="shared" si="44"/>
        <v>#VALUE!</v>
      </c>
      <c r="F68" s="49" t="e">
        <f t="shared" si="44"/>
        <v>#VALUE!</v>
      </c>
      <c r="G68" s="49" t="e">
        <f t="shared" si="44"/>
        <v>#VALUE!</v>
      </c>
      <c r="H68" s="49" t="e">
        <f t="shared" si="44"/>
        <v>#VALUE!</v>
      </c>
      <c r="I68" s="49" t="e">
        <f t="shared" si="44"/>
        <v>#VALUE!</v>
      </c>
      <c r="J68" s="49" t="e">
        <f t="shared" si="44"/>
        <v>#VALUE!</v>
      </c>
      <c r="K68" s="49" t="e">
        <f t="shared" si="44"/>
        <v>#VALUE!</v>
      </c>
      <c r="L68" s="49" t="e">
        <f t="shared" si="44"/>
        <v>#VALUE!</v>
      </c>
      <c r="M68" s="49" t="e">
        <f t="shared" si="44"/>
        <v>#VALUE!</v>
      </c>
      <c r="N68" s="49" t="e">
        <f t="shared" si="44"/>
        <v>#VALUE!</v>
      </c>
      <c r="O68" s="49" t="e">
        <f t="shared" si="44"/>
        <v>#VALUE!</v>
      </c>
      <c r="P68" s="49" t="e">
        <f t="shared" si="44"/>
        <v>#VALUE!</v>
      </c>
      <c r="Q68" s="49" t="e">
        <f t="shared" si="44"/>
        <v>#VALUE!</v>
      </c>
      <c r="R68" s="49" t="e">
        <f t="shared" si="44"/>
        <v>#VALUE!</v>
      </c>
      <c r="S68" s="49" t="e">
        <f t="shared" si="52"/>
        <v>#VALUE!</v>
      </c>
      <c r="T68" s="49" t="e">
        <f t="shared" si="52"/>
        <v>#VALUE!</v>
      </c>
      <c r="U68" s="49" t="e">
        <f t="shared" si="52"/>
        <v>#VALUE!</v>
      </c>
      <c r="V68" s="49" t="e">
        <f t="shared" si="52"/>
        <v>#VALUE!</v>
      </c>
      <c r="W68" s="49" t="e">
        <f t="shared" si="52"/>
        <v>#VALUE!</v>
      </c>
      <c r="X68" s="49" t="e">
        <f t="shared" si="52"/>
        <v>#VALUE!</v>
      </c>
      <c r="Y68" s="49" t="e">
        <f t="shared" si="52"/>
        <v>#VALUE!</v>
      </c>
      <c r="Z68" s="49" t="e">
        <f t="shared" si="52"/>
        <v>#VALUE!</v>
      </c>
      <c r="AA68" s="49" t="e">
        <f t="shared" si="52"/>
        <v>#VALUE!</v>
      </c>
      <c r="AB68" s="49" t="e">
        <f t="shared" si="52"/>
        <v>#VALUE!</v>
      </c>
      <c r="AC68" s="49" t="e">
        <f t="shared" si="52"/>
        <v>#VALUE!</v>
      </c>
      <c r="AD68" s="49" t="e">
        <f t="shared" si="52"/>
        <v>#VALUE!</v>
      </c>
      <c r="AE68" s="49" t="e">
        <f t="shared" si="52"/>
        <v>#VALUE!</v>
      </c>
      <c r="AF68" s="49" t="e">
        <f t="shared" si="52"/>
        <v>#VALUE!</v>
      </c>
      <c r="AG68" s="49" t="e">
        <f t="shared" si="52"/>
        <v>#VALUE!</v>
      </c>
      <c r="AH68" s="49" t="e">
        <f t="shared" si="52"/>
        <v>#VALUE!</v>
      </c>
      <c r="AI68" s="49" t="e">
        <f t="shared" si="53"/>
        <v>#VALUE!</v>
      </c>
      <c r="AJ68" s="49" t="e">
        <f t="shared" si="53"/>
        <v>#VALUE!</v>
      </c>
      <c r="AK68" s="49" t="e">
        <f t="shared" si="53"/>
        <v>#VALUE!</v>
      </c>
      <c r="AL68" s="49" t="e">
        <f t="shared" si="53"/>
        <v>#VALUE!</v>
      </c>
      <c r="AM68" s="49" t="e">
        <f t="shared" si="53"/>
        <v>#VALUE!</v>
      </c>
      <c r="AN68" s="49" t="e">
        <f t="shared" si="53"/>
        <v>#VALUE!</v>
      </c>
      <c r="AO68" s="49" t="e">
        <f t="shared" si="53"/>
        <v>#VALUE!</v>
      </c>
      <c r="AP68" s="49" t="e">
        <f t="shared" si="53"/>
        <v>#VALUE!</v>
      </c>
      <c r="AQ68" s="49" t="e">
        <f t="shared" si="53"/>
        <v>#VALUE!</v>
      </c>
      <c r="AR68" s="49" t="e">
        <f t="shared" si="53"/>
        <v>#VALUE!</v>
      </c>
      <c r="AS68" s="49" t="e">
        <f t="shared" si="53"/>
        <v>#VALUE!</v>
      </c>
      <c r="AT68" s="49" t="e">
        <f t="shared" si="53"/>
        <v>#VALUE!</v>
      </c>
      <c r="AU68" s="49" t="e">
        <f t="shared" si="53"/>
        <v>#VALUE!</v>
      </c>
      <c r="AV68" s="49" t="e">
        <f t="shared" si="53"/>
        <v>#VALUE!</v>
      </c>
      <c r="AW68" s="49" t="e">
        <f t="shared" si="53"/>
        <v>#VALUE!</v>
      </c>
      <c r="AX68" s="49" t="e">
        <f t="shared" si="53"/>
        <v>#VALUE!</v>
      </c>
      <c r="AY68" s="49" t="e">
        <f t="shared" si="54"/>
        <v>#VALUE!</v>
      </c>
      <c r="AZ68" s="49" t="e">
        <f t="shared" si="54"/>
        <v>#VALUE!</v>
      </c>
      <c r="BA68" s="49" t="e">
        <f t="shared" si="54"/>
        <v>#VALUE!</v>
      </c>
      <c r="BB68" s="49" t="e">
        <f t="shared" si="54"/>
        <v>#VALUE!</v>
      </c>
      <c r="BC68" s="49" t="e">
        <f t="shared" si="54"/>
        <v>#VALUE!</v>
      </c>
      <c r="BD68" s="49" t="e">
        <f t="shared" si="54"/>
        <v>#VALUE!</v>
      </c>
      <c r="BE68" s="49" t="e">
        <f t="shared" si="54"/>
        <v>#VALUE!</v>
      </c>
      <c r="BF68" s="49" t="e">
        <f t="shared" si="54"/>
        <v>#VALUE!</v>
      </c>
      <c r="BG68" s="49" t="e">
        <f t="shared" si="54"/>
        <v>#VALUE!</v>
      </c>
      <c r="BH68" s="49" t="e">
        <f t="shared" si="54"/>
        <v>#VALUE!</v>
      </c>
      <c r="BI68" s="49" t="e">
        <f t="shared" si="54"/>
        <v>#VALUE!</v>
      </c>
      <c r="BJ68" s="49" t="e">
        <f t="shared" si="54"/>
        <v>#VALUE!</v>
      </c>
      <c r="BK68" s="49" t="e">
        <f t="shared" si="54"/>
        <v>#VALUE!</v>
      </c>
      <c r="BL68" s="49" t="e">
        <f t="shared" si="54"/>
        <v>#VALUE!</v>
      </c>
      <c r="BM68" s="49" t="e">
        <f t="shared" si="54"/>
        <v>#VALUE!</v>
      </c>
      <c r="BN68" s="49" t="e">
        <f t="shared" si="54"/>
        <v>#VALUE!</v>
      </c>
      <c r="BO68" s="49" t="e">
        <f t="shared" si="50"/>
        <v>#VALUE!</v>
      </c>
      <c r="BP68" s="49" t="e">
        <f t="shared" si="50"/>
        <v>#VALUE!</v>
      </c>
      <c r="BQ68" s="49" t="e">
        <f t="shared" si="50"/>
        <v>#VALUE!</v>
      </c>
      <c r="BR68" s="49" t="e">
        <f t="shared" si="50"/>
        <v>#VALUE!</v>
      </c>
      <c r="BS68" s="49" t="e">
        <f t="shared" si="50"/>
        <v>#VALUE!</v>
      </c>
      <c r="BT68" s="49" t="e">
        <f t="shared" si="50"/>
        <v>#VALUE!</v>
      </c>
      <c r="BU68" s="49" t="e">
        <f t="shared" si="50"/>
        <v>#VALUE!</v>
      </c>
      <c r="BV68" s="49" t="e">
        <f t="shared" si="50"/>
        <v>#VALUE!</v>
      </c>
      <c r="BW68" s="49" t="e">
        <f t="shared" si="50"/>
        <v>#VALUE!</v>
      </c>
      <c r="BX68" s="49" t="e">
        <f t="shared" si="50"/>
        <v>#VALUE!</v>
      </c>
      <c r="BY68" s="49" t="e">
        <f t="shared" si="50"/>
        <v>#VALUE!</v>
      </c>
      <c r="BZ68" s="49" t="e">
        <f t="shared" si="50"/>
        <v>#VALUE!</v>
      </c>
      <c r="CA68" s="49" t="e">
        <f t="shared" si="59"/>
        <v>#VALUE!</v>
      </c>
      <c r="CB68" s="49" t="e">
        <f t="shared" si="59"/>
        <v>#VALUE!</v>
      </c>
      <c r="CC68" s="49" t="e">
        <f t="shared" si="59"/>
        <v>#VALUE!</v>
      </c>
      <c r="CD68" s="49" t="e">
        <f t="shared" si="59"/>
        <v>#VALUE!</v>
      </c>
      <c r="CE68" s="49" t="e">
        <f t="shared" si="59"/>
        <v>#VALUE!</v>
      </c>
      <c r="CF68" s="49" t="e">
        <f t="shared" si="59"/>
        <v>#VALUE!</v>
      </c>
      <c r="CG68" s="49" t="e">
        <f t="shared" si="59"/>
        <v>#VALUE!</v>
      </c>
      <c r="CH68" s="49" t="e">
        <f t="shared" si="59"/>
        <v>#VALUE!</v>
      </c>
      <c r="CI68" s="49" t="e">
        <f t="shared" si="59"/>
        <v>#VALUE!</v>
      </c>
      <c r="CJ68" s="49" t="e">
        <f t="shared" si="59"/>
        <v>#VALUE!</v>
      </c>
      <c r="CK68" s="49" t="e">
        <f t="shared" si="59"/>
        <v>#VALUE!</v>
      </c>
      <c r="CL68" s="49" t="e">
        <f t="shared" si="59"/>
        <v>#VALUE!</v>
      </c>
      <c r="CM68" s="49" t="e">
        <f t="shared" si="59"/>
        <v>#VALUE!</v>
      </c>
      <c r="CN68" s="49" t="e">
        <f t="shared" si="59"/>
        <v>#VALUE!</v>
      </c>
      <c r="CO68" s="49" t="e">
        <f t="shared" si="59"/>
        <v>#VALUE!</v>
      </c>
      <c r="CP68" s="49" t="e">
        <f t="shared" si="59"/>
        <v>#VALUE!</v>
      </c>
      <c r="CQ68" s="49" t="e">
        <f t="shared" si="57"/>
        <v>#VALUE!</v>
      </c>
      <c r="CR68" s="49" t="e">
        <f t="shared" si="57"/>
        <v>#VALUE!</v>
      </c>
      <c r="CS68" s="49" t="e">
        <f t="shared" si="57"/>
        <v>#VALUE!</v>
      </c>
      <c r="CT68" s="49" t="e">
        <f t="shared" si="57"/>
        <v>#VALUE!</v>
      </c>
      <c r="CU68" s="49" t="e">
        <f t="shared" si="57"/>
        <v>#VALUE!</v>
      </c>
      <c r="CV68" s="49" t="e">
        <f t="shared" si="57"/>
        <v>#VALUE!</v>
      </c>
      <c r="CW68" s="49" t="e">
        <f t="shared" si="57"/>
        <v>#VALUE!</v>
      </c>
      <c r="CX68" s="49" t="e">
        <f t="shared" si="57"/>
        <v>#VALUE!</v>
      </c>
      <c r="CY68" s="48" t="e">
        <f t="shared" si="57"/>
        <v>#VALUE!</v>
      </c>
      <c r="CZ68" s="37" t="e">
        <f t="shared" si="45"/>
        <v>#VALUE!</v>
      </c>
      <c r="DA68" s="54" t="e">
        <f t="shared" si="40"/>
        <v>#VALUE!</v>
      </c>
      <c r="DB68" s="48">
        <f t="shared" si="46"/>
        <v>0.20001205139345293</v>
      </c>
      <c r="DC68" s="49">
        <f t="shared" si="46"/>
        <v>3.0545063690246321E-7</v>
      </c>
      <c r="DD68" s="49">
        <f t="shared" si="46"/>
        <v>2.0772955771668468E-17</v>
      </c>
      <c r="DE68" s="49">
        <f t="shared" si="46"/>
        <v>2.7518475206090214E-32</v>
      </c>
      <c r="DF68" s="49">
        <f t="shared" si="46"/>
        <v>5.9408002271470317E-52</v>
      </c>
      <c r="DG68" s="49">
        <f t="shared" si="46"/>
        <v>1.9506596415266141E-76</v>
      </c>
      <c r="DH68" s="49">
        <f t="shared" si="46"/>
        <v>9.4155229502533508E-106</v>
      </c>
      <c r="DI68" s="49">
        <f t="shared" si="46"/>
        <v>6.5530019177658744E-140</v>
      </c>
      <c r="DJ68" s="49">
        <f t="shared" si="46"/>
        <v>6.4974659609221992E-179</v>
      </c>
      <c r="DK68" s="49">
        <f t="shared" si="46"/>
        <v>9.1050236193818384E-223</v>
      </c>
      <c r="DL68" s="49">
        <f t="shared" si="46"/>
        <v>1.7931783732925737E-271</v>
      </c>
      <c r="DM68" s="49">
        <f t="shared" si="46"/>
        <v>0</v>
      </c>
      <c r="DN68" s="49">
        <f t="shared" si="46"/>
        <v>0</v>
      </c>
      <c r="DO68" s="49">
        <f t="shared" si="46"/>
        <v>0</v>
      </c>
      <c r="DP68" s="49">
        <f t="shared" si="46"/>
        <v>0</v>
      </c>
      <c r="DQ68" s="49">
        <f t="shared" si="46"/>
        <v>0</v>
      </c>
      <c r="DR68" s="49">
        <f t="shared" si="60"/>
        <v>0</v>
      </c>
      <c r="DS68" s="49">
        <f t="shared" si="60"/>
        <v>0</v>
      </c>
      <c r="DT68" s="49">
        <f t="shared" si="60"/>
        <v>0</v>
      </c>
      <c r="DU68" s="49">
        <f t="shared" si="60"/>
        <v>0</v>
      </c>
      <c r="DV68" s="49">
        <f t="shared" si="60"/>
        <v>0</v>
      </c>
      <c r="DW68" s="49">
        <f t="shared" si="60"/>
        <v>0</v>
      </c>
      <c r="DX68" s="49">
        <f t="shared" si="60"/>
        <v>0</v>
      </c>
      <c r="DY68" s="49">
        <f t="shared" si="60"/>
        <v>0</v>
      </c>
      <c r="DZ68" s="49">
        <f t="shared" si="60"/>
        <v>0</v>
      </c>
      <c r="EA68" s="49">
        <f t="shared" si="60"/>
        <v>0</v>
      </c>
      <c r="EB68" s="49">
        <f t="shared" si="60"/>
        <v>0</v>
      </c>
      <c r="EC68" s="49">
        <f t="shared" si="60"/>
        <v>0</v>
      </c>
      <c r="ED68" s="49">
        <f t="shared" si="60"/>
        <v>0</v>
      </c>
      <c r="EE68" s="49">
        <f t="shared" si="60"/>
        <v>0</v>
      </c>
      <c r="EF68" s="49">
        <f t="shared" si="60"/>
        <v>0</v>
      </c>
      <c r="EG68" s="49">
        <f t="shared" si="60"/>
        <v>0</v>
      </c>
      <c r="EH68" s="49">
        <f t="shared" si="61"/>
        <v>0</v>
      </c>
      <c r="EI68" s="49">
        <f t="shared" si="61"/>
        <v>0</v>
      </c>
      <c r="EJ68" s="49">
        <f t="shared" si="61"/>
        <v>0</v>
      </c>
      <c r="EK68" s="49">
        <f t="shared" si="61"/>
        <v>0</v>
      </c>
      <c r="EL68" s="49">
        <f t="shared" si="61"/>
        <v>0</v>
      </c>
      <c r="EM68" s="49">
        <f t="shared" si="61"/>
        <v>0</v>
      </c>
      <c r="EN68" s="49">
        <f t="shared" si="61"/>
        <v>0</v>
      </c>
      <c r="EO68" s="49">
        <f t="shared" si="61"/>
        <v>0</v>
      </c>
      <c r="EP68" s="49">
        <f t="shared" si="61"/>
        <v>0</v>
      </c>
      <c r="EQ68" s="49">
        <f t="shared" si="61"/>
        <v>0</v>
      </c>
      <c r="ER68" s="49">
        <f t="shared" si="61"/>
        <v>0</v>
      </c>
      <c r="ES68" s="49">
        <f t="shared" si="61"/>
        <v>0</v>
      </c>
      <c r="ET68" s="49">
        <f t="shared" si="61"/>
        <v>0</v>
      </c>
      <c r="EU68" s="49">
        <f t="shared" si="61"/>
        <v>0</v>
      </c>
      <c r="EV68" s="49">
        <f t="shared" si="61"/>
        <v>0</v>
      </c>
      <c r="EW68" s="49">
        <f t="shared" si="61"/>
        <v>0</v>
      </c>
      <c r="EX68" s="49">
        <f t="shared" si="62"/>
        <v>0</v>
      </c>
      <c r="EY68" s="49">
        <f t="shared" si="62"/>
        <v>0</v>
      </c>
      <c r="EZ68" s="49">
        <f t="shared" si="62"/>
        <v>0</v>
      </c>
      <c r="FA68" s="49">
        <f t="shared" si="62"/>
        <v>0</v>
      </c>
      <c r="FB68" s="49">
        <f t="shared" si="62"/>
        <v>0</v>
      </c>
      <c r="FC68" s="49">
        <f t="shared" si="62"/>
        <v>0</v>
      </c>
      <c r="FD68" s="49">
        <f t="shared" si="62"/>
        <v>0</v>
      </c>
      <c r="FE68" s="49">
        <f t="shared" si="62"/>
        <v>0</v>
      </c>
      <c r="FF68" s="49">
        <f t="shared" si="62"/>
        <v>0</v>
      </c>
      <c r="FG68" s="49">
        <f t="shared" si="62"/>
        <v>0</v>
      </c>
      <c r="FH68" s="49">
        <f t="shared" si="62"/>
        <v>0</v>
      </c>
      <c r="FI68" s="49">
        <f t="shared" si="62"/>
        <v>0</v>
      </c>
      <c r="FJ68" s="49">
        <f t="shared" si="62"/>
        <v>0</v>
      </c>
      <c r="FK68" s="49">
        <f t="shared" si="62"/>
        <v>0</v>
      </c>
      <c r="FL68" s="49">
        <f t="shared" si="62"/>
        <v>0</v>
      </c>
      <c r="FM68" s="49">
        <f t="shared" si="62"/>
        <v>0</v>
      </c>
      <c r="FN68" s="49">
        <f t="shared" si="63"/>
        <v>0</v>
      </c>
      <c r="FO68" s="49">
        <f t="shared" si="63"/>
        <v>0</v>
      </c>
      <c r="FP68" s="49">
        <f t="shared" si="63"/>
        <v>0</v>
      </c>
      <c r="FQ68" s="49">
        <f t="shared" si="63"/>
        <v>0</v>
      </c>
      <c r="FR68" s="49">
        <f t="shared" si="63"/>
        <v>0</v>
      </c>
      <c r="FS68" s="49">
        <f t="shared" si="63"/>
        <v>0</v>
      </c>
      <c r="FT68" s="49">
        <f t="shared" si="63"/>
        <v>0</v>
      </c>
      <c r="FU68" s="49">
        <f t="shared" si="63"/>
        <v>0</v>
      </c>
      <c r="FV68" s="49">
        <f t="shared" si="63"/>
        <v>0</v>
      </c>
      <c r="FW68" s="49">
        <f t="shared" si="63"/>
        <v>0</v>
      </c>
      <c r="FX68" s="49">
        <f t="shared" si="63"/>
        <v>0</v>
      </c>
      <c r="FY68" s="49">
        <f t="shared" si="63"/>
        <v>0</v>
      </c>
      <c r="FZ68" s="49">
        <f t="shared" si="63"/>
        <v>0</v>
      </c>
      <c r="GA68" s="49">
        <f t="shared" si="63"/>
        <v>0</v>
      </c>
      <c r="GB68" s="49">
        <f t="shared" si="63"/>
        <v>0</v>
      </c>
      <c r="GC68" s="49">
        <f t="shared" si="63"/>
        <v>0</v>
      </c>
      <c r="GD68" s="49">
        <f t="shared" si="55"/>
        <v>0</v>
      </c>
      <c r="GE68" s="49">
        <f t="shared" si="55"/>
        <v>0</v>
      </c>
      <c r="GF68" s="49">
        <f t="shared" si="55"/>
        <v>0</v>
      </c>
      <c r="GG68" s="49">
        <f t="shared" si="55"/>
        <v>0</v>
      </c>
      <c r="GH68" s="49">
        <f t="shared" si="55"/>
        <v>0</v>
      </c>
      <c r="GI68" s="49">
        <f t="shared" si="55"/>
        <v>0</v>
      </c>
      <c r="GJ68" s="49">
        <f t="shared" si="55"/>
        <v>0</v>
      </c>
      <c r="GK68" s="49">
        <f t="shared" si="55"/>
        <v>0</v>
      </c>
      <c r="GL68" s="49">
        <f t="shared" si="55"/>
        <v>0</v>
      </c>
      <c r="GM68" s="49">
        <f t="shared" si="55"/>
        <v>0</v>
      </c>
      <c r="GN68" s="49">
        <f t="shared" si="55"/>
        <v>0</v>
      </c>
      <c r="GO68" s="49">
        <f t="shared" si="55"/>
        <v>0</v>
      </c>
      <c r="GP68" s="49">
        <f t="shared" si="56"/>
        <v>0</v>
      </c>
      <c r="GQ68" s="49">
        <f t="shared" si="56"/>
        <v>0</v>
      </c>
      <c r="GR68" s="49">
        <f t="shared" si="56"/>
        <v>0</v>
      </c>
      <c r="GS68" s="49">
        <f t="shared" si="56"/>
        <v>0</v>
      </c>
      <c r="GT68" s="49">
        <f t="shared" si="56"/>
        <v>0</v>
      </c>
      <c r="GU68" s="49">
        <f t="shared" si="56"/>
        <v>0</v>
      </c>
      <c r="GV68" s="49">
        <f t="shared" si="56"/>
        <v>0</v>
      </c>
      <c r="GW68" s="49">
        <f t="shared" si="56"/>
        <v>0</v>
      </c>
      <c r="GX68" s="48">
        <f t="shared" si="56"/>
        <v>0</v>
      </c>
      <c r="GY68" s="37">
        <f t="shared" si="47"/>
        <v>0.79998764315591009</v>
      </c>
      <c r="GZ68" s="39" t="e">
        <f t="shared" si="48"/>
        <v>#VALUE!</v>
      </c>
    </row>
    <row r="69" spans="1:208">
      <c r="A69" s="42">
        <f t="shared" si="43"/>
        <v>0.56713901404550526</v>
      </c>
      <c r="B69" s="38" t="str">
        <f>IF($CY$10=1, "-",1.5)</f>
        <v>-</v>
      </c>
      <c r="C69" s="48" t="e">
        <f t="shared" si="44"/>
        <v>#VALUE!</v>
      </c>
      <c r="D69" s="49" t="e">
        <f t="shared" si="44"/>
        <v>#VALUE!</v>
      </c>
      <c r="E69" s="49" t="e">
        <f t="shared" si="44"/>
        <v>#VALUE!</v>
      </c>
      <c r="F69" s="49" t="e">
        <f t="shared" si="44"/>
        <v>#VALUE!</v>
      </c>
      <c r="G69" s="49" t="e">
        <f t="shared" si="44"/>
        <v>#VALUE!</v>
      </c>
      <c r="H69" s="49" t="e">
        <f t="shared" si="44"/>
        <v>#VALUE!</v>
      </c>
      <c r="I69" s="49" t="e">
        <f t="shared" si="44"/>
        <v>#VALUE!</v>
      </c>
      <c r="J69" s="49" t="e">
        <f t="shared" si="44"/>
        <v>#VALUE!</v>
      </c>
      <c r="K69" s="49" t="e">
        <f t="shared" si="44"/>
        <v>#VALUE!</v>
      </c>
      <c r="L69" s="49" t="e">
        <f t="shared" si="44"/>
        <v>#VALUE!</v>
      </c>
      <c r="M69" s="49" t="e">
        <f t="shared" si="44"/>
        <v>#VALUE!</v>
      </c>
      <c r="N69" s="49" t="e">
        <f t="shared" si="44"/>
        <v>#VALUE!</v>
      </c>
      <c r="O69" s="49" t="e">
        <f t="shared" si="44"/>
        <v>#VALUE!</v>
      </c>
      <c r="P69" s="49" t="e">
        <f t="shared" si="44"/>
        <v>#VALUE!</v>
      </c>
      <c r="Q69" s="49" t="e">
        <f t="shared" si="44"/>
        <v>#VALUE!</v>
      </c>
      <c r="R69" s="49" t="e">
        <f t="shared" si="44"/>
        <v>#VALUE!</v>
      </c>
      <c r="S69" s="49" t="e">
        <f t="shared" si="52"/>
        <v>#VALUE!</v>
      </c>
      <c r="T69" s="49" t="e">
        <f t="shared" si="52"/>
        <v>#VALUE!</v>
      </c>
      <c r="U69" s="49" t="e">
        <f t="shared" si="52"/>
        <v>#VALUE!</v>
      </c>
      <c r="V69" s="49" t="e">
        <f t="shared" si="52"/>
        <v>#VALUE!</v>
      </c>
      <c r="W69" s="49" t="e">
        <f t="shared" si="52"/>
        <v>#VALUE!</v>
      </c>
      <c r="X69" s="49" t="e">
        <f t="shared" si="52"/>
        <v>#VALUE!</v>
      </c>
      <c r="Y69" s="49" t="e">
        <f t="shared" si="52"/>
        <v>#VALUE!</v>
      </c>
      <c r="Z69" s="49" t="e">
        <f t="shared" si="52"/>
        <v>#VALUE!</v>
      </c>
      <c r="AA69" s="49" t="e">
        <f t="shared" si="52"/>
        <v>#VALUE!</v>
      </c>
      <c r="AB69" s="49" t="e">
        <f t="shared" si="52"/>
        <v>#VALUE!</v>
      </c>
      <c r="AC69" s="49" t="e">
        <f t="shared" si="52"/>
        <v>#VALUE!</v>
      </c>
      <c r="AD69" s="49" t="e">
        <f t="shared" si="52"/>
        <v>#VALUE!</v>
      </c>
      <c r="AE69" s="49" t="e">
        <f t="shared" si="52"/>
        <v>#VALUE!</v>
      </c>
      <c r="AF69" s="49" t="e">
        <f t="shared" si="52"/>
        <v>#VALUE!</v>
      </c>
      <c r="AG69" s="49" t="e">
        <f t="shared" si="52"/>
        <v>#VALUE!</v>
      </c>
      <c r="AH69" s="49" t="e">
        <f t="shared" si="52"/>
        <v>#VALUE!</v>
      </c>
      <c r="AI69" s="49" t="e">
        <f t="shared" si="53"/>
        <v>#VALUE!</v>
      </c>
      <c r="AJ69" s="49" t="e">
        <f t="shared" si="53"/>
        <v>#VALUE!</v>
      </c>
      <c r="AK69" s="49" t="e">
        <f t="shared" si="53"/>
        <v>#VALUE!</v>
      </c>
      <c r="AL69" s="49" t="e">
        <f t="shared" si="53"/>
        <v>#VALUE!</v>
      </c>
      <c r="AM69" s="49" t="e">
        <f t="shared" si="53"/>
        <v>#VALUE!</v>
      </c>
      <c r="AN69" s="49" t="e">
        <f t="shared" si="53"/>
        <v>#VALUE!</v>
      </c>
      <c r="AO69" s="49" t="e">
        <f t="shared" si="53"/>
        <v>#VALUE!</v>
      </c>
      <c r="AP69" s="49" t="e">
        <f t="shared" si="53"/>
        <v>#VALUE!</v>
      </c>
      <c r="AQ69" s="49" t="e">
        <f t="shared" si="53"/>
        <v>#VALUE!</v>
      </c>
      <c r="AR69" s="49" t="e">
        <f t="shared" si="53"/>
        <v>#VALUE!</v>
      </c>
      <c r="AS69" s="49" t="e">
        <f t="shared" si="53"/>
        <v>#VALUE!</v>
      </c>
      <c r="AT69" s="49" t="e">
        <f t="shared" si="53"/>
        <v>#VALUE!</v>
      </c>
      <c r="AU69" s="49" t="e">
        <f t="shared" si="53"/>
        <v>#VALUE!</v>
      </c>
      <c r="AV69" s="49" t="e">
        <f t="shared" si="53"/>
        <v>#VALUE!</v>
      </c>
      <c r="AW69" s="49" t="e">
        <f t="shared" si="53"/>
        <v>#VALUE!</v>
      </c>
      <c r="AX69" s="49" t="e">
        <f t="shared" si="53"/>
        <v>#VALUE!</v>
      </c>
      <c r="AY69" s="49" t="e">
        <f t="shared" si="54"/>
        <v>#VALUE!</v>
      </c>
      <c r="AZ69" s="49" t="e">
        <f t="shared" si="54"/>
        <v>#VALUE!</v>
      </c>
      <c r="BA69" s="49" t="e">
        <f t="shared" si="54"/>
        <v>#VALUE!</v>
      </c>
      <c r="BB69" s="49" t="e">
        <f t="shared" si="54"/>
        <v>#VALUE!</v>
      </c>
      <c r="BC69" s="49" t="e">
        <f t="shared" si="54"/>
        <v>#VALUE!</v>
      </c>
      <c r="BD69" s="49" t="e">
        <f t="shared" si="54"/>
        <v>#VALUE!</v>
      </c>
      <c r="BE69" s="49" t="e">
        <f t="shared" si="54"/>
        <v>#VALUE!</v>
      </c>
      <c r="BF69" s="49" t="e">
        <f t="shared" si="54"/>
        <v>#VALUE!</v>
      </c>
      <c r="BG69" s="49" t="e">
        <f t="shared" si="54"/>
        <v>#VALUE!</v>
      </c>
      <c r="BH69" s="49" t="e">
        <f t="shared" si="54"/>
        <v>#VALUE!</v>
      </c>
      <c r="BI69" s="49" t="e">
        <f t="shared" si="54"/>
        <v>#VALUE!</v>
      </c>
      <c r="BJ69" s="49" t="e">
        <f t="shared" si="54"/>
        <v>#VALUE!</v>
      </c>
      <c r="BK69" s="49" t="e">
        <f t="shared" si="54"/>
        <v>#VALUE!</v>
      </c>
      <c r="BL69" s="49" t="e">
        <f t="shared" si="54"/>
        <v>#VALUE!</v>
      </c>
      <c r="BM69" s="49" t="e">
        <f t="shared" si="54"/>
        <v>#VALUE!</v>
      </c>
      <c r="BN69" s="49" t="e">
        <f t="shared" si="54"/>
        <v>#VALUE!</v>
      </c>
      <c r="BO69" s="49" t="e">
        <f t="shared" si="50"/>
        <v>#VALUE!</v>
      </c>
      <c r="BP69" s="49" t="e">
        <f t="shared" si="50"/>
        <v>#VALUE!</v>
      </c>
      <c r="BQ69" s="49" t="e">
        <f t="shared" si="50"/>
        <v>#VALUE!</v>
      </c>
      <c r="BR69" s="49" t="e">
        <f t="shared" si="50"/>
        <v>#VALUE!</v>
      </c>
      <c r="BS69" s="49" t="e">
        <f t="shared" si="50"/>
        <v>#VALUE!</v>
      </c>
      <c r="BT69" s="49" t="e">
        <f t="shared" si="50"/>
        <v>#VALUE!</v>
      </c>
      <c r="BU69" s="49" t="e">
        <f t="shared" si="50"/>
        <v>#VALUE!</v>
      </c>
      <c r="BV69" s="49" t="e">
        <f t="shared" si="50"/>
        <v>#VALUE!</v>
      </c>
      <c r="BW69" s="49" t="e">
        <f t="shared" si="50"/>
        <v>#VALUE!</v>
      </c>
      <c r="BX69" s="49" t="e">
        <f t="shared" si="50"/>
        <v>#VALUE!</v>
      </c>
      <c r="BY69" s="49" t="e">
        <f t="shared" si="50"/>
        <v>#VALUE!</v>
      </c>
      <c r="BZ69" s="49" t="e">
        <f t="shared" si="50"/>
        <v>#VALUE!</v>
      </c>
      <c r="CA69" s="49" t="e">
        <f t="shared" si="59"/>
        <v>#VALUE!</v>
      </c>
      <c r="CB69" s="49" t="e">
        <f t="shared" si="59"/>
        <v>#VALUE!</v>
      </c>
      <c r="CC69" s="49" t="e">
        <f t="shared" si="59"/>
        <v>#VALUE!</v>
      </c>
      <c r="CD69" s="49" t="e">
        <f t="shared" si="59"/>
        <v>#VALUE!</v>
      </c>
      <c r="CE69" s="49" t="e">
        <f t="shared" si="59"/>
        <v>#VALUE!</v>
      </c>
      <c r="CF69" s="49" t="e">
        <f t="shared" si="59"/>
        <v>#VALUE!</v>
      </c>
      <c r="CG69" s="49" t="e">
        <f t="shared" si="59"/>
        <v>#VALUE!</v>
      </c>
      <c r="CH69" s="49" t="e">
        <f t="shared" si="59"/>
        <v>#VALUE!</v>
      </c>
      <c r="CI69" s="49" t="e">
        <f t="shared" si="59"/>
        <v>#VALUE!</v>
      </c>
      <c r="CJ69" s="49" t="e">
        <f t="shared" si="59"/>
        <v>#VALUE!</v>
      </c>
      <c r="CK69" s="49" t="e">
        <f t="shared" si="59"/>
        <v>#VALUE!</v>
      </c>
      <c r="CL69" s="49" t="e">
        <f t="shared" si="59"/>
        <v>#VALUE!</v>
      </c>
      <c r="CM69" s="49" t="e">
        <f t="shared" si="59"/>
        <v>#VALUE!</v>
      </c>
      <c r="CN69" s="49" t="e">
        <f t="shared" si="59"/>
        <v>#VALUE!</v>
      </c>
      <c r="CO69" s="49" t="e">
        <f t="shared" si="59"/>
        <v>#VALUE!</v>
      </c>
      <c r="CP69" s="49" t="e">
        <f t="shared" si="59"/>
        <v>#VALUE!</v>
      </c>
      <c r="CQ69" s="49" t="e">
        <f t="shared" si="57"/>
        <v>#VALUE!</v>
      </c>
      <c r="CR69" s="49" t="e">
        <f t="shared" si="57"/>
        <v>#VALUE!</v>
      </c>
      <c r="CS69" s="49" t="e">
        <f t="shared" si="57"/>
        <v>#VALUE!</v>
      </c>
      <c r="CT69" s="49" t="e">
        <f t="shared" si="57"/>
        <v>#VALUE!</v>
      </c>
      <c r="CU69" s="49" t="e">
        <f t="shared" si="57"/>
        <v>#VALUE!</v>
      </c>
      <c r="CV69" s="49" t="e">
        <f t="shared" si="57"/>
        <v>#VALUE!</v>
      </c>
      <c r="CW69" s="49" t="e">
        <f t="shared" si="57"/>
        <v>#VALUE!</v>
      </c>
      <c r="CX69" s="49" t="e">
        <f t="shared" si="57"/>
        <v>#VALUE!</v>
      </c>
      <c r="CY69" s="48" t="e">
        <f t="shared" si="57"/>
        <v>#VALUE!</v>
      </c>
      <c r="CZ69" s="37" t="e">
        <f t="shared" si="45"/>
        <v>#VALUE!</v>
      </c>
      <c r="DA69" s="54" t="e">
        <f t="shared" si="40"/>
        <v>#VALUE!</v>
      </c>
      <c r="DB69" s="48">
        <f t="shared" si="46"/>
        <v>0.20001205139345293</v>
      </c>
      <c r="DC69" s="49">
        <f t="shared" si="46"/>
        <v>3.0545063690246321E-7</v>
      </c>
      <c r="DD69" s="49">
        <f t="shared" si="46"/>
        <v>2.0772955771668468E-17</v>
      </c>
      <c r="DE69" s="49">
        <f t="shared" si="46"/>
        <v>2.7518475206090214E-32</v>
      </c>
      <c r="DF69" s="49">
        <f t="shared" si="46"/>
        <v>5.9408002271470317E-52</v>
      </c>
      <c r="DG69" s="49">
        <f t="shared" si="46"/>
        <v>1.9506596415266141E-76</v>
      </c>
      <c r="DH69" s="49">
        <f t="shared" si="46"/>
        <v>9.4155229502533508E-106</v>
      </c>
      <c r="DI69" s="49">
        <f t="shared" si="46"/>
        <v>6.5530019177658744E-140</v>
      </c>
      <c r="DJ69" s="49">
        <f t="shared" si="46"/>
        <v>6.4974659609221992E-179</v>
      </c>
      <c r="DK69" s="49">
        <f t="shared" si="46"/>
        <v>9.1050236193818384E-223</v>
      </c>
      <c r="DL69" s="49">
        <f t="shared" si="46"/>
        <v>1.7931783732925737E-271</v>
      </c>
      <c r="DM69" s="49">
        <f t="shared" si="46"/>
        <v>0</v>
      </c>
      <c r="DN69" s="49">
        <f t="shared" si="46"/>
        <v>0</v>
      </c>
      <c r="DO69" s="49">
        <f t="shared" si="46"/>
        <v>0</v>
      </c>
      <c r="DP69" s="49">
        <f t="shared" si="46"/>
        <v>0</v>
      </c>
      <c r="DQ69" s="49">
        <f t="shared" si="46"/>
        <v>0</v>
      </c>
      <c r="DR69" s="49">
        <f t="shared" si="60"/>
        <v>0</v>
      </c>
      <c r="DS69" s="49">
        <f t="shared" si="60"/>
        <v>0</v>
      </c>
      <c r="DT69" s="49">
        <f t="shared" si="60"/>
        <v>0</v>
      </c>
      <c r="DU69" s="49">
        <f t="shared" si="60"/>
        <v>0</v>
      </c>
      <c r="DV69" s="49">
        <f t="shared" si="60"/>
        <v>0</v>
      </c>
      <c r="DW69" s="49">
        <f t="shared" si="60"/>
        <v>0</v>
      </c>
      <c r="DX69" s="49">
        <f t="shared" si="60"/>
        <v>0</v>
      </c>
      <c r="DY69" s="49">
        <f t="shared" si="60"/>
        <v>0</v>
      </c>
      <c r="DZ69" s="49">
        <f t="shared" si="60"/>
        <v>0</v>
      </c>
      <c r="EA69" s="49">
        <f t="shared" si="60"/>
        <v>0</v>
      </c>
      <c r="EB69" s="49">
        <f t="shared" si="60"/>
        <v>0</v>
      </c>
      <c r="EC69" s="49">
        <f t="shared" si="60"/>
        <v>0</v>
      </c>
      <c r="ED69" s="49">
        <f t="shared" si="60"/>
        <v>0</v>
      </c>
      <c r="EE69" s="49">
        <f t="shared" si="60"/>
        <v>0</v>
      </c>
      <c r="EF69" s="49">
        <f t="shared" si="60"/>
        <v>0</v>
      </c>
      <c r="EG69" s="49">
        <f t="shared" si="60"/>
        <v>0</v>
      </c>
      <c r="EH69" s="49">
        <f t="shared" si="61"/>
        <v>0</v>
      </c>
      <c r="EI69" s="49">
        <f t="shared" si="61"/>
        <v>0</v>
      </c>
      <c r="EJ69" s="49">
        <f t="shared" si="61"/>
        <v>0</v>
      </c>
      <c r="EK69" s="49">
        <f t="shared" si="61"/>
        <v>0</v>
      </c>
      <c r="EL69" s="49">
        <f t="shared" si="61"/>
        <v>0</v>
      </c>
      <c r="EM69" s="49">
        <f t="shared" si="61"/>
        <v>0</v>
      </c>
      <c r="EN69" s="49">
        <f t="shared" si="61"/>
        <v>0</v>
      </c>
      <c r="EO69" s="49">
        <f t="shared" si="61"/>
        <v>0</v>
      </c>
      <c r="EP69" s="49">
        <f t="shared" si="61"/>
        <v>0</v>
      </c>
      <c r="EQ69" s="49">
        <f t="shared" si="61"/>
        <v>0</v>
      </c>
      <c r="ER69" s="49">
        <f t="shared" si="61"/>
        <v>0</v>
      </c>
      <c r="ES69" s="49">
        <f t="shared" si="61"/>
        <v>0</v>
      </c>
      <c r="ET69" s="49">
        <f t="shared" si="61"/>
        <v>0</v>
      </c>
      <c r="EU69" s="49">
        <f t="shared" si="61"/>
        <v>0</v>
      </c>
      <c r="EV69" s="49">
        <f t="shared" si="61"/>
        <v>0</v>
      </c>
      <c r="EW69" s="49">
        <f t="shared" si="61"/>
        <v>0</v>
      </c>
      <c r="EX69" s="49">
        <f t="shared" si="62"/>
        <v>0</v>
      </c>
      <c r="EY69" s="49">
        <f t="shared" si="62"/>
        <v>0</v>
      </c>
      <c r="EZ69" s="49">
        <f t="shared" si="62"/>
        <v>0</v>
      </c>
      <c r="FA69" s="49">
        <f t="shared" si="62"/>
        <v>0</v>
      </c>
      <c r="FB69" s="49">
        <f t="shared" si="62"/>
        <v>0</v>
      </c>
      <c r="FC69" s="49">
        <f t="shared" si="62"/>
        <v>0</v>
      </c>
      <c r="FD69" s="49">
        <f t="shared" si="62"/>
        <v>0</v>
      </c>
      <c r="FE69" s="49">
        <f t="shared" si="62"/>
        <v>0</v>
      </c>
      <c r="FF69" s="49">
        <f t="shared" si="62"/>
        <v>0</v>
      </c>
      <c r="FG69" s="49">
        <f t="shared" si="62"/>
        <v>0</v>
      </c>
      <c r="FH69" s="49">
        <f t="shared" si="62"/>
        <v>0</v>
      </c>
      <c r="FI69" s="49">
        <f t="shared" si="62"/>
        <v>0</v>
      </c>
      <c r="FJ69" s="49">
        <f t="shared" si="62"/>
        <v>0</v>
      </c>
      <c r="FK69" s="49">
        <f t="shared" si="62"/>
        <v>0</v>
      </c>
      <c r="FL69" s="49">
        <f t="shared" si="62"/>
        <v>0</v>
      </c>
      <c r="FM69" s="49">
        <f t="shared" si="62"/>
        <v>0</v>
      </c>
      <c r="FN69" s="49">
        <f t="shared" si="63"/>
        <v>0</v>
      </c>
      <c r="FO69" s="49">
        <f t="shared" si="63"/>
        <v>0</v>
      </c>
      <c r="FP69" s="49">
        <f t="shared" si="63"/>
        <v>0</v>
      </c>
      <c r="FQ69" s="49">
        <f t="shared" si="63"/>
        <v>0</v>
      </c>
      <c r="FR69" s="49">
        <f t="shared" si="63"/>
        <v>0</v>
      </c>
      <c r="FS69" s="49">
        <f t="shared" si="63"/>
        <v>0</v>
      </c>
      <c r="FT69" s="49">
        <f t="shared" si="63"/>
        <v>0</v>
      </c>
      <c r="FU69" s="49">
        <f t="shared" si="63"/>
        <v>0</v>
      </c>
      <c r="FV69" s="49">
        <f t="shared" si="63"/>
        <v>0</v>
      </c>
      <c r="FW69" s="49">
        <f t="shared" si="63"/>
        <v>0</v>
      </c>
      <c r="FX69" s="49">
        <f t="shared" si="63"/>
        <v>0</v>
      </c>
      <c r="FY69" s="49">
        <f t="shared" si="63"/>
        <v>0</v>
      </c>
      <c r="FZ69" s="49">
        <f t="shared" si="63"/>
        <v>0</v>
      </c>
      <c r="GA69" s="49">
        <f t="shared" si="63"/>
        <v>0</v>
      </c>
      <c r="GB69" s="49">
        <f t="shared" si="63"/>
        <v>0</v>
      </c>
      <c r="GC69" s="49">
        <f t="shared" si="63"/>
        <v>0</v>
      </c>
      <c r="GD69" s="49">
        <f t="shared" si="55"/>
        <v>0</v>
      </c>
      <c r="GE69" s="49">
        <f t="shared" si="55"/>
        <v>0</v>
      </c>
      <c r="GF69" s="49">
        <f t="shared" si="55"/>
        <v>0</v>
      </c>
      <c r="GG69" s="49">
        <f t="shared" si="55"/>
        <v>0</v>
      </c>
      <c r="GH69" s="49">
        <f t="shared" si="55"/>
        <v>0</v>
      </c>
      <c r="GI69" s="49">
        <f t="shared" si="55"/>
        <v>0</v>
      </c>
      <c r="GJ69" s="49">
        <f t="shared" si="55"/>
        <v>0</v>
      </c>
      <c r="GK69" s="49">
        <f t="shared" si="55"/>
        <v>0</v>
      </c>
      <c r="GL69" s="49">
        <f t="shared" si="55"/>
        <v>0</v>
      </c>
      <c r="GM69" s="49">
        <f t="shared" si="55"/>
        <v>0</v>
      </c>
      <c r="GN69" s="49">
        <f t="shared" si="55"/>
        <v>0</v>
      </c>
      <c r="GO69" s="49">
        <f t="shared" si="55"/>
        <v>0</v>
      </c>
      <c r="GP69" s="49">
        <f t="shared" si="56"/>
        <v>0</v>
      </c>
      <c r="GQ69" s="49">
        <f t="shared" si="56"/>
        <v>0</v>
      </c>
      <c r="GR69" s="49">
        <f t="shared" si="56"/>
        <v>0</v>
      </c>
      <c r="GS69" s="49">
        <f t="shared" si="56"/>
        <v>0</v>
      </c>
      <c r="GT69" s="49">
        <f t="shared" si="56"/>
        <v>0</v>
      </c>
      <c r="GU69" s="49">
        <f t="shared" si="56"/>
        <v>0</v>
      </c>
      <c r="GV69" s="49">
        <f t="shared" si="56"/>
        <v>0</v>
      </c>
      <c r="GW69" s="49">
        <f t="shared" si="56"/>
        <v>0</v>
      </c>
      <c r="GX69" s="48">
        <f t="shared" si="56"/>
        <v>0</v>
      </c>
      <c r="GY69" s="37">
        <f t="shared" si="47"/>
        <v>0.79998764315591009</v>
      </c>
      <c r="GZ69" s="39" t="e">
        <f t="shared" si="48"/>
        <v>#VALUE!</v>
      </c>
    </row>
    <row r="70" spans="1:208">
      <c r="A70" s="42">
        <f t="shared" si="43"/>
        <v>0.56713901404550526</v>
      </c>
      <c r="B70" s="38" t="str">
        <f>IF($CY$10=1, "-",1.6)</f>
        <v>-</v>
      </c>
      <c r="C70" s="48" t="e">
        <f t="shared" si="44"/>
        <v>#VALUE!</v>
      </c>
      <c r="D70" s="49" t="e">
        <f t="shared" si="44"/>
        <v>#VALUE!</v>
      </c>
      <c r="E70" s="49" t="e">
        <f t="shared" si="44"/>
        <v>#VALUE!</v>
      </c>
      <c r="F70" s="49" t="e">
        <f t="shared" si="44"/>
        <v>#VALUE!</v>
      </c>
      <c r="G70" s="49" t="e">
        <f t="shared" si="44"/>
        <v>#VALUE!</v>
      </c>
      <c r="H70" s="49" t="e">
        <f t="shared" si="44"/>
        <v>#VALUE!</v>
      </c>
      <c r="I70" s="49" t="e">
        <f t="shared" si="44"/>
        <v>#VALUE!</v>
      </c>
      <c r="J70" s="49" t="e">
        <f t="shared" si="44"/>
        <v>#VALUE!</v>
      </c>
      <c r="K70" s="49" t="e">
        <f t="shared" si="44"/>
        <v>#VALUE!</v>
      </c>
      <c r="L70" s="49" t="e">
        <f t="shared" si="44"/>
        <v>#VALUE!</v>
      </c>
      <c r="M70" s="49" t="e">
        <f t="shared" si="44"/>
        <v>#VALUE!</v>
      </c>
      <c r="N70" s="49" t="e">
        <f t="shared" si="44"/>
        <v>#VALUE!</v>
      </c>
      <c r="O70" s="49" t="e">
        <f t="shared" si="44"/>
        <v>#VALUE!</v>
      </c>
      <c r="P70" s="49" t="e">
        <f t="shared" si="44"/>
        <v>#VALUE!</v>
      </c>
      <c r="Q70" s="49" t="e">
        <f t="shared" si="44"/>
        <v>#VALUE!</v>
      </c>
      <c r="R70" s="49" t="e">
        <f t="shared" ref="R70:AG74" si="64">(2/R$23)*SIN(R$23*$B70)*EXP(-(R$23^2)*$A70)</f>
        <v>#VALUE!</v>
      </c>
      <c r="S70" s="49" t="e">
        <f t="shared" si="64"/>
        <v>#VALUE!</v>
      </c>
      <c r="T70" s="49" t="e">
        <f t="shared" si="64"/>
        <v>#VALUE!</v>
      </c>
      <c r="U70" s="49" t="e">
        <f t="shared" si="64"/>
        <v>#VALUE!</v>
      </c>
      <c r="V70" s="49" t="e">
        <f t="shared" si="64"/>
        <v>#VALUE!</v>
      </c>
      <c r="W70" s="49" t="e">
        <f t="shared" si="64"/>
        <v>#VALUE!</v>
      </c>
      <c r="X70" s="49" t="e">
        <f t="shared" si="64"/>
        <v>#VALUE!</v>
      </c>
      <c r="Y70" s="49" t="e">
        <f t="shared" si="64"/>
        <v>#VALUE!</v>
      </c>
      <c r="Z70" s="49" t="e">
        <f t="shared" si="64"/>
        <v>#VALUE!</v>
      </c>
      <c r="AA70" s="49" t="e">
        <f t="shared" si="64"/>
        <v>#VALUE!</v>
      </c>
      <c r="AB70" s="49" t="e">
        <f t="shared" si="64"/>
        <v>#VALUE!</v>
      </c>
      <c r="AC70" s="49" t="e">
        <f t="shared" si="64"/>
        <v>#VALUE!</v>
      </c>
      <c r="AD70" s="49" t="e">
        <f t="shared" si="64"/>
        <v>#VALUE!</v>
      </c>
      <c r="AE70" s="49" t="e">
        <f t="shared" si="64"/>
        <v>#VALUE!</v>
      </c>
      <c r="AF70" s="49" t="e">
        <f t="shared" si="64"/>
        <v>#VALUE!</v>
      </c>
      <c r="AG70" s="49" t="e">
        <f t="shared" si="64"/>
        <v>#VALUE!</v>
      </c>
      <c r="AH70" s="49" t="e">
        <f t="shared" si="52"/>
        <v>#VALUE!</v>
      </c>
      <c r="AI70" s="49" t="e">
        <f t="shared" si="53"/>
        <v>#VALUE!</v>
      </c>
      <c r="AJ70" s="49" t="e">
        <f t="shared" si="53"/>
        <v>#VALUE!</v>
      </c>
      <c r="AK70" s="49" t="e">
        <f t="shared" si="53"/>
        <v>#VALUE!</v>
      </c>
      <c r="AL70" s="49" t="e">
        <f t="shared" si="53"/>
        <v>#VALUE!</v>
      </c>
      <c r="AM70" s="49" t="e">
        <f t="shared" si="53"/>
        <v>#VALUE!</v>
      </c>
      <c r="AN70" s="49" t="e">
        <f t="shared" si="53"/>
        <v>#VALUE!</v>
      </c>
      <c r="AO70" s="49" t="e">
        <f t="shared" si="53"/>
        <v>#VALUE!</v>
      </c>
      <c r="AP70" s="49" t="e">
        <f t="shared" si="53"/>
        <v>#VALUE!</v>
      </c>
      <c r="AQ70" s="49" t="e">
        <f t="shared" si="53"/>
        <v>#VALUE!</v>
      </c>
      <c r="AR70" s="49" t="e">
        <f t="shared" si="53"/>
        <v>#VALUE!</v>
      </c>
      <c r="AS70" s="49" t="e">
        <f t="shared" si="53"/>
        <v>#VALUE!</v>
      </c>
      <c r="AT70" s="49" t="e">
        <f t="shared" si="53"/>
        <v>#VALUE!</v>
      </c>
      <c r="AU70" s="49" t="e">
        <f t="shared" si="53"/>
        <v>#VALUE!</v>
      </c>
      <c r="AV70" s="49" t="e">
        <f t="shared" si="53"/>
        <v>#VALUE!</v>
      </c>
      <c r="AW70" s="49" t="e">
        <f t="shared" si="53"/>
        <v>#VALUE!</v>
      </c>
      <c r="AX70" s="49" t="e">
        <f t="shared" si="53"/>
        <v>#VALUE!</v>
      </c>
      <c r="AY70" s="49" t="e">
        <f t="shared" si="54"/>
        <v>#VALUE!</v>
      </c>
      <c r="AZ70" s="49" t="e">
        <f t="shared" si="54"/>
        <v>#VALUE!</v>
      </c>
      <c r="BA70" s="49" t="e">
        <f t="shared" si="54"/>
        <v>#VALUE!</v>
      </c>
      <c r="BB70" s="49" t="e">
        <f t="shared" si="54"/>
        <v>#VALUE!</v>
      </c>
      <c r="BC70" s="49" t="e">
        <f t="shared" si="54"/>
        <v>#VALUE!</v>
      </c>
      <c r="BD70" s="49" t="e">
        <f t="shared" si="54"/>
        <v>#VALUE!</v>
      </c>
      <c r="BE70" s="49" t="e">
        <f t="shared" si="54"/>
        <v>#VALUE!</v>
      </c>
      <c r="BF70" s="49" t="e">
        <f t="shared" si="54"/>
        <v>#VALUE!</v>
      </c>
      <c r="BG70" s="49" t="e">
        <f t="shared" si="54"/>
        <v>#VALUE!</v>
      </c>
      <c r="BH70" s="49" t="e">
        <f t="shared" si="54"/>
        <v>#VALUE!</v>
      </c>
      <c r="BI70" s="49" t="e">
        <f t="shared" si="54"/>
        <v>#VALUE!</v>
      </c>
      <c r="BJ70" s="49" t="e">
        <f t="shared" si="54"/>
        <v>#VALUE!</v>
      </c>
      <c r="BK70" s="49" t="e">
        <f t="shared" si="54"/>
        <v>#VALUE!</v>
      </c>
      <c r="BL70" s="49" t="e">
        <f t="shared" si="54"/>
        <v>#VALUE!</v>
      </c>
      <c r="BM70" s="49" t="e">
        <f t="shared" si="54"/>
        <v>#VALUE!</v>
      </c>
      <c r="BN70" s="49" t="e">
        <f t="shared" si="54"/>
        <v>#VALUE!</v>
      </c>
      <c r="BO70" s="49" t="e">
        <f t="shared" si="50"/>
        <v>#VALUE!</v>
      </c>
      <c r="BP70" s="49" t="e">
        <f t="shared" si="50"/>
        <v>#VALUE!</v>
      </c>
      <c r="BQ70" s="49" t="e">
        <f t="shared" si="50"/>
        <v>#VALUE!</v>
      </c>
      <c r="BR70" s="49" t="e">
        <f t="shared" si="50"/>
        <v>#VALUE!</v>
      </c>
      <c r="BS70" s="49" t="e">
        <f t="shared" si="50"/>
        <v>#VALUE!</v>
      </c>
      <c r="BT70" s="49" t="e">
        <f t="shared" si="50"/>
        <v>#VALUE!</v>
      </c>
      <c r="BU70" s="49" t="e">
        <f t="shared" si="50"/>
        <v>#VALUE!</v>
      </c>
      <c r="BV70" s="49" t="e">
        <f t="shared" si="50"/>
        <v>#VALUE!</v>
      </c>
      <c r="BW70" s="49" t="e">
        <f t="shared" si="50"/>
        <v>#VALUE!</v>
      </c>
      <c r="BX70" s="49" t="e">
        <f t="shared" si="50"/>
        <v>#VALUE!</v>
      </c>
      <c r="BY70" s="49" t="e">
        <f t="shared" si="50"/>
        <v>#VALUE!</v>
      </c>
      <c r="BZ70" s="49" t="e">
        <f t="shared" si="50"/>
        <v>#VALUE!</v>
      </c>
      <c r="CA70" s="49" t="e">
        <f t="shared" si="59"/>
        <v>#VALUE!</v>
      </c>
      <c r="CB70" s="49" t="e">
        <f t="shared" si="59"/>
        <v>#VALUE!</v>
      </c>
      <c r="CC70" s="49" t="e">
        <f t="shared" si="59"/>
        <v>#VALUE!</v>
      </c>
      <c r="CD70" s="49" t="e">
        <f t="shared" si="59"/>
        <v>#VALUE!</v>
      </c>
      <c r="CE70" s="49" t="e">
        <f t="shared" si="59"/>
        <v>#VALUE!</v>
      </c>
      <c r="CF70" s="49" t="e">
        <f t="shared" si="59"/>
        <v>#VALUE!</v>
      </c>
      <c r="CG70" s="49" t="e">
        <f t="shared" si="59"/>
        <v>#VALUE!</v>
      </c>
      <c r="CH70" s="49" t="e">
        <f t="shared" si="59"/>
        <v>#VALUE!</v>
      </c>
      <c r="CI70" s="49" t="e">
        <f t="shared" si="59"/>
        <v>#VALUE!</v>
      </c>
      <c r="CJ70" s="49" t="e">
        <f t="shared" si="59"/>
        <v>#VALUE!</v>
      </c>
      <c r="CK70" s="49" t="e">
        <f t="shared" si="59"/>
        <v>#VALUE!</v>
      </c>
      <c r="CL70" s="49" t="e">
        <f t="shared" si="59"/>
        <v>#VALUE!</v>
      </c>
      <c r="CM70" s="49" t="e">
        <f t="shared" si="59"/>
        <v>#VALUE!</v>
      </c>
      <c r="CN70" s="49" t="e">
        <f t="shared" si="59"/>
        <v>#VALUE!</v>
      </c>
      <c r="CO70" s="49" t="e">
        <f t="shared" si="59"/>
        <v>#VALUE!</v>
      </c>
      <c r="CP70" s="49" t="e">
        <f t="shared" si="59"/>
        <v>#VALUE!</v>
      </c>
      <c r="CQ70" s="49" t="e">
        <f t="shared" si="57"/>
        <v>#VALUE!</v>
      </c>
      <c r="CR70" s="49" t="e">
        <f t="shared" si="57"/>
        <v>#VALUE!</v>
      </c>
      <c r="CS70" s="49" t="e">
        <f t="shared" si="57"/>
        <v>#VALUE!</v>
      </c>
      <c r="CT70" s="49" t="e">
        <f t="shared" si="57"/>
        <v>#VALUE!</v>
      </c>
      <c r="CU70" s="49" t="e">
        <f t="shared" si="57"/>
        <v>#VALUE!</v>
      </c>
      <c r="CV70" s="49" t="e">
        <f t="shared" si="57"/>
        <v>#VALUE!</v>
      </c>
      <c r="CW70" s="49" t="e">
        <f t="shared" si="57"/>
        <v>#VALUE!</v>
      </c>
      <c r="CX70" s="49" t="e">
        <f t="shared" si="57"/>
        <v>#VALUE!</v>
      </c>
      <c r="CY70" s="48" t="e">
        <f t="shared" si="57"/>
        <v>#VALUE!</v>
      </c>
      <c r="CZ70" s="37" t="e">
        <f t="shared" si="45"/>
        <v>#VALUE!</v>
      </c>
      <c r="DA70" s="54" t="e">
        <f t="shared" si="40"/>
        <v>#VALUE!</v>
      </c>
      <c r="DB70" s="48">
        <f t="shared" si="46"/>
        <v>0.20001205139345293</v>
      </c>
      <c r="DC70" s="49">
        <f t="shared" si="46"/>
        <v>3.0545063690246321E-7</v>
      </c>
      <c r="DD70" s="49">
        <f t="shared" si="46"/>
        <v>2.0772955771668468E-17</v>
      </c>
      <c r="DE70" s="49">
        <f t="shared" si="46"/>
        <v>2.7518475206090214E-32</v>
      </c>
      <c r="DF70" s="49">
        <f t="shared" si="46"/>
        <v>5.9408002271470317E-52</v>
      </c>
      <c r="DG70" s="49">
        <f t="shared" si="46"/>
        <v>1.9506596415266141E-76</v>
      </c>
      <c r="DH70" s="49">
        <f t="shared" si="46"/>
        <v>9.4155229502533508E-106</v>
      </c>
      <c r="DI70" s="49">
        <f t="shared" si="46"/>
        <v>6.5530019177658744E-140</v>
      </c>
      <c r="DJ70" s="49">
        <f t="shared" si="46"/>
        <v>6.4974659609221992E-179</v>
      </c>
      <c r="DK70" s="49">
        <f t="shared" si="46"/>
        <v>9.1050236193818384E-223</v>
      </c>
      <c r="DL70" s="49">
        <f t="shared" si="46"/>
        <v>1.7931783732925737E-271</v>
      </c>
      <c r="DM70" s="49">
        <f t="shared" si="46"/>
        <v>0</v>
      </c>
      <c r="DN70" s="49">
        <f t="shared" si="46"/>
        <v>0</v>
      </c>
      <c r="DO70" s="49">
        <f t="shared" si="46"/>
        <v>0</v>
      </c>
      <c r="DP70" s="49">
        <f t="shared" si="46"/>
        <v>0</v>
      </c>
      <c r="DQ70" s="49">
        <f t="shared" si="46"/>
        <v>0</v>
      </c>
      <c r="DR70" s="49">
        <f t="shared" si="60"/>
        <v>0</v>
      </c>
      <c r="DS70" s="49">
        <f t="shared" si="60"/>
        <v>0</v>
      </c>
      <c r="DT70" s="49">
        <f t="shared" si="60"/>
        <v>0</v>
      </c>
      <c r="DU70" s="49">
        <f t="shared" si="60"/>
        <v>0</v>
      </c>
      <c r="DV70" s="49">
        <f t="shared" si="60"/>
        <v>0</v>
      </c>
      <c r="DW70" s="49">
        <f t="shared" si="60"/>
        <v>0</v>
      </c>
      <c r="DX70" s="49">
        <f t="shared" si="60"/>
        <v>0</v>
      </c>
      <c r="DY70" s="49">
        <f t="shared" si="60"/>
        <v>0</v>
      </c>
      <c r="DZ70" s="49">
        <f t="shared" si="60"/>
        <v>0</v>
      </c>
      <c r="EA70" s="49">
        <f t="shared" si="60"/>
        <v>0</v>
      </c>
      <c r="EB70" s="49">
        <f t="shared" si="60"/>
        <v>0</v>
      </c>
      <c r="EC70" s="49">
        <f t="shared" si="60"/>
        <v>0</v>
      </c>
      <c r="ED70" s="49">
        <f t="shared" si="60"/>
        <v>0</v>
      </c>
      <c r="EE70" s="49">
        <f t="shared" si="60"/>
        <v>0</v>
      </c>
      <c r="EF70" s="49">
        <f t="shared" si="60"/>
        <v>0</v>
      </c>
      <c r="EG70" s="49">
        <f t="shared" si="60"/>
        <v>0</v>
      </c>
      <c r="EH70" s="49">
        <f t="shared" si="61"/>
        <v>0</v>
      </c>
      <c r="EI70" s="49">
        <f t="shared" si="61"/>
        <v>0</v>
      </c>
      <c r="EJ70" s="49">
        <f t="shared" si="61"/>
        <v>0</v>
      </c>
      <c r="EK70" s="49">
        <f t="shared" si="61"/>
        <v>0</v>
      </c>
      <c r="EL70" s="49">
        <f t="shared" si="61"/>
        <v>0</v>
      </c>
      <c r="EM70" s="49">
        <f t="shared" si="61"/>
        <v>0</v>
      </c>
      <c r="EN70" s="49">
        <f t="shared" si="61"/>
        <v>0</v>
      </c>
      <c r="EO70" s="49">
        <f t="shared" si="61"/>
        <v>0</v>
      </c>
      <c r="EP70" s="49">
        <f t="shared" si="61"/>
        <v>0</v>
      </c>
      <c r="EQ70" s="49">
        <f t="shared" si="61"/>
        <v>0</v>
      </c>
      <c r="ER70" s="49">
        <f t="shared" si="61"/>
        <v>0</v>
      </c>
      <c r="ES70" s="49">
        <f t="shared" si="61"/>
        <v>0</v>
      </c>
      <c r="ET70" s="49">
        <f t="shared" si="61"/>
        <v>0</v>
      </c>
      <c r="EU70" s="49">
        <f t="shared" si="61"/>
        <v>0</v>
      </c>
      <c r="EV70" s="49">
        <f t="shared" si="61"/>
        <v>0</v>
      </c>
      <c r="EW70" s="49">
        <f t="shared" si="61"/>
        <v>0</v>
      </c>
      <c r="EX70" s="49">
        <f t="shared" si="62"/>
        <v>0</v>
      </c>
      <c r="EY70" s="49">
        <f t="shared" si="62"/>
        <v>0</v>
      </c>
      <c r="EZ70" s="49">
        <f t="shared" si="62"/>
        <v>0</v>
      </c>
      <c r="FA70" s="49">
        <f t="shared" si="62"/>
        <v>0</v>
      </c>
      <c r="FB70" s="49">
        <f t="shared" si="62"/>
        <v>0</v>
      </c>
      <c r="FC70" s="49">
        <f t="shared" si="62"/>
        <v>0</v>
      </c>
      <c r="FD70" s="49">
        <f t="shared" si="62"/>
        <v>0</v>
      </c>
      <c r="FE70" s="49">
        <f t="shared" si="62"/>
        <v>0</v>
      </c>
      <c r="FF70" s="49">
        <f t="shared" si="62"/>
        <v>0</v>
      </c>
      <c r="FG70" s="49">
        <f t="shared" si="62"/>
        <v>0</v>
      </c>
      <c r="FH70" s="49">
        <f t="shared" si="62"/>
        <v>0</v>
      </c>
      <c r="FI70" s="49">
        <f t="shared" si="62"/>
        <v>0</v>
      </c>
      <c r="FJ70" s="49">
        <f t="shared" si="62"/>
        <v>0</v>
      </c>
      <c r="FK70" s="49">
        <f t="shared" si="62"/>
        <v>0</v>
      </c>
      <c r="FL70" s="49">
        <f t="shared" si="62"/>
        <v>0</v>
      </c>
      <c r="FM70" s="49">
        <f t="shared" si="62"/>
        <v>0</v>
      </c>
      <c r="FN70" s="49">
        <f t="shared" si="63"/>
        <v>0</v>
      </c>
      <c r="FO70" s="49">
        <f t="shared" si="63"/>
        <v>0</v>
      </c>
      <c r="FP70" s="49">
        <f t="shared" si="63"/>
        <v>0</v>
      </c>
      <c r="FQ70" s="49">
        <f t="shared" si="63"/>
        <v>0</v>
      </c>
      <c r="FR70" s="49">
        <f t="shared" si="63"/>
        <v>0</v>
      </c>
      <c r="FS70" s="49">
        <f t="shared" si="63"/>
        <v>0</v>
      </c>
      <c r="FT70" s="49">
        <f t="shared" si="63"/>
        <v>0</v>
      </c>
      <c r="FU70" s="49">
        <f t="shared" si="63"/>
        <v>0</v>
      </c>
      <c r="FV70" s="49">
        <f t="shared" si="63"/>
        <v>0</v>
      </c>
      <c r="FW70" s="49">
        <f t="shared" si="63"/>
        <v>0</v>
      </c>
      <c r="FX70" s="49">
        <f t="shared" si="63"/>
        <v>0</v>
      </c>
      <c r="FY70" s="49">
        <f t="shared" si="63"/>
        <v>0</v>
      </c>
      <c r="FZ70" s="49">
        <f t="shared" si="63"/>
        <v>0</v>
      </c>
      <c r="GA70" s="49">
        <f t="shared" si="63"/>
        <v>0</v>
      </c>
      <c r="GB70" s="49">
        <f t="shared" si="63"/>
        <v>0</v>
      </c>
      <c r="GC70" s="49">
        <f t="shared" si="63"/>
        <v>0</v>
      </c>
      <c r="GD70" s="49">
        <f t="shared" si="55"/>
        <v>0</v>
      </c>
      <c r="GE70" s="49">
        <f t="shared" si="55"/>
        <v>0</v>
      </c>
      <c r="GF70" s="49">
        <f t="shared" si="55"/>
        <v>0</v>
      </c>
      <c r="GG70" s="49">
        <f t="shared" si="55"/>
        <v>0</v>
      </c>
      <c r="GH70" s="49">
        <f t="shared" si="55"/>
        <v>0</v>
      </c>
      <c r="GI70" s="49">
        <f t="shared" si="55"/>
        <v>0</v>
      </c>
      <c r="GJ70" s="49">
        <f t="shared" si="55"/>
        <v>0</v>
      </c>
      <c r="GK70" s="49">
        <f t="shared" si="55"/>
        <v>0</v>
      </c>
      <c r="GL70" s="49">
        <f t="shared" si="55"/>
        <v>0</v>
      </c>
      <c r="GM70" s="49">
        <f t="shared" si="55"/>
        <v>0</v>
      </c>
      <c r="GN70" s="49">
        <f t="shared" si="55"/>
        <v>0</v>
      </c>
      <c r="GO70" s="49">
        <f t="shared" si="55"/>
        <v>0</v>
      </c>
      <c r="GP70" s="49">
        <f t="shared" si="56"/>
        <v>0</v>
      </c>
      <c r="GQ70" s="49">
        <f t="shared" si="56"/>
        <v>0</v>
      </c>
      <c r="GR70" s="49">
        <f t="shared" si="56"/>
        <v>0</v>
      </c>
      <c r="GS70" s="49">
        <f t="shared" si="56"/>
        <v>0</v>
      </c>
      <c r="GT70" s="49">
        <f t="shared" si="56"/>
        <v>0</v>
      </c>
      <c r="GU70" s="49">
        <f t="shared" si="56"/>
        <v>0</v>
      </c>
      <c r="GV70" s="49">
        <f t="shared" si="56"/>
        <v>0</v>
      </c>
      <c r="GW70" s="49">
        <f t="shared" si="56"/>
        <v>0</v>
      </c>
      <c r="GX70" s="48">
        <f t="shared" si="56"/>
        <v>0</v>
      </c>
      <c r="GY70" s="37">
        <f t="shared" si="47"/>
        <v>0.79998764315591009</v>
      </c>
      <c r="GZ70" s="39" t="e">
        <f t="shared" si="48"/>
        <v>#VALUE!</v>
      </c>
    </row>
    <row r="71" spans="1:208">
      <c r="A71" s="42">
        <f t="shared" si="43"/>
        <v>0.56713901404550526</v>
      </c>
      <c r="B71" s="38" t="str">
        <f>IF($CY$10=1, "-",1.7)</f>
        <v>-</v>
      </c>
      <c r="C71" s="48" t="e">
        <f t="shared" ref="C71:R74" si="65">(2/C$23)*SIN(C$23*$B71)*EXP(-(C$23^2)*$A71)</f>
        <v>#VALUE!</v>
      </c>
      <c r="D71" s="49" t="e">
        <f t="shared" si="65"/>
        <v>#VALUE!</v>
      </c>
      <c r="E71" s="49" t="e">
        <f t="shared" si="65"/>
        <v>#VALUE!</v>
      </c>
      <c r="F71" s="49" t="e">
        <f t="shared" si="65"/>
        <v>#VALUE!</v>
      </c>
      <c r="G71" s="49" t="e">
        <f t="shared" si="65"/>
        <v>#VALUE!</v>
      </c>
      <c r="H71" s="49" t="e">
        <f t="shared" si="65"/>
        <v>#VALUE!</v>
      </c>
      <c r="I71" s="49" t="e">
        <f t="shared" si="65"/>
        <v>#VALUE!</v>
      </c>
      <c r="J71" s="49" t="e">
        <f t="shared" si="65"/>
        <v>#VALUE!</v>
      </c>
      <c r="K71" s="49" t="e">
        <f t="shared" si="65"/>
        <v>#VALUE!</v>
      </c>
      <c r="L71" s="49" t="e">
        <f t="shared" si="65"/>
        <v>#VALUE!</v>
      </c>
      <c r="M71" s="49" t="e">
        <f t="shared" si="65"/>
        <v>#VALUE!</v>
      </c>
      <c r="N71" s="49" t="e">
        <f t="shared" si="65"/>
        <v>#VALUE!</v>
      </c>
      <c r="O71" s="49" t="e">
        <f t="shared" si="65"/>
        <v>#VALUE!</v>
      </c>
      <c r="P71" s="49" t="e">
        <f t="shared" si="65"/>
        <v>#VALUE!</v>
      </c>
      <c r="Q71" s="49" t="e">
        <f t="shared" si="65"/>
        <v>#VALUE!</v>
      </c>
      <c r="R71" s="49" t="e">
        <f t="shared" si="65"/>
        <v>#VALUE!</v>
      </c>
      <c r="S71" s="49" t="e">
        <f t="shared" si="64"/>
        <v>#VALUE!</v>
      </c>
      <c r="T71" s="49" t="e">
        <f t="shared" si="64"/>
        <v>#VALUE!</v>
      </c>
      <c r="U71" s="49" t="e">
        <f t="shared" si="64"/>
        <v>#VALUE!</v>
      </c>
      <c r="V71" s="49" t="e">
        <f t="shared" si="64"/>
        <v>#VALUE!</v>
      </c>
      <c r="W71" s="49" t="e">
        <f t="shared" si="64"/>
        <v>#VALUE!</v>
      </c>
      <c r="X71" s="49" t="e">
        <f t="shared" si="64"/>
        <v>#VALUE!</v>
      </c>
      <c r="Y71" s="49" t="e">
        <f t="shared" si="64"/>
        <v>#VALUE!</v>
      </c>
      <c r="Z71" s="49" t="e">
        <f t="shared" si="64"/>
        <v>#VALUE!</v>
      </c>
      <c r="AA71" s="49" t="e">
        <f t="shared" si="64"/>
        <v>#VALUE!</v>
      </c>
      <c r="AB71" s="49" t="e">
        <f t="shared" si="64"/>
        <v>#VALUE!</v>
      </c>
      <c r="AC71" s="49" t="e">
        <f t="shared" si="64"/>
        <v>#VALUE!</v>
      </c>
      <c r="AD71" s="49" t="e">
        <f t="shared" si="64"/>
        <v>#VALUE!</v>
      </c>
      <c r="AE71" s="49" t="e">
        <f t="shared" si="64"/>
        <v>#VALUE!</v>
      </c>
      <c r="AF71" s="49" t="e">
        <f t="shared" si="64"/>
        <v>#VALUE!</v>
      </c>
      <c r="AG71" s="49" t="e">
        <f t="shared" si="64"/>
        <v>#VALUE!</v>
      </c>
      <c r="AH71" s="49" t="e">
        <f t="shared" si="52"/>
        <v>#VALUE!</v>
      </c>
      <c r="AI71" s="49" t="e">
        <f t="shared" si="53"/>
        <v>#VALUE!</v>
      </c>
      <c r="AJ71" s="49" t="e">
        <f t="shared" si="53"/>
        <v>#VALUE!</v>
      </c>
      <c r="AK71" s="49" t="e">
        <f t="shared" si="53"/>
        <v>#VALUE!</v>
      </c>
      <c r="AL71" s="49" t="e">
        <f t="shared" si="53"/>
        <v>#VALUE!</v>
      </c>
      <c r="AM71" s="49" t="e">
        <f t="shared" si="53"/>
        <v>#VALUE!</v>
      </c>
      <c r="AN71" s="49" t="e">
        <f t="shared" si="53"/>
        <v>#VALUE!</v>
      </c>
      <c r="AO71" s="49" t="e">
        <f t="shared" si="53"/>
        <v>#VALUE!</v>
      </c>
      <c r="AP71" s="49" t="e">
        <f t="shared" si="53"/>
        <v>#VALUE!</v>
      </c>
      <c r="AQ71" s="49" t="e">
        <f t="shared" si="53"/>
        <v>#VALUE!</v>
      </c>
      <c r="AR71" s="49" t="e">
        <f t="shared" si="53"/>
        <v>#VALUE!</v>
      </c>
      <c r="AS71" s="49" t="e">
        <f t="shared" si="53"/>
        <v>#VALUE!</v>
      </c>
      <c r="AT71" s="49" t="e">
        <f t="shared" si="53"/>
        <v>#VALUE!</v>
      </c>
      <c r="AU71" s="49" t="e">
        <f t="shared" si="53"/>
        <v>#VALUE!</v>
      </c>
      <c r="AV71" s="49" t="e">
        <f t="shared" si="53"/>
        <v>#VALUE!</v>
      </c>
      <c r="AW71" s="49" t="e">
        <f t="shared" si="53"/>
        <v>#VALUE!</v>
      </c>
      <c r="AX71" s="49" t="e">
        <f t="shared" si="53"/>
        <v>#VALUE!</v>
      </c>
      <c r="AY71" s="49" t="e">
        <f t="shared" si="54"/>
        <v>#VALUE!</v>
      </c>
      <c r="AZ71" s="49" t="e">
        <f t="shared" si="54"/>
        <v>#VALUE!</v>
      </c>
      <c r="BA71" s="49" t="e">
        <f t="shared" si="54"/>
        <v>#VALUE!</v>
      </c>
      <c r="BB71" s="49" t="e">
        <f t="shared" si="54"/>
        <v>#VALUE!</v>
      </c>
      <c r="BC71" s="49" t="e">
        <f t="shared" si="54"/>
        <v>#VALUE!</v>
      </c>
      <c r="BD71" s="49" t="e">
        <f t="shared" si="54"/>
        <v>#VALUE!</v>
      </c>
      <c r="BE71" s="49" t="e">
        <f t="shared" si="54"/>
        <v>#VALUE!</v>
      </c>
      <c r="BF71" s="49" t="e">
        <f t="shared" si="54"/>
        <v>#VALUE!</v>
      </c>
      <c r="BG71" s="49" t="e">
        <f t="shared" si="54"/>
        <v>#VALUE!</v>
      </c>
      <c r="BH71" s="49" t="e">
        <f t="shared" si="54"/>
        <v>#VALUE!</v>
      </c>
      <c r="BI71" s="49" t="e">
        <f t="shared" si="54"/>
        <v>#VALUE!</v>
      </c>
      <c r="BJ71" s="49" t="e">
        <f t="shared" si="54"/>
        <v>#VALUE!</v>
      </c>
      <c r="BK71" s="49" t="e">
        <f t="shared" si="54"/>
        <v>#VALUE!</v>
      </c>
      <c r="BL71" s="49" t="e">
        <f t="shared" si="54"/>
        <v>#VALUE!</v>
      </c>
      <c r="BM71" s="49" t="e">
        <f t="shared" si="54"/>
        <v>#VALUE!</v>
      </c>
      <c r="BN71" s="49" t="e">
        <f t="shared" si="54"/>
        <v>#VALUE!</v>
      </c>
      <c r="BO71" s="49" t="e">
        <f t="shared" si="50"/>
        <v>#VALUE!</v>
      </c>
      <c r="BP71" s="49" t="e">
        <f t="shared" si="50"/>
        <v>#VALUE!</v>
      </c>
      <c r="BQ71" s="49" t="e">
        <f t="shared" si="50"/>
        <v>#VALUE!</v>
      </c>
      <c r="BR71" s="49" t="e">
        <f t="shared" si="50"/>
        <v>#VALUE!</v>
      </c>
      <c r="BS71" s="49" t="e">
        <f t="shared" si="50"/>
        <v>#VALUE!</v>
      </c>
      <c r="BT71" s="49" t="e">
        <f t="shared" si="50"/>
        <v>#VALUE!</v>
      </c>
      <c r="BU71" s="49" t="e">
        <f t="shared" si="50"/>
        <v>#VALUE!</v>
      </c>
      <c r="BV71" s="49" t="e">
        <f t="shared" si="50"/>
        <v>#VALUE!</v>
      </c>
      <c r="BW71" s="49" t="e">
        <f t="shared" si="50"/>
        <v>#VALUE!</v>
      </c>
      <c r="BX71" s="49" t="e">
        <f t="shared" si="50"/>
        <v>#VALUE!</v>
      </c>
      <c r="BY71" s="49" t="e">
        <f t="shared" si="50"/>
        <v>#VALUE!</v>
      </c>
      <c r="BZ71" s="49" t="e">
        <f t="shared" si="50"/>
        <v>#VALUE!</v>
      </c>
      <c r="CA71" s="49" t="e">
        <f t="shared" si="59"/>
        <v>#VALUE!</v>
      </c>
      <c r="CB71" s="49" t="e">
        <f t="shared" si="59"/>
        <v>#VALUE!</v>
      </c>
      <c r="CC71" s="49" t="e">
        <f t="shared" si="59"/>
        <v>#VALUE!</v>
      </c>
      <c r="CD71" s="49" t="e">
        <f t="shared" si="59"/>
        <v>#VALUE!</v>
      </c>
      <c r="CE71" s="49" t="e">
        <f t="shared" si="59"/>
        <v>#VALUE!</v>
      </c>
      <c r="CF71" s="49" t="e">
        <f t="shared" si="59"/>
        <v>#VALUE!</v>
      </c>
      <c r="CG71" s="49" t="e">
        <f t="shared" si="59"/>
        <v>#VALUE!</v>
      </c>
      <c r="CH71" s="49" t="e">
        <f t="shared" si="59"/>
        <v>#VALUE!</v>
      </c>
      <c r="CI71" s="49" t="e">
        <f t="shared" si="59"/>
        <v>#VALUE!</v>
      </c>
      <c r="CJ71" s="49" t="e">
        <f t="shared" si="59"/>
        <v>#VALUE!</v>
      </c>
      <c r="CK71" s="49" t="e">
        <f t="shared" si="59"/>
        <v>#VALUE!</v>
      </c>
      <c r="CL71" s="49" t="e">
        <f t="shared" si="59"/>
        <v>#VALUE!</v>
      </c>
      <c r="CM71" s="49" t="e">
        <f t="shared" si="59"/>
        <v>#VALUE!</v>
      </c>
      <c r="CN71" s="49" t="e">
        <f t="shared" si="59"/>
        <v>#VALUE!</v>
      </c>
      <c r="CO71" s="49" t="e">
        <f t="shared" si="59"/>
        <v>#VALUE!</v>
      </c>
      <c r="CP71" s="49" t="e">
        <f t="shared" si="59"/>
        <v>#VALUE!</v>
      </c>
      <c r="CQ71" s="49" t="e">
        <f t="shared" si="57"/>
        <v>#VALUE!</v>
      </c>
      <c r="CR71" s="49" t="e">
        <f t="shared" si="57"/>
        <v>#VALUE!</v>
      </c>
      <c r="CS71" s="49" t="e">
        <f t="shared" si="57"/>
        <v>#VALUE!</v>
      </c>
      <c r="CT71" s="49" t="e">
        <f t="shared" si="57"/>
        <v>#VALUE!</v>
      </c>
      <c r="CU71" s="49" t="e">
        <f t="shared" si="57"/>
        <v>#VALUE!</v>
      </c>
      <c r="CV71" s="49" t="e">
        <f t="shared" si="57"/>
        <v>#VALUE!</v>
      </c>
      <c r="CW71" s="49" t="e">
        <f t="shared" si="57"/>
        <v>#VALUE!</v>
      </c>
      <c r="CX71" s="49" t="e">
        <f t="shared" si="57"/>
        <v>#VALUE!</v>
      </c>
      <c r="CY71" s="48" t="e">
        <f t="shared" si="57"/>
        <v>#VALUE!</v>
      </c>
      <c r="CZ71" s="37" t="e">
        <f t="shared" si="45"/>
        <v>#VALUE!</v>
      </c>
      <c r="DA71" s="54" t="e">
        <f t="shared" si="40"/>
        <v>#VALUE!</v>
      </c>
      <c r="DB71" s="48">
        <f t="shared" si="46"/>
        <v>0.20001205139345293</v>
      </c>
      <c r="DC71" s="49">
        <f t="shared" si="46"/>
        <v>3.0545063690246321E-7</v>
      </c>
      <c r="DD71" s="49">
        <f t="shared" si="46"/>
        <v>2.0772955771668468E-17</v>
      </c>
      <c r="DE71" s="49">
        <f t="shared" si="46"/>
        <v>2.7518475206090214E-32</v>
      </c>
      <c r="DF71" s="49">
        <f t="shared" si="46"/>
        <v>5.9408002271470317E-52</v>
      </c>
      <c r="DG71" s="49">
        <f t="shared" si="46"/>
        <v>1.9506596415266141E-76</v>
      </c>
      <c r="DH71" s="49">
        <f t="shared" si="46"/>
        <v>9.4155229502533508E-106</v>
      </c>
      <c r="DI71" s="49">
        <f t="shared" si="46"/>
        <v>6.5530019177658744E-140</v>
      </c>
      <c r="DJ71" s="49">
        <f t="shared" si="46"/>
        <v>6.4974659609221992E-179</v>
      </c>
      <c r="DK71" s="49">
        <f t="shared" si="46"/>
        <v>9.1050236193818384E-223</v>
      </c>
      <c r="DL71" s="49">
        <f t="shared" si="46"/>
        <v>1.7931783732925737E-271</v>
      </c>
      <c r="DM71" s="49">
        <f t="shared" si="46"/>
        <v>0</v>
      </c>
      <c r="DN71" s="49">
        <f t="shared" si="46"/>
        <v>0</v>
      </c>
      <c r="DO71" s="49">
        <f t="shared" si="46"/>
        <v>0</v>
      </c>
      <c r="DP71" s="49">
        <f t="shared" si="46"/>
        <v>0</v>
      </c>
      <c r="DQ71" s="49">
        <f t="shared" si="46"/>
        <v>0</v>
      </c>
      <c r="DR71" s="49">
        <f t="shared" si="60"/>
        <v>0</v>
      </c>
      <c r="DS71" s="49">
        <f t="shared" si="60"/>
        <v>0</v>
      </c>
      <c r="DT71" s="49">
        <f t="shared" si="60"/>
        <v>0</v>
      </c>
      <c r="DU71" s="49">
        <f t="shared" si="60"/>
        <v>0</v>
      </c>
      <c r="DV71" s="49">
        <f t="shared" si="60"/>
        <v>0</v>
      </c>
      <c r="DW71" s="49">
        <f t="shared" si="60"/>
        <v>0</v>
      </c>
      <c r="DX71" s="49">
        <f t="shared" si="60"/>
        <v>0</v>
      </c>
      <c r="DY71" s="49">
        <f t="shared" si="60"/>
        <v>0</v>
      </c>
      <c r="DZ71" s="49">
        <f t="shared" si="60"/>
        <v>0</v>
      </c>
      <c r="EA71" s="49">
        <f t="shared" si="60"/>
        <v>0</v>
      </c>
      <c r="EB71" s="49">
        <f t="shared" si="60"/>
        <v>0</v>
      </c>
      <c r="EC71" s="49">
        <f t="shared" si="60"/>
        <v>0</v>
      </c>
      <c r="ED71" s="49">
        <f t="shared" si="60"/>
        <v>0</v>
      </c>
      <c r="EE71" s="49">
        <f t="shared" si="60"/>
        <v>0</v>
      </c>
      <c r="EF71" s="49">
        <f t="shared" si="60"/>
        <v>0</v>
      </c>
      <c r="EG71" s="49">
        <f t="shared" si="60"/>
        <v>0</v>
      </c>
      <c r="EH71" s="49">
        <f t="shared" si="61"/>
        <v>0</v>
      </c>
      <c r="EI71" s="49">
        <f t="shared" si="61"/>
        <v>0</v>
      </c>
      <c r="EJ71" s="49">
        <f t="shared" si="61"/>
        <v>0</v>
      </c>
      <c r="EK71" s="49">
        <f t="shared" si="61"/>
        <v>0</v>
      </c>
      <c r="EL71" s="49">
        <f t="shared" si="61"/>
        <v>0</v>
      </c>
      <c r="EM71" s="49">
        <f t="shared" si="61"/>
        <v>0</v>
      </c>
      <c r="EN71" s="49">
        <f t="shared" si="61"/>
        <v>0</v>
      </c>
      <c r="EO71" s="49">
        <f t="shared" si="61"/>
        <v>0</v>
      </c>
      <c r="EP71" s="49">
        <f t="shared" si="61"/>
        <v>0</v>
      </c>
      <c r="EQ71" s="49">
        <f t="shared" si="61"/>
        <v>0</v>
      </c>
      <c r="ER71" s="49">
        <f t="shared" si="61"/>
        <v>0</v>
      </c>
      <c r="ES71" s="49">
        <f t="shared" si="61"/>
        <v>0</v>
      </c>
      <c r="ET71" s="49">
        <f t="shared" si="61"/>
        <v>0</v>
      </c>
      <c r="EU71" s="49">
        <f t="shared" si="61"/>
        <v>0</v>
      </c>
      <c r="EV71" s="49">
        <f t="shared" si="61"/>
        <v>0</v>
      </c>
      <c r="EW71" s="49">
        <f t="shared" si="61"/>
        <v>0</v>
      </c>
      <c r="EX71" s="49">
        <f t="shared" si="62"/>
        <v>0</v>
      </c>
      <c r="EY71" s="49">
        <f t="shared" si="62"/>
        <v>0</v>
      </c>
      <c r="EZ71" s="49">
        <f t="shared" si="62"/>
        <v>0</v>
      </c>
      <c r="FA71" s="49">
        <f t="shared" si="62"/>
        <v>0</v>
      </c>
      <c r="FB71" s="49">
        <f t="shared" si="62"/>
        <v>0</v>
      </c>
      <c r="FC71" s="49">
        <f t="shared" si="62"/>
        <v>0</v>
      </c>
      <c r="FD71" s="49">
        <f t="shared" si="62"/>
        <v>0</v>
      </c>
      <c r="FE71" s="49">
        <f t="shared" si="62"/>
        <v>0</v>
      </c>
      <c r="FF71" s="49">
        <f t="shared" si="62"/>
        <v>0</v>
      </c>
      <c r="FG71" s="49">
        <f t="shared" si="62"/>
        <v>0</v>
      </c>
      <c r="FH71" s="49">
        <f t="shared" si="62"/>
        <v>0</v>
      </c>
      <c r="FI71" s="49">
        <f t="shared" si="62"/>
        <v>0</v>
      </c>
      <c r="FJ71" s="49">
        <f t="shared" si="62"/>
        <v>0</v>
      </c>
      <c r="FK71" s="49">
        <f t="shared" si="62"/>
        <v>0</v>
      </c>
      <c r="FL71" s="49">
        <f t="shared" si="62"/>
        <v>0</v>
      </c>
      <c r="FM71" s="49">
        <f t="shared" si="62"/>
        <v>0</v>
      </c>
      <c r="FN71" s="49">
        <f t="shared" si="63"/>
        <v>0</v>
      </c>
      <c r="FO71" s="49">
        <f t="shared" si="63"/>
        <v>0</v>
      </c>
      <c r="FP71" s="49">
        <f t="shared" si="63"/>
        <v>0</v>
      </c>
      <c r="FQ71" s="49">
        <f t="shared" si="63"/>
        <v>0</v>
      </c>
      <c r="FR71" s="49">
        <f t="shared" si="63"/>
        <v>0</v>
      </c>
      <c r="FS71" s="49">
        <f t="shared" si="63"/>
        <v>0</v>
      </c>
      <c r="FT71" s="49">
        <f t="shared" si="63"/>
        <v>0</v>
      </c>
      <c r="FU71" s="49">
        <f t="shared" si="63"/>
        <v>0</v>
      </c>
      <c r="FV71" s="49">
        <f t="shared" si="63"/>
        <v>0</v>
      </c>
      <c r="FW71" s="49">
        <f t="shared" si="63"/>
        <v>0</v>
      </c>
      <c r="FX71" s="49">
        <f t="shared" si="63"/>
        <v>0</v>
      </c>
      <c r="FY71" s="49">
        <f t="shared" si="63"/>
        <v>0</v>
      </c>
      <c r="FZ71" s="49">
        <f t="shared" si="63"/>
        <v>0</v>
      </c>
      <c r="GA71" s="49">
        <f t="shared" si="63"/>
        <v>0</v>
      </c>
      <c r="GB71" s="49">
        <f t="shared" si="63"/>
        <v>0</v>
      </c>
      <c r="GC71" s="49">
        <f t="shared" si="63"/>
        <v>0</v>
      </c>
      <c r="GD71" s="49">
        <f t="shared" si="55"/>
        <v>0</v>
      </c>
      <c r="GE71" s="49">
        <f t="shared" si="55"/>
        <v>0</v>
      </c>
      <c r="GF71" s="49">
        <f t="shared" si="55"/>
        <v>0</v>
      </c>
      <c r="GG71" s="49">
        <f t="shared" si="55"/>
        <v>0</v>
      </c>
      <c r="GH71" s="49">
        <f t="shared" si="55"/>
        <v>0</v>
      </c>
      <c r="GI71" s="49">
        <f t="shared" si="55"/>
        <v>0</v>
      </c>
      <c r="GJ71" s="49">
        <f t="shared" si="55"/>
        <v>0</v>
      </c>
      <c r="GK71" s="49">
        <f t="shared" si="55"/>
        <v>0</v>
      </c>
      <c r="GL71" s="49">
        <f t="shared" si="55"/>
        <v>0</v>
      </c>
      <c r="GM71" s="49">
        <f t="shared" si="55"/>
        <v>0</v>
      </c>
      <c r="GN71" s="49">
        <f t="shared" si="55"/>
        <v>0</v>
      </c>
      <c r="GO71" s="49">
        <f t="shared" si="55"/>
        <v>0</v>
      </c>
      <c r="GP71" s="49">
        <f t="shared" si="56"/>
        <v>0</v>
      </c>
      <c r="GQ71" s="49">
        <f t="shared" si="56"/>
        <v>0</v>
      </c>
      <c r="GR71" s="49">
        <f t="shared" si="56"/>
        <v>0</v>
      </c>
      <c r="GS71" s="49">
        <f t="shared" si="56"/>
        <v>0</v>
      </c>
      <c r="GT71" s="49">
        <f t="shared" si="56"/>
        <v>0</v>
      </c>
      <c r="GU71" s="49">
        <f t="shared" si="56"/>
        <v>0</v>
      </c>
      <c r="GV71" s="49">
        <f t="shared" si="56"/>
        <v>0</v>
      </c>
      <c r="GW71" s="49">
        <f t="shared" si="56"/>
        <v>0</v>
      </c>
      <c r="GX71" s="48">
        <f t="shared" si="56"/>
        <v>0</v>
      </c>
      <c r="GY71" s="37">
        <f t="shared" si="47"/>
        <v>0.79998764315591009</v>
      </c>
      <c r="GZ71" s="39" t="e">
        <f t="shared" si="48"/>
        <v>#VALUE!</v>
      </c>
    </row>
    <row r="72" spans="1:208">
      <c r="A72" s="42">
        <f t="shared" si="43"/>
        <v>0.56713901404550526</v>
      </c>
      <c r="B72" s="38" t="str">
        <f>IF($CY$10=1, "-",1.8)</f>
        <v>-</v>
      </c>
      <c r="C72" s="48" t="e">
        <f t="shared" si="65"/>
        <v>#VALUE!</v>
      </c>
      <c r="D72" s="49" t="e">
        <f t="shared" si="65"/>
        <v>#VALUE!</v>
      </c>
      <c r="E72" s="49" t="e">
        <f t="shared" si="65"/>
        <v>#VALUE!</v>
      </c>
      <c r="F72" s="49" t="e">
        <f t="shared" si="65"/>
        <v>#VALUE!</v>
      </c>
      <c r="G72" s="49" t="e">
        <f t="shared" si="65"/>
        <v>#VALUE!</v>
      </c>
      <c r="H72" s="49" t="e">
        <f t="shared" si="65"/>
        <v>#VALUE!</v>
      </c>
      <c r="I72" s="49" t="e">
        <f t="shared" si="65"/>
        <v>#VALUE!</v>
      </c>
      <c r="J72" s="49" t="e">
        <f t="shared" si="65"/>
        <v>#VALUE!</v>
      </c>
      <c r="K72" s="49" t="e">
        <f t="shared" si="65"/>
        <v>#VALUE!</v>
      </c>
      <c r="L72" s="49" t="e">
        <f t="shared" si="65"/>
        <v>#VALUE!</v>
      </c>
      <c r="M72" s="49" t="e">
        <f t="shared" si="65"/>
        <v>#VALUE!</v>
      </c>
      <c r="N72" s="49" t="e">
        <f t="shared" si="65"/>
        <v>#VALUE!</v>
      </c>
      <c r="O72" s="49" t="e">
        <f t="shared" si="65"/>
        <v>#VALUE!</v>
      </c>
      <c r="P72" s="49" t="e">
        <f t="shared" si="65"/>
        <v>#VALUE!</v>
      </c>
      <c r="Q72" s="49" t="e">
        <f t="shared" si="65"/>
        <v>#VALUE!</v>
      </c>
      <c r="R72" s="49" t="e">
        <f t="shared" si="65"/>
        <v>#VALUE!</v>
      </c>
      <c r="S72" s="49" t="e">
        <f t="shared" si="64"/>
        <v>#VALUE!</v>
      </c>
      <c r="T72" s="49" t="e">
        <f t="shared" si="64"/>
        <v>#VALUE!</v>
      </c>
      <c r="U72" s="49" t="e">
        <f t="shared" si="64"/>
        <v>#VALUE!</v>
      </c>
      <c r="V72" s="49" t="e">
        <f t="shared" si="64"/>
        <v>#VALUE!</v>
      </c>
      <c r="W72" s="49" t="e">
        <f t="shared" si="64"/>
        <v>#VALUE!</v>
      </c>
      <c r="X72" s="49" t="e">
        <f t="shared" si="64"/>
        <v>#VALUE!</v>
      </c>
      <c r="Y72" s="49" t="e">
        <f t="shared" si="64"/>
        <v>#VALUE!</v>
      </c>
      <c r="Z72" s="49" t="e">
        <f t="shared" si="64"/>
        <v>#VALUE!</v>
      </c>
      <c r="AA72" s="49" t="e">
        <f t="shared" si="64"/>
        <v>#VALUE!</v>
      </c>
      <c r="AB72" s="49" t="e">
        <f t="shared" si="64"/>
        <v>#VALUE!</v>
      </c>
      <c r="AC72" s="49" t="e">
        <f t="shared" si="64"/>
        <v>#VALUE!</v>
      </c>
      <c r="AD72" s="49" t="e">
        <f t="shared" si="64"/>
        <v>#VALUE!</v>
      </c>
      <c r="AE72" s="49" t="e">
        <f t="shared" si="64"/>
        <v>#VALUE!</v>
      </c>
      <c r="AF72" s="49" t="e">
        <f t="shared" si="64"/>
        <v>#VALUE!</v>
      </c>
      <c r="AG72" s="49" t="e">
        <f t="shared" si="64"/>
        <v>#VALUE!</v>
      </c>
      <c r="AH72" s="49" t="e">
        <f t="shared" si="52"/>
        <v>#VALUE!</v>
      </c>
      <c r="AI72" s="49" t="e">
        <f t="shared" si="53"/>
        <v>#VALUE!</v>
      </c>
      <c r="AJ72" s="49" t="e">
        <f t="shared" si="53"/>
        <v>#VALUE!</v>
      </c>
      <c r="AK72" s="49" t="e">
        <f t="shared" si="53"/>
        <v>#VALUE!</v>
      </c>
      <c r="AL72" s="49" t="e">
        <f t="shared" si="53"/>
        <v>#VALUE!</v>
      </c>
      <c r="AM72" s="49" t="e">
        <f t="shared" si="53"/>
        <v>#VALUE!</v>
      </c>
      <c r="AN72" s="49" t="e">
        <f t="shared" si="53"/>
        <v>#VALUE!</v>
      </c>
      <c r="AO72" s="49" t="e">
        <f t="shared" si="53"/>
        <v>#VALUE!</v>
      </c>
      <c r="AP72" s="49" t="e">
        <f t="shared" si="53"/>
        <v>#VALUE!</v>
      </c>
      <c r="AQ72" s="49" t="e">
        <f t="shared" si="53"/>
        <v>#VALUE!</v>
      </c>
      <c r="AR72" s="49" t="e">
        <f t="shared" si="53"/>
        <v>#VALUE!</v>
      </c>
      <c r="AS72" s="49" t="e">
        <f t="shared" si="53"/>
        <v>#VALUE!</v>
      </c>
      <c r="AT72" s="49" t="e">
        <f t="shared" si="53"/>
        <v>#VALUE!</v>
      </c>
      <c r="AU72" s="49" t="e">
        <f t="shared" si="53"/>
        <v>#VALUE!</v>
      </c>
      <c r="AV72" s="49" t="e">
        <f t="shared" si="53"/>
        <v>#VALUE!</v>
      </c>
      <c r="AW72" s="49" t="e">
        <f t="shared" si="53"/>
        <v>#VALUE!</v>
      </c>
      <c r="AX72" s="49" t="e">
        <f t="shared" si="53"/>
        <v>#VALUE!</v>
      </c>
      <c r="AY72" s="49" t="e">
        <f t="shared" si="54"/>
        <v>#VALUE!</v>
      </c>
      <c r="AZ72" s="49" t="e">
        <f t="shared" si="54"/>
        <v>#VALUE!</v>
      </c>
      <c r="BA72" s="49" t="e">
        <f t="shared" si="54"/>
        <v>#VALUE!</v>
      </c>
      <c r="BB72" s="49" t="e">
        <f t="shared" si="54"/>
        <v>#VALUE!</v>
      </c>
      <c r="BC72" s="49" t="e">
        <f t="shared" si="54"/>
        <v>#VALUE!</v>
      </c>
      <c r="BD72" s="49" t="e">
        <f t="shared" si="54"/>
        <v>#VALUE!</v>
      </c>
      <c r="BE72" s="49" t="e">
        <f t="shared" si="54"/>
        <v>#VALUE!</v>
      </c>
      <c r="BF72" s="49" t="e">
        <f t="shared" si="54"/>
        <v>#VALUE!</v>
      </c>
      <c r="BG72" s="49" t="e">
        <f t="shared" si="54"/>
        <v>#VALUE!</v>
      </c>
      <c r="BH72" s="49" t="e">
        <f t="shared" si="54"/>
        <v>#VALUE!</v>
      </c>
      <c r="BI72" s="49" t="e">
        <f t="shared" si="54"/>
        <v>#VALUE!</v>
      </c>
      <c r="BJ72" s="49" t="e">
        <f t="shared" si="54"/>
        <v>#VALUE!</v>
      </c>
      <c r="BK72" s="49" t="e">
        <f t="shared" si="54"/>
        <v>#VALUE!</v>
      </c>
      <c r="BL72" s="49" t="e">
        <f t="shared" si="54"/>
        <v>#VALUE!</v>
      </c>
      <c r="BM72" s="49" t="e">
        <f t="shared" si="54"/>
        <v>#VALUE!</v>
      </c>
      <c r="BN72" s="49" t="e">
        <f t="shared" si="54"/>
        <v>#VALUE!</v>
      </c>
      <c r="BO72" s="49" t="e">
        <f t="shared" si="50"/>
        <v>#VALUE!</v>
      </c>
      <c r="BP72" s="49" t="e">
        <f t="shared" si="50"/>
        <v>#VALUE!</v>
      </c>
      <c r="BQ72" s="49" t="e">
        <f t="shared" si="50"/>
        <v>#VALUE!</v>
      </c>
      <c r="BR72" s="49" t="e">
        <f t="shared" si="50"/>
        <v>#VALUE!</v>
      </c>
      <c r="BS72" s="49" t="e">
        <f t="shared" si="50"/>
        <v>#VALUE!</v>
      </c>
      <c r="BT72" s="49" t="e">
        <f t="shared" si="50"/>
        <v>#VALUE!</v>
      </c>
      <c r="BU72" s="49" t="e">
        <f t="shared" si="50"/>
        <v>#VALUE!</v>
      </c>
      <c r="BV72" s="49" t="e">
        <f t="shared" si="50"/>
        <v>#VALUE!</v>
      </c>
      <c r="BW72" s="49" t="e">
        <f t="shared" si="50"/>
        <v>#VALUE!</v>
      </c>
      <c r="BX72" s="49" t="e">
        <f t="shared" si="50"/>
        <v>#VALUE!</v>
      </c>
      <c r="BY72" s="49" t="e">
        <f t="shared" si="50"/>
        <v>#VALUE!</v>
      </c>
      <c r="BZ72" s="49" t="e">
        <f t="shared" si="50"/>
        <v>#VALUE!</v>
      </c>
      <c r="CA72" s="49" t="e">
        <f t="shared" si="59"/>
        <v>#VALUE!</v>
      </c>
      <c r="CB72" s="49" t="e">
        <f t="shared" si="59"/>
        <v>#VALUE!</v>
      </c>
      <c r="CC72" s="49" t="e">
        <f t="shared" si="59"/>
        <v>#VALUE!</v>
      </c>
      <c r="CD72" s="49" t="e">
        <f t="shared" si="59"/>
        <v>#VALUE!</v>
      </c>
      <c r="CE72" s="49" t="e">
        <f t="shared" si="59"/>
        <v>#VALUE!</v>
      </c>
      <c r="CF72" s="49" t="e">
        <f t="shared" si="59"/>
        <v>#VALUE!</v>
      </c>
      <c r="CG72" s="49" t="e">
        <f t="shared" si="59"/>
        <v>#VALUE!</v>
      </c>
      <c r="CH72" s="49" t="e">
        <f t="shared" si="59"/>
        <v>#VALUE!</v>
      </c>
      <c r="CI72" s="49" t="e">
        <f t="shared" si="59"/>
        <v>#VALUE!</v>
      </c>
      <c r="CJ72" s="49" t="e">
        <f t="shared" si="59"/>
        <v>#VALUE!</v>
      </c>
      <c r="CK72" s="49" t="e">
        <f t="shared" si="59"/>
        <v>#VALUE!</v>
      </c>
      <c r="CL72" s="49" t="e">
        <f t="shared" si="59"/>
        <v>#VALUE!</v>
      </c>
      <c r="CM72" s="49" t="e">
        <f t="shared" si="59"/>
        <v>#VALUE!</v>
      </c>
      <c r="CN72" s="49" t="e">
        <f t="shared" si="59"/>
        <v>#VALUE!</v>
      </c>
      <c r="CO72" s="49" t="e">
        <f t="shared" si="59"/>
        <v>#VALUE!</v>
      </c>
      <c r="CP72" s="49" t="e">
        <f t="shared" si="59"/>
        <v>#VALUE!</v>
      </c>
      <c r="CQ72" s="49" t="e">
        <f t="shared" si="57"/>
        <v>#VALUE!</v>
      </c>
      <c r="CR72" s="49" t="e">
        <f t="shared" si="57"/>
        <v>#VALUE!</v>
      </c>
      <c r="CS72" s="49" t="e">
        <f t="shared" si="57"/>
        <v>#VALUE!</v>
      </c>
      <c r="CT72" s="49" t="e">
        <f t="shared" si="57"/>
        <v>#VALUE!</v>
      </c>
      <c r="CU72" s="49" t="e">
        <f t="shared" si="57"/>
        <v>#VALUE!</v>
      </c>
      <c r="CV72" s="49" t="e">
        <f t="shared" si="57"/>
        <v>#VALUE!</v>
      </c>
      <c r="CW72" s="49" t="e">
        <f t="shared" si="57"/>
        <v>#VALUE!</v>
      </c>
      <c r="CX72" s="49" t="e">
        <f t="shared" si="57"/>
        <v>#VALUE!</v>
      </c>
      <c r="CY72" s="48" t="e">
        <f t="shared" si="57"/>
        <v>#VALUE!</v>
      </c>
      <c r="CZ72" s="37" t="e">
        <f t="shared" si="45"/>
        <v>#VALUE!</v>
      </c>
      <c r="DA72" s="54" t="e">
        <f t="shared" si="40"/>
        <v>#VALUE!</v>
      </c>
      <c r="DB72" s="48">
        <f t="shared" si="46"/>
        <v>0.20001205139345293</v>
      </c>
      <c r="DC72" s="49">
        <f t="shared" si="46"/>
        <v>3.0545063690246321E-7</v>
      </c>
      <c r="DD72" s="49">
        <f t="shared" si="46"/>
        <v>2.0772955771668468E-17</v>
      </c>
      <c r="DE72" s="49">
        <f t="shared" si="46"/>
        <v>2.7518475206090214E-32</v>
      </c>
      <c r="DF72" s="49">
        <f t="shared" si="46"/>
        <v>5.9408002271470317E-52</v>
      </c>
      <c r="DG72" s="49">
        <f t="shared" si="46"/>
        <v>1.9506596415266141E-76</v>
      </c>
      <c r="DH72" s="49">
        <f t="shared" si="46"/>
        <v>9.4155229502533508E-106</v>
      </c>
      <c r="DI72" s="49">
        <f t="shared" si="46"/>
        <v>6.5530019177658744E-140</v>
      </c>
      <c r="DJ72" s="49">
        <f t="shared" si="46"/>
        <v>6.4974659609221992E-179</v>
      </c>
      <c r="DK72" s="49">
        <f t="shared" si="46"/>
        <v>9.1050236193818384E-223</v>
      </c>
      <c r="DL72" s="49">
        <f t="shared" si="46"/>
        <v>1.7931783732925737E-271</v>
      </c>
      <c r="DM72" s="49">
        <f t="shared" si="46"/>
        <v>0</v>
      </c>
      <c r="DN72" s="49">
        <f t="shared" si="46"/>
        <v>0</v>
      </c>
      <c r="DO72" s="49">
        <f t="shared" si="46"/>
        <v>0</v>
      </c>
      <c r="DP72" s="49">
        <f t="shared" si="46"/>
        <v>0</v>
      </c>
      <c r="DQ72" s="49">
        <f t="shared" si="46"/>
        <v>0</v>
      </c>
      <c r="DR72" s="49">
        <f t="shared" si="60"/>
        <v>0</v>
      </c>
      <c r="DS72" s="49">
        <f t="shared" si="60"/>
        <v>0</v>
      </c>
      <c r="DT72" s="49">
        <f t="shared" si="60"/>
        <v>0</v>
      </c>
      <c r="DU72" s="49">
        <f t="shared" si="60"/>
        <v>0</v>
      </c>
      <c r="DV72" s="49">
        <f t="shared" si="60"/>
        <v>0</v>
      </c>
      <c r="DW72" s="49">
        <f t="shared" si="60"/>
        <v>0</v>
      </c>
      <c r="DX72" s="49">
        <f t="shared" si="60"/>
        <v>0</v>
      </c>
      <c r="DY72" s="49">
        <f t="shared" si="60"/>
        <v>0</v>
      </c>
      <c r="DZ72" s="49">
        <f t="shared" si="60"/>
        <v>0</v>
      </c>
      <c r="EA72" s="49">
        <f t="shared" si="60"/>
        <v>0</v>
      </c>
      <c r="EB72" s="49">
        <f t="shared" si="60"/>
        <v>0</v>
      </c>
      <c r="EC72" s="49">
        <f t="shared" si="60"/>
        <v>0</v>
      </c>
      <c r="ED72" s="49">
        <f t="shared" si="60"/>
        <v>0</v>
      </c>
      <c r="EE72" s="49">
        <f t="shared" si="60"/>
        <v>0</v>
      </c>
      <c r="EF72" s="49">
        <f t="shared" si="60"/>
        <v>0</v>
      </c>
      <c r="EG72" s="49">
        <f t="shared" si="60"/>
        <v>0</v>
      </c>
      <c r="EH72" s="49">
        <f t="shared" si="61"/>
        <v>0</v>
      </c>
      <c r="EI72" s="49">
        <f t="shared" si="61"/>
        <v>0</v>
      </c>
      <c r="EJ72" s="49">
        <f t="shared" si="61"/>
        <v>0</v>
      </c>
      <c r="EK72" s="49">
        <f t="shared" si="61"/>
        <v>0</v>
      </c>
      <c r="EL72" s="49">
        <f t="shared" si="61"/>
        <v>0</v>
      </c>
      <c r="EM72" s="49">
        <f t="shared" si="61"/>
        <v>0</v>
      </c>
      <c r="EN72" s="49">
        <f t="shared" si="61"/>
        <v>0</v>
      </c>
      <c r="EO72" s="49">
        <f t="shared" si="61"/>
        <v>0</v>
      </c>
      <c r="EP72" s="49">
        <f t="shared" si="61"/>
        <v>0</v>
      </c>
      <c r="EQ72" s="49">
        <f t="shared" si="61"/>
        <v>0</v>
      </c>
      <c r="ER72" s="49">
        <f t="shared" si="61"/>
        <v>0</v>
      </c>
      <c r="ES72" s="49">
        <f t="shared" si="61"/>
        <v>0</v>
      </c>
      <c r="ET72" s="49">
        <f t="shared" si="61"/>
        <v>0</v>
      </c>
      <c r="EU72" s="49">
        <f t="shared" si="61"/>
        <v>0</v>
      </c>
      <c r="EV72" s="49">
        <f t="shared" si="61"/>
        <v>0</v>
      </c>
      <c r="EW72" s="49">
        <f t="shared" si="61"/>
        <v>0</v>
      </c>
      <c r="EX72" s="49">
        <f t="shared" si="62"/>
        <v>0</v>
      </c>
      <c r="EY72" s="49">
        <f t="shared" si="62"/>
        <v>0</v>
      </c>
      <c r="EZ72" s="49">
        <f t="shared" si="62"/>
        <v>0</v>
      </c>
      <c r="FA72" s="49">
        <f t="shared" si="62"/>
        <v>0</v>
      </c>
      <c r="FB72" s="49">
        <f t="shared" si="62"/>
        <v>0</v>
      </c>
      <c r="FC72" s="49">
        <f t="shared" si="62"/>
        <v>0</v>
      </c>
      <c r="FD72" s="49">
        <f t="shared" si="62"/>
        <v>0</v>
      </c>
      <c r="FE72" s="49">
        <f t="shared" si="62"/>
        <v>0</v>
      </c>
      <c r="FF72" s="49">
        <f t="shared" si="62"/>
        <v>0</v>
      </c>
      <c r="FG72" s="49">
        <f t="shared" si="62"/>
        <v>0</v>
      </c>
      <c r="FH72" s="49">
        <f t="shared" si="62"/>
        <v>0</v>
      </c>
      <c r="FI72" s="49">
        <f t="shared" si="62"/>
        <v>0</v>
      </c>
      <c r="FJ72" s="49">
        <f t="shared" si="62"/>
        <v>0</v>
      </c>
      <c r="FK72" s="49">
        <f t="shared" si="62"/>
        <v>0</v>
      </c>
      <c r="FL72" s="49">
        <f t="shared" si="62"/>
        <v>0</v>
      </c>
      <c r="FM72" s="49">
        <f t="shared" si="62"/>
        <v>0</v>
      </c>
      <c r="FN72" s="49">
        <f t="shared" si="63"/>
        <v>0</v>
      </c>
      <c r="FO72" s="49">
        <f t="shared" si="63"/>
        <v>0</v>
      </c>
      <c r="FP72" s="49">
        <f t="shared" si="63"/>
        <v>0</v>
      </c>
      <c r="FQ72" s="49">
        <f t="shared" si="63"/>
        <v>0</v>
      </c>
      <c r="FR72" s="49">
        <f t="shared" si="63"/>
        <v>0</v>
      </c>
      <c r="FS72" s="49">
        <f t="shared" si="63"/>
        <v>0</v>
      </c>
      <c r="FT72" s="49">
        <f t="shared" si="63"/>
        <v>0</v>
      </c>
      <c r="FU72" s="49">
        <f t="shared" si="63"/>
        <v>0</v>
      </c>
      <c r="FV72" s="49">
        <f t="shared" si="63"/>
        <v>0</v>
      </c>
      <c r="FW72" s="49">
        <f t="shared" si="63"/>
        <v>0</v>
      </c>
      <c r="FX72" s="49">
        <f t="shared" si="63"/>
        <v>0</v>
      </c>
      <c r="FY72" s="49">
        <f t="shared" si="63"/>
        <v>0</v>
      </c>
      <c r="FZ72" s="49">
        <f t="shared" si="63"/>
        <v>0</v>
      </c>
      <c r="GA72" s="49">
        <f t="shared" si="63"/>
        <v>0</v>
      </c>
      <c r="GB72" s="49">
        <f t="shared" si="63"/>
        <v>0</v>
      </c>
      <c r="GC72" s="49">
        <f t="shared" si="63"/>
        <v>0</v>
      </c>
      <c r="GD72" s="49">
        <f t="shared" si="55"/>
        <v>0</v>
      </c>
      <c r="GE72" s="49">
        <f t="shared" si="55"/>
        <v>0</v>
      </c>
      <c r="GF72" s="49">
        <f t="shared" si="55"/>
        <v>0</v>
      </c>
      <c r="GG72" s="49">
        <f t="shared" si="55"/>
        <v>0</v>
      </c>
      <c r="GH72" s="49">
        <f t="shared" si="55"/>
        <v>0</v>
      </c>
      <c r="GI72" s="49">
        <f t="shared" si="55"/>
        <v>0</v>
      </c>
      <c r="GJ72" s="49">
        <f t="shared" si="55"/>
        <v>0</v>
      </c>
      <c r="GK72" s="49">
        <f t="shared" si="55"/>
        <v>0</v>
      </c>
      <c r="GL72" s="49">
        <f t="shared" si="55"/>
        <v>0</v>
      </c>
      <c r="GM72" s="49">
        <f t="shared" si="55"/>
        <v>0</v>
      </c>
      <c r="GN72" s="49">
        <f t="shared" si="55"/>
        <v>0</v>
      </c>
      <c r="GO72" s="49">
        <f t="shared" si="55"/>
        <v>0</v>
      </c>
      <c r="GP72" s="49">
        <f t="shared" si="56"/>
        <v>0</v>
      </c>
      <c r="GQ72" s="49">
        <f t="shared" si="56"/>
        <v>0</v>
      </c>
      <c r="GR72" s="49">
        <f t="shared" si="56"/>
        <v>0</v>
      </c>
      <c r="GS72" s="49">
        <f t="shared" si="56"/>
        <v>0</v>
      </c>
      <c r="GT72" s="49">
        <f t="shared" si="56"/>
        <v>0</v>
      </c>
      <c r="GU72" s="49">
        <f t="shared" si="56"/>
        <v>0</v>
      </c>
      <c r="GV72" s="49">
        <f t="shared" si="56"/>
        <v>0</v>
      </c>
      <c r="GW72" s="49">
        <f t="shared" si="56"/>
        <v>0</v>
      </c>
      <c r="GX72" s="48">
        <f t="shared" si="56"/>
        <v>0</v>
      </c>
      <c r="GY72" s="37">
        <f t="shared" si="47"/>
        <v>0.79998764315591009</v>
      </c>
      <c r="GZ72" s="39" t="e">
        <f t="shared" si="48"/>
        <v>#VALUE!</v>
      </c>
    </row>
    <row r="73" spans="1:208">
      <c r="A73" s="42">
        <f t="shared" si="43"/>
        <v>0.56713901404550526</v>
      </c>
      <c r="B73" s="38" t="str">
        <f>IF($CY$10=1, "-",1.9)</f>
        <v>-</v>
      </c>
      <c r="C73" s="48" t="e">
        <f t="shared" si="65"/>
        <v>#VALUE!</v>
      </c>
      <c r="D73" s="49" t="e">
        <f t="shared" si="65"/>
        <v>#VALUE!</v>
      </c>
      <c r="E73" s="49" t="e">
        <f t="shared" si="65"/>
        <v>#VALUE!</v>
      </c>
      <c r="F73" s="49" t="e">
        <f t="shared" si="65"/>
        <v>#VALUE!</v>
      </c>
      <c r="G73" s="49" t="e">
        <f t="shared" si="65"/>
        <v>#VALUE!</v>
      </c>
      <c r="H73" s="49" t="e">
        <f t="shared" si="65"/>
        <v>#VALUE!</v>
      </c>
      <c r="I73" s="49" t="e">
        <f t="shared" si="65"/>
        <v>#VALUE!</v>
      </c>
      <c r="J73" s="49" t="e">
        <f t="shared" si="65"/>
        <v>#VALUE!</v>
      </c>
      <c r="K73" s="49" t="e">
        <f t="shared" si="65"/>
        <v>#VALUE!</v>
      </c>
      <c r="L73" s="49" t="e">
        <f t="shared" si="65"/>
        <v>#VALUE!</v>
      </c>
      <c r="M73" s="49" t="e">
        <f t="shared" si="65"/>
        <v>#VALUE!</v>
      </c>
      <c r="N73" s="49" t="e">
        <f t="shared" si="65"/>
        <v>#VALUE!</v>
      </c>
      <c r="O73" s="49" t="e">
        <f t="shared" si="65"/>
        <v>#VALUE!</v>
      </c>
      <c r="P73" s="49" t="e">
        <f t="shared" si="65"/>
        <v>#VALUE!</v>
      </c>
      <c r="Q73" s="49" t="e">
        <f t="shared" si="65"/>
        <v>#VALUE!</v>
      </c>
      <c r="R73" s="49" t="e">
        <f t="shared" si="65"/>
        <v>#VALUE!</v>
      </c>
      <c r="S73" s="49" t="e">
        <f t="shared" si="64"/>
        <v>#VALUE!</v>
      </c>
      <c r="T73" s="49" t="e">
        <f t="shared" si="64"/>
        <v>#VALUE!</v>
      </c>
      <c r="U73" s="49" t="e">
        <f t="shared" si="64"/>
        <v>#VALUE!</v>
      </c>
      <c r="V73" s="49" t="e">
        <f t="shared" si="64"/>
        <v>#VALUE!</v>
      </c>
      <c r="W73" s="49" t="e">
        <f t="shared" si="64"/>
        <v>#VALUE!</v>
      </c>
      <c r="X73" s="49" t="e">
        <f t="shared" si="64"/>
        <v>#VALUE!</v>
      </c>
      <c r="Y73" s="49" t="e">
        <f t="shared" si="64"/>
        <v>#VALUE!</v>
      </c>
      <c r="Z73" s="49" t="e">
        <f t="shared" si="64"/>
        <v>#VALUE!</v>
      </c>
      <c r="AA73" s="49" t="e">
        <f t="shared" si="64"/>
        <v>#VALUE!</v>
      </c>
      <c r="AB73" s="49" t="e">
        <f t="shared" si="64"/>
        <v>#VALUE!</v>
      </c>
      <c r="AC73" s="49" t="e">
        <f t="shared" si="64"/>
        <v>#VALUE!</v>
      </c>
      <c r="AD73" s="49" t="e">
        <f t="shared" si="64"/>
        <v>#VALUE!</v>
      </c>
      <c r="AE73" s="49" t="e">
        <f t="shared" si="64"/>
        <v>#VALUE!</v>
      </c>
      <c r="AF73" s="49" t="e">
        <f t="shared" si="64"/>
        <v>#VALUE!</v>
      </c>
      <c r="AG73" s="49" t="e">
        <f t="shared" si="64"/>
        <v>#VALUE!</v>
      </c>
      <c r="AH73" s="49" t="e">
        <f t="shared" si="52"/>
        <v>#VALUE!</v>
      </c>
      <c r="AI73" s="49" t="e">
        <f t="shared" si="53"/>
        <v>#VALUE!</v>
      </c>
      <c r="AJ73" s="49" t="e">
        <f t="shared" si="53"/>
        <v>#VALUE!</v>
      </c>
      <c r="AK73" s="49" t="e">
        <f t="shared" si="53"/>
        <v>#VALUE!</v>
      </c>
      <c r="AL73" s="49" t="e">
        <f t="shared" si="53"/>
        <v>#VALUE!</v>
      </c>
      <c r="AM73" s="49" t="e">
        <f t="shared" si="53"/>
        <v>#VALUE!</v>
      </c>
      <c r="AN73" s="49" t="e">
        <f t="shared" si="53"/>
        <v>#VALUE!</v>
      </c>
      <c r="AO73" s="49" t="e">
        <f t="shared" si="53"/>
        <v>#VALUE!</v>
      </c>
      <c r="AP73" s="49" t="e">
        <f t="shared" si="53"/>
        <v>#VALUE!</v>
      </c>
      <c r="AQ73" s="49" t="e">
        <f t="shared" si="53"/>
        <v>#VALUE!</v>
      </c>
      <c r="AR73" s="49" t="e">
        <f t="shared" si="53"/>
        <v>#VALUE!</v>
      </c>
      <c r="AS73" s="49" t="e">
        <f t="shared" si="53"/>
        <v>#VALUE!</v>
      </c>
      <c r="AT73" s="49" t="e">
        <f t="shared" si="53"/>
        <v>#VALUE!</v>
      </c>
      <c r="AU73" s="49" t="e">
        <f t="shared" si="53"/>
        <v>#VALUE!</v>
      </c>
      <c r="AV73" s="49" t="e">
        <f t="shared" si="53"/>
        <v>#VALUE!</v>
      </c>
      <c r="AW73" s="49" t="e">
        <f t="shared" si="53"/>
        <v>#VALUE!</v>
      </c>
      <c r="AX73" s="49" t="e">
        <f t="shared" si="53"/>
        <v>#VALUE!</v>
      </c>
      <c r="AY73" s="49" t="e">
        <f t="shared" si="54"/>
        <v>#VALUE!</v>
      </c>
      <c r="AZ73" s="49" t="e">
        <f t="shared" si="54"/>
        <v>#VALUE!</v>
      </c>
      <c r="BA73" s="49" t="e">
        <f t="shared" si="54"/>
        <v>#VALUE!</v>
      </c>
      <c r="BB73" s="49" t="e">
        <f t="shared" si="54"/>
        <v>#VALUE!</v>
      </c>
      <c r="BC73" s="49" t="e">
        <f t="shared" si="54"/>
        <v>#VALUE!</v>
      </c>
      <c r="BD73" s="49" t="e">
        <f t="shared" si="54"/>
        <v>#VALUE!</v>
      </c>
      <c r="BE73" s="49" t="e">
        <f t="shared" si="54"/>
        <v>#VALUE!</v>
      </c>
      <c r="BF73" s="49" t="e">
        <f t="shared" si="54"/>
        <v>#VALUE!</v>
      </c>
      <c r="BG73" s="49" t="e">
        <f t="shared" si="54"/>
        <v>#VALUE!</v>
      </c>
      <c r="BH73" s="49" t="e">
        <f t="shared" si="54"/>
        <v>#VALUE!</v>
      </c>
      <c r="BI73" s="49" t="e">
        <f t="shared" si="54"/>
        <v>#VALUE!</v>
      </c>
      <c r="BJ73" s="49" t="e">
        <f t="shared" si="54"/>
        <v>#VALUE!</v>
      </c>
      <c r="BK73" s="49" t="e">
        <f t="shared" si="54"/>
        <v>#VALUE!</v>
      </c>
      <c r="BL73" s="49" t="e">
        <f t="shared" si="54"/>
        <v>#VALUE!</v>
      </c>
      <c r="BM73" s="49" t="e">
        <f t="shared" si="54"/>
        <v>#VALUE!</v>
      </c>
      <c r="BN73" s="49" t="e">
        <f t="shared" si="54"/>
        <v>#VALUE!</v>
      </c>
      <c r="BO73" s="49" t="e">
        <f t="shared" si="50"/>
        <v>#VALUE!</v>
      </c>
      <c r="BP73" s="49" t="e">
        <f t="shared" si="50"/>
        <v>#VALUE!</v>
      </c>
      <c r="BQ73" s="49" t="e">
        <f t="shared" si="50"/>
        <v>#VALUE!</v>
      </c>
      <c r="BR73" s="49" t="e">
        <f t="shared" si="50"/>
        <v>#VALUE!</v>
      </c>
      <c r="BS73" s="49" t="e">
        <f t="shared" si="50"/>
        <v>#VALUE!</v>
      </c>
      <c r="BT73" s="49" t="e">
        <f t="shared" si="50"/>
        <v>#VALUE!</v>
      </c>
      <c r="BU73" s="49" t="e">
        <f t="shared" si="50"/>
        <v>#VALUE!</v>
      </c>
      <c r="BV73" s="49" t="e">
        <f t="shared" si="50"/>
        <v>#VALUE!</v>
      </c>
      <c r="BW73" s="49" t="e">
        <f t="shared" si="50"/>
        <v>#VALUE!</v>
      </c>
      <c r="BX73" s="49" t="e">
        <f t="shared" si="50"/>
        <v>#VALUE!</v>
      </c>
      <c r="BY73" s="49" t="e">
        <f t="shared" si="50"/>
        <v>#VALUE!</v>
      </c>
      <c r="BZ73" s="49" t="e">
        <f t="shared" si="50"/>
        <v>#VALUE!</v>
      </c>
      <c r="CA73" s="49" t="e">
        <f t="shared" si="59"/>
        <v>#VALUE!</v>
      </c>
      <c r="CB73" s="49" t="e">
        <f t="shared" si="59"/>
        <v>#VALUE!</v>
      </c>
      <c r="CC73" s="49" t="e">
        <f t="shared" si="59"/>
        <v>#VALUE!</v>
      </c>
      <c r="CD73" s="49" t="e">
        <f t="shared" si="59"/>
        <v>#VALUE!</v>
      </c>
      <c r="CE73" s="49" t="e">
        <f t="shared" si="59"/>
        <v>#VALUE!</v>
      </c>
      <c r="CF73" s="49" t="e">
        <f t="shared" si="59"/>
        <v>#VALUE!</v>
      </c>
      <c r="CG73" s="49" t="e">
        <f t="shared" si="59"/>
        <v>#VALUE!</v>
      </c>
      <c r="CH73" s="49" t="e">
        <f t="shared" si="59"/>
        <v>#VALUE!</v>
      </c>
      <c r="CI73" s="49" t="e">
        <f t="shared" si="59"/>
        <v>#VALUE!</v>
      </c>
      <c r="CJ73" s="49" t="e">
        <f t="shared" si="59"/>
        <v>#VALUE!</v>
      </c>
      <c r="CK73" s="49" t="e">
        <f t="shared" si="59"/>
        <v>#VALUE!</v>
      </c>
      <c r="CL73" s="49" t="e">
        <f t="shared" si="59"/>
        <v>#VALUE!</v>
      </c>
      <c r="CM73" s="49" t="e">
        <f t="shared" si="59"/>
        <v>#VALUE!</v>
      </c>
      <c r="CN73" s="49" t="e">
        <f t="shared" si="59"/>
        <v>#VALUE!</v>
      </c>
      <c r="CO73" s="49" t="e">
        <f t="shared" si="59"/>
        <v>#VALUE!</v>
      </c>
      <c r="CP73" s="49" t="e">
        <f t="shared" si="59"/>
        <v>#VALUE!</v>
      </c>
      <c r="CQ73" s="49" t="e">
        <f t="shared" si="57"/>
        <v>#VALUE!</v>
      </c>
      <c r="CR73" s="49" t="e">
        <f t="shared" si="57"/>
        <v>#VALUE!</v>
      </c>
      <c r="CS73" s="49" t="e">
        <f t="shared" si="57"/>
        <v>#VALUE!</v>
      </c>
      <c r="CT73" s="49" t="e">
        <f t="shared" si="57"/>
        <v>#VALUE!</v>
      </c>
      <c r="CU73" s="49" t="e">
        <f t="shared" si="57"/>
        <v>#VALUE!</v>
      </c>
      <c r="CV73" s="49" t="e">
        <f t="shared" si="57"/>
        <v>#VALUE!</v>
      </c>
      <c r="CW73" s="49" t="e">
        <f t="shared" si="57"/>
        <v>#VALUE!</v>
      </c>
      <c r="CX73" s="49" t="e">
        <f t="shared" si="57"/>
        <v>#VALUE!</v>
      </c>
      <c r="CY73" s="48" t="e">
        <f t="shared" si="57"/>
        <v>#VALUE!</v>
      </c>
      <c r="CZ73" s="37" t="e">
        <f t="shared" si="45"/>
        <v>#VALUE!</v>
      </c>
      <c r="DA73" s="54" t="e">
        <f t="shared" si="40"/>
        <v>#VALUE!</v>
      </c>
      <c r="DB73" s="48">
        <f t="shared" si="46"/>
        <v>0.20001205139345293</v>
      </c>
      <c r="DC73" s="49">
        <f t="shared" si="46"/>
        <v>3.0545063690246321E-7</v>
      </c>
      <c r="DD73" s="49">
        <f t="shared" si="46"/>
        <v>2.0772955771668468E-17</v>
      </c>
      <c r="DE73" s="49">
        <f t="shared" si="46"/>
        <v>2.7518475206090214E-32</v>
      </c>
      <c r="DF73" s="49">
        <f t="shared" si="46"/>
        <v>5.9408002271470317E-52</v>
      </c>
      <c r="DG73" s="49">
        <f t="shared" si="46"/>
        <v>1.9506596415266141E-76</v>
      </c>
      <c r="DH73" s="49">
        <f t="shared" si="46"/>
        <v>9.4155229502533508E-106</v>
      </c>
      <c r="DI73" s="49">
        <f t="shared" si="46"/>
        <v>6.5530019177658744E-140</v>
      </c>
      <c r="DJ73" s="49">
        <f t="shared" si="46"/>
        <v>6.4974659609221992E-179</v>
      </c>
      <c r="DK73" s="49">
        <f t="shared" ref="DK73:DQ73" si="66">(2/DK$23^2)*EXP(-(DK$23^2)*$A73)</f>
        <v>9.1050236193818384E-223</v>
      </c>
      <c r="DL73" s="49">
        <f t="shared" si="66"/>
        <v>1.7931783732925737E-271</v>
      </c>
      <c r="DM73" s="49">
        <f t="shared" si="66"/>
        <v>0</v>
      </c>
      <c r="DN73" s="49">
        <f t="shared" si="66"/>
        <v>0</v>
      </c>
      <c r="DO73" s="49">
        <f t="shared" si="66"/>
        <v>0</v>
      </c>
      <c r="DP73" s="49">
        <f t="shared" si="66"/>
        <v>0</v>
      </c>
      <c r="DQ73" s="49">
        <f t="shared" si="66"/>
        <v>0</v>
      </c>
      <c r="DR73" s="49">
        <f t="shared" si="60"/>
        <v>0</v>
      </c>
      <c r="DS73" s="49">
        <f t="shared" si="60"/>
        <v>0</v>
      </c>
      <c r="DT73" s="49">
        <f t="shared" si="60"/>
        <v>0</v>
      </c>
      <c r="DU73" s="49">
        <f t="shared" si="60"/>
        <v>0</v>
      </c>
      <c r="DV73" s="49">
        <f t="shared" si="60"/>
        <v>0</v>
      </c>
      <c r="DW73" s="49">
        <f t="shared" si="60"/>
        <v>0</v>
      </c>
      <c r="DX73" s="49">
        <f t="shared" si="60"/>
        <v>0</v>
      </c>
      <c r="DY73" s="49">
        <f t="shared" si="60"/>
        <v>0</v>
      </c>
      <c r="DZ73" s="49">
        <f t="shared" si="60"/>
        <v>0</v>
      </c>
      <c r="EA73" s="49">
        <f t="shared" si="60"/>
        <v>0</v>
      </c>
      <c r="EB73" s="49">
        <f t="shared" si="60"/>
        <v>0</v>
      </c>
      <c r="EC73" s="49">
        <f t="shared" si="60"/>
        <v>0</v>
      </c>
      <c r="ED73" s="49">
        <f t="shared" si="60"/>
        <v>0</v>
      </c>
      <c r="EE73" s="49">
        <f t="shared" si="60"/>
        <v>0</v>
      </c>
      <c r="EF73" s="49">
        <f t="shared" si="60"/>
        <v>0</v>
      </c>
      <c r="EG73" s="49">
        <f t="shared" si="60"/>
        <v>0</v>
      </c>
      <c r="EH73" s="49">
        <f t="shared" si="61"/>
        <v>0</v>
      </c>
      <c r="EI73" s="49">
        <f t="shared" si="61"/>
        <v>0</v>
      </c>
      <c r="EJ73" s="49">
        <f t="shared" si="61"/>
        <v>0</v>
      </c>
      <c r="EK73" s="49">
        <f t="shared" si="61"/>
        <v>0</v>
      </c>
      <c r="EL73" s="49">
        <f t="shared" si="61"/>
        <v>0</v>
      </c>
      <c r="EM73" s="49">
        <f t="shared" si="61"/>
        <v>0</v>
      </c>
      <c r="EN73" s="49">
        <f t="shared" si="61"/>
        <v>0</v>
      </c>
      <c r="EO73" s="49">
        <f t="shared" si="61"/>
        <v>0</v>
      </c>
      <c r="EP73" s="49">
        <f t="shared" si="61"/>
        <v>0</v>
      </c>
      <c r="EQ73" s="49">
        <f t="shared" si="61"/>
        <v>0</v>
      </c>
      <c r="ER73" s="49">
        <f t="shared" si="61"/>
        <v>0</v>
      </c>
      <c r="ES73" s="49">
        <f t="shared" si="61"/>
        <v>0</v>
      </c>
      <c r="ET73" s="49">
        <f t="shared" si="61"/>
        <v>0</v>
      </c>
      <c r="EU73" s="49">
        <f t="shared" si="61"/>
        <v>0</v>
      </c>
      <c r="EV73" s="49">
        <f t="shared" si="61"/>
        <v>0</v>
      </c>
      <c r="EW73" s="49">
        <f t="shared" si="61"/>
        <v>0</v>
      </c>
      <c r="EX73" s="49">
        <f t="shared" si="62"/>
        <v>0</v>
      </c>
      <c r="EY73" s="49">
        <f t="shared" si="62"/>
        <v>0</v>
      </c>
      <c r="EZ73" s="49">
        <f t="shared" si="62"/>
        <v>0</v>
      </c>
      <c r="FA73" s="49">
        <f t="shared" si="62"/>
        <v>0</v>
      </c>
      <c r="FB73" s="49">
        <f t="shared" si="62"/>
        <v>0</v>
      </c>
      <c r="FC73" s="49">
        <f t="shared" si="62"/>
        <v>0</v>
      </c>
      <c r="FD73" s="49">
        <f t="shared" si="62"/>
        <v>0</v>
      </c>
      <c r="FE73" s="49">
        <f t="shared" si="62"/>
        <v>0</v>
      </c>
      <c r="FF73" s="49">
        <f t="shared" si="62"/>
        <v>0</v>
      </c>
      <c r="FG73" s="49">
        <f t="shared" si="62"/>
        <v>0</v>
      </c>
      <c r="FH73" s="49">
        <f t="shared" si="62"/>
        <v>0</v>
      </c>
      <c r="FI73" s="49">
        <f t="shared" si="62"/>
        <v>0</v>
      </c>
      <c r="FJ73" s="49">
        <f t="shared" si="62"/>
        <v>0</v>
      </c>
      <c r="FK73" s="49">
        <f t="shared" si="62"/>
        <v>0</v>
      </c>
      <c r="FL73" s="49">
        <f t="shared" si="62"/>
        <v>0</v>
      </c>
      <c r="FM73" s="49">
        <f t="shared" si="62"/>
        <v>0</v>
      </c>
      <c r="FN73" s="49">
        <f t="shared" si="63"/>
        <v>0</v>
      </c>
      <c r="FO73" s="49">
        <f t="shared" si="63"/>
        <v>0</v>
      </c>
      <c r="FP73" s="49">
        <f t="shared" si="63"/>
        <v>0</v>
      </c>
      <c r="FQ73" s="49">
        <f t="shared" si="63"/>
        <v>0</v>
      </c>
      <c r="FR73" s="49">
        <f t="shared" si="63"/>
        <v>0</v>
      </c>
      <c r="FS73" s="49">
        <f t="shared" si="63"/>
        <v>0</v>
      </c>
      <c r="FT73" s="49">
        <f t="shared" si="63"/>
        <v>0</v>
      </c>
      <c r="FU73" s="49">
        <f t="shared" si="63"/>
        <v>0</v>
      </c>
      <c r="FV73" s="49">
        <f t="shared" si="63"/>
        <v>0</v>
      </c>
      <c r="FW73" s="49">
        <f t="shared" si="63"/>
        <v>0</v>
      </c>
      <c r="FX73" s="49">
        <f t="shared" si="63"/>
        <v>0</v>
      </c>
      <c r="FY73" s="49">
        <f t="shared" si="63"/>
        <v>0</v>
      </c>
      <c r="FZ73" s="49">
        <f t="shared" si="63"/>
        <v>0</v>
      </c>
      <c r="GA73" s="49">
        <f t="shared" si="63"/>
        <v>0</v>
      </c>
      <c r="GB73" s="49">
        <f t="shared" si="63"/>
        <v>0</v>
      </c>
      <c r="GC73" s="49">
        <f t="shared" si="63"/>
        <v>0</v>
      </c>
      <c r="GD73" s="49">
        <f t="shared" si="55"/>
        <v>0</v>
      </c>
      <c r="GE73" s="49">
        <f t="shared" si="55"/>
        <v>0</v>
      </c>
      <c r="GF73" s="49">
        <f t="shared" si="55"/>
        <v>0</v>
      </c>
      <c r="GG73" s="49">
        <f t="shared" si="55"/>
        <v>0</v>
      </c>
      <c r="GH73" s="49">
        <f t="shared" si="55"/>
        <v>0</v>
      </c>
      <c r="GI73" s="49">
        <f t="shared" si="55"/>
        <v>0</v>
      </c>
      <c r="GJ73" s="49">
        <f t="shared" si="55"/>
        <v>0</v>
      </c>
      <c r="GK73" s="49">
        <f t="shared" si="55"/>
        <v>0</v>
      </c>
      <c r="GL73" s="49">
        <f t="shared" si="55"/>
        <v>0</v>
      </c>
      <c r="GM73" s="49">
        <f t="shared" si="55"/>
        <v>0</v>
      </c>
      <c r="GN73" s="49">
        <f t="shared" si="55"/>
        <v>0</v>
      </c>
      <c r="GO73" s="49">
        <f t="shared" si="55"/>
        <v>0</v>
      </c>
      <c r="GP73" s="49">
        <f t="shared" si="56"/>
        <v>0</v>
      </c>
      <c r="GQ73" s="49">
        <f t="shared" si="56"/>
        <v>0</v>
      </c>
      <c r="GR73" s="49">
        <f t="shared" si="56"/>
        <v>0</v>
      </c>
      <c r="GS73" s="49">
        <f t="shared" si="56"/>
        <v>0</v>
      </c>
      <c r="GT73" s="49">
        <f t="shared" si="56"/>
        <v>0</v>
      </c>
      <c r="GU73" s="49">
        <f t="shared" si="56"/>
        <v>0</v>
      </c>
      <c r="GV73" s="49">
        <f t="shared" si="56"/>
        <v>0</v>
      </c>
      <c r="GW73" s="49">
        <f t="shared" si="56"/>
        <v>0</v>
      </c>
      <c r="GX73" s="48">
        <f t="shared" si="56"/>
        <v>0</v>
      </c>
      <c r="GY73" s="37">
        <f t="shared" si="47"/>
        <v>0.79998764315591009</v>
      </c>
      <c r="GZ73" s="39" t="e">
        <f t="shared" si="48"/>
        <v>#VALUE!</v>
      </c>
    </row>
    <row r="74" spans="1:208">
      <c r="A74" s="43">
        <f t="shared" si="43"/>
        <v>0.56713901404550526</v>
      </c>
      <c r="B74" s="34" t="str">
        <f>IF($CY$10=1, "-",2)</f>
        <v>-</v>
      </c>
      <c r="C74" s="50" t="e">
        <f t="shared" si="65"/>
        <v>#VALUE!</v>
      </c>
      <c r="D74" s="46" t="e">
        <f t="shared" si="65"/>
        <v>#VALUE!</v>
      </c>
      <c r="E74" s="46" t="e">
        <f t="shared" si="65"/>
        <v>#VALUE!</v>
      </c>
      <c r="F74" s="46" t="e">
        <f t="shared" si="65"/>
        <v>#VALUE!</v>
      </c>
      <c r="G74" s="46" t="e">
        <f t="shared" si="65"/>
        <v>#VALUE!</v>
      </c>
      <c r="H74" s="46" t="e">
        <f t="shared" si="65"/>
        <v>#VALUE!</v>
      </c>
      <c r="I74" s="46" t="e">
        <f t="shared" si="65"/>
        <v>#VALUE!</v>
      </c>
      <c r="J74" s="46" t="e">
        <f t="shared" si="65"/>
        <v>#VALUE!</v>
      </c>
      <c r="K74" s="46" t="e">
        <f t="shared" si="65"/>
        <v>#VALUE!</v>
      </c>
      <c r="L74" s="46" t="e">
        <f t="shared" si="65"/>
        <v>#VALUE!</v>
      </c>
      <c r="M74" s="46" t="e">
        <f t="shared" si="65"/>
        <v>#VALUE!</v>
      </c>
      <c r="N74" s="46" t="e">
        <f t="shared" si="65"/>
        <v>#VALUE!</v>
      </c>
      <c r="O74" s="46" t="e">
        <f t="shared" si="65"/>
        <v>#VALUE!</v>
      </c>
      <c r="P74" s="46" t="e">
        <f t="shared" si="65"/>
        <v>#VALUE!</v>
      </c>
      <c r="Q74" s="46" t="e">
        <f t="shared" si="65"/>
        <v>#VALUE!</v>
      </c>
      <c r="R74" s="46" t="e">
        <f t="shared" si="65"/>
        <v>#VALUE!</v>
      </c>
      <c r="S74" s="46" t="e">
        <f t="shared" si="64"/>
        <v>#VALUE!</v>
      </c>
      <c r="T74" s="46" t="e">
        <f t="shared" si="64"/>
        <v>#VALUE!</v>
      </c>
      <c r="U74" s="46" t="e">
        <f t="shared" si="64"/>
        <v>#VALUE!</v>
      </c>
      <c r="V74" s="46" t="e">
        <f t="shared" si="64"/>
        <v>#VALUE!</v>
      </c>
      <c r="W74" s="46" t="e">
        <f t="shared" si="64"/>
        <v>#VALUE!</v>
      </c>
      <c r="X74" s="46" t="e">
        <f t="shared" si="64"/>
        <v>#VALUE!</v>
      </c>
      <c r="Y74" s="46" t="e">
        <f t="shared" si="64"/>
        <v>#VALUE!</v>
      </c>
      <c r="Z74" s="46" t="e">
        <f t="shared" si="64"/>
        <v>#VALUE!</v>
      </c>
      <c r="AA74" s="46" t="e">
        <f t="shared" si="64"/>
        <v>#VALUE!</v>
      </c>
      <c r="AB74" s="46" t="e">
        <f t="shared" si="64"/>
        <v>#VALUE!</v>
      </c>
      <c r="AC74" s="46" t="e">
        <f t="shared" si="64"/>
        <v>#VALUE!</v>
      </c>
      <c r="AD74" s="46" t="e">
        <f t="shared" si="64"/>
        <v>#VALUE!</v>
      </c>
      <c r="AE74" s="46" t="e">
        <f t="shared" si="64"/>
        <v>#VALUE!</v>
      </c>
      <c r="AF74" s="46" t="e">
        <f t="shared" si="64"/>
        <v>#VALUE!</v>
      </c>
      <c r="AG74" s="46" t="e">
        <f t="shared" si="64"/>
        <v>#VALUE!</v>
      </c>
      <c r="AH74" s="46" t="e">
        <f t="shared" si="52"/>
        <v>#VALUE!</v>
      </c>
      <c r="AI74" s="46" t="e">
        <f t="shared" si="53"/>
        <v>#VALUE!</v>
      </c>
      <c r="AJ74" s="46" t="e">
        <f t="shared" si="53"/>
        <v>#VALUE!</v>
      </c>
      <c r="AK74" s="46" t="e">
        <f t="shared" si="53"/>
        <v>#VALUE!</v>
      </c>
      <c r="AL74" s="46" t="e">
        <f t="shared" si="53"/>
        <v>#VALUE!</v>
      </c>
      <c r="AM74" s="46" t="e">
        <f t="shared" si="53"/>
        <v>#VALUE!</v>
      </c>
      <c r="AN74" s="46" t="e">
        <f t="shared" si="53"/>
        <v>#VALUE!</v>
      </c>
      <c r="AO74" s="46" t="e">
        <f t="shared" si="53"/>
        <v>#VALUE!</v>
      </c>
      <c r="AP74" s="46" t="e">
        <f t="shared" si="53"/>
        <v>#VALUE!</v>
      </c>
      <c r="AQ74" s="46" t="e">
        <f t="shared" si="53"/>
        <v>#VALUE!</v>
      </c>
      <c r="AR74" s="46" t="e">
        <f t="shared" si="53"/>
        <v>#VALUE!</v>
      </c>
      <c r="AS74" s="46" t="e">
        <f t="shared" si="53"/>
        <v>#VALUE!</v>
      </c>
      <c r="AT74" s="46" t="e">
        <f t="shared" si="53"/>
        <v>#VALUE!</v>
      </c>
      <c r="AU74" s="46" t="e">
        <f t="shared" si="53"/>
        <v>#VALUE!</v>
      </c>
      <c r="AV74" s="46" t="e">
        <f t="shared" si="53"/>
        <v>#VALUE!</v>
      </c>
      <c r="AW74" s="46" t="e">
        <f t="shared" si="53"/>
        <v>#VALUE!</v>
      </c>
      <c r="AX74" s="46" t="e">
        <f t="shared" ref="AX74" si="67">(2/AX$23)*SIN(AX$23*$B74)*EXP(-(AX$23^2)*$A74)</f>
        <v>#VALUE!</v>
      </c>
      <c r="AY74" s="46" t="e">
        <f t="shared" si="54"/>
        <v>#VALUE!</v>
      </c>
      <c r="AZ74" s="46" t="e">
        <f t="shared" si="54"/>
        <v>#VALUE!</v>
      </c>
      <c r="BA74" s="46" t="e">
        <f t="shared" si="54"/>
        <v>#VALUE!</v>
      </c>
      <c r="BB74" s="46" t="e">
        <f t="shared" si="54"/>
        <v>#VALUE!</v>
      </c>
      <c r="BC74" s="46" t="e">
        <f t="shared" si="54"/>
        <v>#VALUE!</v>
      </c>
      <c r="BD74" s="46" t="e">
        <f t="shared" si="54"/>
        <v>#VALUE!</v>
      </c>
      <c r="BE74" s="46" t="e">
        <f t="shared" si="54"/>
        <v>#VALUE!</v>
      </c>
      <c r="BF74" s="46" t="e">
        <f t="shared" si="54"/>
        <v>#VALUE!</v>
      </c>
      <c r="BG74" s="46" t="e">
        <f t="shared" si="54"/>
        <v>#VALUE!</v>
      </c>
      <c r="BH74" s="46" t="e">
        <f t="shared" si="54"/>
        <v>#VALUE!</v>
      </c>
      <c r="BI74" s="46" t="e">
        <f t="shared" si="54"/>
        <v>#VALUE!</v>
      </c>
      <c r="BJ74" s="46" t="e">
        <f t="shared" si="54"/>
        <v>#VALUE!</v>
      </c>
      <c r="BK74" s="46" t="e">
        <f t="shared" si="54"/>
        <v>#VALUE!</v>
      </c>
      <c r="BL74" s="46" t="e">
        <f t="shared" si="54"/>
        <v>#VALUE!</v>
      </c>
      <c r="BM74" s="46" t="e">
        <f t="shared" si="54"/>
        <v>#VALUE!</v>
      </c>
      <c r="BN74" s="46" t="e">
        <f t="shared" ref="BN74" si="68">(2/BN$23)*SIN(BN$23*$B74)*EXP(-(BN$23^2)*$A74)</f>
        <v>#VALUE!</v>
      </c>
      <c r="BO74" s="46" t="e">
        <f t="shared" si="50"/>
        <v>#VALUE!</v>
      </c>
      <c r="BP74" s="46" t="e">
        <f t="shared" si="50"/>
        <v>#VALUE!</v>
      </c>
      <c r="BQ74" s="46" t="e">
        <f t="shared" si="50"/>
        <v>#VALUE!</v>
      </c>
      <c r="BR74" s="46" t="e">
        <f t="shared" si="50"/>
        <v>#VALUE!</v>
      </c>
      <c r="BS74" s="46" t="e">
        <f t="shared" si="50"/>
        <v>#VALUE!</v>
      </c>
      <c r="BT74" s="46" t="e">
        <f t="shared" si="50"/>
        <v>#VALUE!</v>
      </c>
      <c r="BU74" s="46" t="e">
        <f t="shared" si="50"/>
        <v>#VALUE!</v>
      </c>
      <c r="BV74" s="46" t="e">
        <f t="shared" si="50"/>
        <v>#VALUE!</v>
      </c>
      <c r="BW74" s="46" t="e">
        <f t="shared" si="50"/>
        <v>#VALUE!</v>
      </c>
      <c r="BX74" s="46" t="e">
        <f t="shared" si="50"/>
        <v>#VALUE!</v>
      </c>
      <c r="BY74" s="46" t="e">
        <f t="shared" si="50"/>
        <v>#VALUE!</v>
      </c>
      <c r="BZ74" s="46" t="e">
        <f t="shared" si="50"/>
        <v>#VALUE!</v>
      </c>
      <c r="CA74" s="46" t="e">
        <f t="shared" si="59"/>
        <v>#VALUE!</v>
      </c>
      <c r="CB74" s="46" t="e">
        <f t="shared" si="59"/>
        <v>#VALUE!</v>
      </c>
      <c r="CC74" s="46" t="e">
        <f t="shared" si="59"/>
        <v>#VALUE!</v>
      </c>
      <c r="CD74" s="46" t="e">
        <f t="shared" si="59"/>
        <v>#VALUE!</v>
      </c>
      <c r="CE74" s="46" t="e">
        <f t="shared" si="59"/>
        <v>#VALUE!</v>
      </c>
      <c r="CF74" s="46" t="e">
        <f t="shared" si="59"/>
        <v>#VALUE!</v>
      </c>
      <c r="CG74" s="46" t="e">
        <f t="shared" si="59"/>
        <v>#VALUE!</v>
      </c>
      <c r="CH74" s="46" t="e">
        <f t="shared" si="59"/>
        <v>#VALUE!</v>
      </c>
      <c r="CI74" s="46" t="e">
        <f t="shared" si="59"/>
        <v>#VALUE!</v>
      </c>
      <c r="CJ74" s="46" t="e">
        <f t="shared" si="59"/>
        <v>#VALUE!</v>
      </c>
      <c r="CK74" s="46" t="e">
        <f t="shared" si="59"/>
        <v>#VALUE!</v>
      </c>
      <c r="CL74" s="46" t="e">
        <f t="shared" si="59"/>
        <v>#VALUE!</v>
      </c>
      <c r="CM74" s="46" t="e">
        <f t="shared" si="59"/>
        <v>#VALUE!</v>
      </c>
      <c r="CN74" s="46" t="e">
        <f t="shared" si="59"/>
        <v>#VALUE!</v>
      </c>
      <c r="CO74" s="46" t="e">
        <f t="shared" si="59"/>
        <v>#VALUE!</v>
      </c>
      <c r="CP74" s="46" t="e">
        <f t="shared" si="59"/>
        <v>#VALUE!</v>
      </c>
      <c r="CQ74" s="46" t="e">
        <f t="shared" si="57"/>
        <v>#VALUE!</v>
      </c>
      <c r="CR74" s="46" t="e">
        <f t="shared" si="57"/>
        <v>#VALUE!</v>
      </c>
      <c r="CS74" s="46" t="e">
        <f t="shared" si="57"/>
        <v>#VALUE!</v>
      </c>
      <c r="CT74" s="46" t="e">
        <f t="shared" si="57"/>
        <v>#VALUE!</v>
      </c>
      <c r="CU74" s="46" t="e">
        <f t="shared" si="57"/>
        <v>#VALUE!</v>
      </c>
      <c r="CV74" s="46" t="e">
        <f t="shared" si="57"/>
        <v>#VALUE!</v>
      </c>
      <c r="CW74" s="46" t="e">
        <f t="shared" si="57"/>
        <v>#VALUE!</v>
      </c>
      <c r="CX74" s="46" t="e">
        <f t="shared" si="57"/>
        <v>#VALUE!</v>
      </c>
      <c r="CY74" s="50" t="e">
        <f t="shared" si="57"/>
        <v>#VALUE!</v>
      </c>
      <c r="CZ74" s="32" t="e">
        <f t="shared" si="45"/>
        <v>#VALUE!</v>
      </c>
      <c r="DA74" s="55" t="e">
        <f t="shared" si="40"/>
        <v>#VALUE!</v>
      </c>
      <c r="DB74" s="50">
        <f t="shared" ref="DB74:DQ74" si="69">(2/DB$23^2)*EXP(-(DB$23^2)*$A74)</f>
        <v>0.20001205139345293</v>
      </c>
      <c r="DC74" s="46">
        <f t="shared" si="69"/>
        <v>3.0545063690246321E-7</v>
      </c>
      <c r="DD74" s="46">
        <f t="shared" si="69"/>
        <v>2.0772955771668468E-17</v>
      </c>
      <c r="DE74" s="46">
        <f t="shared" si="69"/>
        <v>2.7518475206090214E-32</v>
      </c>
      <c r="DF74" s="46">
        <f t="shared" si="69"/>
        <v>5.9408002271470317E-52</v>
      </c>
      <c r="DG74" s="46">
        <f t="shared" si="69"/>
        <v>1.9506596415266141E-76</v>
      </c>
      <c r="DH74" s="46">
        <f t="shared" si="69"/>
        <v>9.4155229502533508E-106</v>
      </c>
      <c r="DI74" s="46">
        <f t="shared" si="69"/>
        <v>6.5530019177658744E-140</v>
      </c>
      <c r="DJ74" s="46">
        <f t="shared" si="69"/>
        <v>6.4974659609221992E-179</v>
      </c>
      <c r="DK74" s="46">
        <f t="shared" si="69"/>
        <v>9.1050236193818384E-223</v>
      </c>
      <c r="DL74" s="46">
        <f t="shared" si="69"/>
        <v>1.7931783732925737E-271</v>
      </c>
      <c r="DM74" s="46">
        <f t="shared" si="69"/>
        <v>0</v>
      </c>
      <c r="DN74" s="46">
        <f t="shared" si="69"/>
        <v>0</v>
      </c>
      <c r="DO74" s="46">
        <f t="shared" si="69"/>
        <v>0</v>
      </c>
      <c r="DP74" s="46">
        <f t="shared" si="69"/>
        <v>0</v>
      </c>
      <c r="DQ74" s="46">
        <f t="shared" si="69"/>
        <v>0</v>
      </c>
      <c r="DR74" s="46">
        <f t="shared" si="60"/>
        <v>0</v>
      </c>
      <c r="DS74" s="46">
        <f t="shared" si="60"/>
        <v>0</v>
      </c>
      <c r="DT74" s="46">
        <f t="shared" si="60"/>
        <v>0</v>
      </c>
      <c r="DU74" s="46">
        <f t="shared" si="60"/>
        <v>0</v>
      </c>
      <c r="DV74" s="46">
        <f t="shared" si="60"/>
        <v>0</v>
      </c>
      <c r="DW74" s="46">
        <f t="shared" si="60"/>
        <v>0</v>
      </c>
      <c r="DX74" s="46">
        <f t="shared" si="60"/>
        <v>0</v>
      </c>
      <c r="DY74" s="46">
        <f t="shared" si="60"/>
        <v>0</v>
      </c>
      <c r="DZ74" s="46">
        <f t="shared" si="60"/>
        <v>0</v>
      </c>
      <c r="EA74" s="46">
        <f t="shared" si="60"/>
        <v>0</v>
      </c>
      <c r="EB74" s="46">
        <f t="shared" si="60"/>
        <v>0</v>
      </c>
      <c r="EC74" s="46">
        <f t="shared" si="60"/>
        <v>0</v>
      </c>
      <c r="ED74" s="46">
        <f t="shared" si="60"/>
        <v>0</v>
      </c>
      <c r="EE74" s="46">
        <f t="shared" si="60"/>
        <v>0</v>
      </c>
      <c r="EF74" s="46">
        <f t="shared" si="60"/>
        <v>0</v>
      </c>
      <c r="EG74" s="46">
        <f t="shared" si="60"/>
        <v>0</v>
      </c>
      <c r="EH74" s="46">
        <f t="shared" si="61"/>
        <v>0</v>
      </c>
      <c r="EI74" s="46">
        <f t="shared" si="61"/>
        <v>0</v>
      </c>
      <c r="EJ74" s="46">
        <f t="shared" si="61"/>
        <v>0</v>
      </c>
      <c r="EK74" s="46">
        <f t="shared" si="61"/>
        <v>0</v>
      </c>
      <c r="EL74" s="46">
        <f t="shared" si="61"/>
        <v>0</v>
      </c>
      <c r="EM74" s="46">
        <f t="shared" si="61"/>
        <v>0</v>
      </c>
      <c r="EN74" s="46">
        <f t="shared" si="61"/>
        <v>0</v>
      </c>
      <c r="EO74" s="46">
        <f t="shared" si="61"/>
        <v>0</v>
      </c>
      <c r="EP74" s="46">
        <f t="shared" si="61"/>
        <v>0</v>
      </c>
      <c r="EQ74" s="46">
        <f t="shared" si="61"/>
        <v>0</v>
      </c>
      <c r="ER74" s="46">
        <f t="shared" si="61"/>
        <v>0</v>
      </c>
      <c r="ES74" s="46">
        <f t="shared" si="61"/>
        <v>0</v>
      </c>
      <c r="ET74" s="46">
        <f t="shared" si="61"/>
        <v>0</v>
      </c>
      <c r="EU74" s="46">
        <f t="shared" si="61"/>
        <v>0</v>
      </c>
      <c r="EV74" s="46">
        <f t="shared" si="61"/>
        <v>0</v>
      </c>
      <c r="EW74" s="46">
        <f t="shared" si="61"/>
        <v>0</v>
      </c>
      <c r="EX74" s="46">
        <f t="shared" si="62"/>
        <v>0</v>
      </c>
      <c r="EY74" s="46">
        <f t="shared" si="62"/>
        <v>0</v>
      </c>
      <c r="EZ74" s="46">
        <f t="shared" si="62"/>
        <v>0</v>
      </c>
      <c r="FA74" s="46">
        <f t="shared" si="62"/>
        <v>0</v>
      </c>
      <c r="FB74" s="46">
        <f t="shared" si="62"/>
        <v>0</v>
      </c>
      <c r="FC74" s="46">
        <f t="shared" si="62"/>
        <v>0</v>
      </c>
      <c r="FD74" s="46">
        <f t="shared" si="62"/>
        <v>0</v>
      </c>
      <c r="FE74" s="46">
        <f t="shared" si="62"/>
        <v>0</v>
      </c>
      <c r="FF74" s="46">
        <f t="shared" si="62"/>
        <v>0</v>
      </c>
      <c r="FG74" s="46">
        <f t="shared" si="62"/>
        <v>0</v>
      </c>
      <c r="FH74" s="46">
        <f t="shared" si="62"/>
        <v>0</v>
      </c>
      <c r="FI74" s="46">
        <f t="shared" si="62"/>
        <v>0</v>
      </c>
      <c r="FJ74" s="46">
        <f t="shared" si="62"/>
        <v>0</v>
      </c>
      <c r="FK74" s="46">
        <f t="shared" si="62"/>
        <v>0</v>
      </c>
      <c r="FL74" s="46">
        <f t="shared" si="62"/>
        <v>0</v>
      </c>
      <c r="FM74" s="46">
        <f t="shared" si="62"/>
        <v>0</v>
      </c>
      <c r="FN74" s="46">
        <f t="shared" si="63"/>
        <v>0</v>
      </c>
      <c r="FO74" s="46">
        <f t="shared" si="63"/>
        <v>0</v>
      </c>
      <c r="FP74" s="46">
        <f t="shared" si="63"/>
        <v>0</v>
      </c>
      <c r="FQ74" s="46">
        <f t="shared" si="63"/>
        <v>0</v>
      </c>
      <c r="FR74" s="46">
        <f t="shared" si="63"/>
        <v>0</v>
      </c>
      <c r="FS74" s="46">
        <f t="shared" si="63"/>
        <v>0</v>
      </c>
      <c r="FT74" s="46">
        <f t="shared" si="63"/>
        <v>0</v>
      </c>
      <c r="FU74" s="46">
        <f t="shared" si="63"/>
        <v>0</v>
      </c>
      <c r="FV74" s="46">
        <f t="shared" si="63"/>
        <v>0</v>
      </c>
      <c r="FW74" s="46">
        <f t="shared" si="63"/>
        <v>0</v>
      </c>
      <c r="FX74" s="46">
        <f t="shared" si="63"/>
        <v>0</v>
      </c>
      <c r="FY74" s="46">
        <f t="shared" si="63"/>
        <v>0</v>
      </c>
      <c r="FZ74" s="46">
        <f t="shared" si="63"/>
        <v>0</v>
      </c>
      <c r="GA74" s="46">
        <f t="shared" si="63"/>
        <v>0</v>
      </c>
      <c r="GB74" s="46">
        <f t="shared" si="63"/>
        <v>0</v>
      </c>
      <c r="GC74" s="46">
        <f t="shared" si="63"/>
        <v>0</v>
      </c>
      <c r="GD74" s="46">
        <f t="shared" si="55"/>
        <v>0</v>
      </c>
      <c r="GE74" s="46">
        <f t="shared" si="55"/>
        <v>0</v>
      </c>
      <c r="GF74" s="46">
        <f t="shared" si="55"/>
        <v>0</v>
      </c>
      <c r="GG74" s="46">
        <f t="shared" si="55"/>
        <v>0</v>
      </c>
      <c r="GH74" s="46">
        <f t="shared" si="55"/>
        <v>0</v>
      </c>
      <c r="GI74" s="46">
        <f t="shared" si="55"/>
        <v>0</v>
      </c>
      <c r="GJ74" s="46">
        <f t="shared" si="55"/>
        <v>0</v>
      </c>
      <c r="GK74" s="46">
        <f t="shared" si="55"/>
        <v>0</v>
      </c>
      <c r="GL74" s="46">
        <f t="shared" si="55"/>
        <v>0</v>
      </c>
      <c r="GM74" s="46">
        <f t="shared" si="55"/>
        <v>0</v>
      </c>
      <c r="GN74" s="46">
        <f t="shared" si="55"/>
        <v>0</v>
      </c>
      <c r="GO74" s="46">
        <f t="shared" si="55"/>
        <v>0</v>
      </c>
      <c r="GP74" s="46">
        <f t="shared" si="56"/>
        <v>0</v>
      </c>
      <c r="GQ74" s="46">
        <f t="shared" si="56"/>
        <v>0</v>
      </c>
      <c r="GR74" s="46">
        <f t="shared" si="56"/>
        <v>0</v>
      </c>
      <c r="GS74" s="46">
        <f t="shared" si="56"/>
        <v>0</v>
      </c>
      <c r="GT74" s="46">
        <f t="shared" si="56"/>
        <v>0</v>
      </c>
      <c r="GU74" s="46">
        <f t="shared" si="56"/>
        <v>0</v>
      </c>
      <c r="GV74" s="46">
        <f t="shared" si="56"/>
        <v>0</v>
      </c>
      <c r="GW74" s="46">
        <f t="shared" si="56"/>
        <v>0</v>
      </c>
      <c r="GX74" s="50">
        <f t="shared" si="56"/>
        <v>0</v>
      </c>
      <c r="GY74" s="32">
        <f t="shared" si="47"/>
        <v>0.79998764315591009</v>
      </c>
      <c r="GZ74" s="36" t="e">
        <f t="shared" si="48"/>
        <v>#VALUE!</v>
      </c>
    </row>
  </sheetData>
  <sheetProtection algorithmName="SHA-512" hashValue="XnDG+zgOjos5slWdawU5ezn63Tqy//yg/SjsxHzyG0LmNw1AsN/Pm1xVC14PRtLqywYl8+wVveu9DtZdvQWPZA==" saltValue="MH7vjOvXiXWXqcI+IV4f2A==" spinCount="100000" sheet="1" scenarios="1"/>
  <mergeCells count="1">
    <mergeCell ref="B48:HK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E64"/>
  <sheetViews>
    <sheetView tabSelected="1" topLeftCell="A46" zoomScaleNormal="100" workbookViewId="0">
      <selection activeCell="L53" sqref="L53"/>
    </sheetView>
  </sheetViews>
  <sheetFormatPr defaultRowHeight="15"/>
  <cols>
    <col min="14" max="55" width="3.7109375" customWidth="1"/>
  </cols>
  <sheetData>
    <row r="1" spans="1:213" ht="15.75" thickTop="1">
      <c r="A1" s="117" t="s">
        <v>106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20" t="s">
        <v>116</v>
      </c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</row>
    <row r="2" spans="1:213">
      <c r="A2" s="118" t="s">
        <v>107</v>
      </c>
      <c r="B2" s="2" t="s">
        <v>112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1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1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2"/>
      <c r="HD2" s="8"/>
      <c r="HE2" s="8"/>
    </row>
    <row r="3" spans="1:213">
      <c r="A3" s="118" t="s">
        <v>108</v>
      </c>
      <c r="B3" s="2" t="s">
        <v>109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1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1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2"/>
      <c r="HD3" s="8"/>
      <c r="HE3" s="8"/>
    </row>
    <row r="4" spans="1:213">
      <c r="A4" s="118" t="s">
        <v>110</v>
      </c>
      <c r="B4" s="2" t="s">
        <v>111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1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1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2"/>
      <c r="HD4" s="8"/>
      <c r="HE4" s="8"/>
    </row>
    <row r="5" spans="1:213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8"/>
      <c r="AK5" s="8"/>
      <c r="AL5" s="22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7"/>
      <c r="BD5" s="11"/>
    </row>
    <row r="6" spans="1:213" ht="18.75">
      <c r="A6" s="20" t="s">
        <v>104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8"/>
      <c r="AK6" s="8"/>
      <c r="AL6" s="22"/>
      <c r="AM6" s="146"/>
      <c r="AN6" s="146"/>
      <c r="AO6" s="146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116"/>
      <c r="BD6" s="11"/>
    </row>
    <row r="7" spans="1:213">
      <c r="A7" s="1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8"/>
      <c r="AK7" s="8"/>
      <c r="AL7" s="22"/>
      <c r="AM7" s="146"/>
      <c r="AN7" s="146"/>
      <c r="AO7" s="146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116"/>
      <c r="BD7" s="11"/>
    </row>
    <row r="8" spans="1:213">
      <c r="A8" s="19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8"/>
      <c r="AK8" s="8"/>
      <c r="AL8" s="22"/>
      <c r="AM8" s="144"/>
      <c r="AN8" s="145"/>
      <c r="AO8" s="145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116"/>
      <c r="BD8" s="11"/>
    </row>
    <row r="9" spans="1:213">
      <c r="A9" s="11"/>
      <c r="B9" s="2"/>
      <c r="C9" s="3" t="s">
        <v>6</v>
      </c>
      <c r="D9" s="124">
        <v>5</v>
      </c>
      <c r="E9" s="2" t="s">
        <v>0</v>
      </c>
      <c r="F9" s="2"/>
      <c r="G9" s="2"/>
      <c r="H9" s="2"/>
      <c r="I9" s="2"/>
      <c r="J9" s="2"/>
      <c r="K9" s="4" t="s">
        <v>92</v>
      </c>
      <c r="L9" s="9" t="s">
        <v>95</v>
      </c>
      <c r="M9" s="2" t="s">
        <v>96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12"/>
    </row>
    <row r="10" spans="1:213" ht="18">
      <c r="A10" s="11"/>
      <c r="B10" s="2"/>
      <c r="C10" s="3" t="s">
        <v>7</v>
      </c>
      <c r="D10" s="121">
        <v>1</v>
      </c>
      <c r="E10" s="2" t="s">
        <v>8</v>
      </c>
      <c r="F10" s="2"/>
      <c r="G10" s="4" t="s">
        <v>11</v>
      </c>
      <c r="H10" s="5">
        <f>D9/D10</f>
        <v>5</v>
      </c>
      <c r="I10" s="2" t="s">
        <v>0</v>
      </c>
      <c r="J10" s="2"/>
      <c r="K10" s="4" t="s">
        <v>93</v>
      </c>
      <c r="L10" s="9" t="str">
        <f>IF($D$10=1,"I","P")</f>
        <v>I</v>
      </c>
      <c r="M10" s="2" t="s">
        <v>94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12"/>
    </row>
    <row r="11" spans="1:213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12"/>
    </row>
    <row r="12" spans="1:213" ht="18">
      <c r="A12" s="11"/>
      <c r="B12" s="2"/>
      <c r="C12" s="24" t="s">
        <v>16</v>
      </c>
      <c r="D12" s="123">
        <v>1</v>
      </c>
      <c r="E12" s="8" t="s">
        <v>17</v>
      </c>
      <c r="F12" s="123">
        <v>0</v>
      </c>
      <c r="G12" s="2" t="s">
        <v>18</v>
      </c>
      <c r="H12" s="124">
        <v>0</v>
      </c>
      <c r="I12" s="2" t="s">
        <v>19</v>
      </c>
      <c r="J12" s="2"/>
      <c r="K12" s="4" t="s">
        <v>22</v>
      </c>
      <c r="L12" s="57">
        <f>D13*(D12+(F12/12)+(H12/365))/(H10^2)</f>
        <v>0.12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12"/>
    </row>
    <row r="13" spans="1:213" ht="18.75">
      <c r="A13" s="11"/>
      <c r="B13" s="2"/>
      <c r="C13" s="24" t="s">
        <v>20</v>
      </c>
      <c r="D13" s="128">
        <v>3</v>
      </c>
      <c r="E13" s="8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12"/>
    </row>
    <row r="14" spans="1:213">
      <c r="A14" s="11"/>
      <c r="B14" s="2"/>
      <c r="C14" s="106" t="s">
        <v>84</v>
      </c>
      <c r="D14" s="124">
        <v>1</v>
      </c>
      <c r="E14" s="8" t="s">
        <v>85</v>
      </c>
      <c r="F14" s="106" t="s">
        <v>86</v>
      </c>
      <c r="G14" s="121">
        <v>0.1</v>
      </c>
      <c r="H14" s="2" t="s">
        <v>87</v>
      </c>
      <c r="I14" s="4" t="s">
        <v>88</v>
      </c>
      <c r="J14" s="107">
        <f>$D$13*$G$14/($D$14)^2</f>
        <v>0.30000000000000004</v>
      </c>
      <c r="K14" s="2" t="s">
        <v>91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12"/>
    </row>
    <row r="15" spans="1:213">
      <c r="A15" s="11"/>
      <c r="B15" s="2"/>
      <c r="C15" s="91" t="s">
        <v>90</v>
      </c>
      <c r="D15" s="108">
        <f>$D$9/$D$14</f>
        <v>5</v>
      </c>
      <c r="E15" s="8" t="s">
        <v>98</v>
      </c>
      <c r="F15" s="4" t="s">
        <v>89</v>
      </c>
      <c r="G15" s="108">
        <f>(D12+(F12/12)+(H12/365))/$G$14</f>
        <v>10</v>
      </c>
      <c r="H15" s="2" t="s">
        <v>99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12"/>
    </row>
    <row r="16" spans="1:213">
      <c r="A16" s="19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12"/>
    </row>
    <row r="17" spans="1:55">
      <c r="A17" s="11"/>
      <c r="B17" s="2"/>
      <c r="C17" s="101" t="s">
        <v>102</v>
      </c>
      <c r="D17" s="97">
        <v>0</v>
      </c>
      <c r="E17" s="97">
        <f>E$18*$G$14</f>
        <v>0.1</v>
      </c>
      <c r="F17" s="97">
        <f t="shared" ref="F17:BB17" si="0">F$18*$G$14</f>
        <v>0.2</v>
      </c>
      <c r="G17" s="97">
        <f t="shared" si="0"/>
        <v>0.30000000000000004</v>
      </c>
      <c r="H17" s="97">
        <f t="shared" si="0"/>
        <v>0.4</v>
      </c>
      <c r="I17" s="97">
        <f t="shared" si="0"/>
        <v>0.5</v>
      </c>
      <c r="J17" s="97">
        <f t="shared" si="0"/>
        <v>0.60000000000000009</v>
      </c>
      <c r="K17" s="97">
        <f t="shared" si="0"/>
        <v>0.70000000000000007</v>
      </c>
      <c r="L17" s="97">
        <f t="shared" si="0"/>
        <v>0.8</v>
      </c>
      <c r="M17" s="102">
        <f t="shared" si="0"/>
        <v>0.9</v>
      </c>
      <c r="N17" s="97">
        <f t="shared" si="0"/>
        <v>1</v>
      </c>
      <c r="O17" s="97" t="e">
        <f t="shared" si="0"/>
        <v>#VALUE!</v>
      </c>
      <c r="P17" s="97" t="e">
        <f t="shared" si="0"/>
        <v>#VALUE!</v>
      </c>
      <c r="Q17" s="97" t="e">
        <f t="shared" si="0"/>
        <v>#VALUE!</v>
      </c>
      <c r="R17" s="97" t="e">
        <f t="shared" si="0"/>
        <v>#VALUE!</v>
      </c>
      <c r="S17" s="97" t="e">
        <f t="shared" si="0"/>
        <v>#VALUE!</v>
      </c>
      <c r="T17" s="97" t="e">
        <f t="shared" si="0"/>
        <v>#VALUE!</v>
      </c>
      <c r="U17" s="97" t="e">
        <f t="shared" si="0"/>
        <v>#VALUE!</v>
      </c>
      <c r="V17" s="97" t="e">
        <f t="shared" si="0"/>
        <v>#VALUE!</v>
      </c>
      <c r="W17" s="97" t="e">
        <f t="shared" si="0"/>
        <v>#VALUE!</v>
      </c>
      <c r="X17" s="102" t="e">
        <f t="shared" si="0"/>
        <v>#VALUE!</v>
      </c>
      <c r="Y17" s="97" t="e">
        <f t="shared" si="0"/>
        <v>#VALUE!</v>
      </c>
      <c r="Z17" s="97" t="e">
        <f t="shared" si="0"/>
        <v>#VALUE!</v>
      </c>
      <c r="AA17" s="97" t="e">
        <f t="shared" si="0"/>
        <v>#VALUE!</v>
      </c>
      <c r="AB17" s="97" t="e">
        <f t="shared" si="0"/>
        <v>#VALUE!</v>
      </c>
      <c r="AC17" s="97" t="e">
        <f t="shared" si="0"/>
        <v>#VALUE!</v>
      </c>
      <c r="AD17" s="97" t="e">
        <f t="shared" si="0"/>
        <v>#VALUE!</v>
      </c>
      <c r="AE17" s="97" t="e">
        <f t="shared" si="0"/>
        <v>#VALUE!</v>
      </c>
      <c r="AF17" s="97" t="e">
        <f t="shared" si="0"/>
        <v>#VALUE!</v>
      </c>
      <c r="AG17" s="97" t="e">
        <f t="shared" si="0"/>
        <v>#VALUE!</v>
      </c>
      <c r="AH17" s="97" t="e">
        <f t="shared" si="0"/>
        <v>#VALUE!</v>
      </c>
      <c r="AI17" s="97" t="e">
        <f t="shared" si="0"/>
        <v>#VALUE!</v>
      </c>
      <c r="AJ17" s="97" t="e">
        <f t="shared" si="0"/>
        <v>#VALUE!</v>
      </c>
      <c r="AK17" s="97" t="e">
        <f t="shared" si="0"/>
        <v>#VALUE!</v>
      </c>
      <c r="AL17" s="97" t="e">
        <f t="shared" si="0"/>
        <v>#VALUE!</v>
      </c>
      <c r="AM17" s="97" t="e">
        <f t="shared" si="0"/>
        <v>#VALUE!</v>
      </c>
      <c r="AN17" s="97" t="e">
        <f t="shared" si="0"/>
        <v>#VALUE!</v>
      </c>
      <c r="AO17" s="97" t="e">
        <f t="shared" si="0"/>
        <v>#VALUE!</v>
      </c>
      <c r="AP17" s="97" t="e">
        <f t="shared" si="0"/>
        <v>#VALUE!</v>
      </c>
      <c r="AQ17" s="97" t="e">
        <f t="shared" si="0"/>
        <v>#VALUE!</v>
      </c>
      <c r="AR17" s="97" t="e">
        <f t="shared" si="0"/>
        <v>#VALUE!</v>
      </c>
      <c r="AS17" s="97" t="e">
        <f t="shared" si="0"/>
        <v>#VALUE!</v>
      </c>
      <c r="AT17" s="97" t="e">
        <f t="shared" si="0"/>
        <v>#VALUE!</v>
      </c>
      <c r="AU17" s="97" t="e">
        <f t="shared" si="0"/>
        <v>#VALUE!</v>
      </c>
      <c r="AV17" s="97" t="e">
        <f t="shared" si="0"/>
        <v>#VALUE!</v>
      </c>
      <c r="AW17" s="97" t="e">
        <f t="shared" si="0"/>
        <v>#VALUE!</v>
      </c>
      <c r="AX17" s="97" t="e">
        <f t="shared" si="0"/>
        <v>#VALUE!</v>
      </c>
      <c r="AY17" s="97" t="e">
        <f t="shared" si="0"/>
        <v>#VALUE!</v>
      </c>
      <c r="AZ17" s="97" t="e">
        <f t="shared" si="0"/>
        <v>#VALUE!</v>
      </c>
      <c r="BA17" s="97" t="e">
        <f t="shared" si="0"/>
        <v>#VALUE!</v>
      </c>
      <c r="BB17" s="97" t="e">
        <f t="shared" si="0"/>
        <v>#VALUE!</v>
      </c>
      <c r="BC17" s="12"/>
    </row>
    <row r="18" spans="1:55" ht="20.25">
      <c r="A18" s="109" t="s">
        <v>83</v>
      </c>
      <c r="B18" s="100" t="s">
        <v>101</v>
      </c>
      <c r="C18" s="99" t="s">
        <v>100</v>
      </c>
      <c r="D18" s="96">
        <v>0</v>
      </c>
      <c r="E18" s="96">
        <f>IF(D$18+1&lt;=$G$15,D$18+1, "NA")</f>
        <v>1</v>
      </c>
      <c r="F18" s="96">
        <f t="shared" ref="F18:BB18" si="1">IF(E$18+1&lt;=$G$15,E$18+1, "NA")</f>
        <v>2</v>
      </c>
      <c r="G18" s="96">
        <f t="shared" si="1"/>
        <v>3</v>
      </c>
      <c r="H18" s="96">
        <f t="shared" si="1"/>
        <v>4</v>
      </c>
      <c r="I18" s="96">
        <f t="shared" si="1"/>
        <v>5</v>
      </c>
      <c r="J18" s="96">
        <f t="shared" si="1"/>
        <v>6</v>
      </c>
      <c r="K18" s="96">
        <f t="shared" si="1"/>
        <v>7</v>
      </c>
      <c r="L18" s="96">
        <f t="shared" si="1"/>
        <v>8</v>
      </c>
      <c r="M18" s="96">
        <f t="shared" si="1"/>
        <v>9</v>
      </c>
      <c r="N18" s="98">
        <f t="shared" si="1"/>
        <v>10</v>
      </c>
      <c r="O18" s="96" t="str">
        <f t="shared" si="1"/>
        <v>NA</v>
      </c>
      <c r="P18" s="96" t="e">
        <f t="shared" si="1"/>
        <v>#VALUE!</v>
      </c>
      <c r="Q18" s="96" t="e">
        <f t="shared" si="1"/>
        <v>#VALUE!</v>
      </c>
      <c r="R18" s="96" t="e">
        <f t="shared" si="1"/>
        <v>#VALUE!</v>
      </c>
      <c r="S18" s="96" t="e">
        <f t="shared" si="1"/>
        <v>#VALUE!</v>
      </c>
      <c r="T18" s="96" t="e">
        <f t="shared" si="1"/>
        <v>#VALUE!</v>
      </c>
      <c r="U18" s="96" t="e">
        <f t="shared" si="1"/>
        <v>#VALUE!</v>
      </c>
      <c r="V18" s="96" t="e">
        <f t="shared" si="1"/>
        <v>#VALUE!</v>
      </c>
      <c r="W18" s="96" t="e">
        <f t="shared" si="1"/>
        <v>#VALUE!</v>
      </c>
      <c r="X18" s="96" t="e">
        <f t="shared" si="1"/>
        <v>#VALUE!</v>
      </c>
      <c r="Y18" s="96" t="e">
        <f t="shared" si="1"/>
        <v>#VALUE!</v>
      </c>
      <c r="Z18" s="96" t="e">
        <f t="shared" si="1"/>
        <v>#VALUE!</v>
      </c>
      <c r="AA18" s="96" t="e">
        <f t="shared" si="1"/>
        <v>#VALUE!</v>
      </c>
      <c r="AB18" s="96" t="e">
        <f t="shared" si="1"/>
        <v>#VALUE!</v>
      </c>
      <c r="AC18" s="96" t="e">
        <f t="shared" si="1"/>
        <v>#VALUE!</v>
      </c>
      <c r="AD18" s="98" t="e">
        <f t="shared" si="1"/>
        <v>#VALUE!</v>
      </c>
      <c r="AE18" s="96" t="e">
        <f t="shared" si="1"/>
        <v>#VALUE!</v>
      </c>
      <c r="AF18" s="96" t="e">
        <f t="shared" si="1"/>
        <v>#VALUE!</v>
      </c>
      <c r="AG18" s="96" t="e">
        <f t="shared" si="1"/>
        <v>#VALUE!</v>
      </c>
      <c r="AH18" s="96" t="e">
        <f t="shared" si="1"/>
        <v>#VALUE!</v>
      </c>
      <c r="AI18" s="96" t="e">
        <f t="shared" si="1"/>
        <v>#VALUE!</v>
      </c>
      <c r="AJ18" s="96" t="e">
        <f t="shared" si="1"/>
        <v>#VALUE!</v>
      </c>
      <c r="AK18" s="96" t="e">
        <f t="shared" si="1"/>
        <v>#VALUE!</v>
      </c>
      <c r="AL18" s="96" t="e">
        <f t="shared" si="1"/>
        <v>#VALUE!</v>
      </c>
      <c r="AM18" s="96" t="e">
        <f t="shared" si="1"/>
        <v>#VALUE!</v>
      </c>
      <c r="AN18" s="96" t="e">
        <f t="shared" si="1"/>
        <v>#VALUE!</v>
      </c>
      <c r="AO18" s="96" t="e">
        <f t="shared" si="1"/>
        <v>#VALUE!</v>
      </c>
      <c r="AP18" s="96" t="e">
        <f t="shared" si="1"/>
        <v>#VALUE!</v>
      </c>
      <c r="AQ18" s="96" t="e">
        <f t="shared" si="1"/>
        <v>#VALUE!</v>
      </c>
      <c r="AR18" s="96" t="e">
        <f t="shared" si="1"/>
        <v>#VALUE!</v>
      </c>
      <c r="AS18" s="96" t="e">
        <f t="shared" si="1"/>
        <v>#VALUE!</v>
      </c>
      <c r="AT18" s="96" t="e">
        <f t="shared" si="1"/>
        <v>#VALUE!</v>
      </c>
      <c r="AU18" s="96" t="e">
        <f t="shared" si="1"/>
        <v>#VALUE!</v>
      </c>
      <c r="AV18" s="96" t="e">
        <f t="shared" si="1"/>
        <v>#VALUE!</v>
      </c>
      <c r="AW18" s="96" t="e">
        <f t="shared" si="1"/>
        <v>#VALUE!</v>
      </c>
      <c r="AX18" s="96" t="e">
        <f t="shared" si="1"/>
        <v>#VALUE!</v>
      </c>
      <c r="AY18" s="96" t="e">
        <f t="shared" si="1"/>
        <v>#VALUE!</v>
      </c>
      <c r="AZ18" s="96" t="e">
        <f t="shared" si="1"/>
        <v>#VALUE!</v>
      </c>
      <c r="BA18" s="96" t="e">
        <f t="shared" si="1"/>
        <v>#VALUE!</v>
      </c>
      <c r="BB18" s="96" t="e">
        <f t="shared" si="1"/>
        <v>#VALUE!</v>
      </c>
      <c r="BC18" s="12"/>
    </row>
    <row r="19" spans="1:55">
      <c r="A19" s="110">
        <v>0</v>
      </c>
      <c r="B19" s="33">
        <v>0</v>
      </c>
      <c r="C19" s="128">
        <v>50</v>
      </c>
      <c r="D19" s="33">
        <v>0</v>
      </c>
      <c r="E19" s="94">
        <f>IF(E$18&lt;=$G$15, 0,"NA")</f>
        <v>0</v>
      </c>
      <c r="F19" s="33">
        <f t="shared" ref="F19:BB19" si="2">IF(F$18&lt;=$G$15, 0,"NA")</f>
        <v>0</v>
      </c>
      <c r="G19" s="33">
        <f t="shared" si="2"/>
        <v>0</v>
      </c>
      <c r="H19" s="33">
        <f t="shared" si="2"/>
        <v>0</v>
      </c>
      <c r="I19" s="33">
        <f t="shared" si="2"/>
        <v>0</v>
      </c>
      <c r="J19" s="33">
        <f t="shared" si="2"/>
        <v>0</v>
      </c>
      <c r="K19" s="33">
        <f t="shared" si="2"/>
        <v>0</v>
      </c>
      <c r="L19" s="33">
        <f t="shared" si="2"/>
        <v>0</v>
      </c>
      <c r="M19" s="33">
        <f t="shared" si="2"/>
        <v>0</v>
      </c>
      <c r="N19" s="94">
        <f t="shared" si="2"/>
        <v>0</v>
      </c>
      <c r="O19" s="33" t="str">
        <f t="shared" si="2"/>
        <v>NA</v>
      </c>
      <c r="P19" s="33" t="e">
        <f t="shared" si="2"/>
        <v>#VALUE!</v>
      </c>
      <c r="Q19" s="33" t="e">
        <f t="shared" si="2"/>
        <v>#VALUE!</v>
      </c>
      <c r="R19" s="33" t="e">
        <f t="shared" si="2"/>
        <v>#VALUE!</v>
      </c>
      <c r="S19" s="33" t="e">
        <f t="shared" si="2"/>
        <v>#VALUE!</v>
      </c>
      <c r="T19" s="33" t="e">
        <f t="shared" si="2"/>
        <v>#VALUE!</v>
      </c>
      <c r="U19" s="33" t="e">
        <f t="shared" si="2"/>
        <v>#VALUE!</v>
      </c>
      <c r="V19" s="33" t="e">
        <f t="shared" si="2"/>
        <v>#VALUE!</v>
      </c>
      <c r="W19" s="33" t="e">
        <f t="shared" si="2"/>
        <v>#VALUE!</v>
      </c>
      <c r="X19" s="33" t="e">
        <f t="shared" si="2"/>
        <v>#VALUE!</v>
      </c>
      <c r="Y19" s="94" t="e">
        <f t="shared" si="2"/>
        <v>#VALUE!</v>
      </c>
      <c r="Z19" s="33" t="e">
        <f t="shared" si="2"/>
        <v>#VALUE!</v>
      </c>
      <c r="AA19" s="33" t="e">
        <f t="shared" si="2"/>
        <v>#VALUE!</v>
      </c>
      <c r="AB19" s="33" t="e">
        <f t="shared" si="2"/>
        <v>#VALUE!</v>
      </c>
      <c r="AC19" s="33" t="e">
        <f t="shared" si="2"/>
        <v>#VALUE!</v>
      </c>
      <c r="AD19" s="33" t="e">
        <f t="shared" si="2"/>
        <v>#VALUE!</v>
      </c>
      <c r="AE19" s="33" t="e">
        <f t="shared" si="2"/>
        <v>#VALUE!</v>
      </c>
      <c r="AF19" s="33" t="e">
        <f t="shared" si="2"/>
        <v>#VALUE!</v>
      </c>
      <c r="AG19" s="94" t="e">
        <f t="shared" si="2"/>
        <v>#VALUE!</v>
      </c>
      <c r="AH19" s="33" t="e">
        <f t="shared" si="2"/>
        <v>#VALUE!</v>
      </c>
      <c r="AI19" s="33" t="e">
        <f t="shared" si="2"/>
        <v>#VALUE!</v>
      </c>
      <c r="AJ19" s="33" t="e">
        <f t="shared" si="2"/>
        <v>#VALUE!</v>
      </c>
      <c r="AK19" s="33" t="e">
        <f t="shared" si="2"/>
        <v>#VALUE!</v>
      </c>
      <c r="AL19" s="33" t="e">
        <f t="shared" si="2"/>
        <v>#VALUE!</v>
      </c>
      <c r="AM19" s="33" t="e">
        <f t="shared" si="2"/>
        <v>#VALUE!</v>
      </c>
      <c r="AN19" s="33" t="e">
        <f t="shared" si="2"/>
        <v>#VALUE!</v>
      </c>
      <c r="AO19" s="33" t="e">
        <f t="shared" si="2"/>
        <v>#VALUE!</v>
      </c>
      <c r="AP19" s="33" t="e">
        <f t="shared" si="2"/>
        <v>#VALUE!</v>
      </c>
      <c r="AQ19" s="94" t="e">
        <f t="shared" si="2"/>
        <v>#VALUE!</v>
      </c>
      <c r="AR19" s="33" t="e">
        <f t="shared" si="2"/>
        <v>#VALUE!</v>
      </c>
      <c r="AS19" s="33" t="e">
        <f t="shared" si="2"/>
        <v>#VALUE!</v>
      </c>
      <c r="AT19" s="33" t="e">
        <f t="shared" si="2"/>
        <v>#VALUE!</v>
      </c>
      <c r="AU19" s="33" t="e">
        <f t="shared" si="2"/>
        <v>#VALUE!</v>
      </c>
      <c r="AV19" s="33" t="e">
        <f t="shared" si="2"/>
        <v>#VALUE!</v>
      </c>
      <c r="AW19" s="33" t="e">
        <f t="shared" si="2"/>
        <v>#VALUE!</v>
      </c>
      <c r="AX19" s="33" t="e">
        <f t="shared" si="2"/>
        <v>#VALUE!</v>
      </c>
      <c r="AY19" s="33" t="e">
        <f t="shared" si="2"/>
        <v>#VALUE!</v>
      </c>
      <c r="AZ19" s="33" t="e">
        <f t="shared" si="2"/>
        <v>#VALUE!</v>
      </c>
      <c r="BA19" s="33" t="e">
        <f t="shared" si="2"/>
        <v>#VALUE!</v>
      </c>
      <c r="BB19" s="33" t="e">
        <f t="shared" si="2"/>
        <v>#VALUE!</v>
      </c>
      <c r="BC19" s="12"/>
    </row>
    <row r="20" spans="1:55">
      <c r="A20" s="111">
        <f>IF(A19+1&lt;=$D$15,A19+1,"NA")</f>
        <v>1</v>
      </c>
      <c r="B20" s="38">
        <f>A20*$D$14</f>
        <v>1</v>
      </c>
      <c r="C20" s="129">
        <v>40</v>
      </c>
      <c r="D20" s="38">
        <f>C20</f>
        <v>40</v>
      </c>
      <c r="E20" s="103">
        <f>IF(E$18&lt;=$G$15, IF(AND($A20=$D$15,$L$10="P"),0,IF(AND($A20=$D$15,$L$10="I"),D20+$J$14*(2*D19-2*D20),D20+$J$14*(D19-2*D20+D21))), "NA")</f>
        <v>25</v>
      </c>
      <c r="F20" s="104">
        <f t="shared" ref="F20:BB20" si="3">IF(F$18&lt;=$G$15, IF(AND($A20=$D$15,$L$10="P"),0,IF(AND($A20=$D$15,$L$10="I"),E20+$J$14*(2*E19-2*E20),E20+$J$14*(E19-2*E20+E21))), "NA")</f>
        <v>19</v>
      </c>
      <c r="G20" s="104">
        <f t="shared" si="3"/>
        <v>15.25</v>
      </c>
      <c r="H20" s="104">
        <f t="shared" si="3"/>
        <v>12.669999999999998</v>
      </c>
      <c r="I20" s="104">
        <f t="shared" si="3"/>
        <v>10.795599999999999</v>
      </c>
      <c r="J20" s="104">
        <f t="shared" si="3"/>
        <v>9.3891999999999989</v>
      </c>
      <c r="K20" s="104">
        <f t="shared" si="3"/>
        <v>8.3099949999999989</v>
      </c>
      <c r="L20" s="104">
        <f t="shared" si="3"/>
        <v>7.4678049999999994</v>
      </c>
      <c r="M20" s="104">
        <f t="shared" si="3"/>
        <v>6.8009255499999997</v>
      </c>
      <c r="N20" s="103">
        <f t="shared" si="3"/>
        <v>6.2653842339999999</v>
      </c>
      <c r="O20" s="104" t="str">
        <f t="shared" si="3"/>
        <v>NA</v>
      </c>
      <c r="P20" s="104" t="e">
        <f t="shared" si="3"/>
        <v>#VALUE!</v>
      </c>
      <c r="Q20" s="104" t="e">
        <f t="shared" si="3"/>
        <v>#VALUE!</v>
      </c>
      <c r="R20" s="104" t="e">
        <f t="shared" si="3"/>
        <v>#VALUE!</v>
      </c>
      <c r="S20" s="104" t="e">
        <f t="shared" si="3"/>
        <v>#VALUE!</v>
      </c>
      <c r="T20" s="104" t="e">
        <f t="shared" si="3"/>
        <v>#VALUE!</v>
      </c>
      <c r="U20" s="104" t="e">
        <f t="shared" si="3"/>
        <v>#VALUE!</v>
      </c>
      <c r="V20" s="104" t="e">
        <f t="shared" si="3"/>
        <v>#VALUE!</v>
      </c>
      <c r="W20" s="104" t="e">
        <f t="shared" si="3"/>
        <v>#VALUE!</v>
      </c>
      <c r="X20" s="104" t="e">
        <f t="shared" si="3"/>
        <v>#VALUE!</v>
      </c>
      <c r="Y20" s="103" t="e">
        <f t="shared" si="3"/>
        <v>#VALUE!</v>
      </c>
      <c r="Z20" s="104" t="e">
        <f t="shared" si="3"/>
        <v>#VALUE!</v>
      </c>
      <c r="AA20" s="104" t="e">
        <f t="shared" si="3"/>
        <v>#VALUE!</v>
      </c>
      <c r="AB20" s="104" t="e">
        <f t="shared" si="3"/>
        <v>#VALUE!</v>
      </c>
      <c r="AC20" s="104" t="e">
        <f t="shared" si="3"/>
        <v>#VALUE!</v>
      </c>
      <c r="AD20" s="104" t="e">
        <f t="shared" si="3"/>
        <v>#VALUE!</v>
      </c>
      <c r="AE20" s="104" t="e">
        <f t="shared" si="3"/>
        <v>#VALUE!</v>
      </c>
      <c r="AF20" s="104" t="e">
        <f t="shared" si="3"/>
        <v>#VALUE!</v>
      </c>
      <c r="AG20" s="103" t="e">
        <f t="shared" si="3"/>
        <v>#VALUE!</v>
      </c>
      <c r="AH20" s="104" t="e">
        <f t="shared" si="3"/>
        <v>#VALUE!</v>
      </c>
      <c r="AI20" s="104" t="e">
        <f t="shared" si="3"/>
        <v>#VALUE!</v>
      </c>
      <c r="AJ20" s="104" t="e">
        <f t="shared" si="3"/>
        <v>#VALUE!</v>
      </c>
      <c r="AK20" s="104" t="e">
        <f t="shared" si="3"/>
        <v>#VALUE!</v>
      </c>
      <c r="AL20" s="104" t="e">
        <f t="shared" si="3"/>
        <v>#VALUE!</v>
      </c>
      <c r="AM20" s="104" t="e">
        <f t="shared" si="3"/>
        <v>#VALUE!</v>
      </c>
      <c r="AN20" s="104" t="e">
        <f t="shared" si="3"/>
        <v>#VALUE!</v>
      </c>
      <c r="AO20" s="104" t="e">
        <f t="shared" si="3"/>
        <v>#VALUE!</v>
      </c>
      <c r="AP20" s="104" t="e">
        <f t="shared" si="3"/>
        <v>#VALUE!</v>
      </c>
      <c r="AQ20" s="103" t="e">
        <f t="shared" si="3"/>
        <v>#VALUE!</v>
      </c>
      <c r="AR20" s="104" t="e">
        <f t="shared" si="3"/>
        <v>#VALUE!</v>
      </c>
      <c r="AS20" s="104" t="e">
        <f t="shared" si="3"/>
        <v>#VALUE!</v>
      </c>
      <c r="AT20" s="104" t="e">
        <f t="shared" si="3"/>
        <v>#VALUE!</v>
      </c>
      <c r="AU20" s="104" t="e">
        <f t="shared" si="3"/>
        <v>#VALUE!</v>
      </c>
      <c r="AV20" s="104" t="e">
        <f t="shared" si="3"/>
        <v>#VALUE!</v>
      </c>
      <c r="AW20" s="104" t="e">
        <f t="shared" si="3"/>
        <v>#VALUE!</v>
      </c>
      <c r="AX20" s="104" t="e">
        <f t="shared" si="3"/>
        <v>#VALUE!</v>
      </c>
      <c r="AY20" s="104" t="e">
        <f t="shared" si="3"/>
        <v>#VALUE!</v>
      </c>
      <c r="AZ20" s="104" t="e">
        <f t="shared" si="3"/>
        <v>#VALUE!</v>
      </c>
      <c r="BA20" s="104" t="e">
        <f t="shared" si="3"/>
        <v>#VALUE!</v>
      </c>
      <c r="BB20" s="104" t="e">
        <f t="shared" si="3"/>
        <v>#VALUE!</v>
      </c>
      <c r="BC20" s="12"/>
    </row>
    <row r="21" spans="1:55">
      <c r="A21" s="111">
        <f t="shared" ref="A21:A39" si="4">IF(A20+1&lt;=$D$15,A20+1,"NA")</f>
        <v>2</v>
      </c>
      <c r="B21" s="38">
        <f t="shared" ref="B21:B39" si="5">A21*$D$14</f>
        <v>2</v>
      </c>
      <c r="C21" s="129">
        <v>30</v>
      </c>
      <c r="D21" s="38">
        <f>C21</f>
        <v>30</v>
      </c>
      <c r="E21" s="103">
        <f t="shared" ref="E21:BB21" si="6">IF(E$18&lt;=$G$15, IF(AND($A21=$D$15,$L$10="P"),0,IF(AND($A21=$D$15,$L$10="I"),D21+$J$14*(2*D20-2*D21),D21+$J$14*(D20-2*D21+D22))), "NA")</f>
        <v>30</v>
      </c>
      <c r="F21" s="104">
        <f t="shared" si="6"/>
        <v>25.5</v>
      </c>
      <c r="G21" s="104">
        <f t="shared" si="6"/>
        <v>21.9</v>
      </c>
      <c r="H21" s="104">
        <f t="shared" si="6"/>
        <v>19.091999999999999</v>
      </c>
      <c r="I21" s="104">
        <f t="shared" si="6"/>
        <v>16.903199999999998</v>
      </c>
      <c r="J21" s="104">
        <f t="shared" si="6"/>
        <v>15.181049999999999</v>
      </c>
      <c r="K21" s="104">
        <f t="shared" si="6"/>
        <v>13.81269</v>
      </c>
      <c r="L21" s="104">
        <f t="shared" si="6"/>
        <v>12.712678499999999</v>
      </c>
      <c r="M21" s="104">
        <f t="shared" si="6"/>
        <v>11.816713379999999</v>
      </c>
      <c r="N21" s="103">
        <f t="shared" si="6"/>
        <v>11.076323808</v>
      </c>
      <c r="O21" s="104" t="str">
        <f t="shared" si="6"/>
        <v>NA</v>
      </c>
      <c r="P21" s="104" t="e">
        <f t="shared" si="6"/>
        <v>#VALUE!</v>
      </c>
      <c r="Q21" s="104" t="e">
        <f t="shared" si="6"/>
        <v>#VALUE!</v>
      </c>
      <c r="R21" s="104" t="e">
        <f t="shared" si="6"/>
        <v>#VALUE!</v>
      </c>
      <c r="S21" s="104" t="e">
        <f t="shared" si="6"/>
        <v>#VALUE!</v>
      </c>
      <c r="T21" s="104" t="e">
        <f t="shared" si="6"/>
        <v>#VALUE!</v>
      </c>
      <c r="U21" s="104" t="e">
        <f t="shared" si="6"/>
        <v>#VALUE!</v>
      </c>
      <c r="V21" s="104" t="e">
        <f t="shared" si="6"/>
        <v>#VALUE!</v>
      </c>
      <c r="W21" s="104" t="e">
        <f t="shared" si="6"/>
        <v>#VALUE!</v>
      </c>
      <c r="X21" s="104" t="e">
        <f t="shared" si="6"/>
        <v>#VALUE!</v>
      </c>
      <c r="Y21" s="103" t="e">
        <f t="shared" si="6"/>
        <v>#VALUE!</v>
      </c>
      <c r="Z21" s="104" t="e">
        <f t="shared" si="6"/>
        <v>#VALUE!</v>
      </c>
      <c r="AA21" s="104" t="e">
        <f t="shared" si="6"/>
        <v>#VALUE!</v>
      </c>
      <c r="AB21" s="104" t="e">
        <f t="shared" si="6"/>
        <v>#VALUE!</v>
      </c>
      <c r="AC21" s="104" t="e">
        <f t="shared" si="6"/>
        <v>#VALUE!</v>
      </c>
      <c r="AD21" s="104" t="e">
        <f t="shared" si="6"/>
        <v>#VALUE!</v>
      </c>
      <c r="AE21" s="104" t="e">
        <f t="shared" si="6"/>
        <v>#VALUE!</v>
      </c>
      <c r="AF21" s="104" t="e">
        <f t="shared" si="6"/>
        <v>#VALUE!</v>
      </c>
      <c r="AG21" s="103" t="e">
        <f t="shared" si="6"/>
        <v>#VALUE!</v>
      </c>
      <c r="AH21" s="104" t="e">
        <f t="shared" si="6"/>
        <v>#VALUE!</v>
      </c>
      <c r="AI21" s="104" t="e">
        <f t="shared" si="6"/>
        <v>#VALUE!</v>
      </c>
      <c r="AJ21" s="104" t="e">
        <f t="shared" si="6"/>
        <v>#VALUE!</v>
      </c>
      <c r="AK21" s="104" t="e">
        <f t="shared" si="6"/>
        <v>#VALUE!</v>
      </c>
      <c r="AL21" s="104" t="e">
        <f t="shared" si="6"/>
        <v>#VALUE!</v>
      </c>
      <c r="AM21" s="104" t="e">
        <f t="shared" si="6"/>
        <v>#VALUE!</v>
      </c>
      <c r="AN21" s="104" t="e">
        <f t="shared" si="6"/>
        <v>#VALUE!</v>
      </c>
      <c r="AO21" s="104" t="e">
        <f t="shared" si="6"/>
        <v>#VALUE!</v>
      </c>
      <c r="AP21" s="104" t="e">
        <f t="shared" si="6"/>
        <v>#VALUE!</v>
      </c>
      <c r="AQ21" s="103" t="e">
        <f t="shared" si="6"/>
        <v>#VALUE!</v>
      </c>
      <c r="AR21" s="104" t="e">
        <f t="shared" si="6"/>
        <v>#VALUE!</v>
      </c>
      <c r="AS21" s="104" t="e">
        <f t="shared" si="6"/>
        <v>#VALUE!</v>
      </c>
      <c r="AT21" s="104" t="e">
        <f t="shared" si="6"/>
        <v>#VALUE!</v>
      </c>
      <c r="AU21" s="104" t="e">
        <f t="shared" si="6"/>
        <v>#VALUE!</v>
      </c>
      <c r="AV21" s="104" t="e">
        <f t="shared" si="6"/>
        <v>#VALUE!</v>
      </c>
      <c r="AW21" s="104" t="e">
        <f t="shared" si="6"/>
        <v>#VALUE!</v>
      </c>
      <c r="AX21" s="104" t="e">
        <f t="shared" si="6"/>
        <v>#VALUE!</v>
      </c>
      <c r="AY21" s="104" t="e">
        <f t="shared" si="6"/>
        <v>#VALUE!</v>
      </c>
      <c r="AZ21" s="104" t="e">
        <f t="shared" si="6"/>
        <v>#VALUE!</v>
      </c>
      <c r="BA21" s="104" t="e">
        <f t="shared" si="6"/>
        <v>#VALUE!</v>
      </c>
      <c r="BB21" s="104" t="e">
        <f t="shared" si="6"/>
        <v>#VALUE!</v>
      </c>
      <c r="BC21" s="12"/>
    </row>
    <row r="22" spans="1:55">
      <c r="A22" s="111">
        <f t="shared" si="4"/>
        <v>3</v>
      </c>
      <c r="B22" s="38">
        <f t="shared" si="5"/>
        <v>3</v>
      </c>
      <c r="C22" s="129">
        <v>20</v>
      </c>
      <c r="D22" s="38">
        <f>C22</f>
        <v>20</v>
      </c>
      <c r="E22" s="103">
        <f t="shared" ref="E22:BB22" si="7">IF(E$18&lt;=$G$15, IF(AND($A22=$D$15,$L$10="P"),0,IF(AND($A22=$D$15,$L$10="I"),D22+$J$14*(2*D21-2*D22),D22+$J$14*(D21-2*D22+D23))), "NA")</f>
        <v>20</v>
      </c>
      <c r="F22" s="104">
        <f t="shared" si="7"/>
        <v>20</v>
      </c>
      <c r="G22" s="104">
        <f t="shared" si="7"/>
        <v>19.190000000000001</v>
      </c>
      <c r="H22" s="104">
        <f t="shared" si="7"/>
        <v>18.218</v>
      </c>
      <c r="I22" s="104">
        <f t="shared" si="7"/>
        <v>17.270299999999999</v>
      </c>
      <c r="J22" s="104">
        <f t="shared" si="7"/>
        <v>16.4117</v>
      </c>
      <c r="K22" s="104">
        <f t="shared" si="7"/>
        <v>15.648679999999999</v>
      </c>
      <c r="L22" s="104">
        <f t="shared" si="7"/>
        <v>14.971001599999999</v>
      </c>
      <c r="M22" s="104">
        <f t="shared" si="7"/>
        <v>14.364535969999999</v>
      </c>
      <c r="N22" s="103">
        <f t="shared" si="7"/>
        <v>13.816085941999999</v>
      </c>
      <c r="O22" s="104" t="str">
        <f t="shared" si="7"/>
        <v>NA</v>
      </c>
      <c r="P22" s="104" t="e">
        <f t="shared" si="7"/>
        <v>#VALUE!</v>
      </c>
      <c r="Q22" s="104" t="e">
        <f t="shared" si="7"/>
        <v>#VALUE!</v>
      </c>
      <c r="R22" s="104" t="e">
        <f t="shared" si="7"/>
        <v>#VALUE!</v>
      </c>
      <c r="S22" s="104" t="e">
        <f t="shared" si="7"/>
        <v>#VALUE!</v>
      </c>
      <c r="T22" s="104" t="e">
        <f t="shared" si="7"/>
        <v>#VALUE!</v>
      </c>
      <c r="U22" s="104" t="e">
        <f t="shared" si="7"/>
        <v>#VALUE!</v>
      </c>
      <c r="V22" s="104" t="e">
        <f t="shared" si="7"/>
        <v>#VALUE!</v>
      </c>
      <c r="W22" s="104" t="e">
        <f t="shared" si="7"/>
        <v>#VALUE!</v>
      </c>
      <c r="X22" s="104" t="e">
        <f t="shared" si="7"/>
        <v>#VALUE!</v>
      </c>
      <c r="Y22" s="103" t="e">
        <f t="shared" si="7"/>
        <v>#VALUE!</v>
      </c>
      <c r="Z22" s="104" t="e">
        <f t="shared" si="7"/>
        <v>#VALUE!</v>
      </c>
      <c r="AA22" s="104" t="e">
        <f t="shared" si="7"/>
        <v>#VALUE!</v>
      </c>
      <c r="AB22" s="104" t="e">
        <f t="shared" si="7"/>
        <v>#VALUE!</v>
      </c>
      <c r="AC22" s="104" t="e">
        <f t="shared" si="7"/>
        <v>#VALUE!</v>
      </c>
      <c r="AD22" s="104" t="e">
        <f t="shared" si="7"/>
        <v>#VALUE!</v>
      </c>
      <c r="AE22" s="104" t="e">
        <f t="shared" si="7"/>
        <v>#VALUE!</v>
      </c>
      <c r="AF22" s="104" t="e">
        <f t="shared" si="7"/>
        <v>#VALUE!</v>
      </c>
      <c r="AG22" s="103" t="e">
        <f t="shared" si="7"/>
        <v>#VALUE!</v>
      </c>
      <c r="AH22" s="104" t="e">
        <f t="shared" si="7"/>
        <v>#VALUE!</v>
      </c>
      <c r="AI22" s="104" t="e">
        <f t="shared" si="7"/>
        <v>#VALUE!</v>
      </c>
      <c r="AJ22" s="104" t="e">
        <f t="shared" si="7"/>
        <v>#VALUE!</v>
      </c>
      <c r="AK22" s="104" t="e">
        <f t="shared" si="7"/>
        <v>#VALUE!</v>
      </c>
      <c r="AL22" s="104" t="e">
        <f t="shared" si="7"/>
        <v>#VALUE!</v>
      </c>
      <c r="AM22" s="104" t="e">
        <f t="shared" si="7"/>
        <v>#VALUE!</v>
      </c>
      <c r="AN22" s="104" t="e">
        <f t="shared" si="7"/>
        <v>#VALUE!</v>
      </c>
      <c r="AO22" s="104" t="e">
        <f t="shared" si="7"/>
        <v>#VALUE!</v>
      </c>
      <c r="AP22" s="104" t="e">
        <f t="shared" si="7"/>
        <v>#VALUE!</v>
      </c>
      <c r="AQ22" s="103" t="e">
        <f t="shared" si="7"/>
        <v>#VALUE!</v>
      </c>
      <c r="AR22" s="104" t="e">
        <f t="shared" si="7"/>
        <v>#VALUE!</v>
      </c>
      <c r="AS22" s="104" t="e">
        <f t="shared" si="7"/>
        <v>#VALUE!</v>
      </c>
      <c r="AT22" s="104" t="e">
        <f t="shared" si="7"/>
        <v>#VALUE!</v>
      </c>
      <c r="AU22" s="104" t="e">
        <f t="shared" si="7"/>
        <v>#VALUE!</v>
      </c>
      <c r="AV22" s="104" t="e">
        <f t="shared" si="7"/>
        <v>#VALUE!</v>
      </c>
      <c r="AW22" s="104" t="e">
        <f t="shared" si="7"/>
        <v>#VALUE!</v>
      </c>
      <c r="AX22" s="104" t="e">
        <f t="shared" si="7"/>
        <v>#VALUE!</v>
      </c>
      <c r="AY22" s="104" t="e">
        <f t="shared" si="7"/>
        <v>#VALUE!</v>
      </c>
      <c r="AZ22" s="104" t="e">
        <f t="shared" si="7"/>
        <v>#VALUE!</v>
      </c>
      <c r="BA22" s="104" t="e">
        <f t="shared" si="7"/>
        <v>#VALUE!</v>
      </c>
      <c r="BB22" s="104" t="e">
        <f t="shared" si="7"/>
        <v>#VALUE!</v>
      </c>
      <c r="BC22" s="12"/>
    </row>
    <row r="23" spans="1:55">
      <c r="A23" s="111">
        <f t="shared" si="4"/>
        <v>4</v>
      </c>
      <c r="B23" s="38">
        <f t="shared" si="5"/>
        <v>4</v>
      </c>
      <c r="C23" s="129">
        <v>10</v>
      </c>
      <c r="D23" s="38">
        <f>C23</f>
        <v>10</v>
      </c>
      <c r="E23" s="103">
        <f t="shared" ref="E23:BB23" si="8">IF(E$18&lt;=$G$15, IF(AND($A23=$D$15,$L$10="P"),0,IF(AND($A23=$D$15,$L$10="I"),D23+$J$14*(2*D22-2*D23),D23+$J$14*(D22-2*D23+D24))), "NA")</f>
        <v>10</v>
      </c>
      <c r="F23" s="104">
        <f t="shared" si="8"/>
        <v>11.8</v>
      </c>
      <c r="G23" s="104">
        <f t="shared" si="8"/>
        <v>13.24</v>
      </c>
      <c r="H23" s="104">
        <f t="shared" si="8"/>
        <v>14.185</v>
      </c>
      <c r="I23" s="104">
        <f t="shared" si="8"/>
        <v>14.775400000000001</v>
      </c>
      <c r="J23" s="104">
        <f t="shared" si="8"/>
        <v>15.09895</v>
      </c>
      <c r="K23" s="104">
        <f t="shared" si="8"/>
        <v>15.225742</v>
      </c>
      <c r="L23" s="104">
        <f t="shared" si="8"/>
        <v>15.2077726</v>
      </c>
      <c r="M23" s="104">
        <f t="shared" si="8"/>
        <v>15.084191799999999</v>
      </c>
      <c r="N23" s="103">
        <f t="shared" si="8"/>
        <v>14.884349490999998</v>
      </c>
      <c r="O23" s="104" t="str">
        <f t="shared" si="8"/>
        <v>NA</v>
      </c>
      <c r="P23" s="104" t="e">
        <f t="shared" si="8"/>
        <v>#VALUE!</v>
      </c>
      <c r="Q23" s="104" t="e">
        <f t="shared" si="8"/>
        <v>#VALUE!</v>
      </c>
      <c r="R23" s="104" t="e">
        <f t="shared" si="8"/>
        <v>#VALUE!</v>
      </c>
      <c r="S23" s="104" t="e">
        <f t="shared" si="8"/>
        <v>#VALUE!</v>
      </c>
      <c r="T23" s="104" t="e">
        <f t="shared" si="8"/>
        <v>#VALUE!</v>
      </c>
      <c r="U23" s="104" t="e">
        <f t="shared" si="8"/>
        <v>#VALUE!</v>
      </c>
      <c r="V23" s="104" t="e">
        <f t="shared" si="8"/>
        <v>#VALUE!</v>
      </c>
      <c r="W23" s="104" t="e">
        <f t="shared" si="8"/>
        <v>#VALUE!</v>
      </c>
      <c r="X23" s="104" t="e">
        <f t="shared" si="8"/>
        <v>#VALUE!</v>
      </c>
      <c r="Y23" s="103" t="e">
        <f t="shared" si="8"/>
        <v>#VALUE!</v>
      </c>
      <c r="Z23" s="104" t="e">
        <f t="shared" si="8"/>
        <v>#VALUE!</v>
      </c>
      <c r="AA23" s="104" t="e">
        <f t="shared" si="8"/>
        <v>#VALUE!</v>
      </c>
      <c r="AB23" s="104" t="e">
        <f t="shared" si="8"/>
        <v>#VALUE!</v>
      </c>
      <c r="AC23" s="104" t="e">
        <f t="shared" si="8"/>
        <v>#VALUE!</v>
      </c>
      <c r="AD23" s="104" t="e">
        <f t="shared" si="8"/>
        <v>#VALUE!</v>
      </c>
      <c r="AE23" s="104" t="e">
        <f t="shared" si="8"/>
        <v>#VALUE!</v>
      </c>
      <c r="AF23" s="104" t="e">
        <f t="shared" si="8"/>
        <v>#VALUE!</v>
      </c>
      <c r="AG23" s="103" t="e">
        <f t="shared" si="8"/>
        <v>#VALUE!</v>
      </c>
      <c r="AH23" s="104" t="e">
        <f t="shared" si="8"/>
        <v>#VALUE!</v>
      </c>
      <c r="AI23" s="104" t="e">
        <f t="shared" si="8"/>
        <v>#VALUE!</v>
      </c>
      <c r="AJ23" s="104" t="e">
        <f t="shared" si="8"/>
        <v>#VALUE!</v>
      </c>
      <c r="AK23" s="104" t="e">
        <f t="shared" si="8"/>
        <v>#VALUE!</v>
      </c>
      <c r="AL23" s="104" t="e">
        <f t="shared" si="8"/>
        <v>#VALUE!</v>
      </c>
      <c r="AM23" s="104" t="e">
        <f t="shared" si="8"/>
        <v>#VALUE!</v>
      </c>
      <c r="AN23" s="104" t="e">
        <f t="shared" si="8"/>
        <v>#VALUE!</v>
      </c>
      <c r="AO23" s="104" t="e">
        <f t="shared" si="8"/>
        <v>#VALUE!</v>
      </c>
      <c r="AP23" s="104" t="e">
        <f t="shared" si="8"/>
        <v>#VALUE!</v>
      </c>
      <c r="AQ23" s="103" t="e">
        <f t="shared" si="8"/>
        <v>#VALUE!</v>
      </c>
      <c r="AR23" s="104" t="e">
        <f t="shared" si="8"/>
        <v>#VALUE!</v>
      </c>
      <c r="AS23" s="104" t="e">
        <f t="shared" si="8"/>
        <v>#VALUE!</v>
      </c>
      <c r="AT23" s="104" t="e">
        <f t="shared" si="8"/>
        <v>#VALUE!</v>
      </c>
      <c r="AU23" s="104" t="e">
        <f t="shared" si="8"/>
        <v>#VALUE!</v>
      </c>
      <c r="AV23" s="104" t="e">
        <f t="shared" si="8"/>
        <v>#VALUE!</v>
      </c>
      <c r="AW23" s="104" t="e">
        <f t="shared" si="8"/>
        <v>#VALUE!</v>
      </c>
      <c r="AX23" s="104" t="e">
        <f t="shared" si="8"/>
        <v>#VALUE!</v>
      </c>
      <c r="AY23" s="104" t="e">
        <f t="shared" si="8"/>
        <v>#VALUE!</v>
      </c>
      <c r="AZ23" s="104" t="e">
        <f t="shared" si="8"/>
        <v>#VALUE!</v>
      </c>
      <c r="BA23" s="104" t="e">
        <f t="shared" si="8"/>
        <v>#VALUE!</v>
      </c>
      <c r="BB23" s="104" t="e">
        <f t="shared" si="8"/>
        <v>#VALUE!</v>
      </c>
      <c r="BC23" s="12"/>
    </row>
    <row r="24" spans="1:55">
      <c r="A24" s="111">
        <f t="shared" si="4"/>
        <v>5</v>
      </c>
      <c r="B24" s="38">
        <f t="shared" si="5"/>
        <v>5</v>
      </c>
      <c r="C24" s="129">
        <v>0</v>
      </c>
      <c r="D24" s="38">
        <f>C24</f>
        <v>0</v>
      </c>
      <c r="E24" s="103">
        <f t="shared" ref="E24:BB24" si="9">IF(E$18&lt;=$G$15, IF(AND($A24=$D$15,$L$10="P"),0,IF(AND($A24=$D$15,$L$10="I"),D24+$J$14*(2*D23-2*D24),D24+$J$14*(D23-2*D24+D25))), "NA")</f>
        <v>6.0000000000000009</v>
      </c>
      <c r="F24" s="104">
        <f t="shared" si="9"/>
        <v>8.4</v>
      </c>
      <c r="G24" s="104">
        <f t="shared" si="9"/>
        <v>10.440000000000001</v>
      </c>
      <c r="H24" s="104">
        <f t="shared" si="9"/>
        <v>12.120000000000001</v>
      </c>
      <c r="I24" s="104">
        <f t="shared" si="9"/>
        <v>13.359000000000002</v>
      </c>
      <c r="J24" s="104">
        <f t="shared" si="9"/>
        <v>14.208840000000002</v>
      </c>
      <c r="K24" s="104">
        <f t="shared" si="9"/>
        <v>14.742906000000001</v>
      </c>
      <c r="L24" s="104">
        <f t="shared" si="9"/>
        <v>15.0326076</v>
      </c>
      <c r="M24" s="104">
        <f t="shared" si="9"/>
        <v>15.1377066</v>
      </c>
      <c r="N24" s="103">
        <f t="shared" si="9"/>
        <v>15.105597719999999</v>
      </c>
      <c r="O24" s="104" t="str">
        <f t="shared" si="9"/>
        <v>NA</v>
      </c>
      <c r="P24" s="104" t="e">
        <f t="shared" si="9"/>
        <v>#VALUE!</v>
      </c>
      <c r="Q24" s="104" t="e">
        <f t="shared" si="9"/>
        <v>#VALUE!</v>
      </c>
      <c r="R24" s="104" t="e">
        <f t="shared" si="9"/>
        <v>#VALUE!</v>
      </c>
      <c r="S24" s="104" t="e">
        <f t="shared" si="9"/>
        <v>#VALUE!</v>
      </c>
      <c r="T24" s="104" t="e">
        <f t="shared" si="9"/>
        <v>#VALUE!</v>
      </c>
      <c r="U24" s="104" t="e">
        <f t="shared" si="9"/>
        <v>#VALUE!</v>
      </c>
      <c r="V24" s="104" t="e">
        <f t="shared" si="9"/>
        <v>#VALUE!</v>
      </c>
      <c r="W24" s="104" t="e">
        <f t="shared" si="9"/>
        <v>#VALUE!</v>
      </c>
      <c r="X24" s="104" t="e">
        <f t="shared" si="9"/>
        <v>#VALUE!</v>
      </c>
      <c r="Y24" s="103" t="e">
        <f t="shared" si="9"/>
        <v>#VALUE!</v>
      </c>
      <c r="Z24" s="104" t="e">
        <f t="shared" si="9"/>
        <v>#VALUE!</v>
      </c>
      <c r="AA24" s="104" t="e">
        <f t="shared" si="9"/>
        <v>#VALUE!</v>
      </c>
      <c r="AB24" s="104" t="e">
        <f t="shared" si="9"/>
        <v>#VALUE!</v>
      </c>
      <c r="AC24" s="104" t="e">
        <f t="shared" si="9"/>
        <v>#VALUE!</v>
      </c>
      <c r="AD24" s="104" t="e">
        <f t="shared" si="9"/>
        <v>#VALUE!</v>
      </c>
      <c r="AE24" s="104" t="e">
        <f t="shared" si="9"/>
        <v>#VALUE!</v>
      </c>
      <c r="AF24" s="104" t="e">
        <f t="shared" si="9"/>
        <v>#VALUE!</v>
      </c>
      <c r="AG24" s="103" t="e">
        <f t="shared" si="9"/>
        <v>#VALUE!</v>
      </c>
      <c r="AH24" s="104" t="e">
        <f t="shared" si="9"/>
        <v>#VALUE!</v>
      </c>
      <c r="AI24" s="104" t="e">
        <f t="shared" si="9"/>
        <v>#VALUE!</v>
      </c>
      <c r="AJ24" s="104" t="e">
        <f t="shared" si="9"/>
        <v>#VALUE!</v>
      </c>
      <c r="AK24" s="104" t="e">
        <f t="shared" si="9"/>
        <v>#VALUE!</v>
      </c>
      <c r="AL24" s="104" t="e">
        <f t="shared" si="9"/>
        <v>#VALUE!</v>
      </c>
      <c r="AM24" s="104" t="e">
        <f t="shared" si="9"/>
        <v>#VALUE!</v>
      </c>
      <c r="AN24" s="104" t="e">
        <f t="shared" si="9"/>
        <v>#VALUE!</v>
      </c>
      <c r="AO24" s="104" t="e">
        <f t="shared" si="9"/>
        <v>#VALUE!</v>
      </c>
      <c r="AP24" s="104" t="e">
        <f t="shared" si="9"/>
        <v>#VALUE!</v>
      </c>
      <c r="AQ24" s="103" t="e">
        <f t="shared" si="9"/>
        <v>#VALUE!</v>
      </c>
      <c r="AR24" s="104" t="e">
        <f t="shared" si="9"/>
        <v>#VALUE!</v>
      </c>
      <c r="AS24" s="104" t="e">
        <f t="shared" si="9"/>
        <v>#VALUE!</v>
      </c>
      <c r="AT24" s="104" t="e">
        <f t="shared" si="9"/>
        <v>#VALUE!</v>
      </c>
      <c r="AU24" s="104" t="e">
        <f t="shared" si="9"/>
        <v>#VALUE!</v>
      </c>
      <c r="AV24" s="104" t="e">
        <f t="shared" si="9"/>
        <v>#VALUE!</v>
      </c>
      <c r="AW24" s="104" t="e">
        <f t="shared" si="9"/>
        <v>#VALUE!</v>
      </c>
      <c r="AX24" s="104" t="e">
        <f t="shared" si="9"/>
        <v>#VALUE!</v>
      </c>
      <c r="AY24" s="104" t="e">
        <f t="shared" si="9"/>
        <v>#VALUE!</v>
      </c>
      <c r="AZ24" s="104" t="e">
        <f t="shared" si="9"/>
        <v>#VALUE!</v>
      </c>
      <c r="BA24" s="104" t="e">
        <f t="shared" si="9"/>
        <v>#VALUE!</v>
      </c>
      <c r="BB24" s="104" t="e">
        <f t="shared" si="9"/>
        <v>#VALUE!</v>
      </c>
      <c r="BC24" s="12"/>
    </row>
    <row r="25" spans="1:55">
      <c r="A25" s="111" t="str">
        <f t="shared" si="4"/>
        <v>NA</v>
      </c>
      <c r="B25" s="38" t="e">
        <f t="shared" si="5"/>
        <v>#VALUE!</v>
      </c>
      <c r="C25" s="129" t="s">
        <v>97</v>
      </c>
      <c r="D25" s="38" t="str">
        <f t="shared" ref="D25:D39" si="10">C25</f>
        <v>NA</v>
      </c>
      <c r="E25" s="103" t="e">
        <f t="shared" ref="E25:BB25" si="11">IF(E$18&lt;=$G$15, IF(AND($A25=$D$15,$L$10="P"),0,IF(AND($A25=$D$15,$L$10="I"),D25+$J$14*(2*D24-2*D25),D25+$J$14*(D24-2*D25+D26))), "NA")</f>
        <v>#VALUE!</v>
      </c>
      <c r="F25" s="104" t="e">
        <f t="shared" si="11"/>
        <v>#VALUE!</v>
      </c>
      <c r="G25" s="104" t="e">
        <f t="shared" si="11"/>
        <v>#VALUE!</v>
      </c>
      <c r="H25" s="104" t="e">
        <f t="shared" si="11"/>
        <v>#VALUE!</v>
      </c>
      <c r="I25" s="104" t="e">
        <f t="shared" si="11"/>
        <v>#VALUE!</v>
      </c>
      <c r="J25" s="104" t="e">
        <f t="shared" si="11"/>
        <v>#VALUE!</v>
      </c>
      <c r="K25" s="104" t="e">
        <f t="shared" si="11"/>
        <v>#VALUE!</v>
      </c>
      <c r="L25" s="104" t="e">
        <f t="shared" si="11"/>
        <v>#VALUE!</v>
      </c>
      <c r="M25" s="104" t="e">
        <f t="shared" si="11"/>
        <v>#VALUE!</v>
      </c>
      <c r="N25" s="103" t="e">
        <f t="shared" si="11"/>
        <v>#VALUE!</v>
      </c>
      <c r="O25" s="104" t="str">
        <f t="shared" si="11"/>
        <v>NA</v>
      </c>
      <c r="P25" s="104" t="e">
        <f t="shared" si="11"/>
        <v>#VALUE!</v>
      </c>
      <c r="Q25" s="104" t="e">
        <f t="shared" si="11"/>
        <v>#VALUE!</v>
      </c>
      <c r="R25" s="104" t="e">
        <f t="shared" si="11"/>
        <v>#VALUE!</v>
      </c>
      <c r="S25" s="104" t="e">
        <f t="shared" si="11"/>
        <v>#VALUE!</v>
      </c>
      <c r="T25" s="104" t="e">
        <f t="shared" si="11"/>
        <v>#VALUE!</v>
      </c>
      <c r="U25" s="104" t="e">
        <f t="shared" si="11"/>
        <v>#VALUE!</v>
      </c>
      <c r="V25" s="104" t="e">
        <f t="shared" si="11"/>
        <v>#VALUE!</v>
      </c>
      <c r="W25" s="104" t="e">
        <f t="shared" si="11"/>
        <v>#VALUE!</v>
      </c>
      <c r="X25" s="104" t="e">
        <f t="shared" si="11"/>
        <v>#VALUE!</v>
      </c>
      <c r="Y25" s="103" t="e">
        <f t="shared" si="11"/>
        <v>#VALUE!</v>
      </c>
      <c r="Z25" s="104" t="e">
        <f t="shared" si="11"/>
        <v>#VALUE!</v>
      </c>
      <c r="AA25" s="104" t="e">
        <f t="shared" si="11"/>
        <v>#VALUE!</v>
      </c>
      <c r="AB25" s="104" t="e">
        <f t="shared" si="11"/>
        <v>#VALUE!</v>
      </c>
      <c r="AC25" s="104" t="e">
        <f t="shared" si="11"/>
        <v>#VALUE!</v>
      </c>
      <c r="AD25" s="104" t="e">
        <f t="shared" si="11"/>
        <v>#VALUE!</v>
      </c>
      <c r="AE25" s="104" t="e">
        <f t="shared" si="11"/>
        <v>#VALUE!</v>
      </c>
      <c r="AF25" s="104" t="e">
        <f t="shared" si="11"/>
        <v>#VALUE!</v>
      </c>
      <c r="AG25" s="103" t="e">
        <f t="shared" si="11"/>
        <v>#VALUE!</v>
      </c>
      <c r="AH25" s="104" t="e">
        <f t="shared" si="11"/>
        <v>#VALUE!</v>
      </c>
      <c r="AI25" s="104" t="e">
        <f t="shared" si="11"/>
        <v>#VALUE!</v>
      </c>
      <c r="AJ25" s="104" t="e">
        <f t="shared" si="11"/>
        <v>#VALUE!</v>
      </c>
      <c r="AK25" s="104" t="e">
        <f t="shared" si="11"/>
        <v>#VALUE!</v>
      </c>
      <c r="AL25" s="104" t="e">
        <f t="shared" si="11"/>
        <v>#VALUE!</v>
      </c>
      <c r="AM25" s="104" t="e">
        <f t="shared" si="11"/>
        <v>#VALUE!</v>
      </c>
      <c r="AN25" s="104" t="e">
        <f t="shared" si="11"/>
        <v>#VALUE!</v>
      </c>
      <c r="AO25" s="104" t="e">
        <f t="shared" si="11"/>
        <v>#VALUE!</v>
      </c>
      <c r="AP25" s="104" t="e">
        <f t="shared" si="11"/>
        <v>#VALUE!</v>
      </c>
      <c r="AQ25" s="103" t="e">
        <f t="shared" si="11"/>
        <v>#VALUE!</v>
      </c>
      <c r="AR25" s="104" t="e">
        <f t="shared" si="11"/>
        <v>#VALUE!</v>
      </c>
      <c r="AS25" s="104" t="e">
        <f t="shared" si="11"/>
        <v>#VALUE!</v>
      </c>
      <c r="AT25" s="104" t="e">
        <f t="shared" si="11"/>
        <v>#VALUE!</v>
      </c>
      <c r="AU25" s="104" t="e">
        <f t="shared" si="11"/>
        <v>#VALUE!</v>
      </c>
      <c r="AV25" s="104" t="e">
        <f t="shared" si="11"/>
        <v>#VALUE!</v>
      </c>
      <c r="AW25" s="104" t="e">
        <f t="shared" si="11"/>
        <v>#VALUE!</v>
      </c>
      <c r="AX25" s="104" t="e">
        <f t="shared" si="11"/>
        <v>#VALUE!</v>
      </c>
      <c r="AY25" s="104" t="e">
        <f t="shared" si="11"/>
        <v>#VALUE!</v>
      </c>
      <c r="AZ25" s="104" t="e">
        <f t="shared" si="11"/>
        <v>#VALUE!</v>
      </c>
      <c r="BA25" s="104" t="e">
        <f t="shared" si="11"/>
        <v>#VALUE!</v>
      </c>
      <c r="BB25" s="104" t="e">
        <f t="shared" si="11"/>
        <v>#VALUE!</v>
      </c>
      <c r="BC25" s="12"/>
    </row>
    <row r="26" spans="1:55">
      <c r="A26" s="111" t="e">
        <f t="shared" si="4"/>
        <v>#VALUE!</v>
      </c>
      <c r="B26" s="38" t="e">
        <f t="shared" si="5"/>
        <v>#VALUE!</v>
      </c>
      <c r="C26" s="129" t="s">
        <v>97</v>
      </c>
      <c r="D26" s="38" t="str">
        <f t="shared" si="10"/>
        <v>NA</v>
      </c>
      <c r="E26" s="103" t="e">
        <f t="shared" ref="E26:BB26" si="12">IF(E$18&lt;=$G$15, IF(AND($A26=$D$15,$L$10="P"),0,IF(AND($A26=$D$15,$L$10="I"),D26+$J$14*(2*D25-2*D26),D26+$J$14*(D25-2*D26+D27))), "NA")</f>
        <v>#VALUE!</v>
      </c>
      <c r="F26" s="104" t="e">
        <f t="shared" si="12"/>
        <v>#VALUE!</v>
      </c>
      <c r="G26" s="104" t="e">
        <f t="shared" si="12"/>
        <v>#VALUE!</v>
      </c>
      <c r="H26" s="104" t="e">
        <f t="shared" si="12"/>
        <v>#VALUE!</v>
      </c>
      <c r="I26" s="104" t="e">
        <f t="shared" si="12"/>
        <v>#VALUE!</v>
      </c>
      <c r="J26" s="104" t="e">
        <f t="shared" si="12"/>
        <v>#VALUE!</v>
      </c>
      <c r="K26" s="104" t="e">
        <f t="shared" si="12"/>
        <v>#VALUE!</v>
      </c>
      <c r="L26" s="104" t="e">
        <f t="shared" si="12"/>
        <v>#VALUE!</v>
      </c>
      <c r="M26" s="104" t="e">
        <f t="shared" si="12"/>
        <v>#VALUE!</v>
      </c>
      <c r="N26" s="103" t="e">
        <f t="shared" si="12"/>
        <v>#VALUE!</v>
      </c>
      <c r="O26" s="104" t="str">
        <f t="shared" si="12"/>
        <v>NA</v>
      </c>
      <c r="P26" s="104" t="e">
        <f t="shared" si="12"/>
        <v>#VALUE!</v>
      </c>
      <c r="Q26" s="104" t="e">
        <f t="shared" si="12"/>
        <v>#VALUE!</v>
      </c>
      <c r="R26" s="104" t="e">
        <f t="shared" si="12"/>
        <v>#VALUE!</v>
      </c>
      <c r="S26" s="104" t="e">
        <f t="shared" si="12"/>
        <v>#VALUE!</v>
      </c>
      <c r="T26" s="104" t="e">
        <f t="shared" si="12"/>
        <v>#VALUE!</v>
      </c>
      <c r="U26" s="104" t="e">
        <f t="shared" si="12"/>
        <v>#VALUE!</v>
      </c>
      <c r="V26" s="104" t="e">
        <f t="shared" si="12"/>
        <v>#VALUE!</v>
      </c>
      <c r="W26" s="104" t="e">
        <f t="shared" si="12"/>
        <v>#VALUE!</v>
      </c>
      <c r="X26" s="104" t="e">
        <f t="shared" si="12"/>
        <v>#VALUE!</v>
      </c>
      <c r="Y26" s="103" t="e">
        <f t="shared" si="12"/>
        <v>#VALUE!</v>
      </c>
      <c r="Z26" s="104" t="e">
        <f t="shared" si="12"/>
        <v>#VALUE!</v>
      </c>
      <c r="AA26" s="104" t="e">
        <f t="shared" si="12"/>
        <v>#VALUE!</v>
      </c>
      <c r="AB26" s="104" t="e">
        <f t="shared" si="12"/>
        <v>#VALUE!</v>
      </c>
      <c r="AC26" s="104" t="e">
        <f t="shared" si="12"/>
        <v>#VALUE!</v>
      </c>
      <c r="AD26" s="104" t="e">
        <f t="shared" si="12"/>
        <v>#VALUE!</v>
      </c>
      <c r="AE26" s="104" t="e">
        <f t="shared" si="12"/>
        <v>#VALUE!</v>
      </c>
      <c r="AF26" s="104" t="e">
        <f t="shared" si="12"/>
        <v>#VALUE!</v>
      </c>
      <c r="AG26" s="103" t="e">
        <f t="shared" si="12"/>
        <v>#VALUE!</v>
      </c>
      <c r="AH26" s="104" t="e">
        <f t="shared" si="12"/>
        <v>#VALUE!</v>
      </c>
      <c r="AI26" s="104" t="e">
        <f t="shared" si="12"/>
        <v>#VALUE!</v>
      </c>
      <c r="AJ26" s="104" t="e">
        <f t="shared" si="12"/>
        <v>#VALUE!</v>
      </c>
      <c r="AK26" s="104" t="e">
        <f t="shared" si="12"/>
        <v>#VALUE!</v>
      </c>
      <c r="AL26" s="104" t="e">
        <f t="shared" si="12"/>
        <v>#VALUE!</v>
      </c>
      <c r="AM26" s="104" t="e">
        <f t="shared" si="12"/>
        <v>#VALUE!</v>
      </c>
      <c r="AN26" s="104" t="e">
        <f t="shared" si="12"/>
        <v>#VALUE!</v>
      </c>
      <c r="AO26" s="104" t="e">
        <f t="shared" si="12"/>
        <v>#VALUE!</v>
      </c>
      <c r="AP26" s="104" t="e">
        <f t="shared" si="12"/>
        <v>#VALUE!</v>
      </c>
      <c r="AQ26" s="103" t="e">
        <f t="shared" si="12"/>
        <v>#VALUE!</v>
      </c>
      <c r="AR26" s="104" t="e">
        <f t="shared" si="12"/>
        <v>#VALUE!</v>
      </c>
      <c r="AS26" s="104" t="e">
        <f t="shared" si="12"/>
        <v>#VALUE!</v>
      </c>
      <c r="AT26" s="104" t="e">
        <f t="shared" si="12"/>
        <v>#VALUE!</v>
      </c>
      <c r="AU26" s="104" t="e">
        <f t="shared" si="12"/>
        <v>#VALUE!</v>
      </c>
      <c r="AV26" s="104" t="e">
        <f t="shared" si="12"/>
        <v>#VALUE!</v>
      </c>
      <c r="AW26" s="104" t="e">
        <f t="shared" si="12"/>
        <v>#VALUE!</v>
      </c>
      <c r="AX26" s="104" t="e">
        <f t="shared" si="12"/>
        <v>#VALUE!</v>
      </c>
      <c r="AY26" s="104" t="e">
        <f t="shared" si="12"/>
        <v>#VALUE!</v>
      </c>
      <c r="AZ26" s="104" t="e">
        <f t="shared" si="12"/>
        <v>#VALUE!</v>
      </c>
      <c r="BA26" s="104" t="e">
        <f t="shared" si="12"/>
        <v>#VALUE!</v>
      </c>
      <c r="BB26" s="104" t="e">
        <f t="shared" si="12"/>
        <v>#VALUE!</v>
      </c>
      <c r="BC26" s="12"/>
    </row>
    <row r="27" spans="1:55">
      <c r="A27" s="111" t="e">
        <f t="shared" si="4"/>
        <v>#VALUE!</v>
      </c>
      <c r="B27" s="38" t="e">
        <f t="shared" si="5"/>
        <v>#VALUE!</v>
      </c>
      <c r="C27" s="129" t="s">
        <v>97</v>
      </c>
      <c r="D27" s="38" t="str">
        <f t="shared" si="10"/>
        <v>NA</v>
      </c>
      <c r="E27" s="103" t="e">
        <f t="shared" ref="E27:BB27" si="13">IF(E$18&lt;=$G$15, IF(AND($A27=$D$15,$L$10="P"),0,IF(AND($A27=$D$15,$L$10="I"),D27+$J$14*(2*D26-2*D27),D27+$J$14*(D26-2*D27+D28))), "NA")</f>
        <v>#VALUE!</v>
      </c>
      <c r="F27" s="104" t="e">
        <f t="shared" si="13"/>
        <v>#VALUE!</v>
      </c>
      <c r="G27" s="104" t="e">
        <f t="shared" si="13"/>
        <v>#VALUE!</v>
      </c>
      <c r="H27" s="104" t="e">
        <f t="shared" si="13"/>
        <v>#VALUE!</v>
      </c>
      <c r="I27" s="104" t="e">
        <f t="shared" si="13"/>
        <v>#VALUE!</v>
      </c>
      <c r="J27" s="104" t="e">
        <f t="shared" si="13"/>
        <v>#VALUE!</v>
      </c>
      <c r="K27" s="104" t="e">
        <f t="shared" si="13"/>
        <v>#VALUE!</v>
      </c>
      <c r="L27" s="104" t="e">
        <f t="shared" si="13"/>
        <v>#VALUE!</v>
      </c>
      <c r="M27" s="104" t="e">
        <f t="shared" si="13"/>
        <v>#VALUE!</v>
      </c>
      <c r="N27" s="103" t="e">
        <f t="shared" si="13"/>
        <v>#VALUE!</v>
      </c>
      <c r="O27" s="104" t="str">
        <f t="shared" si="13"/>
        <v>NA</v>
      </c>
      <c r="P27" s="104" t="e">
        <f t="shared" si="13"/>
        <v>#VALUE!</v>
      </c>
      <c r="Q27" s="104" t="e">
        <f t="shared" si="13"/>
        <v>#VALUE!</v>
      </c>
      <c r="R27" s="104" t="e">
        <f t="shared" si="13"/>
        <v>#VALUE!</v>
      </c>
      <c r="S27" s="104" t="e">
        <f t="shared" si="13"/>
        <v>#VALUE!</v>
      </c>
      <c r="T27" s="104" t="e">
        <f t="shared" si="13"/>
        <v>#VALUE!</v>
      </c>
      <c r="U27" s="104" t="e">
        <f t="shared" si="13"/>
        <v>#VALUE!</v>
      </c>
      <c r="V27" s="104" t="e">
        <f t="shared" si="13"/>
        <v>#VALUE!</v>
      </c>
      <c r="W27" s="104" t="e">
        <f t="shared" si="13"/>
        <v>#VALUE!</v>
      </c>
      <c r="X27" s="104" t="e">
        <f t="shared" si="13"/>
        <v>#VALUE!</v>
      </c>
      <c r="Y27" s="103" t="e">
        <f t="shared" si="13"/>
        <v>#VALUE!</v>
      </c>
      <c r="Z27" s="104" t="e">
        <f t="shared" si="13"/>
        <v>#VALUE!</v>
      </c>
      <c r="AA27" s="104" t="e">
        <f t="shared" si="13"/>
        <v>#VALUE!</v>
      </c>
      <c r="AB27" s="104" t="e">
        <f t="shared" si="13"/>
        <v>#VALUE!</v>
      </c>
      <c r="AC27" s="104" t="e">
        <f t="shared" si="13"/>
        <v>#VALUE!</v>
      </c>
      <c r="AD27" s="104" t="e">
        <f t="shared" si="13"/>
        <v>#VALUE!</v>
      </c>
      <c r="AE27" s="104" t="e">
        <f t="shared" si="13"/>
        <v>#VALUE!</v>
      </c>
      <c r="AF27" s="104" t="e">
        <f t="shared" si="13"/>
        <v>#VALUE!</v>
      </c>
      <c r="AG27" s="103" t="e">
        <f t="shared" si="13"/>
        <v>#VALUE!</v>
      </c>
      <c r="AH27" s="104" t="e">
        <f t="shared" si="13"/>
        <v>#VALUE!</v>
      </c>
      <c r="AI27" s="104" t="e">
        <f t="shared" si="13"/>
        <v>#VALUE!</v>
      </c>
      <c r="AJ27" s="104" t="e">
        <f t="shared" si="13"/>
        <v>#VALUE!</v>
      </c>
      <c r="AK27" s="104" t="e">
        <f t="shared" si="13"/>
        <v>#VALUE!</v>
      </c>
      <c r="AL27" s="104" t="e">
        <f t="shared" si="13"/>
        <v>#VALUE!</v>
      </c>
      <c r="AM27" s="104" t="e">
        <f t="shared" si="13"/>
        <v>#VALUE!</v>
      </c>
      <c r="AN27" s="104" t="e">
        <f t="shared" si="13"/>
        <v>#VALUE!</v>
      </c>
      <c r="AO27" s="104" t="e">
        <f t="shared" si="13"/>
        <v>#VALUE!</v>
      </c>
      <c r="AP27" s="104" t="e">
        <f t="shared" si="13"/>
        <v>#VALUE!</v>
      </c>
      <c r="AQ27" s="103" t="e">
        <f t="shared" si="13"/>
        <v>#VALUE!</v>
      </c>
      <c r="AR27" s="104" t="e">
        <f t="shared" si="13"/>
        <v>#VALUE!</v>
      </c>
      <c r="AS27" s="104" t="e">
        <f t="shared" si="13"/>
        <v>#VALUE!</v>
      </c>
      <c r="AT27" s="104" t="e">
        <f t="shared" si="13"/>
        <v>#VALUE!</v>
      </c>
      <c r="AU27" s="104" t="e">
        <f t="shared" si="13"/>
        <v>#VALUE!</v>
      </c>
      <c r="AV27" s="104" t="e">
        <f t="shared" si="13"/>
        <v>#VALUE!</v>
      </c>
      <c r="AW27" s="104" t="e">
        <f t="shared" si="13"/>
        <v>#VALUE!</v>
      </c>
      <c r="AX27" s="104" t="e">
        <f t="shared" si="13"/>
        <v>#VALUE!</v>
      </c>
      <c r="AY27" s="104" t="e">
        <f t="shared" si="13"/>
        <v>#VALUE!</v>
      </c>
      <c r="AZ27" s="104" t="e">
        <f t="shared" si="13"/>
        <v>#VALUE!</v>
      </c>
      <c r="BA27" s="104" t="e">
        <f t="shared" si="13"/>
        <v>#VALUE!</v>
      </c>
      <c r="BB27" s="104" t="e">
        <f t="shared" si="13"/>
        <v>#VALUE!</v>
      </c>
      <c r="BC27" s="12"/>
    </row>
    <row r="28" spans="1:55">
      <c r="A28" s="111" t="e">
        <f t="shared" si="4"/>
        <v>#VALUE!</v>
      </c>
      <c r="B28" s="38" t="e">
        <f t="shared" si="5"/>
        <v>#VALUE!</v>
      </c>
      <c r="C28" s="129" t="s">
        <v>97</v>
      </c>
      <c r="D28" s="38" t="str">
        <f t="shared" si="10"/>
        <v>NA</v>
      </c>
      <c r="E28" s="103" t="e">
        <f t="shared" ref="E28:BB28" si="14">IF(E$18&lt;=$G$15, IF(AND($A28=$D$15,$L$10="P"),0,IF(AND($A28=$D$15,$L$10="I"),D28+$J$14*(2*D27-2*D28),D28+$J$14*(D27-2*D28+D29))), "NA")</f>
        <v>#VALUE!</v>
      </c>
      <c r="F28" s="104" t="e">
        <f t="shared" si="14"/>
        <v>#VALUE!</v>
      </c>
      <c r="G28" s="104" t="e">
        <f t="shared" si="14"/>
        <v>#VALUE!</v>
      </c>
      <c r="H28" s="104" t="e">
        <f t="shared" si="14"/>
        <v>#VALUE!</v>
      </c>
      <c r="I28" s="104" t="e">
        <f t="shared" si="14"/>
        <v>#VALUE!</v>
      </c>
      <c r="J28" s="104" t="e">
        <f t="shared" si="14"/>
        <v>#VALUE!</v>
      </c>
      <c r="K28" s="104" t="e">
        <f t="shared" si="14"/>
        <v>#VALUE!</v>
      </c>
      <c r="L28" s="104" t="e">
        <f t="shared" si="14"/>
        <v>#VALUE!</v>
      </c>
      <c r="M28" s="104" t="e">
        <f t="shared" si="14"/>
        <v>#VALUE!</v>
      </c>
      <c r="N28" s="103" t="e">
        <f t="shared" si="14"/>
        <v>#VALUE!</v>
      </c>
      <c r="O28" s="104" t="str">
        <f t="shared" si="14"/>
        <v>NA</v>
      </c>
      <c r="P28" s="104" t="e">
        <f t="shared" si="14"/>
        <v>#VALUE!</v>
      </c>
      <c r="Q28" s="104" t="e">
        <f t="shared" si="14"/>
        <v>#VALUE!</v>
      </c>
      <c r="R28" s="104" t="e">
        <f t="shared" si="14"/>
        <v>#VALUE!</v>
      </c>
      <c r="S28" s="104" t="e">
        <f t="shared" si="14"/>
        <v>#VALUE!</v>
      </c>
      <c r="T28" s="104" t="e">
        <f t="shared" si="14"/>
        <v>#VALUE!</v>
      </c>
      <c r="U28" s="104" t="e">
        <f t="shared" si="14"/>
        <v>#VALUE!</v>
      </c>
      <c r="V28" s="104" t="e">
        <f t="shared" si="14"/>
        <v>#VALUE!</v>
      </c>
      <c r="W28" s="104" t="e">
        <f t="shared" si="14"/>
        <v>#VALUE!</v>
      </c>
      <c r="X28" s="104" t="e">
        <f t="shared" si="14"/>
        <v>#VALUE!</v>
      </c>
      <c r="Y28" s="103" t="e">
        <f t="shared" si="14"/>
        <v>#VALUE!</v>
      </c>
      <c r="Z28" s="104" t="e">
        <f t="shared" si="14"/>
        <v>#VALUE!</v>
      </c>
      <c r="AA28" s="104" t="e">
        <f t="shared" si="14"/>
        <v>#VALUE!</v>
      </c>
      <c r="AB28" s="104" t="e">
        <f t="shared" si="14"/>
        <v>#VALUE!</v>
      </c>
      <c r="AC28" s="104" t="e">
        <f t="shared" si="14"/>
        <v>#VALUE!</v>
      </c>
      <c r="AD28" s="104" t="e">
        <f t="shared" si="14"/>
        <v>#VALUE!</v>
      </c>
      <c r="AE28" s="104" t="e">
        <f t="shared" si="14"/>
        <v>#VALUE!</v>
      </c>
      <c r="AF28" s="104" t="e">
        <f t="shared" si="14"/>
        <v>#VALUE!</v>
      </c>
      <c r="AG28" s="103" t="e">
        <f t="shared" si="14"/>
        <v>#VALUE!</v>
      </c>
      <c r="AH28" s="104" t="e">
        <f t="shared" si="14"/>
        <v>#VALUE!</v>
      </c>
      <c r="AI28" s="104" t="e">
        <f t="shared" si="14"/>
        <v>#VALUE!</v>
      </c>
      <c r="AJ28" s="104" t="e">
        <f t="shared" si="14"/>
        <v>#VALUE!</v>
      </c>
      <c r="AK28" s="104" t="e">
        <f t="shared" si="14"/>
        <v>#VALUE!</v>
      </c>
      <c r="AL28" s="104" t="e">
        <f t="shared" si="14"/>
        <v>#VALUE!</v>
      </c>
      <c r="AM28" s="104" t="e">
        <f t="shared" si="14"/>
        <v>#VALUE!</v>
      </c>
      <c r="AN28" s="104" t="e">
        <f t="shared" si="14"/>
        <v>#VALUE!</v>
      </c>
      <c r="AO28" s="104" t="e">
        <f t="shared" si="14"/>
        <v>#VALUE!</v>
      </c>
      <c r="AP28" s="104" t="e">
        <f t="shared" si="14"/>
        <v>#VALUE!</v>
      </c>
      <c r="AQ28" s="103" t="e">
        <f t="shared" si="14"/>
        <v>#VALUE!</v>
      </c>
      <c r="AR28" s="104" t="e">
        <f t="shared" si="14"/>
        <v>#VALUE!</v>
      </c>
      <c r="AS28" s="104" t="e">
        <f t="shared" si="14"/>
        <v>#VALUE!</v>
      </c>
      <c r="AT28" s="104" t="e">
        <f t="shared" si="14"/>
        <v>#VALUE!</v>
      </c>
      <c r="AU28" s="104" t="e">
        <f t="shared" si="14"/>
        <v>#VALUE!</v>
      </c>
      <c r="AV28" s="104" t="e">
        <f t="shared" si="14"/>
        <v>#VALUE!</v>
      </c>
      <c r="AW28" s="104" t="e">
        <f t="shared" si="14"/>
        <v>#VALUE!</v>
      </c>
      <c r="AX28" s="104" t="e">
        <f t="shared" si="14"/>
        <v>#VALUE!</v>
      </c>
      <c r="AY28" s="104" t="e">
        <f t="shared" si="14"/>
        <v>#VALUE!</v>
      </c>
      <c r="AZ28" s="104" t="e">
        <f t="shared" si="14"/>
        <v>#VALUE!</v>
      </c>
      <c r="BA28" s="104" t="e">
        <f t="shared" si="14"/>
        <v>#VALUE!</v>
      </c>
      <c r="BB28" s="104" t="e">
        <f t="shared" si="14"/>
        <v>#VALUE!</v>
      </c>
      <c r="BC28" s="12"/>
    </row>
    <row r="29" spans="1:55">
      <c r="A29" s="111" t="e">
        <f t="shared" si="4"/>
        <v>#VALUE!</v>
      </c>
      <c r="B29" s="38" t="e">
        <f t="shared" si="5"/>
        <v>#VALUE!</v>
      </c>
      <c r="C29" s="129" t="s">
        <v>97</v>
      </c>
      <c r="D29" s="38" t="str">
        <f t="shared" si="10"/>
        <v>NA</v>
      </c>
      <c r="E29" s="103" t="e">
        <f t="shared" ref="E29:BB29" si="15">IF(E$18&lt;=$G$15, IF(AND($A29=$D$15,$L$10="P"),0,IF(AND($A29=$D$15,$L$10="I"),D29+$J$14*(2*D28-2*D29),D29+$J$14*(D28-2*D29+D30))), "NA")</f>
        <v>#VALUE!</v>
      </c>
      <c r="F29" s="104" t="e">
        <f t="shared" si="15"/>
        <v>#VALUE!</v>
      </c>
      <c r="G29" s="104" t="e">
        <f t="shared" si="15"/>
        <v>#VALUE!</v>
      </c>
      <c r="H29" s="104" t="e">
        <f t="shared" si="15"/>
        <v>#VALUE!</v>
      </c>
      <c r="I29" s="104" t="e">
        <f t="shared" si="15"/>
        <v>#VALUE!</v>
      </c>
      <c r="J29" s="104" t="e">
        <f t="shared" si="15"/>
        <v>#VALUE!</v>
      </c>
      <c r="K29" s="104" t="e">
        <f t="shared" si="15"/>
        <v>#VALUE!</v>
      </c>
      <c r="L29" s="104" t="e">
        <f t="shared" si="15"/>
        <v>#VALUE!</v>
      </c>
      <c r="M29" s="104" t="e">
        <f t="shared" si="15"/>
        <v>#VALUE!</v>
      </c>
      <c r="N29" s="103" t="e">
        <f t="shared" si="15"/>
        <v>#VALUE!</v>
      </c>
      <c r="O29" s="104" t="str">
        <f t="shared" si="15"/>
        <v>NA</v>
      </c>
      <c r="P29" s="104" t="e">
        <f t="shared" si="15"/>
        <v>#VALUE!</v>
      </c>
      <c r="Q29" s="104" t="e">
        <f t="shared" si="15"/>
        <v>#VALUE!</v>
      </c>
      <c r="R29" s="104" t="e">
        <f t="shared" si="15"/>
        <v>#VALUE!</v>
      </c>
      <c r="S29" s="104" t="e">
        <f t="shared" si="15"/>
        <v>#VALUE!</v>
      </c>
      <c r="T29" s="104" t="e">
        <f t="shared" si="15"/>
        <v>#VALUE!</v>
      </c>
      <c r="U29" s="104" t="e">
        <f t="shared" si="15"/>
        <v>#VALUE!</v>
      </c>
      <c r="V29" s="104" t="e">
        <f t="shared" si="15"/>
        <v>#VALUE!</v>
      </c>
      <c r="W29" s="104" t="e">
        <f t="shared" si="15"/>
        <v>#VALUE!</v>
      </c>
      <c r="X29" s="104" t="e">
        <f t="shared" si="15"/>
        <v>#VALUE!</v>
      </c>
      <c r="Y29" s="103" t="e">
        <f t="shared" si="15"/>
        <v>#VALUE!</v>
      </c>
      <c r="Z29" s="104" t="e">
        <f t="shared" si="15"/>
        <v>#VALUE!</v>
      </c>
      <c r="AA29" s="104" t="e">
        <f t="shared" si="15"/>
        <v>#VALUE!</v>
      </c>
      <c r="AB29" s="104" t="e">
        <f t="shared" si="15"/>
        <v>#VALUE!</v>
      </c>
      <c r="AC29" s="104" t="e">
        <f t="shared" si="15"/>
        <v>#VALUE!</v>
      </c>
      <c r="AD29" s="104" t="e">
        <f t="shared" si="15"/>
        <v>#VALUE!</v>
      </c>
      <c r="AE29" s="104" t="e">
        <f t="shared" si="15"/>
        <v>#VALUE!</v>
      </c>
      <c r="AF29" s="104" t="e">
        <f t="shared" si="15"/>
        <v>#VALUE!</v>
      </c>
      <c r="AG29" s="103" t="e">
        <f t="shared" si="15"/>
        <v>#VALUE!</v>
      </c>
      <c r="AH29" s="104" t="e">
        <f t="shared" si="15"/>
        <v>#VALUE!</v>
      </c>
      <c r="AI29" s="104" t="e">
        <f t="shared" si="15"/>
        <v>#VALUE!</v>
      </c>
      <c r="AJ29" s="104" t="e">
        <f t="shared" si="15"/>
        <v>#VALUE!</v>
      </c>
      <c r="AK29" s="104" t="e">
        <f t="shared" si="15"/>
        <v>#VALUE!</v>
      </c>
      <c r="AL29" s="104" t="e">
        <f t="shared" si="15"/>
        <v>#VALUE!</v>
      </c>
      <c r="AM29" s="104" t="e">
        <f t="shared" si="15"/>
        <v>#VALUE!</v>
      </c>
      <c r="AN29" s="104" t="e">
        <f t="shared" si="15"/>
        <v>#VALUE!</v>
      </c>
      <c r="AO29" s="104" t="e">
        <f t="shared" si="15"/>
        <v>#VALUE!</v>
      </c>
      <c r="AP29" s="104" t="e">
        <f t="shared" si="15"/>
        <v>#VALUE!</v>
      </c>
      <c r="AQ29" s="103" t="e">
        <f t="shared" si="15"/>
        <v>#VALUE!</v>
      </c>
      <c r="AR29" s="104" t="e">
        <f t="shared" si="15"/>
        <v>#VALUE!</v>
      </c>
      <c r="AS29" s="104" t="e">
        <f t="shared" si="15"/>
        <v>#VALUE!</v>
      </c>
      <c r="AT29" s="104" t="e">
        <f t="shared" si="15"/>
        <v>#VALUE!</v>
      </c>
      <c r="AU29" s="104" t="e">
        <f t="shared" si="15"/>
        <v>#VALUE!</v>
      </c>
      <c r="AV29" s="104" t="e">
        <f t="shared" si="15"/>
        <v>#VALUE!</v>
      </c>
      <c r="AW29" s="104" t="e">
        <f t="shared" si="15"/>
        <v>#VALUE!</v>
      </c>
      <c r="AX29" s="104" t="e">
        <f t="shared" si="15"/>
        <v>#VALUE!</v>
      </c>
      <c r="AY29" s="104" t="e">
        <f t="shared" si="15"/>
        <v>#VALUE!</v>
      </c>
      <c r="AZ29" s="104" t="e">
        <f t="shared" si="15"/>
        <v>#VALUE!</v>
      </c>
      <c r="BA29" s="104" t="e">
        <f t="shared" si="15"/>
        <v>#VALUE!</v>
      </c>
      <c r="BB29" s="104" t="e">
        <f t="shared" si="15"/>
        <v>#VALUE!</v>
      </c>
      <c r="BC29" s="12"/>
    </row>
    <row r="30" spans="1:55">
      <c r="A30" s="111" t="e">
        <f t="shared" si="4"/>
        <v>#VALUE!</v>
      </c>
      <c r="B30" s="105" t="e">
        <f t="shared" si="5"/>
        <v>#VALUE!</v>
      </c>
      <c r="C30" s="129" t="s">
        <v>97</v>
      </c>
      <c r="D30" s="38" t="str">
        <f t="shared" si="10"/>
        <v>NA</v>
      </c>
      <c r="E30" s="103" t="e">
        <f t="shared" ref="E30:BB30" si="16">IF(E$18&lt;=$G$15, IF(AND($A30=$D$15,$L$10="P"),0,IF(AND($A30=$D$15,$L$10="I"),D30+$J$14*(2*D29-2*D30),D30+$J$14*(D29-2*D30+D31))), "NA")</f>
        <v>#VALUE!</v>
      </c>
      <c r="F30" s="104" t="e">
        <f t="shared" si="16"/>
        <v>#VALUE!</v>
      </c>
      <c r="G30" s="104" t="e">
        <f t="shared" si="16"/>
        <v>#VALUE!</v>
      </c>
      <c r="H30" s="104" t="e">
        <f t="shared" si="16"/>
        <v>#VALUE!</v>
      </c>
      <c r="I30" s="104" t="e">
        <f t="shared" si="16"/>
        <v>#VALUE!</v>
      </c>
      <c r="J30" s="104" t="e">
        <f t="shared" si="16"/>
        <v>#VALUE!</v>
      </c>
      <c r="K30" s="104" t="e">
        <f t="shared" si="16"/>
        <v>#VALUE!</v>
      </c>
      <c r="L30" s="104" t="e">
        <f t="shared" si="16"/>
        <v>#VALUE!</v>
      </c>
      <c r="M30" s="104" t="e">
        <f t="shared" si="16"/>
        <v>#VALUE!</v>
      </c>
      <c r="N30" s="103" t="e">
        <f t="shared" si="16"/>
        <v>#VALUE!</v>
      </c>
      <c r="O30" s="104" t="str">
        <f t="shared" si="16"/>
        <v>NA</v>
      </c>
      <c r="P30" s="104" t="e">
        <f t="shared" si="16"/>
        <v>#VALUE!</v>
      </c>
      <c r="Q30" s="104" t="e">
        <f t="shared" si="16"/>
        <v>#VALUE!</v>
      </c>
      <c r="R30" s="104" t="e">
        <f t="shared" si="16"/>
        <v>#VALUE!</v>
      </c>
      <c r="S30" s="104" t="e">
        <f t="shared" si="16"/>
        <v>#VALUE!</v>
      </c>
      <c r="T30" s="104" t="e">
        <f t="shared" si="16"/>
        <v>#VALUE!</v>
      </c>
      <c r="U30" s="104" t="e">
        <f t="shared" si="16"/>
        <v>#VALUE!</v>
      </c>
      <c r="V30" s="104" t="e">
        <f t="shared" si="16"/>
        <v>#VALUE!</v>
      </c>
      <c r="W30" s="104" t="e">
        <f t="shared" si="16"/>
        <v>#VALUE!</v>
      </c>
      <c r="X30" s="104" t="e">
        <f t="shared" si="16"/>
        <v>#VALUE!</v>
      </c>
      <c r="Y30" s="103" t="e">
        <f t="shared" si="16"/>
        <v>#VALUE!</v>
      </c>
      <c r="Z30" s="104" t="e">
        <f t="shared" si="16"/>
        <v>#VALUE!</v>
      </c>
      <c r="AA30" s="104" t="e">
        <f t="shared" si="16"/>
        <v>#VALUE!</v>
      </c>
      <c r="AB30" s="104" t="e">
        <f t="shared" si="16"/>
        <v>#VALUE!</v>
      </c>
      <c r="AC30" s="104" t="e">
        <f t="shared" si="16"/>
        <v>#VALUE!</v>
      </c>
      <c r="AD30" s="104" t="e">
        <f t="shared" si="16"/>
        <v>#VALUE!</v>
      </c>
      <c r="AE30" s="104" t="e">
        <f t="shared" si="16"/>
        <v>#VALUE!</v>
      </c>
      <c r="AF30" s="104" t="e">
        <f t="shared" si="16"/>
        <v>#VALUE!</v>
      </c>
      <c r="AG30" s="103" t="e">
        <f t="shared" si="16"/>
        <v>#VALUE!</v>
      </c>
      <c r="AH30" s="104" t="e">
        <f t="shared" si="16"/>
        <v>#VALUE!</v>
      </c>
      <c r="AI30" s="104" t="e">
        <f t="shared" si="16"/>
        <v>#VALUE!</v>
      </c>
      <c r="AJ30" s="104" t="e">
        <f t="shared" si="16"/>
        <v>#VALUE!</v>
      </c>
      <c r="AK30" s="104" t="e">
        <f t="shared" si="16"/>
        <v>#VALUE!</v>
      </c>
      <c r="AL30" s="104" t="e">
        <f t="shared" si="16"/>
        <v>#VALUE!</v>
      </c>
      <c r="AM30" s="104" t="e">
        <f t="shared" si="16"/>
        <v>#VALUE!</v>
      </c>
      <c r="AN30" s="104" t="e">
        <f t="shared" si="16"/>
        <v>#VALUE!</v>
      </c>
      <c r="AO30" s="104" t="e">
        <f t="shared" si="16"/>
        <v>#VALUE!</v>
      </c>
      <c r="AP30" s="104" t="e">
        <f t="shared" si="16"/>
        <v>#VALUE!</v>
      </c>
      <c r="AQ30" s="103" t="e">
        <f t="shared" si="16"/>
        <v>#VALUE!</v>
      </c>
      <c r="AR30" s="104" t="e">
        <f t="shared" si="16"/>
        <v>#VALUE!</v>
      </c>
      <c r="AS30" s="104" t="e">
        <f t="shared" si="16"/>
        <v>#VALUE!</v>
      </c>
      <c r="AT30" s="104" t="e">
        <f t="shared" si="16"/>
        <v>#VALUE!</v>
      </c>
      <c r="AU30" s="104" t="e">
        <f t="shared" si="16"/>
        <v>#VALUE!</v>
      </c>
      <c r="AV30" s="104" t="e">
        <f t="shared" si="16"/>
        <v>#VALUE!</v>
      </c>
      <c r="AW30" s="104" t="e">
        <f t="shared" si="16"/>
        <v>#VALUE!</v>
      </c>
      <c r="AX30" s="104" t="e">
        <f t="shared" si="16"/>
        <v>#VALUE!</v>
      </c>
      <c r="AY30" s="104" t="e">
        <f t="shared" si="16"/>
        <v>#VALUE!</v>
      </c>
      <c r="AZ30" s="104" t="e">
        <f t="shared" si="16"/>
        <v>#VALUE!</v>
      </c>
      <c r="BA30" s="104" t="e">
        <f t="shared" si="16"/>
        <v>#VALUE!</v>
      </c>
      <c r="BB30" s="104" t="e">
        <f t="shared" si="16"/>
        <v>#VALUE!</v>
      </c>
      <c r="BC30" s="12"/>
    </row>
    <row r="31" spans="1:55">
      <c r="A31" s="111" t="e">
        <f t="shared" si="4"/>
        <v>#VALUE!</v>
      </c>
      <c r="B31" s="105" t="e">
        <f t="shared" si="5"/>
        <v>#VALUE!</v>
      </c>
      <c r="C31" s="129" t="s">
        <v>97</v>
      </c>
      <c r="D31" s="38" t="str">
        <f t="shared" si="10"/>
        <v>NA</v>
      </c>
      <c r="E31" s="103" t="e">
        <f t="shared" ref="E31:BB31" si="17">IF(E$18&lt;=$G$15, IF(AND($A31=$D$15,$L$10="P"),0,IF(AND($A31=$D$15,$L$10="I"),D31+$J$14*(2*D30-2*D31),D31+$J$14*(D30-2*D31+D32))), "NA")</f>
        <v>#VALUE!</v>
      </c>
      <c r="F31" s="104" t="e">
        <f t="shared" si="17"/>
        <v>#VALUE!</v>
      </c>
      <c r="G31" s="104" t="e">
        <f t="shared" si="17"/>
        <v>#VALUE!</v>
      </c>
      <c r="H31" s="104" t="e">
        <f t="shared" si="17"/>
        <v>#VALUE!</v>
      </c>
      <c r="I31" s="104" t="e">
        <f t="shared" si="17"/>
        <v>#VALUE!</v>
      </c>
      <c r="J31" s="104" t="e">
        <f t="shared" si="17"/>
        <v>#VALUE!</v>
      </c>
      <c r="K31" s="104" t="e">
        <f t="shared" si="17"/>
        <v>#VALUE!</v>
      </c>
      <c r="L31" s="104" t="e">
        <f t="shared" si="17"/>
        <v>#VALUE!</v>
      </c>
      <c r="M31" s="104" t="e">
        <f t="shared" si="17"/>
        <v>#VALUE!</v>
      </c>
      <c r="N31" s="103" t="e">
        <f t="shared" si="17"/>
        <v>#VALUE!</v>
      </c>
      <c r="O31" s="104" t="str">
        <f t="shared" si="17"/>
        <v>NA</v>
      </c>
      <c r="P31" s="104" t="e">
        <f t="shared" si="17"/>
        <v>#VALUE!</v>
      </c>
      <c r="Q31" s="104" t="e">
        <f t="shared" si="17"/>
        <v>#VALUE!</v>
      </c>
      <c r="R31" s="104" t="e">
        <f t="shared" si="17"/>
        <v>#VALUE!</v>
      </c>
      <c r="S31" s="104" t="e">
        <f t="shared" si="17"/>
        <v>#VALUE!</v>
      </c>
      <c r="T31" s="104" t="e">
        <f t="shared" si="17"/>
        <v>#VALUE!</v>
      </c>
      <c r="U31" s="104" t="e">
        <f t="shared" si="17"/>
        <v>#VALUE!</v>
      </c>
      <c r="V31" s="104" t="e">
        <f t="shared" si="17"/>
        <v>#VALUE!</v>
      </c>
      <c r="W31" s="104" t="e">
        <f t="shared" si="17"/>
        <v>#VALUE!</v>
      </c>
      <c r="X31" s="104" t="e">
        <f t="shared" si="17"/>
        <v>#VALUE!</v>
      </c>
      <c r="Y31" s="103" t="e">
        <f t="shared" si="17"/>
        <v>#VALUE!</v>
      </c>
      <c r="Z31" s="104" t="e">
        <f t="shared" si="17"/>
        <v>#VALUE!</v>
      </c>
      <c r="AA31" s="104" t="e">
        <f t="shared" si="17"/>
        <v>#VALUE!</v>
      </c>
      <c r="AB31" s="104" t="e">
        <f t="shared" si="17"/>
        <v>#VALUE!</v>
      </c>
      <c r="AC31" s="104" t="e">
        <f t="shared" si="17"/>
        <v>#VALUE!</v>
      </c>
      <c r="AD31" s="104" t="e">
        <f t="shared" si="17"/>
        <v>#VALUE!</v>
      </c>
      <c r="AE31" s="104" t="e">
        <f t="shared" si="17"/>
        <v>#VALUE!</v>
      </c>
      <c r="AF31" s="104" t="e">
        <f t="shared" si="17"/>
        <v>#VALUE!</v>
      </c>
      <c r="AG31" s="103" t="e">
        <f t="shared" si="17"/>
        <v>#VALUE!</v>
      </c>
      <c r="AH31" s="104" t="e">
        <f t="shared" si="17"/>
        <v>#VALUE!</v>
      </c>
      <c r="AI31" s="104" t="e">
        <f t="shared" si="17"/>
        <v>#VALUE!</v>
      </c>
      <c r="AJ31" s="104" t="e">
        <f t="shared" si="17"/>
        <v>#VALUE!</v>
      </c>
      <c r="AK31" s="104" t="e">
        <f t="shared" si="17"/>
        <v>#VALUE!</v>
      </c>
      <c r="AL31" s="104" t="e">
        <f t="shared" si="17"/>
        <v>#VALUE!</v>
      </c>
      <c r="AM31" s="104" t="e">
        <f t="shared" si="17"/>
        <v>#VALUE!</v>
      </c>
      <c r="AN31" s="104" t="e">
        <f t="shared" si="17"/>
        <v>#VALUE!</v>
      </c>
      <c r="AO31" s="104" t="e">
        <f t="shared" si="17"/>
        <v>#VALUE!</v>
      </c>
      <c r="AP31" s="104" t="e">
        <f t="shared" si="17"/>
        <v>#VALUE!</v>
      </c>
      <c r="AQ31" s="103" t="e">
        <f t="shared" si="17"/>
        <v>#VALUE!</v>
      </c>
      <c r="AR31" s="104" t="e">
        <f t="shared" si="17"/>
        <v>#VALUE!</v>
      </c>
      <c r="AS31" s="104" t="e">
        <f t="shared" si="17"/>
        <v>#VALUE!</v>
      </c>
      <c r="AT31" s="104" t="e">
        <f t="shared" si="17"/>
        <v>#VALUE!</v>
      </c>
      <c r="AU31" s="104" t="e">
        <f t="shared" si="17"/>
        <v>#VALUE!</v>
      </c>
      <c r="AV31" s="104" t="e">
        <f t="shared" si="17"/>
        <v>#VALUE!</v>
      </c>
      <c r="AW31" s="104" t="e">
        <f t="shared" si="17"/>
        <v>#VALUE!</v>
      </c>
      <c r="AX31" s="104" t="e">
        <f t="shared" si="17"/>
        <v>#VALUE!</v>
      </c>
      <c r="AY31" s="104" t="e">
        <f t="shared" si="17"/>
        <v>#VALUE!</v>
      </c>
      <c r="AZ31" s="104" t="e">
        <f t="shared" si="17"/>
        <v>#VALUE!</v>
      </c>
      <c r="BA31" s="104" t="e">
        <f t="shared" si="17"/>
        <v>#VALUE!</v>
      </c>
      <c r="BB31" s="104" t="e">
        <f t="shared" si="17"/>
        <v>#VALUE!</v>
      </c>
      <c r="BC31" s="12"/>
    </row>
    <row r="32" spans="1:55">
      <c r="A32" s="111" t="e">
        <f t="shared" si="4"/>
        <v>#VALUE!</v>
      </c>
      <c r="B32" s="105" t="e">
        <f t="shared" si="5"/>
        <v>#VALUE!</v>
      </c>
      <c r="C32" s="129" t="s">
        <v>97</v>
      </c>
      <c r="D32" s="38" t="str">
        <f t="shared" si="10"/>
        <v>NA</v>
      </c>
      <c r="E32" s="103" t="e">
        <f t="shared" ref="E32:BB32" si="18">IF(E$18&lt;=$G$15, IF(AND($A32=$D$15,$L$10="P"),0,IF(AND($A32=$D$15,$L$10="I"),D32+$J$14*(2*D31-2*D32),D32+$J$14*(D31-2*D32+D33))), "NA")</f>
        <v>#VALUE!</v>
      </c>
      <c r="F32" s="104" t="e">
        <f t="shared" si="18"/>
        <v>#VALUE!</v>
      </c>
      <c r="G32" s="104" t="e">
        <f t="shared" si="18"/>
        <v>#VALUE!</v>
      </c>
      <c r="H32" s="104" t="e">
        <f t="shared" si="18"/>
        <v>#VALUE!</v>
      </c>
      <c r="I32" s="104" t="e">
        <f t="shared" si="18"/>
        <v>#VALUE!</v>
      </c>
      <c r="J32" s="104" t="e">
        <f t="shared" si="18"/>
        <v>#VALUE!</v>
      </c>
      <c r="K32" s="104" t="e">
        <f t="shared" si="18"/>
        <v>#VALUE!</v>
      </c>
      <c r="L32" s="104" t="e">
        <f t="shared" si="18"/>
        <v>#VALUE!</v>
      </c>
      <c r="M32" s="104" t="e">
        <f t="shared" si="18"/>
        <v>#VALUE!</v>
      </c>
      <c r="N32" s="103" t="e">
        <f t="shared" si="18"/>
        <v>#VALUE!</v>
      </c>
      <c r="O32" s="104" t="str">
        <f t="shared" si="18"/>
        <v>NA</v>
      </c>
      <c r="P32" s="104" t="e">
        <f t="shared" si="18"/>
        <v>#VALUE!</v>
      </c>
      <c r="Q32" s="104" t="e">
        <f t="shared" si="18"/>
        <v>#VALUE!</v>
      </c>
      <c r="R32" s="104" t="e">
        <f t="shared" si="18"/>
        <v>#VALUE!</v>
      </c>
      <c r="S32" s="104" t="e">
        <f t="shared" si="18"/>
        <v>#VALUE!</v>
      </c>
      <c r="T32" s="104" t="e">
        <f t="shared" si="18"/>
        <v>#VALUE!</v>
      </c>
      <c r="U32" s="104" t="e">
        <f t="shared" si="18"/>
        <v>#VALUE!</v>
      </c>
      <c r="V32" s="104" t="e">
        <f t="shared" si="18"/>
        <v>#VALUE!</v>
      </c>
      <c r="W32" s="104" t="e">
        <f t="shared" si="18"/>
        <v>#VALUE!</v>
      </c>
      <c r="X32" s="104" t="e">
        <f t="shared" si="18"/>
        <v>#VALUE!</v>
      </c>
      <c r="Y32" s="103" t="e">
        <f t="shared" si="18"/>
        <v>#VALUE!</v>
      </c>
      <c r="Z32" s="104" t="e">
        <f t="shared" si="18"/>
        <v>#VALUE!</v>
      </c>
      <c r="AA32" s="104" t="e">
        <f t="shared" si="18"/>
        <v>#VALUE!</v>
      </c>
      <c r="AB32" s="104" t="e">
        <f t="shared" si="18"/>
        <v>#VALUE!</v>
      </c>
      <c r="AC32" s="104" t="e">
        <f t="shared" si="18"/>
        <v>#VALUE!</v>
      </c>
      <c r="AD32" s="104" t="e">
        <f t="shared" si="18"/>
        <v>#VALUE!</v>
      </c>
      <c r="AE32" s="104" t="e">
        <f t="shared" si="18"/>
        <v>#VALUE!</v>
      </c>
      <c r="AF32" s="104" t="e">
        <f t="shared" si="18"/>
        <v>#VALUE!</v>
      </c>
      <c r="AG32" s="103" t="e">
        <f t="shared" si="18"/>
        <v>#VALUE!</v>
      </c>
      <c r="AH32" s="104" t="e">
        <f t="shared" si="18"/>
        <v>#VALUE!</v>
      </c>
      <c r="AI32" s="104" t="e">
        <f t="shared" si="18"/>
        <v>#VALUE!</v>
      </c>
      <c r="AJ32" s="104" t="e">
        <f t="shared" si="18"/>
        <v>#VALUE!</v>
      </c>
      <c r="AK32" s="104" t="e">
        <f t="shared" si="18"/>
        <v>#VALUE!</v>
      </c>
      <c r="AL32" s="104" t="e">
        <f t="shared" si="18"/>
        <v>#VALUE!</v>
      </c>
      <c r="AM32" s="104" t="e">
        <f t="shared" si="18"/>
        <v>#VALUE!</v>
      </c>
      <c r="AN32" s="104" t="e">
        <f t="shared" si="18"/>
        <v>#VALUE!</v>
      </c>
      <c r="AO32" s="104" t="e">
        <f t="shared" si="18"/>
        <v>#VALUE!</v>
      </c>
      <c r="AP32" s="104" t="e">
        <f t="shared" si="18"/>
        <v>#VALUE!</v>
      </c>
      <c r="AQ32" s="103" t="e">
        <f t="shared" si="18"/>
        <v>#VALUE!</v>
      </c>
      <c r="AR32" s="104" t="e">
        <f t="shared" si="18"/>
        <v>#VALUE!</v>
      </c>
      <c r="AS32" s="104" t="e">
        <f t="shared" si="18"/>
        <v>#VALUE!</v>
      </c>
      <c r="AT32" s="104" t="e">
        <f t="shared" si="18"/>
        <v>#VALUE!</v>
      </c>
      <c r="AU32" s="104" t="e">
        <f t="shared" si="18"/>
        <v>#VALUE!</v>
      </c>
      <c r="AV32" s="104" t="e">
        <f t="shared" si="18"/>
        <v>#VALUE!</v>
      </c>
      <c r="AW32" s="104" t="e">
        <f t="shared" si="18"/>
        <v>#VALUE!</v>
      </c>
      <c r="AX32" s="104" t="e">
        <f t="shared" si="18"/>
        <v>#VALUE!</v>
      </c>
      <c r="AY32" s="104" t="e">
        <f t="shared" si="18"/>
        <v>#VALUE!</v>
      </c>
      <c r="AZ32" s="104" t="e">
        <f t="shared" si="18"/>
        <v>#VALUE!</v>
      </c>
      <c r="BA32" s="104" t="e">
        <f t="shared" si="18"/>
        <v>#VALUE!</v>
      </c>
      <c r="BB32" s="104" t="e">
        <f t="shared" si="18"/>
        <v>#VALUE!</v>
      </c>
      <c r="BC32" s="12"/>
    </row>
    <row r="33" spans="1:55">
      <c r="A33" s="111" t="e">
        <f t="shared" si="4"/>
        <v>#VALUE!</v>
      </c>
      <c r="B33" s="105" t="e">
        <f t="shared" si="5"/>
        <v>#VALUE!</v>
      </c>
      <c r="C33" s="129" t="s">
        <v>97</v>
      </c>
      <c r="D33" s="38" t="str">
        <f t="shared" si="10"/>
        <v>NA</v>
      </c>
      <c r="E33" s="103" t="e">
        <f t="shared" ref="E33:BB33" si="19">IF(E$18&lt;=$G$15, IF(AND($A33=$D$15,$L$10="P"),0,IF(AND($A33=$D$15,$L$10="I"),D33+$J$14*(2*D32-2*D33),D33+$J$14*(D32-2*D33+D34))), "NA")</f>
        <v>#VALUE!</v>
      </c>
      <c r="F33" s="104" t="e">
        <f t="shared" si="19"/>
        <v>#VALUE!</v>
      </c>
      <c r="G33" s="104" t="e">
        <f t="shared" si="19"/>
        <v>#VALUE!</v>
      </c>
      <c r="H33" s="104" t="e">
        <f t="shared" si="19"/>
        <v>#VALUE!</v>
      </c>
      <c r="I33" s="104" t="e">
        <f t="shared" si="19"/>
        <v>#VALUE!</v>
      </c>
      <c r="J33" s="104" t="e">
        <f t="shared" si="19"/>
        <v>#VALUE!</v>
      </c>
      <c r="K33" s="104" t="e">
        <f t="shared" si="19"/>
        <v>#VALUE!</v>
      </c>
      <c r="L33" s="104" t="e">
        <f t="shared" si="19"/>
        <v>#VALUE!</v>
      </c>
      <c r="M33" s="104" t="e">
        <f t="shared" si="19"/>
        <v>#VALUE!</v>
      </c>
      <c r="N33" s="103" t="e">
        <f t="shared" si="19"/>
        <v>#VALUE!</v>
      </c>
      <c r="O33" s="104" t="str">
        <f t="shared" si="19"/>
        <v>NA</v>
      </c>
      <c r="P33" s="104" t="e">
        <f t="shared" si="19"/>
        <v>#VALUE!</v>
      </c>
      <c r="Q33" s="104" t="e">
        <f t="shared" si="19"/>
        <v>#VALUE!</v>
      </c>
      <c r="R33" s="104" t="e">
        <f t="shared" si="19"/>
        <v>#VALUE!</v>
      </c>
      <c r="S33" s="104" t="e">
        <f t="shared" si="19"/>
        <v>#VALUE!</v>
      </c>
      <c r="T33" s="104" t="e">
        <f t="shared" si="19"/>
        <v>#VALUE!</v>
      </c>
      <c r="U33" s="104" t="e">
        <f t="shared" si="19"/>
        <v>#VALUE!</v>
      </c>
      <c r="V33" s="104" t="e">
        <f t="shared" si="19"/>
        <v>#VALUE!</v>
      </c>
      <c r="W33" s="104" t="e">
        <f t="shared" si="19"/>
        <v>#VALUE!</v>
      </c>
      <c r="X33" s="104" t="e">
        <f t="shared" si="19"/>
        <v>#VALUE!</v>
      </c>
      <c r="Y33" s="103" t="e">
        <f t="shared" si="19"/>
        <v>#VALUE!</v>
      </c>
      <c r="Z33" s="104" t="e">
        <f t="shared" si="19"/>
        <v>#VALUE!</v>
      </c>
      <c r="AA33" s="104" t="e">
        <f t="shared" si="19"/>
        <v>#VALUE!</v>
      </c>
      <c r="AB33" s="104" t="e">
        <f t="shared" si="19"/>
        <v>#VALUE!</v>
      </c>
      <c r="AC33" s="104" t="e">
        <f t="shared" si="19"/>
        <v>#VALUE!</v>
      </c>
      <c r="AD33" s="104" t="e">
        <f t="shared" si="19"/>
        <v>#VALUE!</v>
      </c>
      <c r="AE33" s="104" t="e">
        <f t="shared" si="19"/>
        <v>#VALUE!</v>
      </c>
      <c r="AF33" s="104" t="e">
        <f t="shared" si="19"/>
        <v>#VALUE!</v>
      </c>
      <c r="AG33" s="103" t="e">
        <f t="shared" si="19"/>
        <v>#VALUE!</v>
      </c>
      <c r="AH33" s="104" t="e">
        <f t="shared" si="19"/>
        <v>#VALUE!</v>
      </c>
      <c r="AI33" s="104" t="e">
        <f t="shared" si="19"/>
        <v>#VALUE!</v>
      </c>
      <c r="AJ33" s="104" t="e">
        <f t="shared" si="19"/>
        <v>#VALUE!</v>
      </c>
      <c r="AK33" s="104" t="e">
        <f t="shared" si="19"/>
        <v>#VALUE!</v>
      </c>
      <c r="AL33" s="104" t="e">
        <f t="shared" si="19"/>
        <v>#VALUE!</v>
      </c>
      <c r="AM33" s="104" t="e">
        <f t="shared" si="19"/>
        <v>#VALUE!</v>
      </c>
      <c r="AN33" s="104" t="e">
        <f t="shared" si="19"/>
        <v>#VALUE!</v>
      </c>
      <c r="AO33" s="104" t="e">
        <f t="shared" si="19"/>
        <v>#VALUE!</v>
      </c>
      <c r="AP33" s="104" t="e">
        <f t="shared" si="19"/>
        <v>#VALUE!</v>
      </c>
      <c r="AQ33" s="103" t="e">
        <f t="shared" si="19"/>
        <v>#VALUE!</v>
      </c>
      <c r="AR33" s="104" t="e">
        <f t="shared" si="19"/>
        <v>#VALUE!</v>
      </c>
      <c r="AS33" s="104" t="e">
        <f t="shared" si="19"/>
        <v>#VALUE!</v>
      </c>
      <c r="AT33" s="104" t="e">
        <f t="shared" si="19"/>
        <v>#VALUE!</v>
      </c>
      <c r="AU33" s="104" t="e">
        <f t="shared" si="19"/>
        <v>#VALUE!</v>
      </c>
      <c r="AV33" s="104" t="e">
        <f t="shared" si="19"/>
        <v>#VALUE!</v>
      </c>
      <c r="AW33" s="104" t="e">
        <f t="shared" si="19"/>
        <v>#VALUE!</v>
      </c>
      <c r="AX33" s="104" t="e">
        <f t="shared" si="19"/>
        <v>#VALUE!</v>
      </c>
      <c r="AY33" s="104" t="e">
        <f t="shared" si="19"/>
        <v>#VALUE!</v>
      </c>
      <c r="AZ33" s="104" t="e">
        <f t="shared" si="19"/>
        <v>#VALUE!</v>
      </c>
      <c r="BA33" s="104" t="e">
        <f t="shared" si="19"/>
        <v>#VALUE!</v>
      </c>
      <c r="BB33" s="104" t="e">
        <f t="shared" si="19"/>
        <v>#VALUE!</v>
      </c>
      <c r="BC33" s="12"/>
    </row>
    <row r="34" spans="1:55">
      <c r="A34" s="111" t="e">
        <f t="shared" si="4"/>
        <v>#VALUE!</v>
      </c>
      <c r="B34" s="105" t="e">
        <f t="shared" si="5"/>
        <v>#VALUE!</v>
      </c>
      <c r="C34" s="129" t="s">
        <v>97</v>
      </c>
      <c r="D34" s="38" t="str">
        <f t="shared" si="10"/>
        <v>NA</v>
      </c>
      <c r="E34" s="103" t="e">
        <f t="shared" ref="E34:BB34" si="20">IF(E$18&lt;=$G$15, IF(AND($A34=$D$15,$L$10="P"),0,IF(AND($A34=$D$15,$L$10="I"),D34+$J$14*(2*D33-2*D34),D34+$J$14*(D33-2*D34+D35))), "NA")</f>
        <v>#VALUE!</v>
      </c>
      <c r="F34" s="104" t="e">
        <f t="shared" si="20"/>
        <v>#VALUE!</v>
      </c>
      <c r="G34" s="104" t="e">
        <f t="shared" si="20"/>
        <v>#VALUE!</v>
      </c>
      <c r="H34" s="104" t="e">
        <f t="shared" si="20"/>
        <v>#VALUE!</v>
      </c>
      <c r="I34" s="104" t="e">
        <f t="shared" si="20"/>
        <v>#VALUE!</v>
      </c>
      <c r="J34" s="104" t="e">
        <f t="shared" si="20"/>
        <v>#VALUE!</v>
      </c>
      <c r="K34" s="104" t="e">
        <f t="shared" si="20"/>
        <v>#VALUE!</v>
      </c>
      <c r="L34" s="104" t="e">
        <f t="shared" si="20"/>
        <v>#VALUE!</v>
      </c>
      <c r="M34" s="104" t="e">
        <f t="shared" si="20"/>
        <v>#VALUE!</v>
      </c>
      <c r="N34" s="103" t="e">
        <f t="shared" si="20"/>
        <v>#VALUE!</v>
      </c>
      <c r="O34" s="104" t="str">
        <f t="shared" si="20"/>
        <v>NA</v>
      </c>
      <c r="P34" s="104" t="e">
        <f t="shared" si="20"/>
        <v>#VALUE!</v>
      </c>
      <c r="Q34" s="104" t="e">
        <f t="shared" si="20"/>
        <v>#VALUE!</v>
      </c>
      <c r="R34" s="104" t="e">
        <f t="shared" si="20"/>
        <v>#VALUE!</v>
      </c>
      <c r="S34" s="104" t="e">
        <f t="shared" si="20"/>
        <v>#VALUE!</v>
      </c>
      <c r="T34" s="104" t="e">
        <f t="shared" si="20"/>
        <v>#VALUE!</v>
      </c>
      <c r="U34" s="104" t="e">
        <f t="shared" si="20"/>
        <v>#VALUE!</v>
      </c>
      <c r="V34" s="104" t="e">
        <f t="shared" si="20"/>
        <v>#VALUE!</v>
      </c>
      <c r="W34" s="104" t="e">
        <f t="shared" si="20"/>
        <v>#VALUE!</v>
      </c>
      <c r="X34" s="104" t="e">
        <f t="shared" si="20"/>
        <v>#VALUE!</v>
      </c>
      <c r="Y34" s="103" t="e">
        <f t="shared" si="20"/>
        <v>#VALUE!</v>
      </c>
      <c r="Z34" s="104" t="e">
        <f t="shared" si="20"/>
        <v>#VALUE!</v>
      </c>
      <c r="AA34" s="104" t="e">
        <f t="shared" si="20"/>
        <v>#VALUE!</v>
      </c>
      <c r="AB34" s="104" t="e">
        <f t="shared" si="20"/>
        <v>#VALUE!</v>
      </c>
      <c r="AC34" s="104" t="e">
        <f t="shared" si="20"/>
        <v>#VALUE!</v>
      </c>
      <c r="AD34" s="104" t="e">
        <f t="shared" si="20"/>
        <v>#VALUE!</v>
      </c>
      <c r="AE34" s="104" t="e">
        <f t="shared" si="20"/>
        <v>#VALUE!</v>
      </c>
      <c r="AF34" s="104" t="e">
        <f t="shared" si="20"/>
        <v>#VALUE!</v>
      </c>
      <c r="AG34" s="103" t="e">
        <f t="shared" si="20"/>
        <v>#VALUE!</v>
      </c>
      <c r="AH34" s="104" t="e">
        <f t="shared" si="20"/>
        <v>#VALUE!</v>
      </c>
      <c r="AI34" s="104" t="e">
        <f t="shared" si="20"/>
        <v>#VALUE!</v>
      </c>
      <c r="AJ34" s="104" t="e">
        <f t="shared" si="20"/>
        <v>#VALUE!</v>
      </c>
      <c r="AK34" s="104" t="e">
        <f t="shared" si="20"/>
        <v>#VALUE!</v>
      </c>
      <c r="AL34" s="104" t="e">
        <f t="shared" si="20"/>
        <v>#VALUE!</v>
      </c>
      <c r="AM34" s="104" t="e">
        <f t="shared" si="20"/>
        <v>#VALUE!</v>
      </c>
      <c r="AN34" s="104" t="e">
        <f t="shared" si="20"/>
        <v>#VALUE!</v>
      </c>
      <c r="AO34" s="104" t="e">
        <f t="shared" si="20"/>
        <v>#VALUE!</v>
      </c>
      <c r="AP34" s="104" t="e">
        <f t="shared" si="20"/>
        <v>#VALUE!</v>
      </c>
      <c r="AQ34" s="103" t="e">
        <f t="shared" si="20"/>
        <v>#VALUE!</v>
      </c>
      <c r="AR34" s="104" t="e">
        <f t="shared" si="20"/>
        <v>#VALUE!</v>
      </c>
      <c r="AS34" s="104" t="e">
        <f t="shared" si="20"/>
        <v>#VALUE!</v>
      </c>
      <c r="AT34" s="104" t="e">
        <f t="shared" si="20"/>
        <v>#VALUE!</v>
      </c>
      <c r="AU34" s="104" t="e">
        <f t="shared" si="20"/>
        <v>#VALUE!</v>
      </c>
      <c r="AV34" s="104" t="e">
        <f t="shared" si="20"/>
        <v>#VALUE!</v>
      </c>
      <c r="AW34" s="104" t="e">
        <f t="shared" si="20"/>
        <v>#VALUE!</v>
      </c>
      <c r="AX34" s="104" t="e">
        <f t="shared" si="20"/>
        <v>#VALUE!</v>
      </c>
      <c r="AY34" s="104" t="e">
        <f t="shared" si="20"/>
        <v>#VALUE!</v>
      </c>
      <c r="AZ34" s="104" t="e">
        <f t="shared" si="20"/>
        <v>#VALUE!</v>
      </c>
      <c r="BA34" s="104" t="e">
        <f t="shared" si="20"/>
        <v>#VALUE!</v>
      </c>
      <c r="BB34" s="104" t="e">
        <f t="shared" si="20"/>
        <v>#VALUE!</v>
      </c>
      <c r="BC34" s="12"/>
    </row>
    <row r="35" spans="1:55">
      <c r="A35" s="111" t="e">
        <f t="shared" si="4"/>
        <v>#VALUE!</v>
      </c>
      <c r="B35" s="105" t="e">
        <f t="shared" si="5"/>
        <v>#VALUE!</v>
      </c>
      <c r="C35" s="129" t="s">
        <v>97</v>
      </c>
      <c r="D35" s="38" t="str">
        <f t="shared" si="10"/>
        <v>NA</v>
      </c>
      <c r="E35" s="103" t="e">
        <f t="shared" ref="E35:BB35" si="21">IF(E$18&lt;=$G$15, IF(AND($A35=$D$15,$L$10="P"),0,IF(AND($A35=$D$15,$L$10="I"),D35+$J$14*(2*D34-2*D35),D35+$J$14*(D34-2*D35+D36))), "NA")</f>
        <v>#VALUE!</v>
      </c>
      <c r="F35" s="104" t="e">
        <f t="shared" si="21"/>
        <v>#VALUE!</v>
      </c>
      <c r="G35" s="104" t="e">
        <f t="shared" si="21"/>
        <v>#VALUE!</v>
      </c>
      <c r="H35" s="104" t="e">
        <f t="shared" si="21"/>
        <v>#VALUE!</v>
      </c>
      <c r="I35" s="104" t="e">
        <f t="shared" si="21"/>
        <v>#VALUE!</v>
      </c>
      <c r="J35" s="104" t="e">
        <f t="shared" si="21"/>
        <v>#VALUE!</v>
      </c>
      <c r="K35" s="104" t="e">
        <f t="shared" si="21"/>
        <v>#VALUE!</v>
      </c>
      <c r="L35" s="104" t="e">
        <f t="shared" si="21"/>
        <v>#VALUE!</v>
      </c>
      <c r="M35" s="104" t="e">
        <f t="shared" si="21"/>
        <v>#VALUE!</v>
      </c>
      <c r="N35" s="103" t="e">
        <f t="shared" si="21"/>
        <v>#VALUE!</v>
      </c>
      <c r="O35" s="104" t="str">
        <f t="shared" si="21"/>
        <v>NA</v>
      </c>
      <c r="P35" s="104" t="e">
        <f t="shared" si="21"/>
        <v>#VALUE!</v>
      </c>
      <c r="Q35" s="104" t="e">
        <f t="shared" si="21"/>
        <v>#VALUE!</v>
      </c>
      <c r="R35" s="104" t="e">
        <f t="shared" si="21"/>
        <v>#VALUE!</v>
      </c>
      <c r="S35" s="104" t="e">
        <f t="shared" si="21"/>
        <v>#VALUE!</v>
      </c>
      <c r="T35" s="104" t="e">
        <f t="shared" si="21"/>
        <v>#VALUE!</v>
      </c>
      <c r="U35" s="104" t="e">
        <f t="shared" si="21"/>
        <v>#VALUE!</v>
      </c>
      <c r="V35" s="104" t="e">
        <f t="shared" si="21"/>
        <v>#VALUE!</v>
      </c>
      <c r="W35" s="104" t="e">
        <f t="shared" si="21"/>
        <v>#VALUE!</v>
      </c>
      <c r="X35" s="104" t="e">
        <f t="shared" si="21"/>
        <v>#VALUE!</v>
      </c>
      <c r="Y35" s="103" t="e">
        <f t="shared" si="21"/>
        <v>#VALUE!</v>
      </c>
      <c r="Z35" s="104" t="e">
        <f t="shared" si="21"/>
        <v>#VALUE!</v>
      </c>
      <c r="AA35" s="104" t="e">
        <f t="shared" si="21"/>
        <v>#VALUE!</v>
      </c>
      <c r="AB35" s="104" t="e">
        <f t="shared" si="21"/>
        <v>#VALUE!</v>
      </c>
      <c r="AC35" s="104" t="e">
        <f t="shared" si="21"/>
        <v>#VALUE!</v>
      </c>
      <c r="AD35" s="104" t="e">
        <f t="shared" si="21"/>
        <v>#VALUE!</v>
      </c>
      <c r="AE35" s="104" t="e">
        <f t="shared" si="21"/>
        <v>#VALUE!</v>
      </c>
      <c r="AF35" s="104" t="e">
        <f t="shared" si="21"/>
        <v>#VALUE!</v>
      </c>
      <c r="AG35" s="103" t="e">
        <f t="shared" si="21"/>
        <v>#VALUE!</v>
      </c>
      <c r="AH35" s="104" t="e">
        <f t="shared" si="21"/>
        <v>#VALUE!</v>
      </c>
      <c r="AI35" s="104" t="e">
        <f t="shared" si="21"/>
        <v>#VALUE!</v>
      </c>
      <c r="AJ35" s="104" t="e">
        <f t="shared" si="21"/>
        <v>#VALUE!</v>
      </c>
      <c r="AK35" s="104" t="e">
        <f t="shared" si="21"/>
        <v>#VALUE!</v>
      </c>
      <c r="AL35" s="104" t="e">
        <f t="shared" si="21"/>
        <v>#VALUE!</v>
      </c>
      <c r="AM35" s="104" t="e">
        <f t="shared" si="21"/>
        <v>#VALUE!</v>
      </c>
      <c r="AN35" s="104" t="e">
        <f t="shared" si="21"/>
        <v>#VALUE!</v>
      </c>
      <c r="AO35" s="104" t="e">
        <f t="shared" si="21"/>
        <v>#VALUE!</v>
      </c>
      <c r="AP35" s="104" t="e">
        <f t="shared" si="21"/>
        <v>#VALUE!</v>
      </c>
      <c r="AQ35" s="103" t="e">
        <f t="shared" si="21"/>
        <v>#VALUE!</v>
      </c>
      <c r="AR35" s="104" t="e">
        <f t="shared" si="21"/>
        <v>#VALUE!</v>
      </c>
      <c r="AS35" s="104" t="e">
        <f t="shared" si="21"/>
        <v>#VALUE!</v>
      </c>
      <c r="AT35" s="104" t="e">
        <f t="shared" si="21"/>
        <v>#VALUE!</v>
      </c>
      <c r="AU35" s="104" t="e">
        <f t="shared" si="21"/>
        <v>#VALUE!</v>
      </c>
      <c r="AV35" s="104" t="e">
        <f t="shared" si="21"/>
        <v>#VALUE!</v>
      </c>
      <c r="AW35" s="104" t="e">
        <f t="shared" si="21"/>
        <v>#VALUE!</v>
      </c>
      <c r="AX35" s="104" t="e">
        <f t="shared" si="21"/>
        <v>#VALUE!</v>
      </c>
      <c r="AY35" s="104" t="e">
        <f t="shared" si="21"/>
        <v>#VALUE!</v>
      </c>
      <c r="AZ35" s="104" t="e">
        <f t="shared" si="21"/>
        <v>#VALUE!</v>
      </c>
      <c r="BA35" s="104" t="e">
        <f t="shared" si="21"/>
        <v>#VALUE!</v>
      </c>
      <c r="BB35" s="104" t="e">
        <f t="shared" si="21"/>
        <v>#VALUE!</v>
      </c>
      <c r="BC35" s="12"/>
    </row>
    <row r="36" spans="1:55">
      <c r="A36" s="111" t="e">
        <f t="shared" si="4"/>
        <v>#VALUE!</v>
      </c>
      <c r="B36" s="105" t="e">
        <f t="shared" si="5"/>
        <v>#VALUE!</v>
      </c>
      <c r="C36" s="129" t="s">
        <v>97</v>
      </c>
      <c r="D36" s="38" t="str">
        <f t="shared" si="10"/>
        <v>NA</v>
      </c>
      <c r="E36" s="103" t="e">
        <f t="shared" ref="E36:BB36" si="22">IF(E$18&lt;=$G$15, IF(AND($A36=$D$15,$L$10="P"),0,IF(AND($A36=$D$15,$L$10="I"),D36+$J$14*(2*D35-2*D36),D36+$J$14*(D35-2*D36+D37))), "NA")</f>
        <v>#VALUE!</v>
      </c>
      <c r="F36" s="104" t="e">
        <f t="shared" si="22"/>
        <v>#VALUE!</v>
      </c>
      <c r="G36" s="104" t="e">
        <f t="shared" si="22"/>
        <v>#VALUE!</v>
      </c>
      <c r="H36" s="104" t="e">
        <f t="shared" si="22"/>
        <v>#VALUE!</v>
      </c>
      <c r="I36" s="104" t="e">
        <f t="shared" si="22"/>
        <v>#VALUE!</v>
      </c>
      <c r="J36" s="104" t="e">
        <f t="shared" si="22"/>
        <v>#VALUE!</v>
      </c>
      <c r="K36" s="104" t="e">
        <f t="shared" si="22"/>
        <v>#VALUE!</v>
      </c>
      <c r="L36" s="104" t="e">
        <f t="shared" si="22"/>
        <v>#VALUE!</v>
      </c>
      <c r="M36" s="104" t="e">
        <f t="shared" si="22"/>
        <v>#VALUE!</v>
      </c>
      <c r="N36" s="103" t="e">
        <f t="shared" si="22"/>
        <v>#VALUE!</v>
      </c>
      <c r="O36" s="104" t="str">
        <f t="shared" si="22"/>
        <v>NA</v>
      </c>
      <c r="P36" s="104" t="e">
        <f t="shared" si="22"/>
        <v>#VALUE!</v>
      </c>
      <c r="Q36" s="104" t="e">
        <f t="shared" si="22"/>
        <v>#VALUE!</v>
      </c>
      <c r="R36" s="104" t="e">
        <f t="shared" si="22"/>
        <v>#VALUE!</v>
      </c>
      <c r="S36" s="104" t="e">
        <f t="shared" si="22"/>
        <v>#VALUE!</v>
      </c>
      <c r="T36" s="104" t="e">
        <f t="shared" si="22"/>
        <v>#VALUE!</v>
      </c>
      <c r="U36" s="104" t="e">
        <f t="shared" si="22"/>
        <v>#VALUE!</v>
      </c>
      <c r="V36" s="104" t="e">
        <f t="shared" si="22"/>
        <v>#VALUE!</v>
      </c>
      <c r="W36" s="104" t="e">
        <f t="shared" si="22"/>
        <v>#VALUE!</v>
      </c>
      <c r="X36" s="104" t="e">
        <f t="shared" si="22"/>
        <v>#VALUE!</v>
      </c>
      <c r="Y36" s="103" t="e">
        <f t="shared" si="22"/>
        <v>#VALUE!</v>
      </c>
      <c r="Z36" s="104" t="e">
        <f t="shared" si="22"/>
        <v>#VALUE!</v>
      </c>
      <c r="AA36" s="104" t="e">
        <f t="shared" si="22"/>
        <v>#VALUE!</v>
      </c>
      <c r="AB36" s="104" t="e">
        <f t="shared" si="22"/>
        <v>#VALUE!</v>
      </c>
      <c r="AC36" s="104" t="e">
        <f t="shared" si="22"/>
        <v>#VALUE!</v>
      </c>
      <c r="AD36" s="104" t="e">
        <f t="shared" si="22"/>
        <v>#VALUE!</v>
      </c>
      <c r="AE36" s="104" t="e">
        <f t="shared" si="22"/>
        <v>#VALUE!</v>
      </c>
      <c r="AF36" s="104" t="e">
        <f t="shared" si="22"/>
        <v>#VALUE!</v>
      </c>
      <c r="AG36" s="103" t="e">
        <f t="shared" si="22"/>
        <v>#VALUE!</v>
      </c>
      <c r="AH36" s="104" t="e">
        <f t="shared" si="22"/>
        <v>#VALUE!</v>
      </c>
      <c r="AI36" s="104" t="e">
        <f t="shared" si="22"/>
        <v>#VALUE!</v>
      </c>
      <c r="AJ36" s="104" t="e">
        <f t="shared" si="22"/>
        <v>#VALUE!</v>
      </c>
      <c r="AK36" s="104" t="e">
        <f t="shared" si="22"/>
        <v>#VALUE!</v>
      </c>
      <c r="AL36" s="104" t="e">
        <f t="shared" si="22"/>
        <v>#VALUE!</v>
      </c>
      <c r="AM36" s="104" t="e">
        <f t="shared" si="22"/>
        <v>#VALUE!</v>
      </c>
      <c r="AN36" s="104" t="e">
        <f t="shared" si="22"/>
        <v>#VALUE!</v>
      </c>
      <c r="AO36" s="104" t="e">
        <f t="shared" si="22"/>
        <v>#VALUE!</v>
      </c>
      <c r="AP36" s="104" t="e">
        <f t="shared" si="22"/>
        <v>#VALUE!</v>
      </c>
      <c r="AQ36" s="103" t="e">
        <f t="shared" si="22"/>
        <v>#VALUE!</v>
      </c>
      <c r="AR36" s="104" t="e">
        <f t="shared" si="22"/>
        <v>#VALUE!</v>
      </c>
      <c r="AS36" s="104" t="e">
        <f t="shared" si="22"/>
        <v>#VALUE!</v>
      </c>
      <c r="AT36" s="104" t="e">
        <f t="shared" si="22"/>
        <v>#VALUE!</v>
      </c>
      <c r="AU36" s="104" t="e">
        <f t="shared" si="22"/>
        <v>#VALUE!</v>
      </c>
      <c r="AV36" s="104" t="e">
        <f t="shared" si="22"/>
        <v>#VALUE!</v>
      </c>
      <c r="AW36" s="104" t="e">
        <f t="shared" si="22"/>
        <v>#VALUE!</v>
      </c>
      <c r="AX36" s="104" t="e">
        <f t="shared" si="22"/>
        <v>#VALUE!</v>
      </c>
      <c r="AY36" s="104" t="e">
        <f t="shared" si="22"/>
        <v>#VALUE!</v>
      </c>
      <c r="AZ36" s="104" t="e">
        <f t="shared" si="22"/>
        <v>#VALUE!</v>
      </c>
      <c r="BA36" s="104" t="e">
        <f t="shared" si="22"/>
        <v>#VALUE!</v>
      </c>
      <c r="BB36" s="104" t="e">
        <f t="shared" si="22"/>
        <v>#VALUE!</v>
      </c>
      <c r="BC36" s="12"/>
    </row>
    <row r="37" spans="1:55">
      <c r="A37" s="111" t="e">
        <f t="shared" si="4"/>
        <v>#VALUE!</v>
      </c>
      <c r="B37" s="105" t="e">
        <f t="shared" si="5"/>
        <v>#VALUE!</v>
      </c>
      <c r="C37" s="129" t="s">
        <v>97</v>
      </c>
      <c r="D37" s="38" t="str">
        <f t="shared" si="10"/>
        <v>NA</v>
      </c>
      <c r="E37" s="103" t="e">
        <f t="shared" ref="E37:BB37" si="23">IF(E$18&lt;=$G$15, IF(AND($A37=$D$15,$L$10="P"),0,IF(AND($A37=$D$15,$L$10="I"),D37+$J$14*(2*D36-2*D37),D37+$J$14*(D36-2*D37+D38))), "NA")</f>
        <v>#VALUE!</v>
      </c>
      <c r="F37" s="104" t="e">
        <f t="shared" si="23"/>
        <v>#VALUE!</v>
      </c>
      <c r="G37" s="104" t="e">
        <f t="shared" si="23"/>
        <v>#VALUE!</v>
      </c>
      <c r="H37" s="104" t="e">
        <f t="shared" si="23"/>
        <v>#VALUE!</v>
      </c>
      <c r="I37" s="104" t="e">
        <f t="shared" si="23"/>
        <v>#VALUE!</v>
      </c>
      <c r="J37" s="104" t="e">
        <f t="shared" si="23"/>
        <v>#VALUE!</v>
      </c>
      <c r="K37" s="104" t="e">
        <f t="shared" si="23"/>
        <v>#VALUE!</v>
      </c>
      <c r="L37" s="104" t="e">
        <f t="shared" si="23"/>
        <v>#VALUE!</v>
      </c>
      <c r="M37" s="104" t="e">
        <f t="shared" si="23"/>
        <v>#VALUE!</v>
      </c>
      <c r="N37" s="103" t="e">
        <f t="shared" si="23"/>
        <v>#VALUE!</v>
      </c>
      <c r="O37" s="104" t="str">
        <f t="shared" si="23"/>
        <v>NA</v>
      </c>
      <c r="P37" s="104" t="e">
        <f t="shared" si="23"/>
        <v>#VALUE!</v>
      </c>
      <c r="Q37" s="104" t="e">
        <f t="shared" si="23"/>
        <v>#VALUE!</v>
      </c>
      <c r="R37" s="104" t="e">
        <f t="shared" si="23"/>
        <v>#VALUE!</v>
      </c>
      <c r="S37" s="104" t="e">
        <f t="shared" si="23"/>
        <v>#VALUE!</v>
      </c>
      <c r="T37" s="104" t="e">
        <f t="shared" si="23"/>
        <v>#VALUE!</v>
      </c>
      <c r="U37" s="104" t="e">
        <f t="shared" si="23"/>
        <v>#VALUE!</v>
      </c>
      <c r="V37" s="104" t="e">
        <f t="shared" si="23"/>
        <v>#VALUE!</v>
      </c>
      <c r="W37" s="104" t="e">
        <f t="shared" si="23"/>
        <v>#VALUE!</v>
      </c>
      <c r="X37" s="104" t="e">
        <f t="shared" si="23"/>
        <v>#VALUE!</v>
      </c>
      <c r="Y37" s="103" t="e">
        <f t="shared" si="23"/>
        <v>#VALUE!</v>
      </c>
      <c r="Z37" s="104" t="e">
        <f t="shared" si="23"/>
        <v>#VALUE!</v>
      </c>
      <c r="AA37" s="104" t="e">
        <f t="shared" si="23"/>
        <v>#VALUE!</v>
      </c>
      <c r="AB37" s="104" t="e">
        <f t="shared" si="23"/>
        <v>#VALUE!</v>
      </c>
      <c r="AC37" s="104" t="e">
        <f t="shared" si="23"/>
        <v>#VALUE!</v>
      </c>
      <c r="AD37" s="104" t="e">
        <f t="shared" si="23"/>
        <v>#VALUE!</v>
      </c>
      <c r="AE37" s="104" t="e">
        <f t="shared" si="23"/>
        <v>#VALUE!</v>
      </c>
      <c r="AF37" s="104" t="e">
        <f t="shared" si="23"/>
        <v>#VALUE!</v>
      </c>
      <c r="AG37" s="103" t="e">
        <f t="shared" si="23"/>
        <v>#VALUE!</v>
      </c>
      <c r="AH37" s="104" t="e">
        <f t="shared" si="23"/>
        <v>#VALUE!</v>
      </c>
      <c r="AI37" s="104" t="e">
        <f t="shared" si="23"/>
        <v>#VALUE!</v>
      </c>
      <c r="AJ37" s="104" t="e">
        <f t="shared" si="23"/>
        <v>#VALUE!</v>
      </c>
      <c r="AK37" s="104" t="e">
        <f t="shared" si="23"/>
        <v>#VALUE!</v>
      </c>
      <c r="AL37" s="104" t="e">
        <f t="shared" si="23"/>
        <v>#VALUE!</v>
      </c>
      <c r="AM37" s="104" t="e">
        <f t="shared" si="23"/>
        <v>#VALUE!</v>
      </c>
      <c r="AN37" s="104" t="e">
        <f t="shared" si="23"/>
        <v>#VALUE!</v>
      </c>
      <c r="AO37" s="104" t="e">
        <f t="shared" si="23"/>
        <v>#VALUE!</v>
      </c>
      <c r="AP37" s="104" t="e">
        <f t="shared" si="23"/>
        <v>#VALUE!</v>
      </c>
      <c r="AQ37" s="103" t="e">
        <f t="shared" si="23"/>
        <v>#VALUE!</v>
      </c>
      <c r="AR37" s="104" t="e">
        <f t="shared" si="23"/>
        <v>#VALUE!</v>
      </c>
      <c r="AS37" s="104" t="e">
        <f t="shared" si="23"/>
        <v>#VALUE!</v>
      </c>
      <c r="AT37" s="104" t="e">
        <f t="shared" si="23"/>
        <v>#VALUE!</v>
      </c>
      <c r="AU37" s="104" t="e">
        <f t="shared" si="23"/>
        <v>#VALUE!</v>
      </c>
      <c r="AV37" s="104" t="e">
        <f t="shared" si="23"/>
        <v>#VALUE!</v>
      </c>
      <c r="AW37" s="104" t="e">
        <f t="shared" si="23"/>
        <v>#VALUE!</v>
      </c>
      <c r="AX37" s="104" t="e">
        <f t="shared" si="23"/>
        <v>#VALUE!</v>
      </c>
      <c r="AY37" s="104" t="e">
        <f t="shared" si="23"/>
        <v>#VALUE!</v>
      </c>
      <c r="AZ37" s="104" t="e">
        <f t="shared" si="23"/>
        <v>#VALUE!</v>
      </c>
      <c r="BA37" s="104" t="e">
        <f t="shared" si="23"/>
        <v>#VALUE!</v>
      </c>
      <c r="BB37" s="104" t="e">
        <f t="shared" si="23"/>
        <v>#VALUE!</v>
      </c>
      <c r="BC37" s="12"/>
    </row>
    <row r="38" spans="1:55">
      <c r="A38" s="111" t="e">
        <f t="shared" si="4"/>
        <v>#VALUE!</v>
      </c>
      <c r="B38" s="105" t="e">
        <f t="shared" si="5"/>
        <v>#VALUE!</v>
      </c>
      <c r="C38" s="129" t="s">
        <v>97</v>
      </c>
      <c r="D38" s="38" t="str">
        <f t="shared" si="10"/>
        <v>NA</v>
      </c>
      <c r="E38" s="103" t="e">
        <f t="shared" ref="E38:BB38" si="24">IF(E$18&lt;=$G$15, IF(AND($A38=$D$15,$L$10="P"),0,IF(AND($A38=$D$15,$L$10="I"),D38+$J$14*(2*D37-2*D38),D38+$J$14*(D37-2*D38+D39))), "NA")</f>
        <v>#VALUE!</v>
      </c>
      <c r="F38" s="104" t="e">
        <f t="shared" si="24"/>
        <v>#VALUE!</v>
      </c>
      <c r="G38" s="104" t="e">
        <f t="shared" si="24"/>
        <v>#VALUE!</v>
      </c>
      <c r="H38" s="104" t="e">
        <f t="shared" si="24"/>
        <v>#VALUE!</v>
      </c>
      <c r="I38" s="104" t="e">
        <f t="shared" si="24"/>
        <v>#VALUE!</v>
      </c>
      <c r="J38" s="104" t="e">
        <f t="shared" si="24"/>
        <v>#VALUE!</v>
      </c>
      <c r="K38" s="104" t="e">
        <f t="shared" si="24"/>
        <v>#VALUE!</v>
      </c>
      <c r="L38" s="104" t="e">
        <f t="shared" si="24"/>
        <v>#VALUE!</v>
      </c>
      <c r="M38" s="104" t="e">
        <f t="shared" si="24"/>
        <v>#VALUE!</v>
      </c>
      <c r="N38" s="103" t="e">
        <f t="shared" si="24"/>
        <v>#VALUE!</v>
      </c>
      <c r="O38" s="104" t="str">
        <f t="shared" si="24"/>
        <v>NA</v>
      </c>
      <c r="P38" s="104" t="e">
        <f t="shared" si="24"/>
        <v>#VALUE!</v>
      </c>
      <c r="Q38" s="104" t="e">
        <f t="shared" si="24"/>
        <v>#VALUE!</v>
      </c>
      <c r="R38" s="104" t="e">
        <f t="shared" si="24"/>
        <v>#VALUE!</v>
      </c>
      <c r="S38" s="104" t="e">
        <f t="shared" si="24"/>
        <v>#VALUE!</v>
      </c>
      <c r="T38" s="104" t="e">
        <f t="shared" si="24"/>
        <v>#VALUE!</v>
      </c>
      <c r="U38" s="104" t="e">
        <f t="shared" si="24"/>
        <v>#VALUE!</v>
      </c>
      <c r="V38" s="104" t="e">
        <f t="shared" si="24"/>
        <v>#VALUE!</v>
      </c>
      <c r="W38" s="104" t="e">
        <f t="shared" si="24"/>
        <v>#VALUE!</v>
      </c>
      <c r="X38" s="104" t="e">
        <f t="shared" si="24"/>
        <v>#VALUE!</v>
      </c>
      <c r="Y38" s="103" t="e">
        <f t="shared" si="24"/>
        <v>#VALUE!</v>
      </c>
      <c r="Z38" s="104" t="e">
        <f t="shared" si="24"/>
        <v>#VALUE!</v>
      </c>
      <c r="AA38" s="104" t="e">
        <f t="shared" si="24"/>
        <v>#VALUE!</v>
      </c>
      <c r="AB38" s="104" t="e">
        <f t="shared" si="24"/>
        <v>#VALUE!</v>
      </c>
      <c r="AC38" s="104" t="e">
        <f t="shared" si="24"/>
        <v>#VALUE!</v>
      </c>
      <c r="AD38" s="104" t="e">
        <f t="shared" si="24"/>
        <v>#VALUE!</v>
      </c>
      <c r="AE38" s="104" t="e">
        <f t="shared" si="24"/>
        <v>#VALUE!</v>
      </c>
      <c r="AF38" s="104" t="e">
        <f t="shared" si="24"/>
        <v>#VALUE!</v>
      </c>
      <c r="AG38" s="103" t="e">
        <f t="shared" si="24"/>
        <v>#VALUE!</v>
      </c>
      <c r="AH38" s="104" t="e">
        <f t="shared" si="24"/>
        <v>#VALUE!</v>
      </c>
      <c r="AI38" s="104" t="e">
        <f t="shared" si="24"/>
        <v>#VALUE!</v>
      </c>
      <c r="AJ38" s="104" t="e">
        <f t="shared" si="24"/>
        <v>#VALUE!</v>
      </c>
      <c r="AK38" s="104" t="e">
        <f t="shared" si="24"/>
        <v>#VALUE!</v>
      </c>
      <c r="AL38" s="104" t="e">
        <f t="shared" si="24"/>
        <v>#VALUE!</v>
      </c>
      <c r="AM38" s="104" t="e">
        <f t="shared" si="24"/>
        <v>#VALUE!</v>
      </c>
      <c r="AN38" s="104" t="e">
        <f t="shared" si="24"/>
        <v>#VALUE!</v>
      </c>
      <c r="AO38" s="104" t="e">
        <f t="shared" si="24"/>
        <v>#VALUE!</v>
      </c>
      <c r="AP38" s="104" t="e">
        <f t="shared" si="24"/>
        <v>#VALUE!</v>
      </c>
      <c r="AQ38" s="103" t="e">
        <f t="shared" si="24"/>
        <v>#VALUE!</v>
      </c>
      <c r="AR38" s="104" t="e">
        <f t="shared" si="24"/>
        <v>#VALUE!</v>
      </c>
      <c r="AS38" s="104" t="e">
        <f t="shared" si="24"/>
        <v>#VALUE!</v>
      </c>
      <c r="AT38" s="104" t="e">
        <f t="shared" si="24"/>
        <v>#VALUE!</v>
      </c>
      <c r="AU38" s="104" t="e">
        <f t="shared" si="24"/>
        <v>#VALUE!</v>
      </c>
      <c r="AV38" s="104" t="e">
        <f t="shared" si="24"/>
        <v>#VALUE!</v>
      </c>
      <c r="AW38" s="104" t="e">
        <f t="shared" si="24"/>
        <v>#VALUE!</v>
      </c>
      <c r="AX38" s="104" t="e">
        <f t="shared" si="24"/>
        <v>#VALUE!</v>
      </c>
      <c r="AY38" s="104" t="e">
        <f t="shared" si="24"/>
        <v>#VALUE!</v>
      </c>
      <c r="AZ38" s="104" t="e">
        <f t="shared" si="24"/>
        <v>#VALUE!</v>
      </c>
      <c r="BA38" s="104" t="e">
        <f t="shared" si="24"/>
        <v>#VALUE!</v>
      </c>
      <c r="BB38" s="104" t="e">
        <f t="shared" si="24"/>
        <v>#VALUE!</v>
      </c>
      <c r="BC38" s="12"/>
    </row>
    <row r="39" spans="1:55">
      <c r="A39" s="112" t="e">
        <f t="shared" si="4"/>
        <v>#VALUE!</v>
      </c>
      <c r="B39" s="92" t="e">
        <f t="shared" si="5"/>
        <v>#VALUE!</v>
      </c>
      <c r="C39" s="122" t="s">
        <v>97</v>
      </c>
      <c r="D39" s="34" t="str">
        <f t="shared" si="10"/>
        <v>NA</v>
      </c>
      <c r="E39" s="95" t="e">
        <f t="shared" ref="E39:BB39" si="25">IF(E$18&lt;=$G$15, IF(AND($A39=$D$15,$L$10="P"),0,IF(AND($A39=$D$15,$L$10="I"),D39+$J$14*(2*D38-2*D39),D39+$J$14*(D38-2*D39+D40))), "NA")</f>
        <v>#VALUE!</v>
      </c>
      <c r="F39" s="93" t="e">
        <f t="shared" si="25"/>
        <v>#VALUE!</v>
      </c>
      <c r="G39" s="93" t="e">
        <f t="shared" si="25"/>
        <v>#VALUE!</v>
      </c>
      <c r="H39" s="93" t="e">
        <f t="shared" si="25"/>
        <v>#VALUE!</v>
      </c>
      <c r="I39" s="93" t="e">
        <f t="shared" si="25"/>
        <v>#VALUE!</v>
      </c>
      <c r="J39" s="93" t="e">
        <f t="shared" si="25"/>
        <v>#VALUE!</v>
      </c>
      <c r="K39" s="93" t="e">
        <f t="shared" si="25"/>
        <v>#VALUE!</v>
      </c>
      <c r="L39" s="93" t="e">
        <f t="shared" si="25"/>
        <v>#VALUE!</v>
      </c>
      <c r="M39" s="93" t="e">
        <f t="shared" si="25"/>
        <v>#VALUE!</v>
      </c>
      <c r="N39" s="95" t="e">
        <f t="shared" si="25"/>
        <v>#VALUE!</v>
      </c>
      <c r="O39" s="93" t="str">
        <f t="shared" si="25"/>
        <v>NA</v>
      </c>
      <c r="P39" s="93" t="e">
        <f t="shared" si="25"/>
        <v>#VALUE!</v>
      </c>
      <c r="Q39" s="93" t="e">
        <f t="shared" si="25"/>
        <v>#VALUE!</v>
      </c>
      <c r="R39" s="93" t="e">
        <f t="shared" si="25"/>
        <v>#VALUE!</v>
      </c>
      <c r="S39" s="93" t="e">
        <f t="shared" si="25"/>
        <v>#VALUE!</v>
      </c>
      <c r="T39" s="93" t="e">
        <f t="shared" si="25"/>
        <v>#VALUE!</v>
      </c>
      <c r="U39" s="93" t="e">
        <f t="shared" si="25"/>
        <v>#VALUE!</v>
      </c>
      <c r="V39" s="93" t="e">
        <f t="shared" si="25"/>
        <v>#VALUE!</v>
      </c>
      <c r="W39" s="93" t="e">
        <f t="shared" si="25"/>
        <v>#VALUE!</v>
      </c>
      <c r="X39" s="93" t="e">
        <f t="shared" si="25"/>
        <v>#VALUE!</v>
      </c>
      <c r="Y39" s="95" t="e">
        <f t="shared" si="25"/>
        <v>#VALUE!</v>
      </c>
      <c r="Z39" s="93" t="e">
        <f t="shared" si="25"/>
        <v>#VALUE!</v>
      </c>
      <c r="AA39" s="93" t="e">
        <f t="shared" si="25"/>
        <v>#VALUE!</v>
      </c>
      <c r="AB39" s="93" t="e">
        <f t="shared" si="25"/>
        <v>#VALUE!</v>
      </c>
      <c r="AC39" s="93" t="e">
        <f t="shared" si="25"/>
        <v>#VALUE!</v>
      </c>
      <c r="AD39" s="93" t="e">
        <f t="shared" si="25"/>
        <v>#VALUE!</v>
      </c>
      <c r="AE39" s="93" t="e">
        <f t="shared" si="25"/>
        <v>#VALUE!</v>
      </c>
      <c r="AF39" s="93" t="e">
        <f t="shared" si="25"/>
        <v>#VALUE!</v>
      </c>
      <c r="AG39" s="95" t="e">
        <f t="shared" si="25"/>
        <v>#VALUE!</v>
      </c>
      <c r="AH39" s="93" t="e">
        <f t="shared" si="25"/>
        <v>#VALUE!</v>
      </c>
      <c r="AI39" s="93" t="e">
        <f t="shared" si="25"/>
        <v>#VALUE!</v>
      </c>
      <c r="AJ39" s="93" t="e">
        <f t="shared" si="25"/>
        <v>#VALUE!</v>
      </c>
      <c r="AK39" s="93" t="e">
        <f t="shared" si="25"/>
        <v>#VALUE!</v>
      </c>
      <c r="AL39" s="93" t="e">
        <f t="shared" si="25"/>
        <v>#VALUE!</v>
      </c>
      <c r="AM39" s="93" t="e">
        <f t="shared" si="25"/>
        <v>#VALUE!</v>
      </c>
      <c r="AN39" s="93" t="e">
        <f t="shared" si="25"/>
        <v>#VALUE!</v>
      </c>
      <c r="AO39" s="93" t="e">
        <f t="shared" si="25"/>
        <v>#VALUE!</v>
      </c>
      <c r="AP39" s="93" t="e">
        <f t="shared" si="25"/>
        <v>#VALUE!</v>
      </c>
      <c r="AQ39" s="95" t="e">
        <f t="shared" si="25"/>
        <v>#VALUE!</v>
      </c>
      <c r="AR39" s="93" t="e">
        <f t="shared" si="25"/>
        <v>#VALUE!</v>
      </c>
      <c r="AS39" s="93" t="e">
        <f t="shared" si="25"/>
        <v>#VALUE!</v>
      </c>
      <c r="AT39" s="93" t="e">
        <f t="shared" si="25"/>
        <v>#VALUE!</v>
      </c>
      <c r="AU39" s="93" t="e">
        <f t="shared" si="25"/>
        <v>#VALUE!</v>
      </c>
      <c r="AV39" s="93" t="e">
        <f t="shared" si="25"/>
        <v>#VALUE!</v>
      </c>
      <c r="AW39" s="93" t="e">
        <f t="shared" si="25"/>
        <v>#VALUE!</v>
      </c>
      <c r="AX39" s="93" t="e">
        <f t="shared" si="25"/>
        <v>#VALUE!</v>
      </c>
      <c r="AY39" s="93" t="e">
        <f t="shared" si="25"/>
        <v>#VALUE!</v>
      </c>
      <c r="AZ39" s="93" t="e">
        <f t="shared" si="25"/>
        <v>#VALUE!</v>
      </c>
      <c r="BA39" s="93" t="e">
        <f t="shared" si="25"/>
        <v>#VALUE!</v>
      </c>
      <c r="BB39" s="93" t="e">
        <f t="shared" si="25"/>
        <v>#VALUE!</v>
      </c>
      <c r="BC39" s="12"/>
    </row>
    <row r="40" spans="1:55">
      <c r="A40" s="139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12"/>
    </row>
    <row r="41" spans="1:55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2"/>
      <c r="M41" s="2"/>
      <c r="N41" s="114" t="s">
        <v>103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12"/>
    </row>
    <row r="42" spans="1:55">
      <c r="A42" s="139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2"/>
      <c r="M42" s="2"/>
      <c r="N42" s="130" t="s">
        <v>115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2"/>
      <c r="BC42" s="12"/>
    </row>
    <row r="43" spans="1:55">
      <c r="A43" s="139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2"/>
      <c r="M43" s="2"/>
      <c r="N43" s="133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5"/>
      <c r="BC43" s="12"/>
    </row>
    <row r="44" spans="1:55">
      <c r="A44" s="139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2"/>
      <c r="M44" s="2"/>
      <c r="N44" s="133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5"/>
      <c r="BC44" s="12"/>
    </row>
    <row r="45" spans="1:55">
      <c r="A45" s="139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2"/>
      <c r="M45" s="2"/>
      <c r="N45" s="133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5"/>
      <c r="BC45" s="12"/>
    </row>
    <row r="46" spans="1:55">
      <c r="A46" s="139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2"/>
      <c r="M46" s="2"/>
      <c r="N46" s="133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5"/>
      <c r="BC46" s="12"/>
    </row>
    <row r="47" spans="1:55">
      <c r="A47" s="139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2"/>
      <c r="M47" s="2"/>
      <c r="N47" s="133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5"/>
      <c r="BC47" s="12"/>
    </row>
    <row r="48" spans="1:55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2"/>
      <c r="M48" s="2"/>
      <c r="N48" s="133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5"/>
      <c r="BC48" s="12"/>
    </row>
    <row r="49" spans="1:55">
      <c r="A49" s="139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2"/>
      <c r="M49" s="2"/>
      <c r="N49" s="133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5"/>
      <c r="BC49" s="12"/>
    </row>
    <row r="50" spans="1:55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2"/>
      <c r="M50" s="2"/>
      <c r="N50" s="133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5"/>
      <c r="BC50" s="12"/>
    </row>
    <row r="51" spans="1:55">
      <c r="A51" s="139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2"/>
      <c r="M51" s="2"/>
      <c r="N51" s="133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5"/>
      <c r="BC51" s="12"/>
    </row>
    <row r="52" spans="1:55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2"/>
      <c r="M52" s="2"/>
      <c r="N52" s="133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5"/>
      <c r="BC52" s="12"/>
    </row>
    <row r="53" spans="1:55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2"/>
      <c r="M53" s="2"/>
      <c r="N53" s="133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5"/>
      <c r="BC53" s="12"/>
    </row>
    <row r="54" spans="1:5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2"/>
      <c r="M54" s="2"/>
      <c r="N54" s="133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5"/>
      <c r="BC54" s="12"/>
    </row>
    <row r="55" spans="1:55">
      <c r="A55" s="139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2"/>
      <c r="M55" s="2"/>
      <c r="N55" s="133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5"/>
      <c r="BC55" s="12"/>
    </row>
    <row r="56" spans="1:55">
      <c r="A56" s="139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2"/>
      <c r="M56" s="2"/>
      <c r="N56" s="133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5"/>
      <c r="BC56" s="12"/>
    </row>
    <row r="57" spans="1:55">
      <c r="A57" s="139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2"/>
      <c r="M57" s="2"/>
      <c r="N57" s="133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5"/>
      <c r="BC57" s="12"/>
    </row>
    <row r="58" spans="1:55">
      <c r="A58" s="139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2"/>
      <c r="M58" s="2"/>
      <c r="N58" s="133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5"/>
      <c r="BC58" s="12"/>
    </row>
    <row r="59" spans="1:55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2"/>
      <c r="M59" s="2"/>
      <c r="N59" s="133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5"/>
      <c r="BC59" s="12"/>
    </row>
    <row r="60" spans="1:55">
      <c r="A60" s="139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2"/>
      <c r="M60" s="2"/>
      <c r="N60" s="133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5"/>
      <c r="BC60" s="12"/>
    </row>
    <row r="61" spans="1:55">
      <c r="A61" s="139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2"/>
      <c r="M61" s="2"/>
      <c r="N61" s="136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8"/>
      <c r="BC61" s="12"/>
    </row>
    <row r="62" spans="1:55">
      <c r="A62" s="139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12"/>
    </row>
    <row r="63" spans="1:55" ht="15.75" thickBot="1">
      <c r="A63" s="11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7"/>
    </row>
    <row r="64" spans="1:55" ht="15.75" thickTop="1">
      <c r="A64" t="s">
        <v>105</v>
      </c>
    </row>
  </sheetData>
  <sheetProtection algorithmName="SHA-512" hashValue="rWm1Hc/iG4VngMkfa01Krr2T+Q5dnQa/GItGmgGHfWfInyhXAO/VpAzGTzDFm5HBKTdB7veYhFrUqZkrKPcisg==" saltValue="k/guLA6CzElMnqxeW7A7pw==" spinCount="100000" sheet="1" scenarios="1"/>
  <mergeCells count="4">
    <mergeCell ref="AM8:AO8"/>
    <mergeCell ref="AM5:BC5"/>
    <mergeCell ref="AM6:AO6"/>
    <mergeCell ref="AM7:AO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Terzaghi</vt:lpstr>
      <vt:lpstr>Barron</vt:lpstr>
      <vt:lpstr>FDM</vt:lpstr>
      <vt:lpstr>Barron!Print_Area</vt:lpstr>
      <vt:lpstr>FDM!Print_Area</vt:lpstr>
      <vt:lpstr>Terzaghi!Print_Area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punlop</cp:lastModifiedBy>
  <cp:lastPrinted>2014-07-18T05:15:08Z</cp:lastPrinted>
  <dcterms:created xsi:type="dcterms:W3CDTF">2012-07-12T14:36:38Z</dcterms:created>
  <dcterms:modified xsi:type="dcterms:W3CDTF">2014-07-18T05:32:04Z</dcterms:modified>
</cp:coreProperties>
</file>