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ckpatton/Google Drive/1 STRE.ME Strategy Services/1 Value Shift/Teachable Docs/"/>
    </mc:Choice>
  </mc:AlternateContent>
  <xr:revisionPtr revIDLastSave="0" documentId="13_ncr:1_{83ED6DF2-8C12-EA4C-923D-09D60D21EA05}" xr6:coauthVersionLast="41" xr6:coauthVersionMax="41" xr10:uidLastSave="{00000000-0000-0000-0000-000000000000}"/>
  <bookViews>
    <workbookView xWindow="0" yWindow="460" windowWidth="28800" windowHeight="16540" tabRatio="500" xr2:uid="{00000000-000D-0000-FFFF-FFFF00000000}"/>
  </bookViews>
  <sheets>
    <sheet name="Value Shift Generator" sheetId="1" r:id="rId1"/>
    <sheet name="Data" sheetId="2" r:id="rId2"/>
  </sheets>
  <definedNames>
    <definedName name="Frequency">Data!$B$2:$B$5</definedName>
    <definedName name="Impact">Data!$J$2:$J$5</definedName>
    <definedName name="Likelihood">Data!$I$9:$I$12</definedName>
    <definedName name="_xlnm.Print_Area" localSheetId="0">'Value Shift Generator'!$A$9:$F$35</definedName>
    <definedName name="Probability">Data!$I$2:$I$5</definedName>
    <definedName name="Recovery">Data!$C$2:$C$5</definedName>
    <definedName name="Severity">Data!$A$2:$A$5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" i="2" l="1"/>
  <c r="N20" i="2"/>
  <c r="O20" i="2"/>
  <c r="E39" i="1" s="1"/>
  <c r="N21" i="2"/>
  <c r="N22" i="2"/>
  <c r="N23" i="2"/>
  <c r="N24" i="2"/>
  <c r="N25" i="2"/>
  <c r="M21" i="2"/>
  <c r="O21" i="2" s="1"/>
  <c r="E40" i="1" s="1"/>
  <c r="M22" i="2"/>
  <c r="O22" i="2" s="1"/>
  <c r="E41" i="1" s="1"/>
  <c r="M23" i="2"/>
  <c r="O23" i="2" s="1"/>
  <c r="E42" i="1" s="1"/>
  <c r="M24" i="2"/>
  <c r="O24" i="2" s="1"/>
  <c r="E43" i="1" s="1"/>
  <c r="M25" i="2"/>
  <c r="O25" i="2" s="1"/>
  <c r="O14" i="2"/>
  <c r="G4" i="2"/>
  <c r="O4" i="2"/>
  <c r="G5" i="2"/>
  <c r="O5" i="2"/>
  <c r="G6" i="2"/>
  <c r="F15" i="1" s="1"/>
  <c r="O6" i="2"/>
  <c r="O7" i="2"/>
  <c r="M8" i="2"/>
  <c r="O8" i="2"/>
  <c r="M9" i="2"/>
  <c r="O9" i="2"/>
  <c r="E26" i="1" s="1"/>
  <c r="M10" i="2"/>
  <c r="O10" i="2"/>
  <c r="E27" i="1" s="1"/>
  <c r="D24" i="1"/>
  <c r="D30" i="1" s="1"/>
  <c r="C24" i="1"/>
  <c r="C30" i="1" s="1"/>
  <c r="G2" i="2"/>
  <c r="O18" i="2"/>
  <c r="O17" i="2"/>
  <c r="E34" i="1" s="1"/>
  <c r="O16" i="2"/>
  <c r="O15" i="2"/>
  <c r="O12" i="2"/>
  <c r="O11" i="2"/>
  <c r="E28" i="1" s="1"/>
  <c r="O3" i="2"/>
  <c r="O2" i="2"/>
  <c r="E19" i="1" s="1"/>
  <c r="G3" i="2"/>
  <c r="F12" i="1" s="1"/>
  <c r="E38" i="1"/>
  <c r="M15" i="2"/>
  <c r="M16" i="2"/>
  <c r="M11" i="2"/>
  <c r="M17" i="2" s="1"/>
  <c r="M12" i="2"/>
  <c r="M18" i="2" s="1"/>
  <c r="M14" i="2"/>
  <c r="E32" i="1"/>
  <c r="E33" i="1"/>
  <c r="E35" i="1"/>
  <c r="E31" i="1"/>
  <c r="E29" i="1"/>
  <c r="E25" i="1"/>
  <c r="E20" i="1"/>
  <c r="E21" i="1"/>
  <c r="E22" i="1"/>
  <c r="E23" i="1"/>
  <c r="O13" i="2"/>
  <c r="E24" i="1"/>
  <c r="E30" i="1" s="1"/>
  <c r="F13" i="1"/>
  <c r="F14" i="1"/>
  <c r="F11" i="1"/>
</calcChain>
</file>

<file path=xl/sharedStrings.xml><?xml version="1.0" encoding="utf-8"?>
<sst xmlns="http://schemas.openxmlformats.org/spreadsheetml/2006/main" count="70" uniqueCount="46">
  <si>
    <t>Value</t>
  </si>
  <si>
    <t>Weight</t>
  </si>
  <si>
    <t>Idea #</t>
  </si>
  <si>
    <t>Severity</t>
  </si>
  <si>
    <t>Frequency</t>
  </si>
  <si>
    <t>Recovery Speed</t>
  </si>
  <si>
    <t>Recovery</t>
  </si>
  <si>
    <t>Catastrophic</t>
  </si>
  <si>
    <t>Manageable but frustrating</t>
  </si>
  <si>
    <t>Nuisance but easy to overcome</t>
  </si>
  <si>
    <t>Non-existent</t>
  </si>
  <si>
    <t>Constantly</t>
  </si>
  <si>
    <t>Occasionally</t>
  </si>
  <si>
    <t>Rarely</t>
  </si>
  <si>
    <t>Never</t>
  </si>
  <si>
    <t>Slowly</t>
  </si>
  <si>
    <t>Quickly</t>
  </si>
  <si>
    <t>Immediately</t>
  </si>
  <si>
    <t>Challenges</t>
  </si>
  <si>
    <t>Probability</t>
  </si>
  <si>
    <t>Impact</t>
  </si>
  <si>
    <t>High</t>
  </si>
  <si>
    <t>Medium</t>
  </si>
  <si>
    <t>Low</t>
  </si>
  <si>
    <t>None</t>
  </si>
  <si>
    <t>AO</t>
  </si>
  <si>
    <t>AL</t>
  </si>
  <si>
    <t>OL</t>
  </si>
  <si>
    <t xml:space="preserve"> </t>
  </si>
  <si>
    <t>Risks</t>
  </si>
  <si>
    <t>Likelihood</t>
  </si>
  <si>
    <t xml:space="preserve">What challenges currently hold you back from achieving your goal? </t>
  </si>
  <si>
    <t>VALUE SHIFT WORKSHEET</t>
  </si>
  <si>
    <t>When thinking about your primary challenge, what can be combined to help you enable achievement?</t>
  </si>
  <si>
    <t>Solutions that combine assets and opportunities</t>
  </si>
  <si>
    <t xml:space="preserve">Solutions that use assets to overcome threats </t>
  </si>
  <si>
    <t xml:space="preserve">Solutions that use opportunities to overcome liabilities </t>
  </si>
  <si>
    <t>When thinking about your primary challenge, what liabilities can be combined with threats to prevent you from enabling achievement?</t>
  </si>
  <si>
    <t xml:space="preserve">Risks that combine liabilities with threats </t>
  </si>
  <si>
    <t>Thank you for using STRE.ME's Value Shift process!</t>
  </si>
  <si>
    <r>
      <t xml:space="preserve">Please send an email to </t>
    </r>
    <r>
      <rPr>
        <b/>
        <sz val="14"/>
        <color theme="1" tint="0.34998626667073579"/>
        <rFont val="Archivo Medium Italic"/>
      </rPr>
      <t>info@stre.me</t>
    </r>
    <r>
      <rPr>
        <sz val="14"/>
        <color theme="1" tint="0.34998626667073579"/>
        <rFont val="Archivo Medium Italic"/>
      </rPr>
      <t xml:space="preserve"> for assistance or to provide feedback.</t>
    </r>
  </si>
  <si>
    <t>Highly Likely</t>
  </si>
  <si>
    <t>Likely</t>
  </si>
  <si>
    <t>Possible</t>
  </si>
  <si>
    <t>Very unlikely</t>
  </si>
  <si>
    <t>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</si>
</sst>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chivo Regular"/>
    </font>
    <font>
      <sz val="14"/>
      <color theme="1"/>
      <name val="Archivo Regular"/>
    </font>
    <font>
      <sz val="10"/>
      <color theme="1"/>
      <name val="Archivo Regular"/>
    </font>
    <font>
      <sz val="16"/>
      <color rgb="FF22375D"/>
      <name val="Archivo Medium Italic"/>
    </font>
    <font>
      <sz val="16"/>
      <color theme="1"/>
      <name val="Archivo Regular"/>
    </font>
    <font>
      <b/>
      <sz val="14"/>
      <color theme="1" tint="0.34998626667073579"/>
      <name val="Archivo Medium Italic"/>
    </font>
    <font>
      <sz val="14"/>
      <color theme="1" tint="0.34998626667073579"/>
      <name val="Archivo Medium Italic"/>
    </font>
    <font>
      <sz val="16"/>
      <color theme="1"/>
      <name val="Archivo Medium Italic"/>
    </font>
    <font>
      <sz val="12"/>
      <color theme="1"/>
      <name val="Archivo Medium Italic"/>
    </font>
    <font>
      <sz val="12"/>
      <color rgb="FF000000"/>
      <name val="Archivo Medium Italic"/>
    </font>
    <font>
      <sz val="14"/>
      <color theme="1"/>
      <name val="Archivo Medium Italic"/>
    </font>
    <font>
      <sz val="14"/>
      <color theme="0"/>
      <name val="Archivo Medium Italic"/>
    </font>
    <font>
      <sz val="12"/>
      <name val="Archivo Medium Italic"/>
    </font>
    <font>
      <sz val="12"/>
      <name val="Archivo Regular"/>
    </font>
    <font>
      <sz val="12"/>
      <color theme="1" tint="0.34998626667073579"/>
      <name val="Archivo Medium Italic"/>
    </font>
    <font>
      <sz val="12"/>
      <name val="Microsoft Sans Serif"/>
    </font>
    <font>
      <sz val="24"/>
      <color rgb="FF22375D"/>
      <name val="Archivo Medium Italic"/>
    </font>
    <font>
      <sz val="24"/>
      <color rgb="FF22375D"/>
      <name val="Archivo Regular"/>
    </font>
  </fonts>
  <fills count="3">
    <fill>
      <patternFill patternType="none"/>
    </fill>
    <fill>
      <patternFill patternType="gray125"/>
    </fill>
    <fill>
      <patternFill patternType="solid">
        <fgColor rgb="FF95B0CD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5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17" fillId="0" borderId="38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7" fillId="0" borderId="39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7" xfId="0" applyFont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6" fillId="0" borderId="25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9" fillId="0" borderId="25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19" xfId="0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8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7" fillId="0" borderId="25" xfId="0" applyFont="1" applyFill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</cellXfs>
  <cellStyles count="1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12700</xdr:rowOff>
    </xdr:from>
    <xdr:to>
      <xdr:col>1</xdr:col>
      <xdr:colOff>5016500</xdr:colOff>
      <xdr:row>5</xdr:row>
      <xdr:rowOff>83897</xdr:rowOff>
    </xdr:to>
    <xdr:pic>
      <xdr:nvPicPr>
        <xdr:cNvPr id="2" name="Picture 1" descr="STRE.ME Identity v04 Horizontal Brand Mark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2700"/>
          <a:ext cx="3378200" cy="102369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</xdr:row>
      <xdr:rowOff>114300</xdr:rowOff>
    </xdr:from>
    <xdr:to>
      <xdr:col>0</xdr:col>
      <xdr:colOff>635000</xdr:colOff>
      <xdr:row>8</xdr:row>
      <xdr:rowOff>635000</xdr:rowOff>
    </xdr:to>
    <xdr:pic>
      <xdr:nvPicPr>
        <xdr:cNvPr id="3" name="Picture 2" descr="Icon - Asses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803400"/>
          <a:ext cx="520700" cy="5207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101600</xdr:rowOff>
    </xdr:from>
    <xdr:to>
      <xdr:col>0</xdr:col>
      <xdr:colOff>647700</xdr:colOff>
      <xdr:row>16</xdr:row>
      <xdr:rowOff>635000</xdr:rowOff>
    </xdr:to>
    <xdr:pic>
      <xdr:nvPicPr>
        <xdr:cNvPr id="4" name="Picture 3" descr="Icon - Positio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5118100"/>
          <a:ext cx="5334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1930400</xdr:colOff>
      <xdr:row>2</xdr:row>
      <xdr:rowOff>190500</xdr:rowOff>
    </xdr:from>
    <xdr:to>
      <xdr:col>26</xdr:col>
      <xdr:colOff>5534661</xdr:colOff>
      <xdr:row>2</xdr:row>
      <xdr:rowOff>1282700</xdr:rowOff>
    </xdr:to>
    <xdr:pic>
      <xdr:nvPicPr>
        <xdr:cNvPr id="3" name="Picture 2" descr="STRE.ME Identity v04 Horizontal Brand Mark-0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400" y="723900"/>
          <a:ext cx="3604261" cy="109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M44"/>
  <sheetViews>
    <sheetView showGridLines="0" tabSelected="1" workbookViewId="0">
      <selection activeCell="G19" sqref="G19"/>
    </sheetView>
  </sheetViews>
  <sheetFormatPr baseColWidth="10" defaultRowHeight="16"/>
  <cols>
    <col min="1" max="1" width="9.83203125" style="9" customWidth="1"/>
    <col min="2" max="2" width="86.83203125" style="21" customWidth="1"/>
    <col min="3" max="3" width="17" style="20" bestFit="1" customWidth="1"/>
    <col min="4" max="4" width="13.1640625" style="1" bestFit="1" customWidth="1"/>
    <col min="5" max="6" width="22.1640625" style="1" bestFit="1" customWidth="1"/>
    <col min="7" max="7" width="11.5" style="1" customWidth="1"/>
    <col min="8" max="16384" width="10.83203125" style="1"/>
  </cols>
  <sheetData>
    <row r="7" spans="1:6" ht="30">
      <c r="B7" s="84" t="s">
        <v>32</v>
      </c>
    </row>
    <row r="8" spans="1:6" ht="17" thickBot="1"/>
    <row r="9" spans="1:6" s="5" customFormat="1" ht="62" customHeight="1" thickBot="1">
      <c r="A9" s="8"/>
      <c r="B9" s="17" t="s">
        <v>31</v>
      </c>
      <c r="C9" s="6"/>
      <c r="F9" s="5" t="s">
        <v>28</v>
      </c>
    </row>
    <row r="10" spans="1:6" s="7" customFormat="1" ht="33" customHeight="1" thickBot="1">
      <c r="A10" s="72" t="s">
        <v>2</v>
      </c>
      <c r="B10" s="73" t="s">
        <v>18</v>
      </c>
      <c r="C10" s="74" t="s">
        <v>3</v>
      </c>
      <c r="D10" s="11" t="s">
        <v>4</v>
      </c>
      <c r="E10" s="12" t="s">
        <v>5</v>
      </c>
      <c r="F10" s="13" t="s">
        <v>0</v>
      </c>
    </row>
    <row r="11" spans="1:6" s="26" customFormat="1" ht="31" customHeight="1">
      <c r="A11" s="22">
        <v>1</v>
      </c>
      <c r="B11" s="14"/>
      <c r="C11" s="23"/>
      <c r="D11" s="24"/>
      <c r="E11" s="24"/>
      <c r="F11" s="25" t="str">
        <f>Data!G2</f>
        <v>Please select all ratings</v>
      </c>
    </row>
    <row r="12" spans="1:6" s="26" customFormat="1" ht="31" customHeight="1">
      <c r="A12" s="27">
        <v>2</v>
      </c>
      <c r="B12" s="15"/>
      <c r="C12" s="28"/>
      <c r="D12" s="29"/>
      <c r="E12" s="29"/>
      <c r="F12" s="30" t="str">
        <f>Data!G3</f>
        <v>Please select all ratings</v>
      </c>
    </row>
    <row r="13" spans="1:6" s="26" customFormat="1" ht="31" customHeight="1">
      <c r="A13" s="27">
        <v>3</v>
      </c>
      <c r="B13" s="15"/>
      <c r="C13" s="28"/>
      <c r="D13" s="29"/>
      <c r="E13" s="29"/>
      <c r="F13" s="30" t="str">
        <f>Data!G4</f>
        <v>Please select all ratings</v>
      </c>
    </row>
    <row r="14" spans="1:6" s="26" customFormat="1" ht="31" customHeight="1">
      <c r="A14" s="27">
        <v>4</v>
      </c>
      <c r="B14" s="15"/>
      <c r="C14" s="28"/>
      <c r="D14" s="29"/>
      <c r="E14" s="29"/>
      <c r="F14" s="30" t="str">
        <f>Data!G5</f>
        <v>Please select all ratings</v>
      </c>
    </row>
    <row r="15" spans="1:6" s="26" customFormat="1" ht="31" customHeight="1" thickBot="1">
      <c r="A15" s="31">
        <v>5</v>
      </c>
      <c r="B15" s="16"/>
      <c r="C15" s="32"/>
      <c r="D15" s="33"/>
      <c r="E15" s="33"/>
      <c r="F15" s="34" t="str">
        <f>Data!G6</f>
        <v>Please select all ratings</v>
      </c>
    </row>
    <row r="16" spans="1:6" ht="17" thickBot="1">
      <c r="A16" s="35"/>
      <c r="B16" s="36"/>
    </row>
    <row r="17" spans="1:8" ht="62" customHeight="1" thickBot="1">
      <c r="B17" s="17" t="s">
        <v>33</v>
      </c>
      <c r="C17" s="2"/>
      <c r="D17" s="3"/>
      <c r="E17" s="3"/>
      <c r="F17" s="3"/>
      <c r="G17" s="3"/>
      <c r="H17" s="3"/>
    </row>
    <row r="18" spans="1:8" s="19" customFormat="1" ht="33" customHeight="1" thickBot="1">
      <c r="A18" s="75" t="s">
        <v>2</v>
      </c>
      <c r="B18" s="73" t="s">
        <v>34</v>
      </c>
      <c r="C18" s="76" t="s">
        <v>19</v>
      </c>
      <c r="D18" s="77" t="s">
        <v>20</v>
      </c>
      <c r="E18" s="73" t="s">
        <v>0</v>
      </c>
    </row>
    <row r="19" spans="1:8" s="26" customFormat="1" ht="30" customHeight="1">
      <c r="A19" s="41">
        <v>1</v>
      </c>
      <c r="B19" s="91"/>
      <c r="C19" s="42"/>
      <c r="D19" s="43"/>
      <c r="E19" s="44" t="str">
        <f>Data!O2</f>
        <v>Please select all ratings</v>
      </c>
      <c r="G19" s="26" t="s">
        <v>45</v>
      </c>
    </row>
    <row r="20" spans="1:8" s="26" customFormat="1" ht="30" customHeight="1">
      <c r="A20" s="27">
        <v>2</v>
      </c>
      <c r="B20" s="92"/>
      <c r="C20" s="45"/>
      <c r="D20" s="46"/>
      <c r="E20" s="47" t="str">
        <f>Data!O3</f>
        <v>Please select all ratings</v>
      </c>
    </row>
    <row r="21" spans="1:8" s="26" customFormat="1" ht="30" customHeight="1">
      <c r="A21" s="48">
        <v>3</v>
      </c>
      <c r="B21" s="93"/>
      <c r="C21" s="49"/>
      <c r="D21" s="50"/>
      <c r="E21" s="47" t="str">
        <f>Data!O4</f>
        <v>Please select all ratings</v>
      </c>
    </row>
    <row r="22" spans="1:8" s="26" customFormat="1" ht="30" customHeight="1">
      <c r="A22" s="48">
        <v>4</v>
      </c>
      <c r="B22" s="93"/>
      <c r="C22" s="49"/>
      <c r="D22" s="50"/>
      <c r="E22" s="47" t="str">
        <f>Data!O5</f>
        <v>Please select all ratings</v>
      </c>
    </row>
    <row r="23" spans="1:8" s="26" customFormat="1" ht="30" customHeight="1" thickBot="1">
      <c r="A23" s="51">
        <v>5</v>
      </c>
      <c r="B23" s="94"/>
      <c r="C23" s="49"/>
      <c r="D23" s="50"/>
      <c r="E23" s="52" t="str">
        <f>Data!O6</f>
        <v>Please select all ratings</v>
      </c>
    </row>
    <row r="24" spans="1:8" s="18" customFormat="1" ht="33" customHeight="1" thickBot="1">
      <c r="A24" s="72" t="s">
        <v>2</v>
      </c>
      <c r="B24" s="78" t="s">
        <v>35</v>
      </c>
      <c r="C24" s="76" t="str">
        <f>C18</f>
        <v>Probability</v>
      </c>
      <c r="D24" s="79" t="str">
        <f>D18</f>
        <v>Impact</v>
      </c>
      <c r="E24" s="80" t="str">
        <f>E18</f>
        <v>Value</v>
      </c>
    </row>
    <row r="25" spans="1:8" s="26" customFormat="1" ht="30" customHeight="1">
      <c r="A25" s="53">
        <v>1</v>
      </c>
      <c r="B25" s="95"/>
      <c r="C25" s="54"/>
      <c r="D25" s="55"/>
      <c r="E25" s="44" t="str">
        <f>Data!O8</f>
        <v>Please select all ratings</v>
      </c>
    </row>
    <row r="26" spans="1:8" s="26" customFormat="1" ht="30" customHeight="1">
      <c r="A26" s="48">
        <v>2</v>
      </c>
      <c r="B26" s="93"/>
      <c r="C26" s="49"/>
      <c r="D26" s="50"/>
      <c r="E26" s="47" t="str">
        <f>Data!O9</f>
        <v>Please select all ratings</v>
      </c>
    </row>
    <row r="27" spans="1:8" s="26" customFormat="1" ht="30" customHeight="1">
      <c r="A27" s="27">
        <v>3</v>
      </c>
      <c r="B27" s="93"/>
      <c r="C27" s="49"/>
      <c r="D27" s="50"/>
      <c r="E27" s="47" t="str">
        <f>Data!O10</f>
        <v>Please select all ratings</v>
      </c>
    </row>
    <row r="28" spans="1:8" s="26" customFormat="1" ht="30" customHeight="1">
      <c r="A28" s="27">
        <v>4</v>
      </c>
      <c r="B28" s="92"/>
      <c r="C28" s="45"/>
      <c r="D28" s="46"/>
      <c r="E28" s="47" t="str">
        <f>Data!O11</f>
        <v>Please select all ratings</v>
      </c>
    </row>
    <row r="29" spans="1:8" s="26" customFormat="1" ht="30" customHeight="1" thickBot="1">
      <c r="A29" s="31">
        <v>5</v>
      </c>
      <c r="B29" s="96"/>
      <c r="C29" s="56"/>
      <c r="D29" s="57"/>
      <c r="E29" s="52" t="str">
        <f>Data!O12</f>
        <v>Please select all ratings</v>
      </c>
    </row>
    <row r="30" spans="1:8" s="18" customFormat="1" ht="33" customHeight="1" thickBot="1">
      <c r="A30" s="81" t="s">
        <v>2</v>
      </c>
      <c r="B30" s="82" t="s">
        <v>36</v>
      </c>
      <c r="C30" s="83" t="str">
        <f>C24</f>
        <v>Probability</v>
      </c>
      <c r="D30" s="82" t="str">
        <f>D24</f>
        <v>Impact</v>
      </c>
      <c r="E30" s="78" t="str">
        <f>E24</f>
        <v>Value</v>
      </c>
    </row>
    <row r="31" spans="1:8" s="26" customFormat="1" ht="30" customHeight="1">
      <c r="A31" s="58">
        <v>1</v>
      </c>
      <c r="B31" s="97"/>
      <c r="C31" s="59"/>
      <c r="D31" s="60"/>
      <c r="E31" s="61" t="str">
        <f>Data!O14</f>
        <v>Please select all ratings</v>
      </c>
    </row>
    <row r="32" spans="1:8" s="26" customFormat="1" ht="30" customHeight="1">
      <c r="A32" s="62">
        <v>2</v>
      </c>
      <c r="B32" s="98"/>
      <c r="C32" s="63"/>
      <c r="D32" s="64"/>
      <c r="E32" s="65" t="str">
        <f>Data!O15</f>
        <v>Please select all ratings</v>
      </c>
    </row>
    <row r="33" spans="1:13" s="26" customFormat="1" ht="30" customHeight="1">
      <c r="A33" s="66">
        <v>3</v>
      </c>
      <c r="B33" s="98"/>
      <c r="C33" s="63"/>
      <c r="D33" s="64"/>
      <c r="E33" s="65" t="str">
        <f>Data!O16</f>
        <v>Please select all ratings</v>
      </c>
      <c r="M33" s="67"/>
    </row>
    <row r="34" spans="1:13" s="26" customFormat="1" ht="30" customHeight="1">
      <c r="A34" s="62">
        <v>4</v>
      </c>
      <c r="B34" s="98"/>
      <c r="C34" s="63"/>
      <c r="D34" s="64"/>
      <c r="E34" s="65" t="str">
        <f>Data!O17</f>
        <v>Please select all ratings</v>
      </c>
      <c r="M34" s="67"/>
    </row>
    <row r="35" spans="1:13" s="26" customFormat="1" ht="31" customHeight="1" thickBot="1">
      <c r="A35" s="68">
        <v>5</v>
      </c>
      <c r="B35" s="99"/>
      <c r="C35" s="69"/>
      <c r="D35" s="70"/>
      <c r="E35" s="71" t="str">
        <f>Data!O18</f>
        <v>Please select all ratings</v>
      </c>
      <c r="M35" s="67"/>
    </row>
    <row r="36" spans="1:13" ht="18" customHeight="1" thickBot="1">
      <c r="A36" s="38"/>
      <c r="B36" s="4"/>
      <c r="C36" s="39"/>
      <c r="D36" s="40"/>
      <c r="E36" s="40"/>
      <c r="M36" s="37"/>
    </row>
    <row r="37" spans="1:13" s="8" customFormat="1" ht="62" customHeight="1" thickBot="1">
      <c r="B37" s="17" t="s">
        <v>37</v>
      </c>
      <c r="C37" s="86"/>
    </row>
    <row r="38" spans="1:13" s="85" customFormat="1" ht="33" customHeight="1" thickBot="1">
      <c r="A38" s="72" t="s">
        <v>2</v>
      </c>
      <c r="B38" s="73" t="s">
        <v>38</v>
      </c>
      <c r="C38" s="87" t="s">
        <v>3</v>
      </c>
      <c r="D38" s="88" t="s">
        <v>30</v>
      </c>
      <c r="E38" s="80" t="str">
        <f>E18</f>
        <v>Value</v>
      </c>
    </row>
    <row r="39" spans="1:13" s="26" customFormat="1" ht="31" customHeight="1">
      <c r="A39" s="53">
        <v>1</v>
      </c>
      <c r="B39" s="104"/>
      <c r="C39" s="107"/>
      <c r="D39" s="55"/>
      <c r="E39" s="89" t="str">
        <f>Data!O20</f>
        <v>Please select all ratings</v>
      </c>
    </row>
    <row r="40" spans="1:13" s="26" customFormat="1" ht="31" customHeight="1">
      <c r="A40" s="27">
        <v>2</v>
      </c>
      <c r="B40" s="105"/>
      <c r="C40" s="108"/>
      <c r="D40" s="46"/>
      <c r="E40" s="15" t="str">
        <f>Data!O21</f>
        <v>Please select all ratings</v>
      </c>
    </row>
    <row r="41" spans="1:13" s="26" customFormat="1" ht="31" customHeight="1">
      <c r="A41" s="90">
        <v>3</v>
      </c>
      <c r="B41" s="105"/>
      <c r="C41" s="108"/>
      <c r="D41" s="46"/>
      <c r="E41" s="15" t="str">
        <f>Data!O22</f>
        <v>Please select all ratings</v>
      </c>
    </row>
    <row r="42" spans="1:13" s="26" customFormat="1" ht="31" customHeight="1">
      <c r="A42" s="27">
        <v>4</v>
      </c>
      <c r="B42" s="105"/>
      <c r="C42" s="108"/>
      <c r="D42" s="46"/>
      <c r="E42" s="15" t="str">
        <f>Data!O23</f>
        <v>Please select all ratings</v>
      </c>
    </row>
    <row r="43" spans="1:13" s="26" customFormat="1" ht="31" customHeight="1" thickBot="1">
      <c r="A43" s="31">
        <v>5</v>
      </c>
      <c r="B43" s="106"/>
      <c r="C43" s="109"/>
      <c r="D43" s="57"/>
      <c r="E43" s="16" t="str">
        <f>Data!O24</f>
        <v>Please select all ratings</v>
      </c>
    </row>
    <row r="44" spans="1:13">
      <c r="H44" s="40"/>
    </row>
  </sheetData>
  <phoneticPr fontId="3" type="noConversion"/>
  <dataValidations count="6">
    <dataValidation type="list" allowBlank="1" showInputMessage="1" showErrorMessage="1" sqref="C11:C15 C39:C43" xr:uid="{00000000-0002-0000-0000-000000000000}">
      <formula1>Severity</formula1>
    </dataValidation>
    <dataValidation type="list" allowBlank="1" showInputMessage="1" showErrorMessage="1" sqref="D11:D15" xr:uid="{00000000-0002-0000-0000-000001000000}">
      <formula1>Frequency</formula1>
    </dataValidation>
    <dataValidation type="list" allowBlank="1" showInputMessage="1" showErrorMessage="1" sqref="E11:E15" xr:uid="{00000000-0002-0000-0000-000002000000}">
      <formula1>Recovery</formula1>
    </dataValidation>
    <dataValidation type="list" allowBlank="1" showInputMessage="1" showErrorMessage="1" sqref="C31:C36 C19:C23 C25:C29" xr:uid="{00000000-0002-0000-0000-000003000000}">
      <formula1>Probability</formula1>
    </dataValidation>
    <dataValidation type="list" allowBlank="1" showInputMessage="1" showErrorMessage="1" sqref="D31:D36 D25:D29 D19:D23" xr:uid="{00000000-0002-0000-0000-000004000000}">
      <formula1>Impact</formula1>
    </dataValidation>
    <dataValidation type="list" allowBlank="1" showInputMessage="1" showErrorMessage="1" sqref="D39:D43" xr:uid="{00000000-0002-0000-0000-000005000000}">
      <formula1>Likelihood</formula1>
    </dataValidation>
  </dataValidations>
  <pageMargins left="0.75" right="0.75" top="1" bottom="1" header="0.5" footer="0.5"/>
  <pageSetup scale="5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showGridLines="0" topLeftCell="Z1" workbookViewId="0">
      <selection activeCell="AA21" sqref="AA21"/>
    </sheetView>
  </sheetViews>
  <sheetFormatPr baseColWidth="10" defaultRowHeight="16"/>
  <cols>
    <col min="1" max="6" width="10.83203125" style="10" hidden="1" customWidth="1"/>
    <col min="7" max="7" width="17.33203125" style="10" hidden="1" customWidth="1"/>
    <col min="8" max="14" width="10.83203125" style="10" hidden="1" customWidth="1"/>
    <col min="15" max="15" width="17.6640625" style="10" hidden="1" customWidth="1"/>
    <col min="16" max="25" width="10.83203125" style="10" hidden="1" customWidth="1"/>
    <col min="26" max="26" width="10.83203125" style="10" customWidth="1"/>
    <col min="27" max="27" width="97.33203125" style="100" bestFit="1" customWidth="1"/>
    <col min="28" max="16384" width="10.83203125" style="10"/>
  </cols>
  <sheetData>
    <row r="1" spans="1:27">
      <c r="A1" s="10" t="s">
        <v>3</v>
      </c>
      <c r="B1" s="10" t="s">
        <v>4</v>
      </c>
      <c r="C1" s="10" t="s">
        <v>6</v>
      </c>
      <c r="D1" s="10" t="s">
        <v>0</v>
      </c>
      <c r="F1" s="10" t="s">
        <v>18</v>
      </c>
      <c r="G1" s="10" t="s">
        <v>0</v>
      </c>
      <c r="I1" s="10" t="s">
        <v>19</v>
      </c>
      <c r="J1" s="10" t="s">
        <v>20</v>
      </c>
      <c r="K1" s="10" t="s">
        <v>0</v>
      </c>
      <c r="M1" s="10" t="s">
        <v>25</v>
      </c>
      <c r="N1" s="10" t="s">
        <v>1</v>
      </c>
      <c r="O1" s="10" t="s">
        <v>0</v>
      </c>
    </row>
    <row r="2" spans="1:27" ht="30">
      <c r="A2" s="10" t="s">
        <v>7</v>
      </c>
      <c r="B2" s="10" t="s">
        <v>11</v>
      </c>
      <c r="C2" s="10" t="s">
        <v>14</v>
      </c>
      <c r="D2" s="10">
        <v>3</v>
      </c>
      <c r="F2" s="10">
        <v>1</v>
      </c>
      <c r="G2" s="10" t="str">
        <f>IFERROR(VLOOKUP('Value Shift Generator'!C11,Data!$A$1:$D$5,4,0)+VLOOKUP('Value Shift Generator'!D11,Data!$B$1:$D$5,3,0)+VLOOKUP('Value Shift Generator'!E11,Data!$C$1:$D$5,2,0),"Please select all ratings")</f>
        <v>Please select all ratings</v>
      </c>
      <c r="I2" s="10" t="s">
        <v>21</v>
      </c>
      <c r="J2" s="10" t="s">
        <v>21</v>
      </c>
      <c r="K2" s="10">
        <v>3</v>
      </c>
      <c r="M2" s="10">
        <v>1</v>
      </c>
      <c r="N2" s="10">
        <v>4</v>
      </c>
      <c r="O2" s="10" t="str">
        <f>IFERROR(VLOOKUP('Value Shift Generator'!C19,Data!$I$1:$K$5,3,0)*VLOOKUP('Value Shift Generator'!D19,Data!$J$1:$K$5,2,0)*N2+VLOOKUP('Value Shift Generator'!C19,Data!$I$1:$K$5,3,0)+VLOOKUP('Value Shift Generator'!D19,Data!$J$1:$K$5,2,0),"Please select all ratings")</f>
        <v>Please select all ratings</v>
      </c>
      <c r="AA2" s="101" t="s">
        <v>39</v>
      </c>
    </row>
    <row r="3" spans="1:27" ht="115" customHeight="1">
      <c r="A3" s="10" t="s">
        <v>8</v>
      </c>
      <c r="B3" s="10" t="s">
        <v>12</v>
      </c>
      <c r="C3" s="10" t="s">
        <v>15</v>
      </c>
      <c r="D3" s="10">
        <v>2</v>
      </c>
      <c r="F3" s="10">
        <v>2</v>
      </c>
      <c r="G3" s="10" t="str">
        <f>IFERROR(VLOOKUP('Value Shift Generator'!C12,Data!$A$1:$D$5,4,0)+VLOOKUP('Value Shift Generator'!D12,Data!$B$1:$D$5,3,0)+VLOOKUP('Value Shift Generator'!E12,Data!$C$1:$D$5,2,0),"Please select all ratings")</f>
        <v>Please select all ratings</v>
      </c>
      <c r="I3" s="10" t="s">
        <v>22</v>
      </c>
      <c r="J3" s="10" t="s">
        <v>22</v>
      </c>
      <c r="K3" s="10">
        <v>2</v>
      </c>
      <c r="M3" s="10">
        <v>2</v>
      </c>
      <c r="N3" s="10">
        <v>4</v>
      </c>
      <c r="O3" s="10" t="str">
        <f>IFERROR(VLOOKUP('Value Shift Generator'!C20,Data!$I$1:$K$5,3,0)*VLOOKUP('Value Shift Generator'!D20,Data!$J$1:$K$5,2,0)*N3+VLOOKUP('Value Shift Generator'!C20,Data!$I$1:$K$5,3,0)+VLOOKUP('Value Shift Generator'!D20,Data!$J$1:$K$5,2,0),"Please select all ratings")</f>
        <v>Please select all ratings</v>
      </c>
    </row>
    <row r="4" spans="1:27" ht="18">
      <c r="A4" s="10" t="s">
        <v>9</v>
      </c>
      <c r="B4" s="10" t="s">
        <v>13</v>
      </c>
      <c r="C4" s="10" t="s">
        <v>16</v>
      </c>
      <c r="D4" s="10">
        <v>1</v>
      </c>
      <c r="F4" s="10">
        <v>3</v>
      </c>
      <c r="G4" s="10" t="str">
        <f>IFERROR(VLOOKUP('Value Shift Generator'!C13,Data!$A$1:$D$5,4,0)+VLOOKUP('Value Shift Generator'!D13,Data!$B$1:$D$5,3,0)+VLOOKUP('Value Shift Generator'!E13,Data!$C$1:$D$5,2,0),"Please select all ratings")</f>
        <v>Please select all ratings</v>
      </c>
      <c r="I4" s="10" t="s">
        <v>23</v>
      </c>
      <c r="J4" s="10" t="s">
        <v>23</v>
      </c>
      <c r="K4" s="10">
        <v>1</v>
      </c>
      <c r="M4" s="10">
        <v>3</v>
      </c>
      <c r="N4" s="10">
        <v>4</v>
      </c>
      <c r="O4" s="10" t="str">
        <f>IFERROR(VLOOKUP('Value Shift Generator'!C21,Data!$I$1:$K$5,3,0)*VLOOKUP('Value Shift Generator'!D21,Data!$J$1:$K$5,2,0)*N4+VLOOKUP('Value Shift Generator'!C21,Data!$I$1:$K$5,3,0)+VLOOKUP('Value Shift Generator'!D21,Data!$J$1:$K$5,2,0),"Please select all ratings")</f>
        <v>Please select all ratings</v>
      </c>
      <c r="AA4" s="102" t="s">
        <v>40</v>
      </c>
    </row>
    <row r="5" spans="1:27">
      <c r="A5" s="10" t="s">
        <v>10</v>
      </c>
      <c r="B5" s="10" t="s">
        <v>14</v>
      </c>
      <c r="C5" s="10" t="s">
        <v>17</v>
      </c>
      <c r="D5" s="10">
        <v>0</v>
      </c>
      <c r="F5" s="10">
        <v>4</v>
      </c>
      <c r="G5" s="10" t="str">
        <f>IFERROR(VLOOKUP('Value Shift Generator'!C14,Data!$A$1:$D$5,4,0)+VLOOKUP('Value Shift Generator'!D14,Data!$B$1:$D$5,3,0)+VLOOKUP('Value Shift Generator'!E14,Data!$C$1:$D$5,2,0),"Please select all ratings")</f>
        <v>Please select all ratings</v>
      </c>
      <c r="I5" s="10" t="s">
        <v>24</v>
      </c>
      <c r="J5" s="10" t="s">
        <v>24</v>
      </c>
      <c r="K5" s="10">
        <v>0</v>
      </c>
      <c r="M5" s="10">
        <v>4</v>
      </c>
      <c r="N5" s="10">
        <v>4</v>
      </c>
      <c r="O5" s="10" t="str">
        <f>IFERROR(VLOOKUP('Value Shift Generator'!C22,Data!$I$1:$K$5,3,0)*VLOOKUP('Value Shift Generator'!D22,Data!$J$1:$K$5,2,0)*N5+VLOOKUP('Value Shift Generator'!C22,Data!$I$1:$K$5,3,0)+VLOOKUP('Value Shift Generator'!D22,Data!$J$1:$K$5,2,0),"Please select all ratings")</f>
        <v>Please select all ratings</v>
      </c>
    </row>
    <row r="6" spans="1:27">
      <c r="F6" s="10">
        <v>5</v>
      </c>
      <c r="G6" s="10" t="str">
        <f>IFERROR(VLOOKUP('Value Shift Generator'!C15,Data!$A$1:$D$5,4,0)+VLOOKUP('Value Shift Generator'!D15,Data!$B$1:$D$5,3,0)+VLOOKUP('Value Shift Generator'!E15,Data!$C$1:$D$5,2,0),"Please select all ratings")</f>
        <v>Please select all ratings</v>
      </c>
      <c r="M6" s="10">
        <v>5</v>
      </c>
      <c r="N6" s="10">
        <v>4</v>
      </c>
      <c r="O6" s="10" t="str">
        <f>IFERROR(VLOOKUP('Value Shift Generator'!C23,Data!$I$1:$K$5,3,0)*VLOOKUP('Value Shift Generator'!D23,Data!$J$1:$K$5,2,0)*N6+VLOOKUP('Value Shift Generator'!C23,Data!$I$1:$K$5,3,0)+VLOOKUP('Value Shift Generator'!D23,Data!$J$1:$K$5,2,0),"Please select all ratings")</f>
        <v>Please select all ratings</v>
      </c>
    </row>
    <row r="7" spans="1:27">
      <c r="M7" s="10" t="s">
        <v>26</v>
      </c>
      <c r="O7" s="10" t="str">
        <f>O1</f>
        <v>Value</v>
      </c>
    </row>
    <row r="8" spans="1:27">
      <c r="I8" s="103" t="s">
        <v>30</v>
      </c>
      <c r="J8" s="103" t="s">
        <v>0</v>
      </c>
      <c r="M8" s="10">
        <f>M2</f>
        <v>1</v>
      </c>
      <c r="N8" s="10">
        <v>3</v>
      </c>
      <c r="O8" s="10" t="str">
        <f>IFERROR(VLOOKUP('Value Shift Generator'!C25,Data!$I$1:$K$5,3,0)*VLOOKUP('Value Shift Generator'!D25,Data!$J$1:$K$5,2,0)*N8+VLOOKUP('Value Shift Generator'!C25,Data!$I$1:$K$5,3,0)+VLOOKUP('Value Shift Generator'!D25,Data!$J$1:$K$5,2,0),"Please select all ratings")</f>
        <v>Please select all ratings</v>
      </c>
    </row>
    <row r="9" spans="1:27">
      <c r="I9" s="103" t="s">
        <v>41</v>
      </c>
      <c r="J9" s="103">
        <v>3</v>
      </c>
      <c r="M9" s="10">
        <f>M3</f>
        <v>2</v>
      </c>
      <c r="N9" s="10">
        <v>3</v>
      </c>
      <c r="O9" s="10" t="str">
        <f>IFERROR(VLOOKUP('Value Shift Generator'!C26,Data!$I$1:$K$5,3,0)*VLOOKUP('Value Shift Generator'!D26,Data!$J$1:$K$5,2,0)*N9+VLOOKUP('Value Shift Generator'!C26,Data!$I$1:$K$5,3,0)+VLOOKUP('Value Shift Generator'!D26,Data!$J$1:$K$5,2,0),"Please select all ratings")</f>
        <v>Please select all ratings</v>
      </c>
    </row>
    <row r="10" spans="1:27">
      <c r="I10" s="103" t="s">
        <v>42</v>
      </c>
      <c r="J10" s="103">
        <v>2</v>
      </c>
      <c r="M10" s="10">
        <f>M4</f>
        <v>3</v>
      </c>
      <c r="N10" s="10">
        <v>3</v>
      </c>
      <c r="O10" s="10" t="str">
        <f>IFERROR(VLOOKUP('Value Shift Generator'!C27,Data!$I$1:$K$5,3,0)*VLOOKUP('Value Shift Generator'!D27,Data!$J$1:$K$5,2,0)*N10+VLOOKUP('Value Shift Generator'!C27,Data!$I$1:$K$5,3,0)+VLOOKUP('Value Shift Generator'!D27,Data!$J$1:$K$5,2,0),"Please select all ratings")</f>
        <v>Please select all ratings</v>
      </c>
    </row>
    <row r="11" spans="1:27">
      <c r="I11" s="103" t="s">
        <v>43</v>
      </c>
      <c r="J11" s="103">
        <v>1</v>
      </c>
      <c r="M11" s="10">
        <f>M5</f>
        <v>4</v>
      </c>
      <c r="N11" s="10">
        <v>3</v>
      </c>
      <c r="O11" s="10" t="str">
        <f>IFERROR(VLOOKUP('Value Shift Generator'!C28,Data!$I$1:$K$5,3,0)*VLOOKUP('Value Shift Generator'!D28,Data!$J$1:$K$5,2,0)*N11+VLOOKUP('Value Shift Generator'!C28,Data!$I$1:$K$5,3,0)+VLOOKUP('Value Shift Generator'!D28,Data!$J$1:$K$5,2,0),"Please select all ratings")</f>
        <v>Please select all ratings</v>
      </c>
    </row>
    <row r="12" spans="1:27">
      <c r="I12" s="103" t="s">
        <v>44</v>
      </c>
      <c r="J12" s="103">
        <v>0</v>
      </c>
      <c r="M12" s="10">
        <f>M6</f>
        <v>5</v>
      </c>
      <c r="N12" s="10">
        <v>3</v>
      </c>
      <c r="O12" s="10" t="str">
        <f>IFERROR(VLOOKUP('Value Shift Generator'!C29,Data!$I$1:$K$5,3,0)*VLOOKUP('Value Shift Generator'!D29,Data!$J$1:$K$5,2,0)*N12+VLOOKUP('Value Shift Generator'!C29,Data!$I$1:$K$5,3,0)+VLOOKUP('Value Shift Generator'!D29,Data!$J$1:$K$5,2,0),"Please select all ratings")</f>
        <v>Please select all ratings</v>
      </c>
    </row>
    <row r="13" spans="1:27">
      <c r="M13" s="10" t="s">
        <v>27</v>
      </c>
      <c r="O13" s="10" t="str">
        <f>O7</f>
        <v>Value</v>
      </c>
    </row>
    <row r="14" spans="1:27">
      <c r="M14" s="10">
        <f>M8</f>
        <v>1</v>
      </c>
      <c r="N14" s="10">
        <v>2</v>
      </c>
      <c r="O14" s="10" t="str">
        <f>IFERROR(VLOOKUP('Value Shift Generator'!C31,Data!$I$1:$K$5,3,0)*VLOOKUP('Value Shift Generator'!D31,Data!$J$1:$K$5,2,0)*N14+VLOOKUP('Value Shift Generator'!C31,Data!$I$1:$K$5,3,0)+VLOOKUP('Value Shift Generator'!D31,Data!$J$1:$K$5,2,0),"Please select all ratings")</f>
        <v>Please select all ratings</v>
      </c>
    </row>
    <row r="15" spans="1:27">
      <c r="M15" s="10">
        <f>M9</f>
        <v>2</v>
      </c>
      <c r="N15" s="10">
        <v>2</v>
      </c>
      <c r="O15" s="10" t="str">
        <f>IFERROR(VLOOKUP('Value Shift Generator'!C32,Data!$I$1:$K$5,3,0)*VLOOKUP('Value Shift Generator'!D32,Data!$J$1:$K$5,2,0)*N15+VLOOKUP('Value Shift Generator'!C32,Data!$I$1:$K$5,3,0)+VLOOKUP('Value Shift Generator'!D32,Data!$J$1:$K$5,2,0),"Please select all ratings")</f>
        <v>Please select all ratings</v>
      </c>
    </row>
    <row r="16" spans="1:27">
      <c r="M16" s="10">
        <f>M10</f>
        <v>3</v>
      </c>
      <c r="N16" s="10">
        <v>2</v>
      </c>
      <c r="O16" s="10" t="str">
        <f>IFERROR(VLOOKUP('Value Shift Generator'!C33,Data!$I$1:$K$5,3,0)*VLOOKUP('Value Shift Generator'!D33,Data!$J$1:$K$5,2,0)*N16+VLOOKUP('Value Shift Generator'!C33,Data!$I$1:$K$5,3,0)+VLOOKUP('Value Shift Generator'!D33,Data!$J$1:$K$5,2,0),"Please select all ratings")</f>
        <v>Please select all ratings</v>
      </c>
    </row>
    <row r="17" spans="13:15">
      <c r="M17" s="10">
        <f>M11</f>
        <v>4</v>
      </c>
      <c r="N17" s="10">
        <v>2</v>
      </c>
      <c r="O17" s="10" t="str">
        <f>IFERROR(VLOOKUP('Value Shift Generator'!C34,Data!$I$1:$K$5,3,0)*VLOOKUP('Value Shift Generator'!D34,Data!$J$1:$K$5,2,0)*N17+VLOOKUP('Value Shift Generator'!C34,Data!$I$1:$K$5,3,0)+VLOOKUP('Value Shift Generator'!D34,Data!$J$1:$K$5,2,0),"Please select all ratings")</f>
        <v>Please select all ratings</v>
      </c>
    </row>
    <row r="18" spans="13:15">
      <c r="M18" s="10">
        <f>M12</f>
        <v>5</v>
      </c>
      <c r="N18" s="10">
        <v>2</v>
      </c>
      <c r="O18" s="10" t="str">
        <f>IFERROR(VLOOKUP('Value Shift Generator'!C35,Data!$I$1:$K$5,3,0)*VLOOKUP('Value Shift Generator'!D35,Data!$J$1:$K$5,2,0)*N18+VLOOKUP('Value Shift Generator'!C35,Data!$I$1:$K$5,3,0)+VLOOKUP('Value Shift Generator'!D35,Data!$J$1:$K$5,2,0),"Please select all ratings")</f>
        <v>Please select all ratings</v>
      </c>
    </row>
    <row r="19" spans="13:15">
      <c r="M19" s="10" t="s">
        <v>29</v>
      </c>
      <c r="N19" s="10" t="s">
        <v>1</v>
      </c>
      <c r="O19" s="10" t="s">
        <v>0</v>
      </c>
    </row>
    <row r="20" spans="13:15">
      <c r="M20" s="10" t="e">
        <f>VLOOKUP('Value Shift Generator'!C39,Data!$A$1:$D$5,4,0)</f>
        <v>#N/A</v>
      </c>
      <c r="N20" s="10" t="e">
        <f>VLOOKUP('Value Shift Generator'!D39,Data!$I$8:$J$12,2,0)</f>
        <v>#N/A</v>
      </c>
      <c r="O20" s="10" t="str">
        <f>IFERROR(M20+N20,"Please select all ratings")</f>
        <v>Please select all ratings</v>
      </c>
    </row>
    <row r="21" spans="13:15">
      <c r="M21" s="10" t="e">
        <f>VLOOKUP('Value Shift Generator'!C40,Data!$A$1:$D$5,4,0)</f>
        <v>#N/A</v>
      </c>
      <c r="N21" s="10" t="e">
        <f>VLOOKUP('Value Shift Generator'!D40,Data!$I$8:$J$12,2,0)</f>
        <v>#N/A</v>
      </c>
      <c r="O21" s="10" t="str">
        <f t="shared" ref="O21:O25" si="0">IFERROR(M21+N21,"Please select all ratings")</f>
        <v>Please select all ratings</v>
      </c>
    </row>
    <row r="22" spans="13:15">
      <c r="M22" s="10" t="e">
        <f>VLOOKUP('Value Shift Generator'!C41,Data!$A$1:$D$5,4,0)</f>
        <v>#N/A</v>
      </c>
      <c r="N22" s="10" t="e">
        <f>VLOOKUP('Value Shift Generator'!D41,Data!$I$8:$J$12,2,0)</f>
        <v>#N/A</v>
      </c>
      <c r="O22" s="10" t="str">
        <f t="shared" si="0"/>
        <v>Please select all ratings</v>
      </c>
    </row>
    <row r="23" spans="13:15">
      <c r="M23" s="10" t="e">
        <f>VLOOKUP('Value Shift Generator'!C42,Data!$A$1:$D$5,4,0)</f>
        <v>#N/A</v>
      </c>
      <c r="N23" s="10" t="e">
        <f>VLOOKUP('Value Shift Generator'!D42,Data!$I$8:$J$12,2,0)</f>
        <v>#N/A</v>
      </c>
      <c r="O23" s="10" t="str">
        <f t="shared" si="0"/>
        <v>Please select all ratings</v>
      </c>
    </row>
    <row r="24" spans="13:15">
      <c r="M24" s="10" t="e">
        <f>VLOOKUP('Value Shift Generator'!C43,Data!$A$1:$D$5,4,0)</f>
        <v>#N/A</v>
      </c>
      <c r="N24" s="10" t="e">
        <f>VLOOKUP('Value Shift Generator'!D43,Data!$I$8:$J$12,2,0)</f>
        <v>#N/A</v>
      </c>
      <c r="O24" s="10" t="str">
        <f t="shared" si="0"/>
        <v>Please select all ratings</v>
      </c>
    </row>
    <row r="25" spans="13:15">
      <c r="M25" s="10" t="e">
        <f>VLOOKUP('Value Shift Generator'!C44,Data!$A$1:$D$5,4,0)</f>
        <v>#N/A</v>
      </c>
      <c r="N25" s="10" t="e">
        <f>VLOOKUP('Value Shift Generator'!D44,Data!$I$8:$J$12,2,0)</f>
        <v>#N/A</v>
      </c>
      <c r="O25" s="10" t="str">
        <f t="shared" si="0"/>
        <v>Please select all ratings</v>
      </c>
    </row>
  </sheetData>
  <sheetProtection password="A2D6" sheet="1" objects="1" scenarios="1" selectLockedCells="1" selectUnlockedCell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Value Shift Generator</vt:lpstr>
      <vt:lpstr>Data</vt:lpstr>
      <vt:lpstr>Frequency</vt:lpstr>
      <vt:lpstr>Impact</vt:lpstr>
      <vt:lpstr>Likelihood</vt:lpstr>
      <vt:lpstr>'Value Shift Generator'!Print_Area</vt:lpstr>
      <vt:lpstr>Probability</vt:lpstr>
      <vt:lpstr>Recovery</vt:lpstr>
      <vt:lpstr>Severity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Patton</dc:creator>
  <cp:lastModifiedBy>Microsoft Office User</cp:lastModifiedBy>
  <cp:lastPrinted>2018-11-24T11:15:53Z</cp:lastPrinted>
  <dcterms:created xsi:type="dcterms:W3CDTF">2018-11-08T14:37:32Z</dcterms:created>
  <dcterms:modified xsi:type="dcterms:W3CDTF">2019-02-15T15:10:03Z</dcterms:modified>
</cp:coreProperties>
</file>