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netorgft6658515-my.sharepoint.com/personal/sbeauchamp_opexecs_com/Documents/LMS Content/Week Four - Project plan/Templates/"/>
    </mc:Choice>
  </mc:AlternateContent>
  <xr:revisionPtr revIDLastSave="569" documentId="8_{FCD231B8-271D-44EF-8F74-A726C3150401}" xr6:coauthVersionLast="47" xr6:coauthVersionMax="47" xr10:uidLastSave="{BD9A0432-DB73-4F32-BD4B-F4621005201E}"/>
  <bookViews>
    <workbookView xWindow="-110" yWindow="-110" windowWidth="24220" windowHeight="15500" xr2:uid="{00000000-000D-0000-FFFF-FFFF00000000}"/>
  </bookViews>
  <sheets>
    <sheet name="Instructions" sheetId="8" r:id="rId1"/>
    <sheet name="Project Plan_Gantt" sheetId="4" r:id="rId2"/>
    <sheet name="RAIL" sheetId="1" r:id="rId3"/>
  </sheets>
  <definedNames>
    <definedName name="_xlnm._FilterDatabase" localSheetId="2" hidden="1">RAIL!$A$4:$O$38</definedName>
    <definedName name="_xlnm.Print_Area" localSheetId="1">'Project Plan_Gantt'!$A$1:$X$67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4" l="1"/>
  <c r="D48" i="4"/>
  <c r="D47" i="4"/>
  <c r="D46" i="4"/>
  <c r="D45" i="4"/>
  <c r="D35" i="1" s="1"/>
  <c r="D44" i="4"/>
  <c r="D43" i="4"/>
  <c r="D41" i="4"/>
  <c r="D40" i="4"/>
  <c r="D39" i="4"/>
  <c r="D38" i="4"/>
  <c r="D37" i="4"/>
  <c r="D36" i="4"/>
  <c r="D32" i="1" s="1"/>
  <c r="D35" i="4"/>
  <c r="D34" i="4"/>
  <c r="D33" i="4"/>
  <c r="D29" i="1" s="1"/>
  <c r="D32" i="4"/>
  <c r="D31" i="4"/>
  <c r="D29" i="4"/>
  <c r="D26" i="1" s="1"/>
  <c r="D28" i="4"/>
  <c r="D27" i="4"/>
  <c r="D26" i="4"/>
  <c r="D25" i="4"/>
  <c r="D24" i="4"/>
  <c r="D22" i="4"/>
  <c r="D21" i="4"/>
  <c r="D20" i="4"/>
  <c r="D19" i="4"/>
  <c r="D18" i="4"/>
  <c r="D16" i="1" s="1"/>
  <c r="D17" i="4"/>
  <c r="D15" i="1" s="1"/>
  <c r="D15" i="4"/>
  <c r="D14" i="4"/>
  <c r="D13" i="4"/>
  <c r="D12" i="1" s="1"/>
  <c r="D12" i="4"/>
  <c r="D11" i="4"/>
  <c r="D10" i="1" s="1"/>
  <c r="D10" i="4"/>
  <c r="D9" i="1" s="1"/>
  <c r="D9" i="4"/>
  <c r="D8" i="1" s="1"/>
  <c r="D8" i="4"/>
  <c r="D7" i="1" s="1"/>
  <c r="D7" i="4"/>
  <c r="D6" i="4"/>
  <c r="D5" i="1" s="1"/>
  <c r="C3" i="1"/>
  <c r="G13" i="1"/>
  <c r="D14" i="1"/>
  <c r="D13" i="1"/>
  <c r="D11" i="1"/>
  <c r="A11" i="1"/>
  <c r="C11" i="1"/>
  <c r="A12" i="1"/>
  <c r="C12" i="1"/>
  <c r="A13" i="1"/>
  <c r="C13" i="1"/>
  <c r="A14" i="1"/>
  <c r="C14" i="1"/>
  <c r="C6" i="1"/>
  <c r="C7" i="1"/>
  <c r="C8" i="1"/>
  <c r="C9" i="1"/>
  <c r="C10" i="1"/>
  <c r="C43" i="4"/>
  <c r="G4" i="4"/>
  <c r="H4" i="4" s="1"/>
  <c r="F4" i="4"/>
  <c r="C24" i="4"/>
  <c r="H21" i="1" s="1"/>
  <c r="I21" i="1" s="1"/>
  <c r="C17" i="4"/>
  <c r="H15" i="1" s="1"/>
  <c r="I15" i="1" s="1"/>
  <c r="B15" i="4"/>
  <c r="C15" i="4" s="1"/>
  <c r="H14" i="1" s="1"/>
  <c r="C14" i="4"/>
  <c r="H13" i="1" s="1"/>
  <c r="C6" i="4"/>
  <c r="B7" i="4" s="1"/>
  <c r="G6" i="1" s="1"/>
  <c r="C40" i="4"/>
  <c r="C30" i="4" s="1"/>
  <c r="G33" i="1"/>
  <c r="G28" i="1"/>
  <c r="H28" i="1"/>
  <c r="I28" i="1" s="1"/>
  <c r="G29" i="1"/>
  <c r="H29" i="1"/>
  <c r="I29" i="1" s="1"/>
  <c r="G30" i="1"/>
  <c r="H30" i="1"/>
  <c r="I30" i="1" s="1"/>
  <c r="G31" i="1"/>
  <c r="H31" i="1"/>
  <c r="I31" i="1" s="1"/>
  <c r="G32" i="1"/>
  <c r="H32" i="1"/>
  <c r="I32" i="1" s="1"/>
  <c r="H27" i="1"/>
  <c r="I27" i="1" s="1"/>
  <c r="G27" i="1"/>
  <c r="G21" i="1"/>
  <c r="G15" i="1"/>
  <c r="G5" i="1"/>
  <c r="C37" i="1"/>
  <c r="D37" i="1"/>
  <c r="C38" i="1"/>
  <c r="D38" i="1"/>
  <c r="A37" i="1"/>
  <c r="D34" i="1"/>
  <c r="D36" i="1"/>
  <c r="D33" i="1"/>
  <c r="D28" i="1"/>
  <c r="D30" i="1"/>
  <c r="D31" i="1"/>
  <c r="D27" i="1"/>
  <c r="C32" i="1"/>
  <c r="A32" i="1"/>
  <c r="D22" i="1"/>
  <c r="D23" i="1"/>
  <c r="D24" i="1"/>
  <c r="D25" i="1"/>
  <c r="D21" i="1"/>
  <c r="D17" i="1"/>
  <c r="D18" i="1"/>
  <c r="D19" i="1"/>
  <c r="D20" i="1"/>
  <c r="D6" i="1"/>
  <c r="C20" i="1"/>
  <c r="A20" i="1"/>
  <c r="C19" i="1"/>
  <c r="A19" i="1"/>
  <c r="A34" i="1"/>
  <c r="A35" i="1"/>
  <c r="A36" i="1"/>
  <c r="A38" i="1"/>
  <c r="A28" i="1"/>
  <c r="A29" i="1"/>
  <c r="A30" i="1"/>
  <c r="A31" i="1"/>
  <c r="A22" i="1"/>
  <c r="A23" i="1"/>
  <c r="A24" i="1"/>
  <c r="A25" i="1"/>
  <c r="A26" i="1"/>
  <c r="A16" i="1"/>
  <c r="A17" i="1"/>
  <c r="A18" i="1"/>
  <c r="G14" i="1" l="1"/>
  <c r="B44" i="4"/>
  <c r="H33" i="1"/>
  <c r="I33" i="1" s="1"/>
  <c r="H5" i="1"/>
  <c r="I5" i="1" s="1"/>
  <c r="C7" i="4"/>
  <c r="H6" i="1" s="1"/>
  <c r="B18" i="4"/>
  <c r="B25" i="4"/>
  <c r="C34" i="1"/>
  <c r="C35" i="1"/>
  <c r="C36" i="1"/>
  <c r="C33" i="1"/>
  <c r="A33" i="1"/>
  <c r="C28" i="1"/>
  <c r="C29" i="1"/>
  <c r="C30" i="1"/>
  <c r="C31" i="1"/>
  <c r="C27" i="1"/>
  <c r="A27" i="1"/>
  <c r="C22" i="1"/>
  <c r="C23" i="1"/>
  <c r="C24" i="1"/>
  <c r="C25" i="1"/>
  <c r="C26" i="1"/>
  <c r="C21" i="1"/>
  <c r="A21" i="1"/>
  <c r="C16" i="1"/>
  <c r="C17" i="1"/>
  <c r="C18" i="1"/>
  <c r="C15" i="1"/>
  <c r="A15" i="1"/>
  <c r="A6" i="1"/>
  <c r="A7" i="1"/>
  <c r="A8" i="1"/>
  <c r="A9" i="1"/>
  <c r="A10" i="1"/>
  <c r="A5" i="1"/>
  <c r="C5" i="1"/>
  <c r="L4" i="1"/>
  <c r="M4" i="1" s="1"/>
  <c r="N4" i="1" s="1"/>
  <c r="O4" i="1" s="1"/>
  <c r="P4" i="1" s="1"/>
  <c r="I4" i="4"/>
  <c r="J4" i="4" s="1"/>
  <c r="K4" i="4" s="1"/>
  <c r="L4" i="4" s="1"/>
  <c r="M4" i="4" s="1"/>
  <c r="N4" i="4" s="1"/>
  <c r="O4" i="4" s="1"/>
  <c r="P4" i="4" s="1"/>
  <c r="Q4" i="4" s="1"/>
  <c r="R4" i="4" s="1"/>
  <c r="S4" i="4" s="1"/>
  <c r="T4" i="4" s="1"/>
  <c r="U4" i="4" s="1"/>
  <c r="V4" i="4" s="1"/>
  <c r="W4" i="4" s="1"/>
  <c r="X4" i="4" s="1"/>
  <c r="Y4" i="4" s="1"/>
  <c r="Z4" i="4" s="1"/>
  <c r="AA4" i="4" s="1"/>
  <c r="AB4" i="4" s="1"/>
  <c r="AC4" i="4" s="1"/>
  <c r="AD4" i="4" s="1"/>
  <c r="AE4" i="4" s="1"/>
  <c r="AF4" i="4" s="1"/>
  <c r="AG4" i="4" s="1"/>
  <c r="C44" i="4" l="1"/>
  <c r="G34" i="1"/>
  <c r="B8" i="4"/>
  <c r="G7" i="1" s="1"/>
  <c r="I6" i="1"/>
  <c r="G22" i="1"/>
  <c r="C25" i="4"/>
  <c r="G16" i="1"/>
  <c r="C18" i="4"/>
  <c r="H34" i="1" l="1"/>
  <c r="I34" i="1" s="1"/>
  <c r="B45" i="4"/>
  <c r="C8" i="4"/>
  <c r="H7" i="1" s="1"/>
  <c r="H16" i="1"/>
  <c r="I16" i="1" s="1"/>
  <c r="B19" i="4"/>
  <c r="B26" i="4"/>
  <c r="H22" i="1"/>
  <c r="I22" i="1" s="1"/>
  <c r="G35" i="1" l="1"/>
  <c r="C45" i="4"/>
  <c r="I7" i="1"/>
  <c r="B9" i="4"/>
  <c r="B29" i="4"/>
  <c r="C26" i="4"/>
  <c r="G23" i="1"/>
  <c r="G17" i="1"/>
  <c r="C19" i="4"/>
  <c r="G8" i="1" l="1"/>
  <c r="C9" i="4"/>
  <c r="H8" i="1" s="1"/>
  <c r="B46" i="4"/>
  <c r="H35" i="1"/>
  <c r="I35" i="1" s="1"/>
  <c r="H17" i="1"/>
  <c r="I17" i="1" s="1"/>
  <c r="B20" i="4"/>
  <c r="B27" i="4"/>
  <c r="H23" i="1"/>
  <c r="I23" i="1" s="1"/>
  <c r="C29" i="4"/>
  <c r="H26" i="1" s="1"/>
  <c r="I26" i="1" s="1"/>
  <c r="G26" i="1"/>
  <c r="C46" i="4" l="1"/>
  <c r="G36" i="1"/>
  <c r="B10" i="4"/>
  <c r="G9" i="1" s="1"/>
  <c r="I8" i="1"/>
  <c r="C27" i="4"/>
  <c r="G24" i="1"/>
  <c r="G18" i="1"/>
  <c r="C20" i="4"/>
  <c r="H36" i="1" l="1"/>
  <c r="I36" i="1" s="1"/>
  <c r="B47" i="4"/>
  <c r="C10" i="4"/>
  <c r="H18" i="1"/>
  <c r="I18" i="1" s="1"/>
  <c r="B21" i="4"/>
  <c r="H24" i="1"/>
  <c r="I24" i="1" s="1"/>
  <c r="B28" i="4"/>
  <c r="H9" i="1" l="1"/>
  <c r="B11" i="4"/>
  <c r="G10" i="1" s="1"/>
  <c r="G37" i="1"/>
  <c r="C47" i="4"/>
  <c r="C11" i="4"/>
  <c r="I9" i="1"/>
  <c r="C28" i="4"/>
  <c r="G25" i="1"/>
  <c r="B23" i="4"/>
  <c r="C21" i="4"/>
  <c r="G19" i="1"/>
  <c r="B12" i="4" l="1"/>
  <c r="H10" i="1"/>
  <c r="I10" i="1" s="1"/>
  <c r="B48" i="4"/>
  <c r="H37" i="1"/>
  <c r="I37" i="1" s="1"/>
  <c r="H19" i="1"/>
  <c r="I19" i="1" s="1"/>
  <c r="B22" i="4"/>
  <c r="H25" i="1"/>
  <c r="I25" i="1" s="1"/>
  <c r="C23" i="4"/>
  <c r="G38" i="1" l="1"/>
  <c r="C48" i="4"/>
  <c r="C12" i="4"/>
  <c r="G11" i="1"/>
  <c r="G20" i="1"/>
  <c r="C22" i="4"/>
  <c r="B16" i="4"/>
  <c r="B13" i="4" l="1"/>
  <c r="H11" i="1"/>
  <c r="H38" i="1"/>
  <c r="I38" i="1" s="1"/>
  <c r="B49" i="4"/>
  <c r="H20" i="1"/>
  <c r="I20" i="1" s="1"/>
  <c r="C16" i="4"/>
  <c r="C49" i="4" l="1"/>
  <c r="C42" i="4" s="1"/>
  <c r="B42" i="4"/>
  <c r="C13" i="4"/>
  <c r="G12" i="1"/>
  <c r="B5" i="4"/>
  <c r="H12" i="1" l="1"/>
  <c r="C5" i="4"/>
</calcChain>
</file>

<file path=xl/sharedStrings.xml><?xml version="1.0" encoding="utf-8"?>
<sst xmlns="http://schemas.openxmlformats.org/spreadsheetml/2006/main" count="156" uniqueCount="68">
  <si>
    <t>Legend</t>
  </si>
  <si>
    <t>Behind</t>
  </si>
  <si>
    <t>Risk</t>
  </si>
  <si>
    <t>Start Date</t>
  </si>
  <si>
    <t>End Date</t>
  </si>
  <si>
    <t>Owner</t>
  </si>
  <si>
    <t>Initiative Name</t>
  </si>
  <si>
    <t>Project Name</t>
  </si>
  <si>
    <t>Not Started</t>
  </si>
  <si>
    <t>In Progress</t>
  </si>
  <si>
    <t>On Hold</t>
  </si>
  <si>
    <t>Cancelled</t>
  </si>
  <si>
    <t>Completed</t>
  </si>
  <si>
    <t>Recent Core Team Review</t>
  </si>
  <si>
    <t>Category</t>
  </si>
  <si>
    <t xml:space="preserve">                   Action</t>
  </si>
  <si>
    <t>Other Team members</t>
  </si>
  <si>
    <t>Overall Status (enter status to update color)</t>
  </si>
  <si>
    <t xml:space="preserve">Target Complete Date </t>
  </si>
  <si>
    <t>Tracking behind?</t>
  </si>
  <si>
    <t>Actual Complete Date</t>
  </si>
  <si>
    <t xml:space="preserve"> </t>
  </si>
  <si>
    <t>Names</t>
  </si>
  <si>
    <t>Item#</t>
  </si>
  <si>
    <t>Rolling Action Item List and Tracking Status</t>
  </si>
  <si>
    <t>Project Plan</t>
  </si>
  <si>
    <t>Milestones and Tasks &amp; Week Starting</t>
  </si>
  <si>
    <t>On Track</t>
  </si>
  <si>
    <t>Baseline - Plan</t>
  </si>
  <si>
    <t>Sheet</t>
  </si>
  <si>
    <t>Project Plan_GANTT</t>
  </si>
  <si>
    <t>Rail</t>
  </si>
  <si>
    <t>Instruction for Use</t>
  </si>
  <si>
    <t>Meeting Attendees and Meeting dates (starting in cell M4)</t>
  </si>
  <si>
    <t>Status Legend</t>
  </si>
  <si>
    <t>Q4'22</t>
  </si>
  <si>
    <t>Q1'23</t>
  </si>
  <si>
    <t>1.10</t>
  </si>
  <si>
    <t>Milestone 3</t>
  </si>
  <si>
    <t>Milestone 4</t>
  </si>
  <si>
    <t>Milestone 5</t>
  </si>
  <si>
    <t>Task1</t>
  </si>
  <si>
    <t>Task2</t>
  </si>
  <si>
    <t>Task3</t>
  </si>
  <si>
    <t>Task4</t>
  </si>
  <si>
    <t>Task5</t>
  </si>
  <si>
    <t>Task6</t>
  </si>
  <si>
    <t>Task7</t>
  </si>
  <si>
    <t>Task8</t>
  </si>
  <si>
    <t>Task9</t>
  </si>
  <si>
    <t>Task10</t>
  </si>
  <si>
    <t>Owner 1</t>
  </si>
  <si>
    <t>Owner 2</t>
  </si>
  <si>
    <t>Owner 3</t>
  </si>
  <si>
    <t>Task11</t>
  </si>
  <si>
    <t>Owner 4</t>
  </si>
  <si>
    <t>Owner 5</t>
  </si>
  <si>
    <t>Initiative</t>
  </si>
  <si>
    <t>Workstream 1</t>
  </si>
  <si>
    <t>Workstream 2</t>
  </si>
  <si>
    <t>Cluster one - Freeze the plan</t>
  </si>
  <si>
    <t>Cluster two - freeze the plan</t>
  </si>
  <si>
    <t>Cluster three - freeze the plan</t>
  </si>
  <si>
    <t>Tracy, Susan</t>
  </si>
  <si>
    <t>Dates</t>
  </si>
  <si>
    <r>
      <t xml:space="preserve">Use this sheet first.  
Milestones mark major actions or events where there is a significant change or stage in development.  Brainstorm the milestones for your project.  Next, develop the high level tasks that go with each of your milestones.  Fill in the dates and owners for milestones and tasks.  Then highlight the cells to the right that show the timeframe these milestones and tasks are expected to take.  This becomes your baseline project plan.  Use the highlighting colors, as shown in the legend, to show current status as your project progresses.  </t>
    </r>
    <r>
      <rPr>
        <i/>
        <sz val="11"/>
        <color theme="1"/>
        <rFont val="Calibri"/>
        <family val="2"/>
        <scheme val="minor"/>
      </rPr>
      <t>The formulas in the milestone dates (Min and Max) automatically calculate dates based upon the tasks beneath them. Be sure to change the formula if you add or eliminate tasks for your specific milestones.</t>
    </r>
    <r>
      <rPr>
        <sz val="11"/>
        <color theme="1"/>
        <rFont val="Calibri"/>
        <family val="2"/>
        <scheme val="minor"/>
      </rPr>
      <t xml:space="preserve">  Also you can add/delete tasks here, but make sure to add/delete them to the RAIL as well to ensure they carry over.  It is unnecessary to have every task from the RAIL on the GANTT.  Be sure to keep your details in the RAIL and keep the GANTT clean and high-level if you can.  General advice is to only put tasks on the GANTT which you want to show to the leadership team or other external audiences.  Very detailed tasks can remain on the RAIL only.</t>
    </r>
  </si>
  <si>
    <t>This tool is used during team meetings to track more detailed tasks that are required to deliver the milestones.  DO NOT feel the need to replicate what you have in the RAIL in the Project Plan_GANTT.  The purpose of this sheet is to track, at a more detailed level, status during each team meeting.  It also tracks who attends the team meetings and can help people who miss a meeting to quickly catch up.  Store it in a shared digital folder such as Micrsoft Teams so that everyone can collaborate.  As tasks are added or deleted, you can add them here.  Remember to update the date of the latest project team meeting (top left) and the attendees for each team meeting (top - from middle to right of spreadsheet).  Add meeting dates as your project progresses in the columns to the right.  You do NOT Have to update each task for each team meeting.  Only update those tasks which your team discusses.  As a project manager and core team member, it is a good idea to look at the tasks (actions) before the meeting so that you focus on the right tasks for that meeting.  Although you can start with the GANTT and RAIL aligned, as you progress, do not feel the need to keep these two equal.  The GANTT is for the leadership team and others outside your project team.  The RAIL is for your core team.  Do not change cells which are shaded as they flow from the GANTT to the RAIL.</t>
  </si>
  <si>
    <t xml:space="preserve">Note, in the RAIL and in the GANTT, each column represents one week.  If you change the initial week date, the remaining cells will automatically calculate.  As an example, changing cell E4 on the GANTT will then enable all columns past E (F, G…) to automatically calcluate.  You will need to update (or delete) row 3 to keep the quarters aligned with your weeks. The same is true for cell K4 in the RAIL.  Enter the first date of your team's meeting here.  The spreadsheet will ensure all other dates automatically progress one week at a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</si>
</sst>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
    <numFmt numFmtId="165" formatCode="m/d;@"/>
  </numFmts>
  <fonts count="15" x14ac:knownFonts="1">
    <font>
      <sz val="11"/>
      <color theme="1"/>
      <name val="Calibri"/>
      <family val="2"/>
      <scheme val="minor"/>
    </font>
    <font>
      <sz val="10"/>
      <name val="Arial"/>
      <family val="2"/>
    </font>
    <font>
      <sz val="8"/>
      <name val="Calibri"/>
      <family val="2"/>
      <scheme val="minor"/>
    </font>
    <font>
      <sz val="10"/>
      <color theme="1"/>
      <name val="Segoe UI"/>
      <family val="2"/>
    </font>
    <font>
      <b/>
      <sz val="16"/>
      <color theme="0"/>
      <name val="Segoe UI"/>
      <family val="2"/>
    </font>
    <font>
      <sz val="10"/>
      <name val="Segoe UI"/>
      <family val="2"/>
    </font>
    <font>
      <b/>
      <sz val="10"/>
      <name val="Segoe UI"/>
      <family val="2"/>
    </font>
    <font>
      <b/>
      <sz val="10"/>
      <color theme="1"/>
      <name val="Segoe UI"/>
      <family val="2"/>
    </font>
    <font>
      <b/>
      <sz val="12"/>
      <color theme="1"/>
      <name val="Segoe UI"/>
      <family val="2"/>
    </font>
    <font>
      <sz val="9"/>
      <name val="Segoe UI"/>
      <family val="2"/>
    </font>
    <font>
      <b/>
      <sz val="9"/>
      <color theme="1"/>
      <name val="Segoe UI"/>
      <family val="2"/>
    </font>
    <font>
      <b/>
      <sz val="8"/>
      <color theme="1"/>
      <name val="Segoe UI"/>
      <family val="2"/>
    </font>
    <font>
      <b/>
      <sz val="11"/>
      <color theme="1"/>
      <name val="Calibri"/>
      <family val="2"/>
      <scheme val="minor"/>
    </font>
    <font>
      <b/>
      <sz val="11"/>
      <color rgb="FF5B9BD5"/>
      <name val="Segoe UI"/>
      <family val="2"/>
    </font>
    <font>
      <i/>
      <sz val="11"/>
      <color theme="1"/>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rgb="FFBF8F00"/>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1">
    <xf numFmtId="0" fontId="0" fillId="0" borderId="0" xfId="0"/>
    <xf numFmtId="0" fontId="3" fillId="0" borderId="0" xfId="0" applyFont="1" applyAlignment="1">
      <alignment horizontal="left" vertical="top"/>
    </xf>
    <xf numFmtId="0" fontId="5" fillId="0" borderId="1" xfId="1" applyFont="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164" fontId="5" fillId="0" borderId="1" xfId="1" applyNumberFormat="1" applyFont="1" applyBorder="1" applyAlignment="1">
      <alignment horizontal="left" vertical="top" wrapText="1"/>
    </xf>
    <xf numFmtId="0" fontId="3" fillId="5" borderId="3" xfId="0" applyFont="1" applyFill="1" applyBorder="1" applyAlignment="1">
      <alignment horizontal="left" vertical="top"/>
    </xf>
    <xf numFmtId="0" fontId="6" fillId="5" borderId="3" xfId="1" applyFont="1" applyFill="1" applyBorder="1" applyAlignment="1">
      <alignment horizontal="left" vertical="top" wrapText="1"/>
    </xf>
    <xf numFmtId="0" fontId="7" fillId="5" borderId="8" xfId="0" applyFont="1" applyFill="1" applyBorder="1" applyAlignment="1">
      <alignment horizontal="left" vertical="top" wrapText="1"/>
    </xf>
    <xf numFmtId="0" fontId="7" fillId="0" borderId="0" xfId="0" applyFont="1" applyAlignment="1">
      <alignment horizontal="left" vertical="top"/>
    </xf>
    <xf numFmtId="165" fontId="7" fillId="0" borderId="0" xfId="0" applyNumberFormat="1" applyFont="1" applyAlignment="1">
      <alignment horizontal="left" vertical="top" wrapText="1"/>
    </xf>
    <xf numFmtId="165" fontId="7" fillId="0" borderId="0" xfId="0" applyNumberFormat="1" applyFont="1" applyAlignment="1">
      <alignment horizontal="left" vertical="top"/>
    </xf>
    <xf numFmtId="165" fontId="3" fillId="0" borderId="0" xfId="0" applyNumberFormat="1" applyFont="1" applyAlignment="1">
      <alignment horizontal="left" vertical="top"/>
    </xf>
    <xf numFmtId="0" fontId="5" fillId="0" borderId="0" xfId="0" applyFont="1" applyAlignment="1">
      <alignment horizontal="left" vertical="top" wrapText="1"/>
    </xf>
    <xf numFmtId="14" fontId="3" fillId="0" borderId="0" xfId="0" applyNumberFormat="1" applyFont="1" applyAlignment="1">
      <alignment horizontal="left" vertical="top"/>
    </xf>
    <xf numFmtId="0" fontId="7" fillId="8" borderId="0" xfId="0" applyFont="1" applyFill="1" applyAlignment="1">
      <alignment horizontal="left" vertical="top" wrapText="1" indent="1"/>
    </xf>
    <xf numFmtId="16" fontId="5" fillId="0" borderId="1" xfId="1" applyNumberFormat="1" applyFont="1" applyBorder="1" applyAlignment="1">
      <alignment horizontal="left" vertical="top" wrapText="1"/>
    </xf>
    <xf numFmtId="165" fontId="7" fillId="9" borderId="0" xfId="0" applyNumberFormat="1" applyFont="1" applyFill="1" applyAlignment="1">
      <alignment horizontal="left" vertical="top"/>
    </xf>
    <xf numFmtId="0" fontId="9" fillId="0" borderId="1" xfId="1" applyFont="1" applyBorder="1" applyAlignment="1">
      <alignment horizontal="center" vertical="center" wrapText="1"/>
    </xf>
    <xf numFmtId="0" fontId="9" fillId="4"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16" fontId="6" fillId="3" borderId="1" xfId="1" applyNumberFormat="1" applyFont="1" applyFill="1" applyBorder="1" applyAlignment="1">
      <alignment horizontal="center" vertical="center" wrapText="1"/>
    </xf>
    <xf numFmtId="0" fontId="3" fillId="0" borderId="0" xfId="0" applyFont="1" applyAlignment="1">
      <alignment horizontal="center" vertical="center"/>
    </xf>
    <xf numFmtId="0" fontId="10" fillId="7" borderId="0" xfId="0" applyFont="1" applyFill="1" applyAlignment="1">
      <alignment horizontal="left" vertical="top"/>
    </xf>
    <xf numFmtId="165" fontId="3" fillId="0" borderId="12" xfId="0" applyNumberFormat="1" applyFont="1" applyBorder="1" applyAlignment="1">
      <alignment horizontal="left" vertical="top"/>
    </xf>
    <xf numFmtId="0" fontId="3" fillId="0" borderId="12" xfId="0" applyFont="1" applyBorder="1" applyAlignment="1">
      <alignment horizontal="left" vertical="top"/>
    </xf>
    <xf numFmtId="0" fontId="8" fillId="0" borderId="13" xfId="0" applyFont="1" applyBorder="1" applyAlignment="1">
      <alignment horizontal="left" vertical="top"/>
    </xf>
    <xf numFmtId="0" fontId="7" fillId="3" borderId="1" xfId="1" applyFont="1" applyFill="1" applyBorder="1" applyAlignment="1">
      <alignment horizontal="center" vertical="center" textRotation="45" wrapText="1"/>
    </xf>
    <xf numFmtId="164" fontId="5" fillId="0" borderId="1" xfId="1" applyNumberFormat="1" applyFont="1" applyBorder="1" applyAlignment="1">
      <alignment horizontal="center" vertical="center" wrapText="1"/>
    </xf>
    <xf numFmtId="165" fontId="3" fillId="0" borderId="1" xfId="0" applyNumberFormat="1" applyFont="1" applyBorder="1" applyAlignment="1">
      <alignment horizontal="center" vertical="center"/>
    </xf>
    <xf numFmtId="164" fontId="5" fillId="3" borderId="1" xfId="1" applyNumberFormat="1" applyFont="1" applyFill="1" applyBorder="1" applyAlignment="1">
      <alignment horizontal="center" vertical="center" wrapText="1"/>
    </xf>
    <xf numFmtId="165" fontId="11" fillId="0" borderId="11" xfId="0" applyNumberFormat="1" applyFont="1" applyBorder="1" applyAlignment="1">
      <alignment horizontal="left" vertical="top"/>
    </xf>
    <xf numFmtId="165" fontId="11" fillId="0" borderId="10" xfId="0" applyNumberFormat="1" applyFont="1" applyBorder="1" applyAlignment="1">
      <alignment horizontal="left" vertical="top"/>
    </xf>
    <xf numFmtId="0" fontId="13" fillId="0" borderId="0" xfId="0" applyFont="1"/>
    <xf numFmtId="0" fontId="3" fillId="0" borderId="0" xfId="0" applyFont="1" applyAlignment="1">
      <alignment horizontal="center" vertical="top"/>
    </xf>
    <xf numFmtId="165" fontId="7" fillId="0" borderId="0" xfId="0" applyNumberFormat="1" applyFont="1" applyAlignment="1">
      <alignment horizontal="center" vertical="top"/>
    </xf>
    <xf numFmtId="0" fontId="7" fillId="9" borderId="0" xfId="0" applyFont="1" applyFill="1" applyAlignment="1">
      <alignment horizontal="center" vertical="top"/>
    </xf>
    <xf numFmtId="0" fontId="7" fillId="0" borderId="13" xfId="0" applyFont="1" applyBorder="1" applyAlignment="1">
      <alignment horizontal="center" vertical="center"/>
    </xf>
    <xf numFmtId="0" fontId="9" fillId="11" borderId="16" xfId="1" applyFont="1" applyFill="1" applyBorder="1" applyAlignment="1">
      <alignment horizontal="center" vertical="center" wrapText="1"/>
    </xf>
    <xf numFmtId="0" fontId="9" fillId="12" borderId="16" xfId="1" applyFont="1" applyFill="1" applyBorder="1" applyAlignment="1">
      <alignment horizontal="center" vertical="center" wrapText="1"/>
    </xf>
    <xf numFmtId="0" fontId="9" fillId="10" borderId="16" xfId="1" applyFont="1" applyFill="1" applyBorder="1" applyAlignment="1">
      <alignment horizontal="center" vertical="center" wrapText="1"/>
    </xf>
    <xf numFmtId="0" fontId="9" fillId="6" borderId="16" xfId="1" applyFont="1" applyFill="1" applyBorder="1" applyAlignment="1">
      <alignment horizontal="center" vertical="center" wrapText="1"/>
    </xf>
    <xf numFmtId="0" fontId="9" fillId="13" borderId="16" xfId="1" applyFont="1" applyFill="1" applyBorder="1" applyAlignment="1">
      <alignment horizontal="center" vertical="center" wrapText="1"/>
    </xf>
    <xf numFmtId="0" fontId="0" fillId="0" borderId="0" xfId="0" applyAlignment="1">
      <alignment vertical="top"/>
    </xf>
    <xf numFmtId="0" fontId="0" fillId="0" borderId="0" xfId="0" applyAlignment="1">
      <alignment vertical="top" wrapText="1"/>
    </xf>
    <xf numFmtId="0" fontId="12" fillId="0" borderId="0" xfId="0" applyFont="1" applyAlignment="1">
      <alignment horizontal="center" vertical="center"/>
    </xf>
    <xf numFmtId="0" fontId="7" fillId="5" borderId="1" xfId="0" applyFont="1" applyFill="1" applyBorder="1" applyAlignment="1">
      <alignment horizontal="left" vertical="top" wrapText="1"/>
    </xf>
    <xf numFmtId="0" fontId="7" fillId="5" borderId="17" xfId="0" applyFont="1" applyFill="1" applyBorder="1" applyAlignment="1">
      <alignment horizontal="left" vertical="top"/>
    </xf>
    <xf numFmtId="0" fontId="7" fillId="8" borderId="0" xfId="0" applyFont="1" applyFill="1" applyAlignment="1">
      <alignment horizontal="left" vertical="top" wrapText="1"/>
    </xf>
    <xf numFmtId="0" fontId="7" fillId="0" borderId="7" xfId="0" applyFont="1" applyBorder="1" applyAlignment="1">
      <alignment horizontal="center" vertical="top"/>
    </xf>
    <xf numFmtId="0" fontId="7" fillId="0" borderId="0" xfId="0" applyFont="1" applyAlignment="1">
      <alignment horizontal="center" vertical="top"/>
    </xf>
    <xf numFmtId="0" fontId="7" fillId="0" borderId="9" xfId="0" applyFont="1" applyBorder="1" applyAlignment="1">
      <alignment horizontal="center" vertical="top"/>
    </xf>
    <xf numFmtId="0" fontId="7" fillId="0" borderId="14" xfId="0" applyFont="1" applyBorder="1" applyAlignment="1">
      <alignment horizontal="center" vertical="top"/>
    </xf>
    <xf numFmtId="0" fontId="7" fillId="0" borderId="15" xfId="0" applyFont="1" applyBorder="1" applyAlignment="1">
      <alignment horizontal="center" vertical="top"/>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7" fillId="5" borderId="7" xfId="0" applyFont="1" applyFill="1" applyBorder="1" applyAlignment="1">
      <alignment horizontal="center" vertical="center" wrapText="1"/>
    </xf>
    <xf numFmtId="0" fontId="7" fillId="5" borderId="2" xfId="1" applyFont="1" applyFill="1" applyBorder="1" applyAlignment="1">
      <alignment horizontal="center" vertical="top" wrapText="1"/>
    </xf>
    <xf numFmtId="0" fontId="3" fillId="3" borderId="1" xfId="0" applyFont="1" applyFill="1" applyBorder="1" applyAlignment="1">
      <alignment horizontal="left" vertical="top"/>
    </xf>
    <xf numFmtId="0" fontId="3" fillId="3" borderId="1" xfId="0" quotePrefix="1" applyFont="1" applyFill="1" applyBorder="1" applyAlignment="1">
      <alignment horizontal="left" vertical="top"/>
    </xf>
    <xf numFmtId="0" fontId="3" fillId="3" borderId="0" xfId="0" applyFont="1" applyFill="1" applyAlignment="1">
      <alignment horizontal="left" vertical="top"/>
    </xf>
    <xf numFmtId="0" fontId="0" fillId="0" borderId="0" xfId="0" applyAlignment="1">
      <alignment wrapText="1"/>
    </xf>
    <xf numFmtId="0" fontId="0" fillId="0" borderId="0" xfId="0"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cellXfs>
  <cellStyles count="2">
    <cellStyle name="Normal" xfId="0" builtinId="0"/>
    <cellStyle name="Normal 2" xfId="1" xr:uid="{00000000-0005-0000-0000-000001000000}"/>
  </cellStyles>
  <dxfs count="70">
    <dxf>
      <alignment horizontal="center" vertical="center" textRotation="0" wrapText="0" indent="0" justifyLastLine="0" shrinkToFit="0" readingOrder="0"/>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5" tint="-0.24994659260841701"/>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5" tint="-0.24994659260841701"/>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ill>
        <patternFill>
          <bgColor theme="9" tint="0.39994506668294322"/>
        </patternFill>
      </fill>
    </dxf>
    <dxf>
      <fill>
        <patternFill>
          <bgColor theme="2" tint="-9.9948118533890809E-2"/>
        </patternFill>
      </fill>
    </dxf>
    <dxf>
      <fill>
        <patternFill>
          <bgColor theme="0" tint="-0.24994659260841701"/>
        </patternFill>
      </fill>
    </dxf>
    <dxf>
      <fill>
        <patternFill>
          <bgColor rgb="FFFFC000"/>
        </patternFill>
      </fill>
    </dxf>
    <dxf>
      <font>
        <color theme="0"/>
      </font>
      <fill>
        <patternFill>
          <bgColor theme="1" tint="4.9989318521683403E-2"/>
        </patternFill>
      </fill>
    </dxf>
    <dxf>
      <fill>
        <patternFill>
          <bgColor theme="4"/>
        </patternFill>
      </fill>
    </dxf>
    <dxf>
      <font>
        <b/>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071A5D-D55D-4C22-B459-586955F5C2C9}" name="Table1" displayName="Table1" ref="A1:B4" totalsRowShown="0" headerRowDxfId="69">
  <autoFilter ref="A1:B4" xr:uid="{72071A5D-D55D-4C22-B459-586955F5C2C9}"/>
  <tableColumns count="2">
    <tableColumn id="1" xr3:uid="{23D28497-646C-46F3-A844-6B3F29322B11}" name="Sheet" dataDxfId="0"/>
    <tableColumn id="2" xr3:uid="{18765594-85B7-4873-A0D5-D0A762A45A85}" name="Instruction for Us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028D-10D1-451C-9745-6F4E9C3C2F63}">
  <dimension ref="A1:B4"/>
  <sheetViews>
    <sheetView tabSelected="1" topLeftCell="A2" zoomScale="120" zoomScaleNormal="120" workbookViewId="0">
      <selection activeCell="B4" sqref="B4"/>
    </sheetView>
  </sheetViews>
  <sheetFormatPr defaultRowHeight="14.5" x14ac:dyDescent="0.35"/>
  <cols>
    <col min="1" max="1" width="19.81640625" customWidth="1"/>
    <col min="2" max="2" width="108.54296875" customWidth="1"/>
  </cols>
  <sheetData>
    <row r="1" spans="1:2" x14ac:dyDescent="0.35">
      <c r="A1" s="48" t="s">
        <v>29</v>
      </c>
      <c r="B1" s="48" t="s">
        <v>32</v>
      </c>
    </row>
    <row r="2" spans="1:2" s="46" customFormat="1" ht="174" x14ac:dyDescent="0.35">
      <c r="A2" s="68" t="s">
        <v>30</v>
      </c>
      <c r="B2" s="47" t="s">
        <v>65</v>
      </c>
    </row>
    <row r="3" spans="1:2" s="46" customFormat="1" ht="159.5" x14ac:dyDescent="0.35">
      <c r="A3" s="68" t="s">
        <v>31</v>
      </c>
      <c r="B3" s="47" t="s">
        <v>66</v>
      </c>
    </row>
    <row r="4" spans="1:2" ht="72.5" x14ac:dyDescent="0.35">
      <c r="A4" s="68" t="s">
        <v>64</v>
      </c>
      <c r="B4" s="67" t="s">
        <v>67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C7E1-5ADC-492C-AD9C-2223C7F6607C}">
  <dimension ref="A1:AG6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ColWidth="8.81640625" defaultRowHeight="16" x14ac:dyDescent="0.35"/>
  <cols>
    <col min="1" max="1" width="64.6328125" style="3" customWidth="1"/>
    <col min="2" max="3" width="10.26953125" style="1" bestFit="1" customWidth="1"/>
    <col min="4" max="4" width="10.81640625" style="37" customWidth="1"/>
    <col min="5" max="8" width="8.81640625" style="1" customWidth="1"/>
    <col min="9" max="9" width="7" style="1" customWidth="1"/>
    <col min="10" max="10" width="8.26953125" style="1" customWidth="1"/>
    <col min="11" max="27" width="6" style="1" customWidth="1"/>
    <col min="28" max="61" width="5.81640625" style="1" customWidth="1"/>
    <col min="62" max="16384" width="8.81640625" style="1"/>
  </cols>
  <sheetData>
    <row r="1" spans="1:33" ht="28.5" thickBot="1" x14ac:dyDescent="0.4">
      <c r="A1" s="29" t="s">
        <v>25</v>
      </c>
      <c r="B1" s="40" t="s">
        <v>0</v>
      </c>
      <c r="C1" s="41" t="s">
        <v>12</v>
      </c>
      <c r="D1" s="42" t="s">
        <v>27</v>
      </c>
      <c r="E1" s="43" t="s">
        <v>1</v>
      </c>
      <c r="F1" s="44" t="s">
        <v>2</v>
      </c>
      <c r="G1" s="45" t="s">
        <v>28</v>
      </c>
    </row>
    <row r="2" spans="1:33" ht="17" thickTop="1" x14ac:dyDescent="0.45">
      <c r="A2" s="36" t="s">
        <v>7</v>
      </c>
      <c r="B2" s="11"/>
      <c r="E2" s="52"/>
      <c r="F2" s="53"/>
      <c r="G2" s="53"/>
      <c r="H2" s="53"/>
      <c r="I2" s="53"/>
      <c r="J2" s="53"/>
      <c r="K2" s="53"/>
      <c r="L2" s="53"/>
      <c r="M2" s="53"/>
      <c r="N2" s="53"/>
      <c r="O2" s="53"/>
      <c r="P2" s="53"/>
      <c r="Q2" s="53"/>
      <c r="R2" s="53"/>
      <c r="S2" s="53"/>
      <c r="T2" s="53"/>
      <c r="U2" s="53"/>
      <c r="V2" s="53"/>
      <c r="W2" s="53"/>
      <c r="X2" s="53"/>
      <c r="Y2" s="53"/>
      <c r="Z2" s="53"/>
      <c r="AA2" s="53"/>
    </row>
    <row r="3" spans="1:33" x14ac:dyDescent="0.35">
      <c r="B3" s="11"/>
      <c r="E3" s="54" t="s">
        <v>35</v>
      </c>
      <c r="F3" s="55"/>
      <c r="G3" s="55"/>
      <c r="H3" s="55"/>
      <c r="I3" s="55"/>
      <c r="J3" s="55"/>
      <c r="K3" s="55"/>
      <c r="L3" s="55"/>
      <c r="M3" s="55"/>
      <c r="N3" s="55"/>
      <c r="O3" s="55"/>
      <c r="P3" s="55"/>
      <c r="Q3" s="55"/>
      <c r="R3" s="55"/>
      <c r="S3" s="55"/>
      <c r="T3" s="56"/>
      <c r="U3" s="54" t="s">
        <v>36</v>
      </c>
      <c r="V3" s="55"/>
      <c r="W3" s="55"/>
      <c r="X3" s="55"/>
      <c r="Y3" s="55"/>
      <c r="Z3" s="55"/>
      <c r="AA3" s="55"/>
      <c r="AB3" s="55"/>
      <c r="AC3" s="55"/>
      <c r="AD3" s="55"/>
      <c r="AE3" s="55"/>
      <c r="AF3" s="55"/>
      <c r="AG3" s="56"/>
    </row>
    <row r="4" spans="1:33" s="14" customFormat="1" x14ac:dyDescent="0.35">
      <c r="A4" s="12" t="s">
        <v>26</v>
      </c>
      <c r="B4" s="13" t="s">
        <v>3</v>
      </c>
      <c r="C4" s="13" t="s">
        <v>4</v>
      </c>
      <c r="D4" s="38" t="s">
        <v>5</v>
      </c>
      <c r="E4" s="34">
        <v>44837</v>
      </c>
      <c r="F4" s="34">
        <f>7+E4</f>
        <v>44844</v>
      </c>
      <c r="G4" s="34">
        <f>7+F4</f>
        <v>44851</v>
      </c>
      <c r="H4" s="34">
        <f>7+G4</f>
        <v>44858</v>
      </c>
      <c r="I4" s="34">
        <f>7+E4</f>
        <v>44844</v>
      </c>
      <c r="J4" s="34">
        <f t="shared" ref="J4:K4" si="0">7+I4</f>
        <v>44851</v>
      </c>
      <c r="K4" s="34">
        <f t="shared" si="0"/>
        <v>44858</v>
      </c>
      <c r="L4" s="34">
        <f t="shared" ref="L4" si="1">7+K4</f>
        <v>44865</v>
      </c>
      <c r="M4" s="34">
        <f t="shared" ref="M4" si="2">7+L4</f>
        <v>44872</v>
      </c>
      <c r="N4" s="34">
        <f t="shared" ref="N4" si="3">7+M4</f>
        <v>44879</v>
      </c>
      <c r="O4" s="34">
        <f t="shared" ref="O4" si="4">7+N4</f>
        <v>44886</v>
      </c>
      <c r="P4" s="34">
        <f t="shared" ref="P4" si="5">7+O4</f>
        <v>44893</v>
      </c>
      <c r="Q4" s="34">
        <f t="shared" ref="Q4" si="6">7+P4</f>
        <v>44900</v>
      </c>
      <c r="R4" s="34">
        <f t="shared" ref="R4" si="7">7+Q4</f>
        <v>44907</v>
      </c>
      <c r="S4" s="34">
        <f t="shared" ref="S4" si="8">7+R4</f>
        <v>44914</v>
      </c>
      <c r="T4" s="34">
        <f t="shared" ref="T4" si="9">7+S4</f>
        <v>44921</v>
      </c>
      <c r="U4" s="35">
        <f t="shared" ref="U4" si="10">7+T4</f>
        <v>44928</v>
      </c>
      <c r="V4" s="35">
        <f t="shared" ref="V4" si="11">7+U4</f>
        <v>44935</v>
      </c>
      <c r="W4" s="35">
        <f t="shared" ref="W4" si="12">7+V4</f>
        <v>44942</v>
      </c>
      <c r="X4" s="35">
        <f t="shared" ref="X4" si="13">7+W4</f>
        <v>44949</v>
      </c>
      <c r="Y4" s="35">
        <f t="shared" ref="Y4" si="14">7+X4</f>
        <v>44956</v>
      </c>
      <c r="Z4" s="35">
        <f t="shared" ref="Z4" si="15">7+Y4</f>
        <v>44963</v>
      </c>
      <c r="AA4" s="35">
        <f t="shared" ref="AA4" si="16">7+Z4</f>
        <v>44970</v>
      </c>
      <c r="AB4" s="35">
        <f t="shared" ref="AB4" si="17">7+AA4</f>
        <v>44977</v>
      </c>
      <c r="AC4" s="35">
        <f t="shared" ref="AC4" si="18">7+AB4</f>
        <v>44984</v>
      </c>
      <c r="AD4" s="35">
        <f t="shared" ref="AD4" si="19">7+AC4</f>
        <v>44991</v>
      </c>
      <c r="AE4" s="35">
        <f t="shared" ref="AE4" si="20">7+AD4</f>
        <v>44998</v>
      </c>
      <c r="AF4" s="35">
        <f t="shared" ref="AF4:AG4" si="21">7+AE4</f>
        <v>45005</v>
      </c>
      <c r="AG4" s="35">
        <f t="shared" si="21"/>
        <v>45012</v>
      </c>
    </row>
    <row r="5" spans="1:33" s="14" customFormat="1" x14ac:dyDescent="0.35">
      <c r="A5" s="51" t="s">
        <v>58</v>
      </c>
      <c r="B5" s="19">
        <f>MIN(B6:B15)</f>
        <v>44812</v>
      </c>
      <c r="C5" s="19">
        <f>MAX(C6:C15)</f>
        <v>45017</v>
      </c>
      <c r="D5" s="39" t="s">
        <v>51</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s="14" customFormat="1" ht="19.5" customHeight="1" x14ac:dyDescent="0.35">
      <c r="A6" s="3" t="s">
        <v>60</v>
      </c>
      <c r="B6" s="14">
        <v>44812</v>
      </c>
      <c r="C6" s="14">
        <f>21+B6</f>
        <v>44833</v>
      </c>
      <c r="D6" s="37" t="str">
        <f>$D$5</f>
        <v>Owner 1</v>
      </c>
      <c r="E6" s="27"/>
    </row>
    <row r="7" spans="1:33" ht="19.5" customHeight="1" x14ac:dyDescent="0.35">
      <c r="A7" s="3" t="s">
        <v>61</v>
      </c>
      <c r="B7" s="14">
        <f t="shared" ref="B7:B13" si="22">C6</f>
        <v>44833</v>
      </c>
      <c r="C7" s="14">
        <f>5+B7</f>
        <v>44838</v>
      </c>
      <c r="D7" s="37" t="str">
        <f t="shared" ref="D7:D15" si="23">$D$5</f>
        <v>Owner 1</v>
      </c>
      <c r="E7" s="28"/>
    </row>
    <row r="8" spans="1:33" s="14" customFormat="1" ht="19.5" customHeight="1" x14ac:dyDescent="0.35">
      <c r="A8" s="3" t="s">
        <v>62</v>
      </c>
      <c r="B8" s="14">
        <f t="shared" si="22"/>
        <v>44838</v>
      </c>
      <c r="C8" s="14">
        <f>7+B8</f>
        <v>44845</v>
      </c>
      <c r="D8" s="37" t="str">
        <f t="shared" si="23"/>
        <v>Owner 1</v>
      </c>
      <c r="E8" s="27"/>
    </row>
    <row r="9" spans="1:33" s="14" customFormat="1" ht="19.5" customHeight="1" x14ac:dyDescent="0.35">
      <c r="A9" s="3" t="s">
        <v>44</v>
      </c>
      <c r="B9" s="14">
        <f t="shared" si="22"/>
        <v>44845</v>
      </c>
      <c r="C9" s="14">
        <f>7+B9</f>
        <v>44852</v>
      </c>
      <c r="D9" s="37" t="str">
        <f t="shared" si="23"/>
        <v>Owner 1</v>
      </c>
      <c r="E9" s="27"/>
    </row>
    <row r="10" spans="1:33" ht="19.5" customHeight="1" x14ac:dyDescent="0.35">
      <c r="A10" s="3" t="s">
        <v>45</v>
      </c>
      <c r="B10" s="14">
        <f t="shared" si="22"/>
        <v>44852</v>
      </c>
      <c r="C10" s="14">
        <f>7+B10</f>
        <v>44859</v>
      </c>
      <c r="D10" s="37" t="str">
        <f t="shared" si="23"/>
        <v>Owner 1</v>
      </c>
      <c r="E10" s="28"/>
    </row>
    <row r="11" spans="1:33" ht="19.5" customHeight="1" x14ac:dyDescent="0.35">
      <c r="A11" s="3" t="s">
        <v>46</v>
      </c>
      <c r="B11" s="14">
        <f t="shared" si="22"/>
        <v>44859</v>
      </c>
      <c r="C11" s="14">
        <f>7+B11</f>
        <v>44866</v>
      </c>
      <c r="D11" s="37" t="str">
        <f t="shared" si="23"/>
        <v>Owner 1</v>
      </c>
      <c r="E11" s="28"/>
    </row>
    <row r="12" spans="1:33" ht="19.5" customHeight="1" x14ac:dyDescent="0.35">
      <c r="A12" s="3" t="s">
        <v>47</v>
      </c>
      <c r="B12" s="14">
        <f t="shared" si="22"/>
        <v>44866</v>
      </c>
      <c r="C12" s="14">
        <f>30+B12</f>
        <v>44896</v>
      </c>
      <c r="D12" s="37" t="str">
        <f t="shared" si="23"/>
        <v>Owner 1</v>
      </c>
      <c r="E12" s="28"/>
    </row>
    <row r="13" spans="1:33" ht="19.5" customHeight="1" x14ac:dyDescent="0.35">
      <c r="A13" s="3" t="s">
        <v>48</v>
      </c>
      <c r="B13" s="14">
        <f t="shared" si="22"/>
        <v>44896</v>
      </c>
      <c r="C13" s="14">
        <f>30+B13</f>
        <v>44926</v>
      </c>
      <c r="D13" s="37" t="str">
        <f t="shared" si="23"/>
        <v>Owner 1</v>
      </c>
      <c r="E13" s="28"/>
    </row>
    <row r="14" spans="1:33" ht="19.5" customHeight="1" x14ac:dyDescent="0.35">
      <c r="A14" s="3" t="s">
        <v>49</v>
      </c>
      <c r="B14" s="14">
        <v>44927</v>
      </c>
      <c r="C14" s="14">
        <f>30+B14</f>
        <v>44957</v>
      </c>
      <c r="D14" s="37" t="str">
        <f t="shared" si="23"/>
        <v>Owner 1</v>
      </c>
      <c r="E14" s="28"/>
    </row>
    <row r="15" spans="1:33" ht="19.5" customHeight="1" x14ac:dyDescent="0.35">
      <c r="A15" s="3" t="s">
        <v>50</v>
      </c>
      <c r="B15" s="14">
        <f>B14</f>
        <v>44927</v>
      </c>
      <c r="C15" s="14">
        <f>90+B15</f>
        <v>45017</v>
      </c>
      <c r="D15" s="37" t="str">
        <f t="shared" si="23"/>
        <v>Owner 1</v>
      </c>
      <c r="E15" s="28"/>
    </row>
    <row r="16" spans="1:33" x14ac:dyDescent="0.35">
      <c r="A16" s="51" t="s">
        <v>59</v>
      </c>
      <c r="B16" s="19">
        <f>MIN(B17:B22)</f>
        <v>44811</v>
      </c>
      <c r="C16" s="19">
        <f>MAX(C17:C22)</f>
        <v>44897</v>
      </c>
      <c r="D16" s="39" t="s">
        <v>52</v>
      </c>
      <c r="E16" s="26"/>
      <c r="F16" s="26"/>
      <c r="G16" s="26"/>
      <c r="H16" s="26"/>
      <c r="I16" s="26"/>
      <c r="J16" s="26"/>
      <c r="K16" s="26"/>
      <c r="L16" s="26"/>
      <c r="M16" s="26"/>
      <c r="N16" s="26"/>
      <c r="O16" s="26"/>
      <c r="P16" s="26"/>
    </row>
    <row r="17" spans="1:32" ht="19.5" customHeight="1" x14ac:dyDescent="0.35">
      <c r="A17" s="3" t="s">
        <v>41</v>
      </c>
      <c r="B17" s="14">
        <v>44811</v>
      </c>
      <c r="C17" s="14">
        <f>14+B17</f>
        <v>44825</v>
      </c>
      <c r="D17" s="37" t="str">
        <f>$D$16</f>
        <v>Owner 2</v>
      </c>
      <c r="E17" s="28"/>
    </row>
    <row r="18" spans="1:32" ht="19.5" customHeight="1" x14ac:dyDescent="0.35">
      <c r="A18" s="3" t="s">
        <v>42</v>
      </c>
      <c r="B18" s="14">
        <f>C17</f>
        <v>44825</v>
      </c>
      <c r="C18" s="14">
        <f>14+B18</f>
        <v>44839</v>
      </c>
      <c r="D18" s="37" t="str">
        <f t="shared" ref="D18:D22" si="24">$D$16</f>
        <v>Owner 2</v>
      </c>
      <c r="E18" s="28"/>
    </row>
    <row r="19" spans="1:32" ht="19.5" customHeight="1" x14ac:dyDescent="0.35">
      <c r="A19" s="3" t="s">
        <v>43</v>
      </c>
      <c r="B19" s="14">
        <f>C18</f>
        <v>44839</v>
      </c>
      <c r="C19" s="14">
        <f>7+B19</f>
        <v>44846</v>
      </c>
      <c r="D19" s="37" t="str">
        <f t="shared" si="24"/>
        <v>Owner 2</v>
      </c>
      <c r="E19" s="28"/>
    </row>
    <row r="20" spans="1:32" ht="19.5" customHeight="1" x14ac:dyDescent="0.35">
      <c r="A20" s="3" t="s">
        <v>44</v>
      </c>
      <c r="B20" s="14">
        <f>C19</f>
        <v>44846</v>
      </c>
      <c r="C20" s="14">
        <f>14+B20</f>
        <v>44860</v>
      </c>
      <c r="D20" s="37" t="str">
        <f t="shared" si="24"/>
        <v>Owner 2</v>
      </c>
      <c r="E20" s="28"/>
    </row>
    <row r="21" spans="1:32" ht="19.5" customHeight="1" x14ac:dyDescent="0.35">
      <c r="A21" s="3" t="s">
        <v>45</v>
      </c>
      <c r="B21" s="14">
        <f>C20</f>
        <v>44860</v>
      </c>
      <c r="C21" s="14">
        <f>7+B21</f>
        <v>44867</v>
      </c>
      <c r="D21" s="37" t="str">
        <f t="shared" si="24"/>
        <v>Owner 2</v>
      </c>
      <c r="E21" s="28"/>
    </row>
    <row r="22" spans="1:32" ht="19.5" customHeight="1" x14ac:dyDescent="0.35">
      <c r="A22" s="3" t="s">
        <v>46</v>
      </c>
      <c r="B22" s="14">
        <f>C21</f>
        <v>44867</v>
      </c>
      <c r="C22" s="14">
        <f>30+B22</f>
        <v>44897</v>
      </c>
      <c r="D22" s="37" t="str">
        <f t="shared" si="24"/>
        <v>Owner 2</v>
      </c>
      <c r="E22" s="28"/>
    </row>
    <row r="23" spans="1:32" x14ac:dyDescent="0.35">
      <c r="A23" s="51" t="s">
        <v>38</v>
      </c>
      <c r="B23" s="19">
        <f>MIN(B24:B29)</f>
        <v>44819</v>
      </c>
      <c r="C23" s="19">
        <f>MAX(C24:C29)</f>
        <v>44907</v>
      </c>
      <c r="D23" s="39" t="s">
        <v>53</v>
      </c>
      <c r="E23" s="28"/>
      <c r="F23" s="26"/>
      <c r="G23" s="26"/>
      <c r="H23" s="26"/>
      <c r="I23" s="26"/>
      <c r="J23" s="26"/>
      <c r="K23" s="26"/>
      <c r="L23" s="26"/>
      <c r="M23" s="26"/>
      <c r="N23" s="26"/>
      <c r="O23" s="26"/>
      <c r="P23" s="26"/>
      <c r="Q23" s="26"/>
      <c r="R23" s="26"/>
      <c r="S23" s="26"/>
      <c r="T23" s="26"/>
    </row>
    <row r="24" spans="1:32" ht="19.5" customHeight="1" x14ac:dyDescent="0.35">
      <c r="A24" s="3" t="s">
        <v>41</v>
      </c>
      <c r="B24" s="14">
        <v>44819</v>
      </c>
      <c r="C24" s="14">
        <f>14+B24</f>
        <v>44833</v>
      </c>
      <c r="D24" s="37" t="str">
        <f>$D$23</f>
        <v>Owner 3</v>
      </c>
      <c r="E24" s="28"/>
    </row>
    <row r="25" spans="1:32" ht="19.5" customHeight="1" x14ac:dyDescent="0.35">
      <c r="A25" s="3" t="s">
        <v>42</v>
      </c>
      <c r="B25" s="14">
        <f>C24</f>
        <v>44833</v>
      </c>
      <c r="C25" s="14">
        <f>14+B25</f>
        <v>44847</v>
      </c>
      <c r="D25" s="37" t="str">
        <f t="shared" ref="D25:D29" si="25">$D$23</f>
        <v>Owner 3</v>
      </c>
      <c r="E25" s="28"/>
    </row>
    <row r="26" spans="1:32" ht="19.5" customHeight="1" x14ac:dyDescent="0.35">
      <c r="A26" s="3" t="s">
        <v>43</v>
      </c>
      <c r="B26" s="14">
        <f>C25</f>
        <v>44847</v>
      </c>
      <c r="C26" s="14">
        <f>14+B26</f>
        <v>44861</v>
      </c>
      <c r="D26" s="37" t="str">
        <f t="shared" si="25"/>
        <v>Owner 3</v>
      </c>
      <c r="E26" s="28"/>
    </row>
    <row r="27" spans="1:32" ht="19.5" customHeight="1" x14ac:dyDescent="0.35">
      <c r="A27" s="3" t="s">
        <v>44</v>
      </c>
      <c r="B27" s="14">
        <f>C26</f>
        <v>44861</v>
      </c>
      <c r="C27" s="14">
        <f>14+B27</f>
        <v>44875</v>
      </c>
      <c r="D27" s="37" t="str">
        <f t="shared" si="25"/>
        <v>Owner 3</v>
      </c>
      <c r="E27" s="28"/>
    </row>
    <row r="28" spans="1:32" ht="19.5" customHeight="1" x14ac:dyDescent="0.35">
      <c r="A28" s="3" t="s">
        <v>45</v>
      </c>
      <c r="B28" s="14">
        <f>C27</f>
        <v>44875</v>
      </c>
      <c r="C28" s="14">
        <f>14+B28</f>
        <v>44889</v>
      </c>
      <c r="D28" s="37" t="str">
        <f t="shared" si="25"/>
        <v>Owner 3</v>
      </c>
      <c r="E28" s="28"/>
    </row>
    <row r="29" spans="1:32" ht="19.5" customHeight="1" x14ac:dyDescent="0.35">
      <c r="A29" s="3" t="s">
        <v>46</v>
      </c>
      <c r="B29" s="14">
        <f>B26</f>
        <v>44847</v>
      </c>
      <c r="C29" s="14">
        <f>60+B29</f>
        <v>44907</v>
      </c>
      <c r="D29" s="37" t="str">
        <f t="shared" si="25"/>
        <v>Owner 3</v>
      </c>
      <c r="E29" s="28"/>
    </row>
    <row r="30" spans="1:32" x14ac:dyDescent="0.35">
      <c r="A30" s="51" t="s">
        <v>39</v>
      </c>
      <c r="B30" s="19">
        <v>44810</v>
      </c>
      <c r="C30" s="19">
        <f>MAX(C31:C41)</f>
        <v>44986</v>
      </c>
      <c r="D30" s="39" t="s">
        <v>55</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row>
    <row r="31" spans="1:32" ht="19.5" customHeight="1" x14ac:dyDescent="0.35">
      <c r="A31" s="3" t="s">
        <v>41</v>
      </c>
      <c r="B31" s="14">
        <v>44810</v>
      </c>
      <c r="C31" s="14">
        <v>44834</v>
      </c>
      <c r="D31" s="37" t="str">
        <f>$D$30</f>
        <v>Owner 4</v>
      </c>
      <c r="E31" s="28"/>
    </row>
    <row r="32" spans="1:32" ht="19.5" customHeight="1" x14ac:dyDescent="0.35">
      <c r="A32" s="3" t="s">
        <v>42</v>
      </c>
      <c r="B32" s="14">
        <v>44819</v>
      </c>
      <c r="C32" s="14">
        <v>44834</v>
      </c>
      <c r="D32" s="37" t="str">
        <f t="shared" ref="D32:D41" si="26">$D$30</f>
        <v>Owner 4</v>
      </c>
      <c r="E32" s="28"/>
    </row>
    <row r="33" spans="1:29" ht="19.5" customHeight="1" x14ac:dyDescent="0.35">
      <c r="A33" s="3" t="s">
        <v>43</v>
      </c>
      <c r="B33" s="14">
        <v>44818</v>
      </c>
      <c r="C33" s="14">
        <v>44825</v>
      </c>
      <c r="D33" s="37" t="str">
        <f t="shared" si="26"/>
        <v>Owner 4</v>
      </c>
      <c r="E33" s="28"/>
    </row>
    <row r="34" spans="1:29" ht="19.5" customHeight="1" x14ac:dyDescent="0.35">
      <c r="A34" s="3" t="s">
        <v>44</v>
      </c>
      <c r="B34" s="14">
        <v>44825</v>
      </c>
      <c r="C34" s="14">
        <v>44844</v>
      </c>
      <c r="D34" s="37" t="str">
        <f t="shared" si="26"/>
        <v>Owner 4</v>
      </c>
      <c r="E34" s="28"/>
    </row>
    <row r="35" spans="1:29" ht="19.5" customHeight="1" x14ac:dyDescent="0.35">
      <c r="A35" s="3" t="s">
        <v>45</v>
      </c>
      <c r="B35" s="14">
        <v>44844</v>
      </c>
      <c r="C35" s="14">
        <v>44849</v>
      </c>
      <c r="D35" s="37" t="str">
        <f t="shared" si="26"/>
        <v>Owner 4</v>
      </c>
      <c r="E35" s="28"/>
    </row>
    <row r="36" spans="1:29" ht="19.5" customHeight="1" x14ac:dyDescent="0.35">
      <c r="A36" s="3" t="s">
        <v>46</v>
      </c>
      <c r="B36" s="14">
        <v>44818</v>
      </c>
      <c r="C36" s="14">
        <v>44825</v>
      </c>
      <c r="D36" s="37" t="str">
        <f t="shared" si="26"/>
        <v>Owner 4</v>
      </c>
      <c r="E36" s="28"/>
    </row>
    <row r="37" spans="1:29" ht="19.5" customHeight="1" x14ac:dyDescent="0.35">
      <c r="A37" s="3" t="s">
        <v>47</v>
      </c>
      <c r="B37" s="14">
        <v>44849</v>
      </c>
      <c r="C37" s="14">
        <v>44864</v>
      </c>
      <c r="D37" s="37" t="str">
        <f t="shared" si="26"/>
        <v>Owner 4</v>
      </c>
      <c r="E37" s="28"/>
    </row>
    <row r="38" spans="1:29" ht="19.5" customHeight="1" x14ac:dyDescent="0.35">
      <c r="A38" s="3" t="s">
        <v>48</v>
      </c>
      <c r="B38" s="14">
        <v>44849</v>
      </c>
      <c r="C38" s="14">
        <v>44896</v>
      </c>
      <c r="D38" s="37" t="str">
        <f t="shared" si="26"/>
        <v>Owner 4</v>
      </c>
      <c r="E38" s="28"/>
    </row>
    <row r="39" spans="1:29" ht="19.5" customHeight="1" x14ac:dyDescent="0.35">
      <c r="A39" s="3" t="s">
        <v>49</v>
      </c>
      <c r="B39" s="14">
        <v>44896</v>
      </c>
      <c r="C39" s="14">
        <v>44925</v>
      </c>
      <c r="D39" s="37" t="str">
        <f t="shared" si="26"/>
        <v>Owner 4</v>
      </c>
      <c r="E39" s="28"/>
    </row>
    <row r="40" spans="1:29" ht="19.5" customHeight="1" x14ac:dyDescent="0.35">
      <c r="A40" s="3" t="s">
        <v>50</v>
      </c>
      <c r="B40" s="14">
        <v>44927</v>
      </c>
      <c r="C40" s="14">
        <f>14+B40</f>
        <v>44941</v>
      </c>
      <c r="D40" s="37" t="str">
        <f t="shared" si="26"/>
        <v>Owner 4</v>
      </c>
      <c r="E40" s="28"/>
    </row>
    <row r="41" spans="1:29" ht="19.5" customHeight="1" x14ac:dyDescent="0.35">
      <c r="A41" s="3" t="s">
        <v>54</v>
      </c>
      <c r="B41" s="14">
        <v>44562</v>
      </c>
      <c r="C41" s="14">
        <v>44986</v>
      </c>
      <c r="D41" s="37" t="str">
        <f t="shared" si="26"/>
        <v>Owner 4</v>
      </c>
      <c r="E41" s="28"/>
    </row>
    <row r="42" spans="1:29" x14ac:dyDescent="0.35">
      <c r="A42" s="51" t="s">
        <v>40</v>
      </c>
      <c r="B42" s="19">
        <f>MIN(B43:B49)</f>
        <v>44812</v>
      </c>
      <c r="C42" s="19">
        <f>MAX(C43:C49)</f>
        <v>44912</v>
      </c>
      <c r="D42" s="39" t="s">
        <v>56</v>
      </c>
      <c r="E42" s="26"/>
      <c r="F42" s="26"/>
      <c r="G42" s="26"/>
      <c r="H42" s="26"/>
      <c r="I42" s="26"/>
      <c r="J42" s="26"/>
      <c r="K42" s="26"/>
      <c r="L42" s="26"/>
      <c r="M42" s="26"/>
      <c r="N42" s="26"/>
      <c r="O42" s="26"/>
      <c r="P42" s="26"/>
      <c r="Q42" s="26"/>
      <c r="R42" s="26"/>
      <c r="S42" s="26"/>
      <c r="T42" s="26"/>
      <c r="U42" s="26"/>
      <c r="V42" s="26"/>
      <c r="W42" s="26"/>
      <c r="X42" s="26"/>
      <c r="Y42" s="26"/>
      <c r="Z42" s="26"/>
      <c r="AA42" s="26"/>
      <c r="AB42" s="26"/>
      <c r="AC42" s="26"/>
    </row>
    <row r="43" spans="1:29" ht="19.5" customHeight="1" x14ac:dyDescent="0.35">
      <c r="A43" s="3" t="s">
        <v>41</v>
      </c>
      <c r="B43" s="14">
        <v>44812</v>
      </c>
      <c r="C43" s="14">
        <f>14+B43</f>
        <v>44826</v>
      </c>
      <c r="D43" s="37" t="str">
        <f>$D$42</f>
        <v>Owner 5</v>
      </c>
      <c r="E43" s="28"/>
    </row>
    <row r="44" spans="1:29" ht="19.5" customHeight="1" x14ac:dyDescent="0.35">
      <c r="A44" s="3" t="s">
        <v>42</v>
      </c>
      <c r="B44" s="14">
        <f t="shared" ref="B44:B49" si="27">C43</f>
        <v>44826</v>
      </c>
      <c r="C44" s="14">
        <f>14+B44</f>
        <v>44840</v>
      </c>
      <c r="D44" s="37" t="str">
        <f t="shared" ref="D44:D49" si="28">$D$42</f>
        <v>Owner 5</v>
      </c>
      <c r="E44" s="28"/>
    </row>
    <row r="45" spans="1:29" ht="19.5" customHeight="1" x14ac:dyDescent="0.35">
      <c r="A45" s="3" t="s">
        <v>43</v>
      </c>
      <c r="B45" s="14">
        <f t="shared" si="27"/>
        <v>44840</v>
      </c>
      <c r="C45" s="14">
        <f>7+B45</f>
        <v>44847</v>
      </c>
      <c r="D45" s="37" t="str">
        <f t="shared" si="28"/>
        <v>Owner 5</v>
      </c>
      <c r="E45" s="28"/>
    </row>
    <row r="46" spans="1:29" ht="19.5" customHeight="1" x14ac:dyDescent="0.35">
      <c r="A46" s="3" t="s">
        <v>44</v>
      </c>
      <c r="B46" s="14">
        <f t="shared" si="27"/>
        <v>44847</v>
      </c>
      <c r="C46" s="14">
        <f>7+B46</f>
        <v>44854</v>
      </c>
      <c r="D46" s="37" t="str">
        <f t="shared" si="28"/>
        <v>Owner 5</v>
      </c>
      <c r="E46" s="28"/>
    </row>
    <row r="47" spans="1:29" ht="19.5" customHeight="1" x14ac:dyDescent="0.35">
      <c r="A47" s="3" t="s">
        <v>45</v>
      </c>
      <c r="B47" s="14">
        <f t="shared" si="27"/>
        <v>44854</v>
      </c>
      <c r="C47" s="14">
        <f>21+B47</f>
        <v>44875</v>
      </c>
      <c r="D47" s="37" t="str">
        <f t="shared" si="28"/>
        <v>Owner 5</v>
      </c>
    </row>
    <row r="48" spans="1:29" ht="19.5" customHeight="1" x14ac:dyDescent="0.35">
      <c r="A48" s="3" t="s">
        <v>46</v>
      </c>
      <c r="B48" s="14">
        <f t="shared" si="27"/>
        <v>44875</v>
      </c>
      <c r="C48" s="14">
        <f>7+B48</f>
        <v>44882</v>
      </c>
      <c r="D48" s="37" t="str">
        <f t="shared" si="28"/>
        <v>Owner 5</v>
      </c>
    </row>
    <row r="49" spans="1:4" x14ac:dyDescent="0.35">
      <c r="A49" s="3" t="s">
        <v>47</v>
      </c>
      <c r="B49" s="14">
        <f t="shared" si="27"/>
        <v>44882</v>
      </c>
      <c r="C49" s="14">
        <f>30+B49</f>
        <v>44912</v>
      </c>
      <c r="D49" s="37" t="str">
        <f t="shared" si="28"/>
        <v>Owner 5</v>
      </c>
    </row>
    <row r="50" spans="1:4" x14ac:dyDescent="0.35">
      <c r="B50" s="16"/>
      <c r="C50" s="16"/>
    </row>
    <row r="51" spans="1:4" x14ac:dyDescent="0.35">
      <c r="B51" s="16"/>
      <c r="C51" s="16"/>
    </row>
    <row r="52" spans="1:4" x14ac:dyDescent="0.35">
      <c r="B52" s="16"/>
      <c r="C52" s="16"/>
    </row>
    <row r="53" spans="1:4" x14ac:dyDescent="0.35">
      <c r="B53" s="16"/>
      <c r="C53" s="16"/>
    </row>
    <row r="54" spans="1:4" x14ac:dyDescent="0.35">
      <c r="A54" s="15"/>
      <c r="B54" s="16"/>
      <c r="C54" s="16"/>
    </row>
    <row r="55" spans="1:4" x14ac:dyDescent="0.35">
      <c r="B55" s="16"/>
      <c r="C55" s="16"/>
    </row>
    <row r="56" spans="1:4" x14ac:dyDescent="0.35">
      <c r="B56" s="16"/>
      <c r="C56" s="16"/>
    </row>
    <row r="57" spans="1:4" x14ac:dyDescent="0.35">
      <c r="B57" s="16"/>
      <c r="C57" s="16"/>
    </row>
    <row r="58" spans="1:4" x14ac:dyDescent="0.35">
      <c r="B58" s="16"/>
      <c r="C58" s="16"/>
    </row>
    <row r="59" spans="1:4" x14ac:dyDescent="0.35">
      <c r="B59" s="16"/>
      <c r="C59" s="16"/>
    </row>
    <row r="60" spans="1:4" x14ac:dyDescent="0.35">
      <c r="B60" s="16"/>
      <c r="C60" s="16"/>
    </row>
    <row r="61" spans="1:4" x14ac:dyDescent="0.35">
      <c r="B61" s="16"/>
      <c r="C61" s="16"/>
    </row>
    <row r="62" spans="1:4" x14ac:dyDescent="0.35">
      <c r="A62" s="15"/>
      <c r="B62" s="16"/>
      <c r="C62" s="16"/>
    </row>
    <row r="63" spans="1:4" x14ac:dyDescent="0.35">
      <c r="B63" s="16"/>
      <c r="C63" s="16"/>
    </row>
    <row r="64" spans="1:4" x14ac:dyDescent="0.35">
      <c r="B64" s="16"/>
      <c r="C64" s="16"/>
    </row>
    <row r="65" spans="2:3" x14ac:dyDescent="0.35">
      <c r="B65" s="16"/>
      <c r="C65" s="16"/>
    </row>
    <row r="66" spans="2:3" x14ac:dyDescent="0.35">
      <c r="B66" s="16"/>
      <c r="C66" s="16"/>
    </row>
  </sheetData>
  <mergeCells count="3">
    <mergeCell ref="E2:AA2"/>
    <mergeCell ref="E3:T3"/>
    <mergeCell ref="U3:AG3"/>
  </mergeCells>
  <phoneticPr fontId="2" type="noConversion"/>
  <conditionalFormatting sqref="C1">
    <cfRule type="cellIs" dxfId="68" priority="37" operator="equal">
      <formula>$M$3</formula>
    </cfRule>
    <cfRule type="cellIs" dxfId="67" priority="38" operator="equal">
      <formula>$L$3</formula>
    </cfRule>
    <cfRule type="cellIs" dxfId="66" priority="39" operator="equal">
      <formula>$K$3</formula>
    </cfRule>
    <cfRule type="cellIs" dxfId="65" priority="40" operator="equal">
      <formula>$I$3</formula>
    </cfRule>
    <cfRule type="expression" dxfId="64" priority="41">
      <formula>$I$3</formula>
    </cfRule>
    <cfRule type="cellIs" dxfId="63" priority="42" operator="equal">
      <formula>$J$3</formula>
    </cfRule>
  </conditionalFormatting>
  <conditionalFormatting sqref="D1">
    <cfRule type="cellIs" dxfId="62" priority="31" operator="equal">
      <formula>$M$3</formula>
    </cfRule>
    <cfRule type="cellIs" dxfId="61" priority="32" operator="equal">
      <formula>$L$3</formula>
    </cfRule>
    <cfRule type="cellIs" dxfId="60" priority="33" operator="equal">
      <formula>$K$3</formula>
    </cfRule>
    <cfRule type="cellIs" dxfId="59" priority="34" operator="equal">
      <formula>$I$3</formula>
    </cfRule>
    <cfRule type="expression" dxfId="58" priority="35">
      <formula>$I$3</formula>
    </cfRule>
    <cfRule type="cellIs" dxfId="57" priority="36" operator="equal">
      <formula>$J$3</formula>
    </cfRule>
  </conditionalFormatting>
  <conditionalFormatting sqref="E1">
    <cfRule type="cellIs" dxfId="56" priority="25" operator="equal">
      <formula>$M$3</formula>
    </cfRule>
    <cfRule type="cellIs" dxfId="55" priority="26" operator="equal">
      <formula>$L$3</formula>
    </cfRule>
    <cfRule type="cellIs" dxfId="54" priority="27" operator="equal">
      <formula>$K$3</formula>
    </cfRule>
    <cfRule type="cellIs" dxfId="53" priority="28" operator="equal">
      <formula>$I$3</formula>
    </cfRule>
    <cfRule type="expression" dxfId="52" priority="29">
      <formula>$I$3</formula>
    </cfRule>
    <cfRule type="cellIs" dxfId="51" priority="30" operator="equal">
      <formula>$J$3</formula>
    </cfRule>
  </conditionalFormatting>
  <conditionalFormatting sqref="F1">
    <cfRule type="cellIs" dxfId="50" priority="7" operator="equal">
      <formula>$M$3</formula>
    </cfRule>
    <cfRule type="cellIs" dxfId="49" priority="8" operator="equal">
      <formula>$L$3</formula>
    </cfRule>
    <cfRule type="cellIs" dxfId="48" priority="9" operator="equal">
      <formula>$K$3</formula>
    </cfRule>
    <cfRule type="cellIs" dxfId="47" priority="10" operator="equal">
      <formula>$I$3</formula>
    </cfRule>
    <cfRule type="expression" dxfId="46" priority="11">
      <formula>$I$3</formula>
    </cfRule>
    <cfRule type="cellIs" dxfId="45" priority="12" operator="equal">
      <formula>$J$3</formula>
    </cfRule>
  </conditionalFormatting>
  <conditionalFormatting sqref="G1">
    <cfRule type="cellIs" dxfId="44" priority="1" operator="equal">
      <formula>$M$3</formula>
    </cfRule>
    <cfRule type="cellIs" dxfId="43" priority="2" operator="equal">
      <formula>$L$3</formula>
    </cfRule>
    <cfRule type="cellIs" dxfId="42" priority="3" operator="equal">
      <formula>$K$3</formula>
    </cfRule>
    <cfRule type="cellIs" dxfId="41" priority="4" operator="equal">
      <formula>$I$3</formula>
    </cfRule>
    <cfRule type="expression" dxfId="40" priority="5">
      <formula>$I$3</formula>
    </cfRule>
    <cfRule type="cellIs" dxfId="39" priority="6" operator="equal">
      <formula>$J$3</formula>
    </cfRule>
  </conditionalFormatting>
  <pageMargins left="0.45" right="0.45" top="0.5" bottom="0.5" header="0.3" footer="0.3"/>
  <pageSetup paperSize="3"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showGridLines="0" zoomScale="80" zoomScaleNormal="80" workbookViewId="0">
      <pane xSplit="5" ySplit="4" topLeftCell="F5" activePane="bottomRight" state="frozen"/>
      <selection pane="topRight" activeCell="G1" sqref="G1"/>
      <selection pane="bottomLeft" activeCell="A7" sqref="A7"/>
      <selection pane="bottomRight" activeCell="C7" sqref="C7"/>
    </sheetView>
  </sheetViews>
  <sheetFormatPr defaultColWidth="9.1796875" defaultRowHeight="27" customHeight="1" x14ac:dyDescent="0.35"/>
  <cols>
    <col min="1" max="1" width="28" style="1" customWidth="1"/>
    <col min="2" max="2" width="8.1796875" style="1" customWidth="1"/>
    <col min="3" max="3" width="60.7265625" style="3" customWidth="1"/>
    <col min="4" max="5" width="12.54296875" style="1" customWidth="1"/>
    <col min="6" max="6" width="10.54296875" style="1" customWidth="1"/>
    <col min="7" max="7" width="12.54296875" style="1" customWidth="1"/>
    <col min="8" max="9" width="10.54296875" style="4" customWidth="1"/>
    <col min="10" max="10" width="10.54296875" style="1" customWidth="1"/>
    <col min="11" max="11" width="15.453125" style="1" customWidth="1"/>
    <col min="12" max="12" width="20.54296875" style="1" customWidth="1"/>
    <col min="13" max="13" width="24.81640625" style="1" customWidth="1"/>
    <col min="14" max="16" width="20.54296875" style="1" customWidth="1"/>
    <col min="17" max="16384" width="9.1796875" style="1"/>
  </cols>
  <sheetData>
    <row r="1" spans="1:16" ht="27" customHeight="1" x14ac:dyDescent="0.35">
      <c r="A1" s="59" t="s">
        <v>24</v>
      </c>
      <c r="B1" s="60"/>
      <c r="C1" s="60"/>
      <c r="D1" s="60"/>
      <c r="E1" s="60"/>
      <c r="F1" s="60"/>
      <c r="G1" s="60"/>
      <c r="H1" s="60"/>
      <c r="I1" s="60"/>
      <c r="J1" s="61"/>
      <c r="K1" s="62" t="s">
        <v>33</v>
      </c>
      <c r="L1" s="62" t="s">
        <v>63</v>
      </c>
      <c r="M1" s="62" t="s">
        <v>22</v>
      </c>
      <c r="N1" s="62" t="s">
        <v>22</v>
      </c>
      <c r="O1" s="62" t="s">
        <v>22</v>
      </c>
      <c r="P1" s="62" t="s">
        <v>22</v>
      </c>
    </row>
    <row r="2" spans="1:16" ht="21" customHeight="1" x14ac:dyDescent="0.35">
      <c r="A2" s="50" t="s">
        <v>6</v>
      </c>
      <c r="B2" s="57" t="s">
        <v>57</v>
      </c>
      <c r="C2" s="58"/>
      <c r="D2" s="63" t="s">
        <v>34</v>
      </c>
      <c r="E2" s="63"/>
      <c r="F2" s="63"/>
      <c r="G2" s="63"/>
      <c r="H2" s="63"/>
      <c r="I2" s="63"/>
      <c r="J2" s="8"/>
      <c r="K2" s="62"/>
      <c r="L2" s="62"/>
      <c r="M2" s="62"/>
      <c r="N2" s="62"/>
      <c r="O2" s="62"/>
      <c r="P2" s="62"/>
    </row>
    <row r="3" spans="1:16" ht="36.75" customHeight="1" x14ac:dyDescent="0.35">
      <c r="A3" s="10" t="s">
        <v>13</v>
      </c>
      <c r="B3" s="49" t="s">
        <v>7</v>
      </c>
      <c r="C3" s="69" t="str">
        <f>'Project Plan_Gantt'!A2</f>
        <v>Project Name</v>
      </c>
      <c r="D3" s="70"/>
      <c r="E3" s="20" t="s">
        <v>8</v>
      </c>
      <c r="F3" s="20" t="s">
        <v>9</v>
      </c>
      <c r="G3" s="21" t="s">
        <v>10</v>
      </c>
      <c r="H3" s="20" t="s">
        <v>11</v>
      </c>
      <c r="I3" s="20" t="s">
        <v>12</v>
      </c>
      <c r="J3" s="9"/>
      <c r="K3" s="62"/>
      <c r="L3" s="62"/>
      <c r="M3" s="62"/>
      <c r="N3" s="62"/>
      <c r="O3" s="62"/>
      <c r="P3" s="62"/>
    </row>
    <row r="4" spans="1:16" s="25" customFormat="1" ht="64" customHeight="1" x14ac:dyDescent="0.35">
      <c r="A4" s="22" t="s">
        <v>14</v>
      </c>
      <c r="B4" s="30" t="s">
        <v>23</v>
      </c>
      <c r="C4" s="22" t="s">
        <v>15</v>
      </c>
      <c r="D4" s="22" t="s">
        <v>5</v>
      </c>
      <c r="E4" s="22" t="s">
        <v>16</v>
      </c>
      <c r="F4" s="22" t="s">
        <v>17</v>
      </c>
      <c r="G4" s="23" t="s">
        <v>3</v>
      </c>
      <c r="H4" s="23" t="s">
        <v>18</v>
      </c>
      <c r="I4" s="22" t="s">
        <v>19</v>
      </c>
      <c r="J4" s="22" t="s">
        <v>20</v>
      </c>
      <c r="K4" s="24">
        <v>44816</v>
      </c>
      <c r="L4" s="24">
        <f>7+K4</f>
        <v>44823</v>
      </c>
      <c r="M4" s="24">
        <f>7+L4</f>
        <v>44830</v>
      </c>
      <c r="N4" s="24">
        <f>7+M4</f>
        <v>44837</v>
      </c>
      <c r="O4" s="24">
        <f>7+N4</f>
        <v>44844</v>
      </c>
      <c r="P4" s="24">
        <f>7+O4</f>
        <v>44851</v>
      </c>
    </row>
    <row r="5" spans="1:16" ht="30" customHeight="1" x14ac:dyDescent="0.35">
      <c r="A5" s="17" t="str">
        <f>'Project Plan_Gantt'!$A$5</f>
        <v>Workstream 1</v>
      </c>
      <c r="B5" s="64">
        <v>1.1000000000000001</v>
      </c>
      <c r="C5" s="64" t="str">
        <f>'Project Plan_Gantt'!A6</f>
        <v>Cluster one - Freeze the plan</v>
      </c>
      <c r="D5" s="64" t="str">
        <f>'Project Plan_Gantt'!D6</f>
        <v>Owner 1</v>
      </c>
      <c r="E5" s="6"/>
      <c r="F5" s="7" t="s">
        <v>8</v>
      </c>
      <c r="G5" s="33">
        <f>'Project Plan_Gantt'!B6</f>
        <v>44812</v>
      </c>
      <c r="H5" s="33">
        <f>'Project Plan_Gantt'!C6</f>
        <v>44833</v>
      </c>
      <c r="I5" s="33" t="str">
        <f t="shared" ref="I5:I38" ca="1" si="0">IF(AND(ISBLANK(J5),H5&lt;TODAY()),"YES","")</f>
        <v/>
      </c>
      <c r="J5" s="32"/>
      <c r="K5" s="6"/>
      <c r="L5" s="18"/>
      <c r="M5" s="18"/>
      <c r="N5" s="18"/>
      <c r="O5" s="18"/>
      <c r="P5" s="18"/>
    </row>
    <row r="6" spans="1:16" ht="30" customHeight="1" x14ac:dyDescent="0.35">
      <c r="A6" s="17" t="str">
        <f>'Project Plan_Gantt'!$A$5</f>
        <v>Workstream 1</v>
      </c>
      <c r="B6" s="64">
        <v>1.2</v>
      </c>
      <c r="C6" s="64" t="str">
        <f>'Project Plan_Gantt'!A7</f>
        <v>Cluster two - freeze the plan</v>
      </c>
      <c r="D6" s="64" t="str">
        <f>'Project Plan_Gantt'!D7</f>
        <v>Owner 1</v>
      </c>
      <c r="E6" s="6"/>
      <c r="F6" s="7" t="s">
        <v>8</v>
      </c>
      <c r="G6" s="33">
        <f>'Project Plan_Gantt'!B7</f>
        <v>44833</v>
      </c>
      <c r="H6" s="33">
        <f>'Project Plan_Gantt'!C7</f>
        <v>44838</v>
      </c>
      <c r="I6" s="33" t="str">
        <f t="shared" ca="1" si="0"/>
        <v/>
      </c>
      <c r="J6" s="32"/>
      <c r="K6" s="6"/>
      <c r="L6" s="18"/>
      <c r="M6" s="18"/>
      <c r="N6" s="18"/>
      <c r="O6" s="18"/>
      <c r="P6" s="18"/>
    </row>
    <row r="7" spans="1:16" ht="30" customHeight="1" x14ac:dyDescent="0.35">
      <c r="A7" s="17" t="str">
        <f>'Project Plan_Gantt'!$A$5</f>
        <v>Workstream 1</v>
      </c>
      <c r="B7" s="64">
        <v>1.3</v>
      </c>
      <c r="C7" s="64" t="str">
        <f>'Project Plan_Gantt'!A8</f>
        <v>Cluster three - freeze the plan</v>
      </c>
      <c r="D7" s="64" t="str">
        <f>'Project Plan_Gantt'!D8</f>
        <v>Owner 1</v>
      </c>
      <c r="E7" s="6"/>
      <c r="F7" s="7" t="s">
        <v>8</v>
      </c>
      <c r="G7" s="33">
        <f>'Project Plan_Gantt'!B8</f>
        <v>44838</v>
      </c>
      <c r="H7" s="33">
        <f>'Project Plan_Gantt'!C8</f>
        <v>44845</v>
      </c>
      <c r="I7" s="33" t="str">
        <f t="shared" ca="1" si="0"/>
        <v/>
      </c>
      <c r="J7" s="32"/>
      <c r="K7" s="6"/>
      <c r="L7" s="18"/>
      <c r="M7" s="18"/>
      <c r="N7" s="18"/>
      <c r="O7" s="18"/>
      <c r="P7" s="18"/>
    </row>
    <row r="8" spans="1:16" ht="30" customHeight="1" x14ac:dyDescent="0.35">
      <c r="A8" s="17" t="str">
        <f>'Project Plan_Gantt'!$A$5</f>
        <v>Workstream 1</v>
      </c>
      <c r="B8" s="64">
        <v>1.4</v>
      </c>
      <c r="C8" s="64" t="str">
        <f>'Project Plan_Gantt'!A9</f>
        <v>Task4</v>
      </c>
      <c r="D8" s="64" t="str">
        <f>'Project Plan_Gantt'!D9</f>
        <v>Owner 1</v>
      </c>
      <c r="E8" s="6"/>
      <c r="F8" s="7" t="s">
        <v>8</v>
      </c>
      <c r="G8" s="33">
        <f>'Project Plan_Gantt'!B9</f>
        <v>44845</v>
      </c>
      <c r="H8" s="33">
        <f>'Project Plan_Gantt'!C9</f>
        <v>44852</v>
      </c>
      <c r="I8" s="33" t="str">
        <f t="shared" ca="1" si="0"/>
        <v/>
      </c>
      <c r="J8" s="32"/>
      <c r="K8" s="6"/>
      <c r="L8" s="6"/>
      <c r="M8" s="6"/>
      <c r="N8" s="6"/>
      <c r="O8" s="6"/>
      <c r="P8" s="6"/>
    </row>
    <row r="9" spans="1:16" ht="30" customHeight="1" x14ac:dyDescent="0.35">
      <c r="A9" s="17" t="str">
        <f>'Project Plan_Gantt'!$A$5</f>
        <v>Workstream 1</v>
      </c>
      <c r="B9" s="64">
        <v>1.5</v>
      </c>
      <c r="C9" s="64" t="str">
        <f>'Project Plan_Gantt'!A10</f>
        <v>Task5</v>
      </c>
      <c r="D9" s="64" t="str">
        <f>'Project Plan_Gantt'!D10</f>
        <v>Owner 1</v>
      </c>
      <c r="E9" s="6" t="s">
        <v>21</v>
      </c>
      <c r="F9" s="7" t="s">
        <v>8</v>
      </c>
      <c r="G9" s="33">
        <f>'Project Plan_Gantt'!B10</f>
        <v>44852</v>
      </c>
      <c r="H9" s="33">
        <f>'Project Plan_Gantt'!C10</f>
        <v>44859</v>
      </c>
      <c r="I9" s="33" t="str">
        <f t="shared" ca="1" si="0"/>
        <v/>
      </c>
      <c r="J9" s="32"/>
      <c r="K9" s="2"/>
      <c r="L9" s="6"/>
      <c r="M9" s="5"/>
      <c r="N9" s="5"/>
      <c r="O9" s="5"/>
      <c r="P9" s="5"/>
    </row>
    <row r="10" spans="1:16" ht="30" customHeight="1" x14ac:dyDescent="0.35">
      <c r="A10" s="17" t="str">
        <f>'Project Plan_Gantt'!$A$5</f>
        <v>Workstream 1</v>
      </c>
      <c r="B10" s="64">
        <v>1.6</v>
      </c>
      <c r="C10" s="64" t="str">
        <f>'Project Plan_Gantt'!A11</f>
        <v>Task6</v>
      </c>
      <c r="D10" s="64" t="str">
        <f>'Project Plan_Gantt'!D11</f>
        <v>Owner 1</v>
      </c>
      <c r="E10" s="6" t="s">
        <v>21</v>
      </c>
      <c r="F10" s="7" t="s">
        <v>8</v>
      </c>
      <c r="G10" s="33">
        <f>'Project Plan_Gantt'!B11</f>
        <v>44859</v>
      </c>
      <c r="H10" s="33">
        <f>'Project Plan_Gantt'!C11</f>
        <v>44866</v>
      </c>
      <c r="I10" s="33" t="str">
        <f t="shared" ca="1" si="0"/>
        <v/>
      </c>
      <c r="J10" s="32"/>
      <c r="K10" s="2"/>
      <c r="L10" s="6"/>
      <c r="M10" s="6"/>
      <c r="N10" s="6"/>
      <c r="O10" s="6"/>
      <c r="P10" s="6"/>
    </row>
    <row r="11" spans="1:16" ht="30" customHeight="1" x14ac:dyDescent="0.35">
      <c r="A11" s="17" t="str">
        <f>'Project Plan_Gantt'!$A$5</f>
        <v>Workstream 1</v>
      </c>
      <c r="B11" s="64">
        <v>1.7</v>
      </c>
      <c r="C11" s="64" t="str">
        <f>'Project Plan_Gantt'!A12</f>
        <v>Task7</v>
      </c>
      <c r="D11" s="64" t="str">
        <f>'Project Plan_Gantt'!D12</f>
        <v>Owner 1</v>
      </c>
      <c r="E11" s="6"/>
      <c r="F11" s="7" t="s">
        <v>8</v>
      </c>
      <c r="G11" s="33">
        <f>'Project Plan_Gantt'!B12</f>
        <v>44866</v>
      </c>
      <c r="H11" s="33">
        <f>'Project Plan_Gantt'!C12</f>
        <v>44896</v>
      </c>
      <c r="I11" s="33"/>
      <c r="J11" s="32"/>
      <c r="K11" s="2"/>
      <c r="L11" s="6"/>
      <c r="M11" s="6"/>
      <c r="N11" s="6"/>
      <c r="O11" s="6"/>
      <c r="P11" s="6"/>
    </row>
    <row r="12" spans="1:16" ht="30" customHeight="1" x14ac:dyDescent="0.35">
      <c r="A12" s="17" t="str">
        <f>'Project Plan_Gantt'!$A$5</f>
        <v>Workstream 1</v>
      </c>
      <c r="B12" s="64">
        <v>1.8</v>
      </c>
      <c r="C12" s="64" t="str">
        <f>'Project Plan_Gantt'!A13</f>
        <v>Task8</v>
      </c>
      <c r="D12" s="64" t="str">
        <f>'Project Plan_Gantt'!D13</f>
        <v>Owner 1</v>
      </c>
      <c r="E12" s="6"/>
      <c r="F12" s="7" t="s">
        <v>8</v>
      </c>
      <c r="G12" s="33">
        <f>'Project Plan_Gantt'!B13</f>
        <v>44896</v>
      </c>
      <c r="H12" s="33">
        <f>'Project Plan_Gantt'!C13</f>
        <v>44926</v>
      </c>
      <c r="I12" s="33"/>
      <c r="J12" s="32"/>
      <c r="K12" s="2"/>
      <c r="L12" s="6"/>
      <c r="M12" s="6"/>
      <c r="N12" s="6"/>
      <c r="O12" s="6"/>
      <c r="P12" s="6"/>
    </row>
    <row r="13" spans="1:16" ht="30" customHeight="1" x14ac:dyDescent="0.35">
      <c r="A13" s="17" t="str">
        <f>'Project Plan_Gantt'!$A$5</f>
        <v>Workstream 1</v>
      </c>
      <c r="B13" s="64">
        <v>1.9</v>
      </c>
      <c r="C13" s="64" t="str">
        <f>'Project Plan_Gantt'!A14</f>
        <v>Task9</v>
      </c>
      <c r="D13" s="64" t="str">
        <f>'Project Plan_Gantt'!D14</f>
        <v>Owner 1</v>
      </c>
      <c r="E13" s="6"/>
      <c r="F13" s="7" t="s">
        <v>8</v>
      </c>
      <c r="G13" s="33">
        <f>'Project Plan_Gantt'!B14</f>
        <v>44927</v>
      </c>
      <c r="H13" s="33">
        <f>'Project Plan_Gantt'!C14</f>
        <v>44957</v>
      </c>
      <c r="I13" s="33"/>
      <c r="J13" s="32"/>
      <c r="K13" s="2"/>
      <c r="L13" s="6"/>
      <c r="M13" s="6"/>
      <c r="N13" s="6"/>
      <c r="O13" s="6"/>
      <c r="P13" s="6"/>
    </row>
    <row r="14" spans="1:16" ht="30" customHeight="1" x14ac:dyDescent="0.35">
      <c r="A14" s="17" t="str">
        <f>'Project Plan_Gantt'!$A$5</f>
        <v>Workstream 1</v>
      </c>
      <c r="B14" s="65" t="s">
        <v>37</v>
      </c>
      <c r="C14" s="64" t="str">
        <f>'Project Plan_Gantt'!A15</f>
        <v>Task10</v>
      </c>
      <c r="D14" s="64" t="str">
        <f>'Project Plan_Gantt'!D15</f>
        <v>Owner 1</v>
      </c>
      <c r="E14" s="6"/>
      <c r="F14" s="7" t="s">
        <v>8</v>
      </c>
      <c r="G14" s="33">
        <f>'Project Plan_Gantt'!B15</f>
        <v>44927</v>
      </c>
      <c r="H14" s="33">
        <f>'Project Plan_Gantt'!C15</f>
        <v>45017</v>
      </c>
      <c r="I14" s="33"/>
      <c r="J14" s="32"/>
      <c r="K14" s="2"/>
      <c r="L14" s="6"/>
      <c r="M14" s="6"/>
      <c r="N14" s="6"/>
      <c r="O14" s="6"/>
      <c r="P14" s="6"/>
    </row>
    <row r="15" spans="1:16" ht="30" customHeight="1" x14ac:dyDescent="0.35">
      <c r="A15" s="17" t="str">
        <f>'Project Plan_Gantt'!$A$16</f>
        <v>Workstream 2</v>
      </c>
      <c r="B15" s="66">
        <v>2.1</v>
      </c>
      <c r="C15" s="64" t="str">
        <f>'Project Plan_Gantt'!A17</f>
        <v>Task1</v>
      </c>
      <c r="D15" s="64" t="str">
        <f>'Project Plan_Gantt'!D17</f>
        <v>Owner 2</v>
      </c>
      <c r="E15" s="6" t="s">
        <v>21</v>
      </c>
      <c r="F15" s="7" t="s">
        <v>8</v>
      </c>
      <c r="G15" s="33">
        <f>'Project Plan_Gantt'!B17</f>
        <v>44811</v>
      </c>
      <c r="H15" s="33">
        <f>'Project Plan_Gantt'!C17</f>
        <v>44825</v>
      </c>
      <c r="I15" s="33" t="str">
        <f t="shared" ca="1" si="0"/>
        <v/>
      </c>
      <c r="J15" s="32"/>
      <c r="K15" s="6"/>
      <c r="L15" s="6"/>
      <c r="M15" s="5"/>
      <c r="N15" s="5"/>
      <c r="O15" s="5"/>
      <c r="P15" s="5"/>
    </row>
    <row r="16" spans="1:16" ht="30" customHeight="1" x14ac:dyDescent="0.35">
      <c r="A16" s="17" t="str">
        <f>'Project Plan_Gantt'!$A$16</f>
        <v>Workstream 2</v>
      </c>
      <c r="B16" s="64">
        <v>2.2000000000000002</v>
      </c>
      <c r="C16" s="64" t="str">
        <f>'Project Plan_Gantt'!A18</f>
        <v>Task2</v>
      </c>
      <c r="D16" s="64" t="str">
        <f>'Project Plan_Gantt'!D18</f>
        <v>Owner 2</v>
      </c>
      <c r="E16" s="6" t="s">
        <v>21</v>
      </c>
      <c r="F16" s="7" t="s">
        <v>8</v>
      </c>
      <c r="G16" s="33">
        <f>'Project Plan_Gantt'!B18</f>
        <v>44825</v>
      </c>
      <c r="H16" s="33">
        <f>'Project Plan_Gantt'!C18</f>
        <v>44839</v>
      </c>
      <c r="I16" s="33" t="str">
        <f t="shared" ca="1" si="0"/>
        <v/>
      </c>
      <c r="J16" s="32"/>
      <c r="K16" s="6"/>
      <c r="L16" s="6"/>
      <c r="M16" s="6"/>
      <c r="N16" s="6"/>
      <c r="O16" s="6"/>
      <c r="P16" s="6"/>
    </row>
    <row r="17" spans="1:16" ht="30" customHeight="1" x14ac:dyDescent="0.35">
      <c r="A17" s="17" t="str">
        <f>'Project Plan_Gantt'!$A$16</f>
        <v>Workstream 2</v>
      </c>
      <c r="B17" s="64">
        <v>2.2999999999999998</v>
      </c>
      <c r="C17" s="64" t="str">
        <f>'Project Plan_Gantt'!A19</f>
        <v>Task3</v>
      </c>
      <c r="D17" s="64" t="str">
        <f>'Project Plan_Gantt'!D19</f>
        <v>Owner 2</v>
      </c>
      <c r="E17" s="6" t="s">
        <v>21</v>
      </c>
      <c r="F17" s="7" t="s">
        <v>8</v>
      </c>
      <c r="G17" s="33">
        <f>'Project Plan_Gantt'!B19</f>
        <v>44839</v>
      </c>
      <c r="H17" s="33">
        <f>'Project Plan_Gantt'!C19</f>
        <v>44846</v>
      </c>
      <c r="I17" s="33" t="str">
        <f t="shared" ca="1" si="0"/>
        <v/>
      </c>
      <c r="J17" s="32"/>
      <c r="K17" s="6"/>
      <c r="L17" s="6"/>
      <c r="M17" s="5"/>
      <c r="N17" s="5"/>
      <c r="O17" s="5"/>
      <c r="P17" s="5"/>
    </row>
    <row r="18" spans="1:16" ht="27" customHeight="1" x14ac:dyDescent="0.35">
      <c r="A18" s="17" t="str">
        <f>'Project Plan_Gantt'!$A$16</f>
        <v>Workstream 2</v>
      </c>
      <c r="B18" s="64">
        <v>2.4</v>
      </c>
      <c r="C18" s="64" t="str">
        <f>'Project Plan_Gantt'!A20</f>
        <v>Task4</v>
      </c>
      <c r="D18" s="64" t="str">
        <f>'Project Plan_Gantt'!D20</f>
        <v>Owner 2</v>
      </c>
      <c r="E18" s="6" t="s">
        <v>21</v>
      </c>
      <c r="F18" s="7" t="s">
        <v>8</v>
      </c>
      <c r="G18" s="33">
        <f>'Project Plan_Gantt'!B20</f>
        <v>44846</v>
      </c>
      <c r="H18" s="33">
        <f>'Project Plan_Gantt'!C20</f>
        <v>44860</v>
      </c>
      <c r="I18" s="33" t="str">
        <f t="shared" ca="1" si="0"/>
        <v/>
      </c>
      <c r="J18" s="32"/>
      <c r="K18" s="6"/>
      <c r="L18" s="6"/>
      <c r="M18" s="5"/>
      <c r="N18" s="5"/>
      <c r="O18" s="6"/>
      <c r="P18" s="6"/>
    </row>
    <row r="19" spans="1:16" ht="27" customHeight="1" x14ac:dyDescent="0.35">
      <c r="A19" s="17" t="str">
        <f>'Project Plan_Gantt'!$A$16</f>
        <v>Workstream 2</v>
      </c>
      <c r="B19" s="64">
        <v>2.5</v>
      </c>
      <c r="C19" s="64" t="str">
        <f>'Project Plan_Gantt'!A21</f>
        <v>Task5</v>
      </c>
      <c r="D19" s="64" t="str">
        <f>'Project Plan_Gantt'!D21</f>
        <v>Owner 2</v>
      </c>
      <c r="E19" s="6" t="s">
        <v>21</v>
      </c>
      <c r="F19" s="7" t="s">
        <v>8</v>
      </c>
      <c r="G19" s="33">
        <f>'Project Plan_Gantt'!B21</f>
        <v>44860</v>
      </c>
      <c r="H19" s="33">
        <f>'Project Plan_Gantt'!C21</f>
        <v>44867</v>
      </c>
      <c r="I19" s="33" t="str">
        <f t="shared" ca="1" si="0"/>
        <v/>
      </c>
      <c r="J19" s="32"/>
      <c r="K19" s="6"/>
      <c r="L19" s="6"/>
      <c r="M19" s="5"/>
      <c r="N19" s="5"/>
      <c r="O19" s="6"/>
      <c r="P19" s="6"/>
    </row>
    <row r="20" spans="1:16" ht="27" customHeight="1" x14ac:dyDescent="0.35">
      <c r="A20" s="17" t="str">
        <f>'Project Plan_Gantt'!$A$16</f>
        <v>Workstream 2</v>
      </c>
      <c r="B20" s="64">
        <v>2.6</v>
      </c>
      <c r="C20" s="64" t="str">
        <f>'Project Plan_Gantt'!A22</f>
        <v>Task6</v>
      </c>
      <c r="D20" s="64" t="str">
        <f>'Project Plan_Gantt'!D22</f>
        <v>Owner 2</v>
      </c>
      <c r="E20" s="6" t="s">
        <v>21</v>
      </c>
      <c r="F20" s="7" t="s">
        <v>8</v>
      </c>
      <c r="G20" s="33">
        <f>'Project Plan_Gantt'!B22</f>
        <v>44867</v>
      </c>
      <c r="H20" s="33">
        <f>'Project Plan_Gantt'!C22</f>
        <v>44897</v>
      </c>
      <c r="I20" s="33" t="str">
        <f t="shared" ca="1" si="0"/>
        <v/>
      </c>
      <c r="J20" s="32"/>
      <c r="K20" s="6"/>
      <c r="L20" s="6"/>
      <c r="M20" s="5"/>
      <c r="N20" s="5"/>
      <c r="O20" s="6"/>
      <c r="P20" s="6"/>
    </row>
    <row r="21" spans="1:16" ht="30" customHeight="1" x14ac:dyDescent="0.35">
      <c r="A21" s="17" t="str">
        <f>'Project Plan_Gantt'!$A$23</f>
        <v>Milestone 3</v>
      </c>
      <c r="B21" s="64">
        <v>3.1</v>
      </c>
      <c r="C21" s="64" t="str">
        <f>'Project Plan_Gantt'!A24</f>
        <v>Task1</v>
      </c>
      <c r="D21" s="64" t="str">
        <f>'Project Plan_Gantt'!D24</f>
        <v>Owner 3</v>
      </c>
      <c r="E21" s="6" t="s">
        <v>21</v>
      </c>
      <c r="F21" s="7" t="s">
        <v>8</v>
      </c>
      <c r="G21" s="33">
        <f>'Project Plan_Gantt'!B24</f>
        <v>44819</v>
      </c>
      <c r="H21" s="33">
        <f>'Project Plan_Gantt'!C24</f>
        <v>44833</v>
      </c>
      <c r="I21" s="33" t="str">
        <f t="shared" ca="1" si="0"/>
        <v/>
      </c>
      <c r="J21" s="32"/>
      <c r="K21" s="5"/>
      <c r="L21" s="6"/>
      <c r="M21" s="5"/>
      <c r="N21" s="5"/>
      <c r="O21" s="5"/>
      <c r="P21" s="5"/>
    </row>
    <row r="22" spans="1:16" ht="30" customHeight="1" x14ac:dyDescent="0.35">
      <c r="A22" s="17" t="str">
        <f>'Project Plan_Gantt'!$A$23</f>
        <v>Milestone 3</v>
      </c>
      <c r="B22" s="64">
        <v>3.2</v>
      </c>
      <c r="C22" s="64" t="str">
        <f>'Project Plan_Gantt'!A25</f>
        <v>Task2</v>
      </c>
      <c r="D22" s="64" t="str">
        <f>'Project Plan_Gantt'!D25</f>
        <v>Owner 3</v>
      </c>
      <c r="E22" s="6" t="s">
        <v>21</v>
      </c>
      <c r="F22" s="7" t="s">
        <v>8</v>
      </c>
      <c r="G22" s="33">
        <f>'Project Plan_Gantt'!B25</f>
        <v>44833</v>
      </c>
      <c r="H22" s="33">
        <f>'Project Plan_Gantt'!C25</f>
        <v>44847</v>
      </c>
      <c r="I22" s="33" t="str">
        <f t="shared" ca="1" si="0"/>
        <v/>
      </c>
      <c r="J22" s="32"/>
      <c r="K22" s="5"/>
      <c r="L22" s="6"/>
      <c r="M22" s="5"/>
      <c r="N22" s="5"/>
      <c r="O22" s="5"/>
      <c r="P22" s="5"/>
    </row>
    <row r="23" spans="1:16" ht="30" customHeight="1" x14ac:dyDescent="0.35">
      <c r="A23" s="17" t="str">
        <f>'Project Plan_Gantt'!$A$23</f>
        <v>Milestone 3</v>
      </c>
      <c r="B23" s="64">
        <v>3.3</v>
      </c>
      <c r="C23" s="64" t="str">
        <f>'Project Plan_Gantt'!A26</f>
        <v>Task3</v>
      </c>
      <c r="D23" s="64" t="str">
        <f>'Project Plan_Gantt'!D26</f>
        <v>Owner 3</v>
      </c>
      <c r="E23" s="6" t="s">
        <v>21</v>
      </c>
      <c r="F23" s="7" t="s">
        <v>8</v>
      </c>
      <c r="G23" s="33">
        <f>'Project Plan_Gantt'!B26</f>
        <v>44847</v>
      </c>
      <c r="H23" s="33">
        <f>'Project Plan_Gantt'!C26</f>
        <v>44861</v>
      </c>
      <c r="I23" s="33" t="str">
        <f t="shared" ca="1" si="0"/>
        <v/>
      </c>
      <c r="J23" s="32"/>
      <c r="K23" s="5"/>
      <c r="L23" s="6"/>
      <c r="M23" s="5"/>
      <c r="N23" s="5"/>
      <c r="O23" s="6"/>
      <c r="P23" s="6"/>
    </row>
    <row r="24" spans="1:16" ht="30" customHeight="1" x14ac:dyDescent="0.35">
      <c r="A24" s="17" t="str">
        <f>'Project Plan_Gantt'!$A$23</f>
        <v>Milestone 3</v>
      </c>
      <c r="B24" s="64">
        <v>3.4</v>
      </c>
      <c r="C24" s="64" t="str">
        <f>'Project Plan_Gantt'!A27</f>
        <v>Task4</v>
      </c>
      <c r="D24" s="64" t="str">
        <f>'Project Plan_Gantt'!D27</f>
        <v>Owner 3</v>
      </c>
      <c r="E24" s="6" t="s">
        <v>21</v>
      </c>
      <c r="F24" s="7" t="s">
        <v>8</v>
      </c>
      <c r="G24" s="33">
        <f>'Project Plan_Gantt'!B27</f>
        <v>44861</v>
      </c>
      <c r="H24" s="33">
        <f>'Project Plan_Gantt'!C27</f>
        <v>44875</v>
      </c>
      <c r="I24" s="33" t="str">
        <f t="shared" ca="1" si="0"/>
        <v/>
      </c>
      <c r="J24" s="31"/>
      <c r="K24" s="6"/>
      <c r="L24" s="6"/>
      <c r="M24" s="5"/>
      <c r="N24" s="5"/>
      <c r="O24" s="5"/>
      <c r="P24" s="5"/>
    </row>
    <row r="25" spans="1:16" ht="30" customHeight="1" x14ac:dyDescent="0.35">
      <c r="A25" s="17" t="str">
        <f>'Project Plan_Gantt'!$A$23</f>
        <v>Milestone 3</v>
      </c>
      <c r="B25" s="64">
        <v>3.5</v>
      </c>
      <c r="C25" s="64" t="str">
        <f>'Project Plan_Gantt'!A28</f>
        <v>Task5</v>
      </c>
      <c r="D25" s="64" t="str">
        <f>'Project Plan_Gantt'!D28</f>
        <v>Owner 3</v>
      </c>
      <c r="E25" s="6" t="s">
        <v>21</v>
      </c>
      <c r="F25" s="7" t="s">
        <v>8</v>
      </c>
      <c r="G25" s="33">
        <f>'Project Plan_Gantt'!B28</f>
        <v>44875</v>
      </c>
      <c r="H25" s="33">
        <f>'Project Plan_Gantt'!C28</f>
        <v>44889</v>
      </c>
      <c r="I25" s="33" t="str">
        <f t="shared" ca="1" si="0"/>
        <v/>
      </c>
      <c r="J25" s="31"/>
      <c r="K25" s="5"/>
      <c r="L25" s="6"/>
      <c r="M25" s="5"/>
      <c r="N25" s="5"/>
      <c r="O25" s="5"/>
      <c r="P25" s="5"/>
    </row>
    <row r="26" spans="1:16" ht="30" customHeight="1" x14ac:dyDescent="0.35">
      <c r="A26" s="17" t="str">
        <f>'Project Plan_Gantt'!$A$23</f>
        <v>Milestone 3</v>
      </c>
      <c r="B26" s="64">
        <v>3.6</v>
      </c>
      <c r="C26" s="64" t="str">
        <f>'Project Plan_Gantt'!A29</f>
        <v>Task6</v>
      </c>
      <c r="D26" s="64" t="str">
        <f>'Project Plan_Gantt'!D29</f>
        <v>Owner 3</v>
      </c>
      <c r="E26" s="6" t="s">
        <v>21</v>
      </c>
      <c r="F26" s="7" t="s">
        <v>8</v>
      </c>
      <c r="G26" s="33">
        <f>'Project Plan_Gantt'!B29</f>
        <v>44847</v>
      </c>
      <c r="H26" s="33">
        <f>'Project Plan_Gantt'!C29</f>
        <v>44907</v>
      </c>
      <c r="I26" s="33" t="str">
        <f t="shared" ca="1" si="0"/>
        <v/>
      </c>
      <c r="J26" s="31"/>
      <c r="K26" s="5"/>
      <c r="L26" s="6"/>
      <c r="M26" s="5"/>
      <c r="N26" s="5"/>
      <c r="O26" s="5"/>
      <c r="P26" s="5"/>
    </row>
    <row r="27" spans="1:16" ht="30" customHeight="1" x14ac:dyDescent="0.35">
      <c r="A27" s="17" t="str">
        <f>'Project Plan_Gantt'!$A$30</f>
        <v>Milestone 4</v>
      </c>
      <c r="B27" s="64">
        <v>4.0999999999999996</v>
      </c>
      <c r="C27" s="64" t="str">
        <f>'Project Plan_Gantt'!A31</f>
        <v>Task1</v>
      </c>
      <c r="D27" s="64" t="str">
        <f>'Project Plan_Gantt'!D31</f>
        <v>Owner 4</v>
      </c>
      <c r="E27" s="6" t="s">
        <v>21</v>
      </c>
      <c r="F27" s="7" t="s">
        <v>8</v>
      </c>
      <c r="G27" s="33">
        <f>'Project Plan_Gantt'!B31</f>
        <v>44810</v>
      </c>
      <c r="H27" s="33">
        <f>'Project Plan_Gantt'!C31</f>
        <v>44834</v>
      </c>
      <c r="I27" s="33" t="str">
        <f t="shared" ca="1" si="0"/>
        <v/>
      </c>
      <c r="J27" s="32"/>
      <c r="K27" s="5"/>
      <c r="L27" s="6"/>
      <c r="M27" s="6"/>
      <c r="N27" s="6"/>
      <c r="O27" s="6"/>
      <c r="P27" s="6"/>
    </row>
    <row r="28" spans="1:16" ht="30" customHeight="1" x14ac:dyDescent="0.35">
      <c r="A28" s="17" t="str">
        <f>'Project Plan_Gantt'!$A$30</f>
        <v>Milestone 4</v>
      </c>
      <c r="B28" s="64">
        <v>4.2</v>
      </c>
      <c r="C28" s="64" t="str">
        <f>'Project Plan_Gantt'!A32</f>
        <v>Task2</v>
      </c>
      <c r="D28" s="64" t="str">
        <f>'Project Plan_Gantt'!D32</f>
        <v>Owner 4</v>
      </c>
      <c r="E28" s="6" t="s">
        <v>21</v>
      </c>
      <c r="F28" s="7" t="s">
        <v>8</v>
      </c>
      <c r="G28" s="33">
        <f>'Project Plan_Gantt'!B32</f>
        <v>44819</v>
      </c>
      <c r="H28" s="33">
        <f>'Project Plan_Gantt'!C32</f>
        <v>44834</v>
      </c>
      <c r="I28" s="33" t="str">
        <f t="shared" ca="1" si="0"/>
        <v/>
      </c>
      <c r="J28" s="32"/>
      <c r="K28" s="5"/>
      <c r="L28" s="6"/>
      <c r="M28" s="6"/>
      <c r="N28" s="6"/>
      <c r="O28" s="6"/>
      <c r="P28" s="6"/>
    </row>
    <row r="29" spans="1:16" ht="30" customHeight="1" x14ac:dyDescent="0.35">
      <c r="A29" s="17" t="str">
        <f>'Project Plan_Gantt'!$A$30</f>
        <v>Milestone 4</v>
      </c>
      <c r="B29" s="64">
        <v>4.3</v>
      </c>
      <c r="C29" s="64" t="str">
        <f>'Project Plan_Gantt'!A34</f>
        <v>Task4</v>
      </c>
      <c r="D29" s="64" t="str">
        <f>'Project Plan_Gantt'!D33</f>
        <v>Owner 4</v>
      </c>
      <c r="E29" s="6" t="s">
        <v>21</v>
      </c>
      <c r="F29" s="7" t="s">
        <v>8</v>
      </c>
      <c r="G29" s="33">
        <f>'Project Plan_Gantt'!B33</f>
        <v>44818</v>
      </c>
      <c r="H29" s="33">
        <f>'Project Plan_Gantt'!C33</f>
        <v>44825</v>
      </c>
      <c r="I29" s="33" t="str">
        <f t="shared" ca="1" si="0"/>
        <v/>
      </c>
      <c r="J29" s="32"/>
      <c r="K29" s="5"/>
      <c r="L29" s="6"/>
      <c r="M29" s="6"/>
      <c r="N29" s="6"/>
      <c r="O29" s="6"/>
      <c r="P29" s="6"/>
    </row>
    <row r="30" spans="1:16" ht="30" customHeight="1" x14ac:dyDescent="0.35">
      <c r="A30" s="17" t="str">
        <f>'Project Plan_Gantt'!$A$30</f>
        <v>Milestone 4</v>
      </c>
      <c r="B30" s="64">
        <v>4.4000000000000004</v>
      </c>
      <c r="C30" s="64" t="str">
        <f>'Project Plan_Gantt'!A35</f>
        <v>Task5</v>
      </c>
      <c r="D30" s="64" t="str">
        <f>'Project Plan_Gantt'!D34</f>
        <v>Owner 4</v>
      </c>
      <c r="E30" s="6" t="s">
        <v>21</v>
      </c>
      <c r="F30" s="7" t="s">
        <v>8</v>
      </c>
      <c r="G30" s="33">
        <f>'Project Plan_Gantt'!B34</f>
        <v>44825</v>
      </c>
      <c r="H30" s="33">
        <f>'Project Plan_Gantt'!C34</f>
        <v>44844</v>
      </c>
      <c r="I30" s="33" t="str">
        <f t="shared" ca="1" si="0"/>
        <v/>
      </c>
      <c r="J30" s="31"/>
      <c r="K30" s="6"/>
      <c r="L30" s="6"/>
      <c r="M30" s="5"/>
      <c r="N30" s="5"/>
      <c r="O30" s="5"/>
      <c r="P30" s="5"/>
    </row>
    <row r="31" spans="1:16" ht="30" customHeight="1" x14ac:dyDescent="0.35">
      <c r="A31" s="17" t="str">
        <f>'Project Plan_Gantt'!$A$30</f>
        <v>Milestone 4</v>
      </c>
      <c r="B31" s="64">
        <v>4.5</v>
      </c>
      <c r="C31" s="64" t="str">
        <f>'Project Plan_Gantt'!A36</f>
        <v>Task6</v>
      </c>
      <c r="D31" s="64" t="str">
        <f>'Project Plan_Gantt'!D35</f>
        <v>Owner 4</v>
      </c>
      <c r="E31" s="6" t="s">
        <v>21</v>
      </c>
      <c r="F31" s="7" t="s">
        <v>8</v>
      </c>
      <c r="G31" s="33">
        <f>'Project Plan_Gantt'!B35</f>
        <v>44844</v>
      </c>
      <c r="H31" s="33">
        <f>'Project Plan_Gantt'!C35</f>
        <v>44849</v>
      </c>
      <c r="I31" s="33" t="str">
        <f t="shared" ca="1" si="0"/>
        <v/>
      </c>
      <c r="J31" s="31"/>
      <c r="K31" s="5"/>
      <c r="L31" s="6"/>
      <c r="M31" s="6"/>
      <c r="N31" s="6"/>
      <c r="O31" s="6"/>
      <c r="P31" s="6"/>
    </row>
    <row r="32" spans="1:16" ht="30" customHeight="1" x14ac:dyDescent="0.35">
      <c r="A32" s="17" t="str">
        <f>'Project Plan_Gantt'!$A$30</f>
        <v>Milestone 4</v>
      </c>
      <c r="B32" s="64">
        <v>4.5999999999999996</v>
      </c>
      <c r="C32" s="64" t="e">
        <f>'Project Plan_Gantt'!#REF!</f>
        <v>#REF!</v>
      </c>
      <c r="D32" s="64" t="str">
        <f>'Project Plan_Gantt'!D36</f>
        <v>Owner 4</v>
      </c>
      <c r="E32" s="6"/>
      <c r="F32" s="7" t="s">
        <v>8</v>
      </c>
      <c r="G32" s="33">
        <f>'Project Plan_Gantt'!B36</f>
        <v>44818</v>
      </c>
      <c r="H32" s="33">
        <f>'Project Plan_Gantt'!C36</f>
        <v>44825</v>
      </c>
      <c r="I32" s="33" t="str">
        <f t="shared" ca="1" si="0"/>
        <v/>
      </c>
      <c r="J32" s="31"/>
      <c r="K32" s="5"/>
      <c r="L32" s="6"/>
      <c r="M32" s="6"/>
      <c r="N32" s="6"/>
      <c r="O32" s="6"/>
      <c r="P32" s="6"/>
    </row>
    <row r="33" spans="1:16" ht="30" customHeight="1" x14ac:dyDescent="0.35">
      <c r="A33" s="17" t="str">
        <f>'Project Plan_Gantt'!$A$42</f>
        <v>Milestone 5</v>
      </c>
      <c r="B33" s="64">
        <v>5.0999999999999996</v>
      </c>
      <c r="C33" s="64" t="str">
        <f>'Project Plan_Gantt'!A43</f>
        <v>Task1</v>
      </c>
      <c r="D33" s="64" t="str">
        <f>'Project Plan_Gantt'!D43</f>
        <v>Owner 5</v>
      </c>
      <c r="E33" s="6" t="s">
        <v>21</v>
      </c>
      <c r="F33" s="7" t="s">
        <v>8</v>
      </c>
      <c r="G33" s="33">
        <f>'Project Plan_Gantt'!B43</f>
        <v>44812</v>
      </c>
      <c r="H33" s="33">
        <f>'Project Plan_Gantt'!C43</f>
        <v>44826</v>
      </c>
      <c r="I33" s="33" t="str">
        <f t="shared" ca="1" si="0"/>
        <v/>
      </c>
      <c r="J33" s="31"/>
      <c r="K33" s="5"/>
      <c r="L33" s="6"/>
      <c r="M33" s="6"/>
      <c r="N33" s="6"/>
      <c r="O33" s="6"/>
      <c r="P33" s="6"/>
    </row>
    <row r="34" spans="1:16" ht="30" customHeight="1" x14ac:dyDescent="0.35">
      <c r="A34" s="17" t="str">
        <f>'Project Plan_Gantt'!$A$42</f>
        <v>Milestone 5</v>
      </c>
      <c r="B34" s="64">
        <v>5.2</v>
      </c>
      <c r="C34" s="64" t="str">
        <f>'Project Plan_Gantt'!A44</f>
        <v>Task2</v>
      </c>
      <c r="D34" s="64" t="str">
        <f>'Project Plan_Gantt'!D44</f>
        <v>Owner 5</v>
      </c>
      <c r="E34" s="6" t="s">
        <v>21</v>
      </c>
      <c r="F34" s="7" t="s">
        <v>8</v>
      </c>
      <c r="G34" s="33">
        <f>'Project Plan_Gantt'!B44</f>
        <v>44826</v>
      </c>
      <c r="H34" s="33">
        <f>'Project Plan_Gantt'!C44</f>
        <v>44840</v>
      </c>
      <c r="I34" s="33" t="str">
        <f t="shared" ca="1" si="0"/>
        <v/>
      </c>
      <c r="J34" s="31"/>
      <c r="K34" s="6"/>
      <c r="L34" s="6"/>
      <c r="M34" s="5"/>
      <c r="N34" s="5"/>
      <c r="O34" s="5"/>
      <c r="P34" s="5"/>
    </row>
    <row r="35" spans="1:16" ht="30" customHeight="1" x14ac:dyDescent="0.35">
      <c r="A35" s="17" t="str">
        <f>'Project Plan_Gantt'!$A$42</f>
        <v>Milestone 5</v>
      </c>
      <c r="B35" s="64">
        <v>5.3</v>
      </c>
      <c r="C35" s="64" t="str">
        <f>'Project Plan_Gantt'!A45</f>
        <v>Task3</v>
      </c>
      <c r="D35" s="64" t="str">
        <f>'Project Plan_Gantt'!D45</f>
        <v>Owner 5</v>
      </c>
      <c r="E35" s="6" t="s">
        <v>21</v>
      </c>
      <c r="F35" s="7" t="s">
        <v>8</v>
      </c>
      <c r="G35" s="33">
        <f>'Project Plan_Gantt'!B45</f>
        <v>44840</v>
      </c>
      <c r="H35" s="33">
        <f>'Project Plan_Gantt'!C45</f>
        <v>44847</v>
      </c>
      <c r="I35" s="33" t="str">
        <f t="shared" ca="1" si="0"/>
        <v/>
      </c>
      <c r="J35" s="31"/>
      <c r="K35" s="6"/>
      <c r="L35" s="6"/>
      <c r="M35" s="5"/>
      <c r="N35" s="5"/>
      <c r="O35" s="5"/>
      <c r="P35" s="5"/>
    </row>
    <row r="36" spans="1:16" ht="30" customHeight="1" x14ac:dyDescent="0.35">
      <c r="A36" s="17" t="str">
        <f>'Project Plan_Gantt'!$A$42</f>
        <v>Milestone 5</v>
      </c>
      <c r="B36" s="64">
        <v>5.4</v>
      </c>
      <c r="C36" s="64" t="str">
        <f>'Project Plan_Gantt'!A46</f>
        <v>Task4</v>
      </c>
      <c r="D36" s="64" t="str">
        <f>'Project Plan_Gantt'!D46</f>
        <v>Owner 5</v>
      </c>
      <c r="E36" s="6"/>
      <c r="F36" s="7" t="s">
        <v>8</v>
      </c>
      <c r="G36" s="33">
        <f>'Project Plan_Gantt'!B46</f>
        <v>44847</v>
      </c>
      <c r="H36" s="33">
        <f>'Project Plan_Gantt'!C46</f>
        <v>44854</v>
      </c>
      <c r="I36" s="33" t="str">
        <f t="shared" ca="1" si="0"/>
        <v/>
      </c>
      <c r="J36" s="31"/>
      <c r="K36" s="5"/>
      <c r="L36" s="5"/>
      <c r="M36" s="5"/>
      <c r="N36" s="5"/>
      <c r="O36" s="5"/>
      <c r="P36" s="5"/>
    </row>
    <row r="37" spans="1:16" ht="30" customHeight="1" x14ac:dyDescent="0.35">
      <c r="A37" s="17" t="str">
        <f>'Project Plan_Gantt'!$A$42</f>
        <v>Milestone 5</v>
      </c>
      <c r="B37" s="64">
        <v>5.5</v>
      </c>
      <c r="C37" s="64" t="str">
        <f>'Project Plan_Gantt'!A47</f>
        <v>Task5</v>
      </c>
      <c r="D37" s="64" t="str">
        <f>'Project Plan_Gantt'!D47</f>
        <v>Owner 5</v>
      </c>
      <c r="E37" s="6"/>
      <c r="F37" s="7" t="s">
        <v>8</v>
      </c>
      <c r="G37" s="33">
        <f>'Project Plan_Gantt'!B47</f>
        <v>44854</v>
      </c>
      <c r="H37" s="33">
        <f>'Project Plan_Gantt'!C47</f>
        <v>44875</v>
      </c>
      <c r="I37" s="33" t="str">
        <f t="shared" ca="1" si="0"/>
        <v/>
      </c>
      <c r="J37" s="31"/>
      <c r="K37" s="5"/>
      <c r="L37" s="5"/>
      <c r="M37" s="5"/>
      <c r="N37" s="5"/>
      <c r="O37" s="5"/>
      <c r="P37" s="5"/>
    </row>
    <row r="38" spans="1:16" ht="30" customHeight="1" x14ac:dyDescent="0.35">
      <c r="A38" s="17" t="str">
        <f>'Project Plan_Gantt'!$A$42</f>
        <v>Milestone 5</v>
      </c>
      <c r="B38" s="64">
        <v>5.6</v>
      </c>
      <c r="C38" s="64" t="str">
        <f>'Project Plan_Gantt'!A48</f>
        <v>Task6</v>
      </c>
      <c r="D38" s="64" t="str">
        <f>'Project Plan_Gantt'!D48</f>
        <v>Owner 5</v>
      </c>
      <c r="E38" s="6"/>
      <c r="F38" s="7" t="s">
        <v>8</v>
      </c>
      <c r="G38" s="33">
        <f>'Project Plan_Gantt'!B48</f>
        <v>44875</v>
      </c>
      <c r="H38" s="33">
        <f>'Project Plan_Gantt'!C48</f>
        <v>44882</v>
      </c>
      <c r="I38" s="33" t="str">
        <f t="shared" ca="1" si="0"/>
        <v/>
      </c>
      <c r="J38" s="31"/>
      <c r="K38" s="5"/>
      <c r="L38" s="5"/>
      <c r="M38" s="5"/>
      <c r="N38" s="5"/>
      <c r="O38" s="5"/>
      <c r="P38" s="5"/>
    </row>
  </sheetData>
  <autoFilter ref="A4:P38" xr:uid="{00000000-0001-0000-0000-000000000000}"/>
  <mergeCells count="10">
    <mergeCell ref="B2:C2"/>
    <mergeCell ref="A1:J1"/>
    <mergeCell ref="K1:K3"/>
    <mergeCell ref="L1:L3"/>
    <mergeCell ref="P1:P3"/>
    <mergeCell ref="O1:O3"/>
    <mergeCell ref="N1:N3"/>
    <mergeCell ref="M1:M3"/>
    <mergeCell ref="D2:I2"/>
    <mergeCell ref="C3:D3"/>
  </mergeCells>
  <phoneticPr fontId="2" type="noConversion"/>
  <conditionalFormatting sqref="F5:F38">
    <cfRule type="cellIs" dxfId="38" priority="218" operator="equal">
      <formula>"Road Block"</formula>
    </cfRule>
    <cfRule type="cellIs" dxfId="37" priority="243" operator="equal">
      <formula>$I$3</formula>
    </cfRule>
    <cfRule type="cellIs" dxfId="36" priority="244" operator="equal">
      <formula>$H$3</formula>
    </cfRule>
    <cfRule type="cellIs" dxfId="35" priority="245" operator="equal">
      <formula>$G$3</formula>
    </cfRule>
    <cfRule type="cellIs" dxfId="34" priority="246" operator="equal">
      <formula>$E$3</formula>
    </cfRule>
    <cfRule type="expression" dxfId="33" priority="247">
      <formula>$E$3</formula>
    </cfRule>
    <cfRule type="cellIs" dxfId="32" priority="248" operator="equal">
      <formula>$F$3</formula>
    </cfRule>
  </conditionalFormatting>
  <conditionalFormatting sqref="I3">
    <cfRule type="cellIs" dxfId="31" priority="237" operator="equal">
      <formula>$I$3</formula>
    </cfRule>
    <cfRule type="cellIs" dxfId="30" priority="238" operator="equal">
      <formula>$H$3</formula>
    </cfRule>
    <cfRule type="cellIs" dxfId="29" priority="239" operator="equal">
      <formula>$G$3</formula>
    </cfRule>
    <cfRule type="cellIs" dxfId="28" priority="240" operator="equal">
      <formula>$E$3</formula>
    </cfRule>
    <cfRule type="expression" dxfId="27" priority="241">
      <formula>$E$3</formula>
    </cfRule>
    <cfRule type="cellIs" dxfId="26" priority="242" operator="equal">
      <formula>$F$3</formula>
    </cfRule>
  </conditionalFormatting>
  <conditionalFormatting sqref="F3">
    <cfRule type="cellIs" dxfId="25" priority="231" operator="equal">
      <formula>$I$3</formula>
    </cfRule>
    <cfRule type="cellIs" dxfId="24" priority="232" operator="equal">
      <formula>$H$3</formula>
    </cfRule>
    <cfRule type="cellIs" dxfId="23" priority="233" operator="equal">
      <formula>$G$3</formula>
    </cfRule>
    <cfRule type="cellIs" dxfId="22" priority="234" operator="equal">
      <formula>$E$3</formula>
    </cfRule>
    <cfRule type="expression" dxfId="21" priority="235">
      <formula>$E$3</formula>
    </cfRule>
    <cfRule type="cellIs" dxfId="20" priority="236" operator="equal">
      <formula>$F$3</formula>
    </cfRule>
  </conditionalFormatting>
  <conditionalFormatting sqref="E3">
    <cfRule type="cellIs" dxfId="19" priority="225" operator="equal">
      <formula>$I$3</formula>
    </cfRule>
    <cfRule type="cellIs" dxfId="18" priority="226" operator="equal">
      <formula>$H$3</formula>
    </cfRule>
    <cfRule type="cellIs" dxfId="17" priority="227" operator="equal">
      <formula>$G$3</formula>
    </cfRule>
    <cfRule type="cellIs" dxfId="16" priority="228" operator="equal">
      <formula>$E$3</formula>
    </cfRule>
    <cfRule type="expression" dxfId="15" priority="229">
      <formula>$E$3</formula>
    </cfRule>
    <cfRule type="cellIs" dxfId="14" priority="230" operator="equal">
      <formula>$F$3</formula>
    </cfRule>
  </conditionalFormatting>
  <conditionalFormatting sqref="H3">
    <cfRule type="cellIs" dxfId="13" priority="219" operator="equal">
      <formula>$I$3</formula>
    </cfRule>
    <cfRule type="cellIs" dxfId="12" priority="220" operator="equal">
      <formula>$H$3</formula>
    </cfRule>
    <cfRule type="cellIs" dxfId="11" priority="221" operator="equal">
      <formula>$G$3</formula>
    </cfRule>
    <cfRule type="cellIs" dxfId="10" priority="222" operator="equal">
      <formula>$E$3</formula>
    </cfRule>
    <cfRule type="expression" dxfId="9" priority="223">
      <formula>$E$3</formula>
    </cfRule>
    <cfRule type="cellIs" dxfId="8" priority="224" operator="equal">
      <formula>$F$3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Project Plan_Gantt</vt:lpstr>
      <vt:lpstr>RAIL</vt:lpstr>
      <vt:lpstr>'Project Plan_Gantt'!Print_Area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beauchamp</dc:creator>
  <cp:keywords/>
  <dc:description/>
  <cp:lastModifiedBy>susan beauchamp</cp:lastModifiedBy>
  <cp:revision/>
  <dcterms:created xsi:type="dcterms:W3CDTF">2016-02-04T02:31:04Z</dcterms:created>
  <dcterms:modified xsi:type="dcterms:W3CDTF">2022-09-19T18:03:57Z</dcterms:modified>
  <cp:category/>
  <cp:contentStatus/>
</cp:coreProperties>
</file>