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022"/>
  <workbookPr autoCompressPictures="0"/>
  <bookViews>
    <workbookView xWindow="960" yWindow="1400" windowWidth="24640" windowHeight="14660" tabRatio="50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274" i="1" l="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 r="B3" i="1"/>
  <c r="B2" i="1"/>
</calcChain>
</file>

<file path=xl/sharedStrings.xml><?xml version="1.0" encoding="utf-8"?>
<sst xmlns="http://schemas.openxmlformats.org/spreadsheetml/2006/main" count="611" uniqueCount="591">
  <si>
    <t>Group Name</t>
  </si>
  <si>
    <t>Direct Link</t>
  </si>
  <si>
    <t>Members</t>
  </si>
  <si>
    <t>Goal or Purpose</t>
  </si>
  <si>
    <t>Rules</t>
  </si>
  <si>
    <t>Kindle Author Book Promotions</t>
  </si>
  <si>
    <t>Please report unsuitable posts, any unsuitable posts will result in an immediate ban.</t>
  </si>
  <si>
    <t>Free Facebook Likes and Shares 2015</t>
  </si>
  <si>
    <t xml:space="preserve">Promote Your Facebook page or Website </t>
  </si>
  <si>
    <t>1) NO offensive,sexual,violent,religious content
2) RETURN ALL LIKES!
3) LIKE THE PINNED POST.
(NOTE:All group posts must be approved by an admin.)
If you do not follow these rules you will be banned!</t>
  </si>
  <si>
    <t>PROMOTE YOURSELF</t>
  </si>
  <si>
    <t>This group is dedicated to PROMOTING Yourself, Music, Movies, TV, Books, Radio Shows, Radio Stations, Conventions, Cool Businesses, Whatever You Do For the Whole World to get to know YOU!</t>
  </si>
  <si>
    <t>Books, Books and more Books!!!</t>
  </si>
  <si>
    <t>Where authors and readers can post to help promote their books and giveaways.</t>
  </si>
  <si>
    <t>Passion for Books</t>
  </si>
  <si>
    <t>Authors of books are welcome to post photos of your books. You can also post your videos. And talk about your 
books.
All the other publicities not related to books will be deleted and the member removed.
And everything not related to books will be deleted.</t>
  </si>
  <si>
    <t>Writers' Group</t>
  </si>
  <si>
    <t>This group is for writers and those interested in the craft of writing, to mingle, meet, inform, learn and cooperate.</t>
  </si>
  <si>
    <t>1. If it appears I've been adding other people but not you, since you made your request to join this group, please PM an admin as there is a reason for that.
2. If something someone posts here is offensive to you, perhaps the best response is to simply block them so their material no longer shows up on your Writers' Group wall. Responding to them on their posts only highlights their material by bumping it up to the top of the feed.
3. Also, somewhat redundantly, any time you comment on a post which you find not to your liking, you "feed the troll." In other words you give him/her attention and bump the post to the top of the fee. Don't feed the trolls please. Just block them.
4. This is a group about writing, writers and the writing/publishing industry. If you're tempted to distract from that purpose by posting content that has a tenuous connection to any of those goals, don't be surprised if it, whatever you posted, and likely you, will be removed and banned from this group.
5. FYI, members tend to block other members who consistently post content that becomes repetitive. So, if you want to be heard/seen in the future, don't get blocked by continually posting similar material. Optimally, around twice a month is as often as the same content should appear on the feed.
6. The earliest of dual posts, posts that are repeated immediately, will be deleted as soon as it's discovered.
7. It's a tough audience here. Deal with it.
8. Lastly, if you're an avid reader and have lots of books which you would normally discard in the trash or fire, or you're an author with lots of extra copies of your book left lying about and would like to get them into circulation, consider donating those books to a Title 1 school. Message admin Brad Combs for contact information for his school.
9. No fake profiles!</t>
  </si>
  <si>
    <t>BOOK REVIEW &amp; PROMOTION</t>
  </si>
  <si>
    <t>Free E-Books</t>
  </si>
  <si>
    <t xml:space="preserve">Online Book Publicity Group </t>
  </si>
  <si>
    <t>Online Book Publicity AKA Substance Books is the largest online book publicity company on the Internet specializing in book promotion and search engine marketing.</t>
  </si>
  <si>
    <t>Amazon Book Clubs</t>
  </si>
  <si>
    <t xml:space="preserve">Download free e-books, join our book loving platform, or read our daily reviews. </t>
  </si>
  <si>
    <t>If you are a published author, go ahead and announce yourself and your book(s) on this site. Readers, please go ahead and leave your reviews and recommendations.</t>
  </si>
  <si>
    <t>Aspiring Authors</t>
  </si>
  <si>
    <t>This group is to help you connect with other Aspiring Authors to network, work on your books and share writing samples.</t>
  </si>
  <si>
    <t>Authors</t>
  </si>
  <si>
    <t>Anything about writing.
Stories, experiences, advice and tips.
Any new books, promotions or book cover designs.</t>
  </si>
  <si>
    <t>NO advertising of Quick Rich Schemes.
No advertising or selling of items such as shoes, financial products etc.
No linking to bogus, unethical websites, porn sites or websites that have been tagged as dangerous.
No religious preaching of any kind.
No political messages of any kind or political campaigning.</t>
  </si>
  <si>
    <t>Book Promotion</t>
  </si>
  <si>
    <t xml:space="preserve">The purpose of this group is to enable authors to promote their books, to readers of all tastes. </t>
  </si>
  <si>
    <t>Indie Author Book Promotion Page</t>
  </si>
  <si>
    <t>1) Please share the group with your friends.
2) Maintain appropriate language for an open group.
3) Post promos and links for indie authors.
4) If you have authors liking your page...return the favor and like their page back.
5) Share the links for author pages and books out to your friends and on you wall.
6) Please refrain from posting affiliate links if you are selling shoes, jewelry, or porn site memberships as this is a page for indie authors to post links to their novels and for readers to find new authors to follow.</t>
  </si>
  <si>
    <t>BOOK PLACE</t>
  </si>
  <si>
    <t xml:space="preserve">A group for anyone who likes books or is in any way connected with books, including readers, authors, librarians, editors, agents.publicists, illustrators, and more. </t>
  </si>
  <si>
    <t xml:space="preserve">NO ADDING FRIENDS. IF YOU WANT THEM TO JOIN, TELL THEM TO REQUEST MEMBERSHIP THEMSELVES AND I WILL LET THEM IN, OR THEY WILL NOT GET IN. NO VIDEOS ARE ALLOWED, EVEN THOSE ABOUT BOOKS, SINCE CONTENT CANNOT BE APPROVED BEFOREHAND. </t>
  </si>
  <si>
    <t>Writers and Readers Unite</t>
  </si>
  <si>
    <t>Authors may post about their new books and readers may post review or comments Poems and personal blogs post are welcome ---commercial blogs, latest news or just photos of things having nothing to do with writing or books will be deleted and poster banned. Anyone offering writer services, publishers, reviewers, book covers and such are welcome.</t>
  </si>
  <si>
    <t>Amazon Kindle Goodreads</t>
  </si>
  <si>
    <t xml:space="preserve">This group is for people who own Amazon Kindle and want to share their recommendations for books they recent read and liked, or chat about their favorite authors etc. </t>
  </si>
  <si>
    <t>Book Junkie Promotions</t>
  </si>
  <si>
    <t xml:space="preserve">This page is for all authors to promote their books, blogs, radio interviews, tours, etc. You may promote as much as you wish, as many books as you wish, whatever genre. Anyone promoting anything else will be instantly banned. Blocking admin will also result in a ban. </t>
  </si>
  <si>
    <t>Please do not spam other members posts and most importantly respect other members.The group does not tolerate any titles or covers that may offend other members so think before you post .</t>
  </si>
  <si>
    <t>Books Gone Viral</t>
  </si>
  <si>
    <t>Read About or Tell us About your books or books you like and where to get them. Look At or Post cover art pics. All cover art must be legal. Learn About, Tell Us About all kinds of happenings in your book world - blogs, booksignings, conferences, and other events. Very short excerpts of 2-3 paragraphs max allowed, with links for more.</t>
  </si>
  <si>
    <t>Book promotions</t>
  </si>
  <si>
    <t xml:space="preserve">This group is for promoting books of all kinds. Including poetry. </t>
  </si>
  <si>
    <t>DO NOT promote other groups here. This page is for authors and readers not for you to use our members to build your own page.</t>
  </si>
  <si>
    <t>Authors and Book Lovers Discussion Group</t>
  </si>
  <si>
    <t>This is a discussion group for authors and book lovers to chat about their favorite books. All Authors are welcome to promote here!</t>
  </si>
  <si>
    <t>Kindle Krazy! Authors Actively Seeking Readers</t>
  </si>
  <si>
    <t>Q &amp; A, Free Chapter Reads.</t>
  </si>
  <si>
    <t>Warning: Do not post porn in this group, it will be removed. If you already had something removed or reported, that is your warning. The next time you will be removed from the group.</t>
  </si>
  <si>
    <t>Promote Anything - with the authors</t>
  </si>
  <si>
    <t xml:space="preserve">Don't bother adding false profiles and excessive spammers. These profiles will be blocked and you will be removed. Don't bother applying if you don't have a valid profile picture(your face), or belong to 300 groups or more. </t>
  </si>
  <si>
    <t>Free Books</t>
  </si>
  <si>
    <t>If you have a free or discounted book then please share it with us. This page is for authors and readers to discover each other.</t>
  </si>
  <si>
    <t>Kindle readers and authors.</t>
  </si>
  <si>
    <t>For Kindle and Kindle app readers, authors, tip on books, uses, and developments on Kindle and other e-readers</t>
  </si>
  <si>
    <t>Amazon book and ebook readers</t>
  </si>
  <si>
    <t>Free Kindle Books</t>
  </si>
  <si>
    <t>Sharing *free* Kindle (Amazon sites only) books as and when we find them.</t>
  </si>
  <si>
    <t>Rules for the group.
1. Links only to the Amazon website are allowed. If you post a Bit.ly  or other link your post will be deleted. Amazon's URL Shortener is now allowed. Do not beg or hassle for reviews. If people like your boook, they'll leave you reviews.
2.*Free books only*. Free the day you post them. Not free tomorrow or free next week, free the day you post the Amazon link.Not free on Amazon Prime, Kindle Unlimited, free to all users. You will be banned permanently if you break this rule.
3. One post is enough. Multiple posts will be deleted. People scroll through the group, they will see your book even if it's not at the top. You'll be deleted and banned if you're a repeat offender.
4. This group is for readers as well as authors, respect that yes your work may be free for a few days, it still takes time to read and that readers will give feedback in the comments of your post on occasion. 
5. If you get a book and you enjoy it please leave a review for the author.
6. Please note we enforce the rules. If you try to infringe them after your first warning you will be deleted and banned permanently.
7. Group admins are Liz Weston, Elle Draper, Sarah Arrow, Colleen Conger and Angela Boothroyd, if you have any questions please feel free to ask. Rarely one of the admins may share an Amazon Associate link for a free book.
8. Feel free to report posts/ books that are not free / not on Amazon. If your post is reported, you will be permanently banned from the group.</t>
  </si>
  <si>
    <t>Book Reviews &amp; Promotion</t>
  </si>
  <si>
    <t>Kindle Publishers</t>
  </si>
  <si>
    <t>For non-book, but book-related, promos and discussion.</t>
  </si>
  <si>
    <t>Free Ebooks Download</t>
  </si>
  <si>
    <t>Free Ebooks Download is a free way to share and download free ebooks with friends.</t>
  </si>
  <si>
    <t>Kindly restrict to a maximum four books per person per day. All posts are checked by the admin, and spammers will be removed from the group. Please, NO erotica.</t>
  </si>
  <si>
    <t>Free Today on Amazon</t>
  </si>
  <si>
    <t>Do not ask for review swaps, I will ban you.
Books available from Kindle Unlimited are not free, so don't post they are, you will get banned.
Double posting will get you banned.
Anyone promoting using comments will be banned.
Do not submit a post more than once every 24 hours.
If you try to join this group and your name is in black that means you have me blocked so I will not add you. No one will be in this group making posts I cannot see so don't waste your time trying.
If you have a book for free and the link doesn't go to that book I will delete the post, please repost with a good link to the book.
If you have a writing related post to make that does not link to a free book, post to our sister group, Writers Like Writers.
Links must go directly to the free book, not some promotional page with other books that are not free.</t>
  </si>
  <si>
    <t>Authors, Agents, and Aspiring Writers</t>
  </si>
  <si>
    <t>You are free to promo new releases, your books, your writing blogs, your thoughts on writing and always ask for help from others to improve your craft.
If you have information that you think will be beneficial to writers, please share.
Please do not post the same link/cover/promo more than once a day. This includes promotional services. If you post six different authors in a day, you're flooding the wall and making your promo more like spam.
Please make sure your blog posts are writing related. If you have a feed sending in each blog post you put up, you might want to stop sending automatically and go to manual sharing. Yes, us writers have personal posts on our blogs at times, but if it doesn't have to do with writing, please don't share it here.
It's helpful if you provide an immediate catch word for your post. If you're offering your book for free - put Free Book somewhere at the top! If you're running a contest/giveaway, let us know up front. New release? Same thing. Scrolling in a group this large makes it easy to miss things.
NO PROMO for anything else. NOTHING.
AND opinions/articles/even books and their links are subject to deletion. We WILL NOT allow anything that is an attack, degrading, or considered bigotry in any form. Please post carefully!</t>
  </si>
  <si>
    <t>FREE E-BOOKS DOWNLOAD</t>
  </si>
  <si>
    <t>Share your E-Books that are on free promo here!</t>
  </si>
  <si>
    <t>Authors Promoting Authors</t>
  </si>
  <si>
    <t>This group serves as a forum for discussion, promotion and sharing.</t>
  </si>
  <si>
    <t>There's an eBook in the Room</t>
  </si>
  <si>
    <t>A room full of eBook enthusiasts and their eReaders. Featuring the very best in fiction, nonfiction, and poetry, There's an eBook in the Room is your guide to great reading! www.theresanebookintheroom.com</t>
  </si>
  <si>
    <t>CHRISTIAN AUTHORS &amp; WRITERS</t>
  </si>
  <si>
    <t xml:space="preserve">This group allows our members to post their books and events and even a short encouraging word to fellow members who are tired and need some encouraging. </t>
  </si>
  <si>
    <t xml:space="preserve">Please be brief in your endeavor. We acknowledge writing as a ministry. Please help us keep this site to its intention. If you see a very unchristian like posting pray for that individual and report it immediately. </t>
  </si>
  <si>
    <t>Awesome Free Kindle Books Here!</t>
  </si>
  <si>
    <t>Promote Your Kindle book During Free days</t>
  </si>
  <si>
    <t>FREE books R Us</t>
  </si>
  <si>
    <t>No matter where you get your FREE ebooks from . . . this is the place to share and read them!</t>
  </si>
  <si>
    <t>Let people know about your FREE books on here! *Note: If your free book is on a fee-based program, such as Kindle Prime or Unlimited, your book is NOT totally free. Solicitation of reviews without posting a free book link or votes through KindleScout is not allowed. Please only post one link per free book per day.'</t>
  </si>
  <si>
    <t>WRITING &amp; MEDIA</t>
  </si>
  <si>
    <t xml:space="preserve">writers, journalists, online columnists and media men are invited to join this community. it is for serious business, networking regarding the writing, publishing and sharing ideas with genuine and sincere writers around the world. </t>
  </si>
  <si>
    <t>Book Club</t>
  </si>
  <si>
    <t>This group is for book lovers to talk of their favorite books, recommend books or warn about those books you did not like. All suggestions are welcome.</t>
  </si>
  <si>
    <t>Please refrain form posting anything none related to literature, for example trying to sell shoes or other items; your post will be removed and you may be banned.</t>
  </si>
  <si>
    <t>Promote Your Book!</t>
  </si>
  <si>
    <t xml:space="preserve">This group is in place to help you promote your book(s). </t>
  </si>
  <si>
    <t>Feel free to post your book, or blog, or FB page, and definitely share some of your ideas for promoting your book. We don't mind you promoting erotica, but please keep your descriptions vague about the content for more gentle readers.</t>
  </si>
  <si>
    <t>A new place to advertise books for sale</t>
  </si>
  <si>
    <t>Here is a place to advertise your books for sale or to follow links to buy books.</t>
  </si>
  <si>
    <t>Anyone can add members to the group that have requested an add.
Please help me out by adding members.
Also, the same rules apply to this group as the last one.
No can is to censor or report any other members.
I will not allow any author to be censored.
That being said, please try to refrain from vulgarity, foul language or explicit descriptions in your posts.
Any genre of book is allowed however.
Please note that all types of books will be posted so it would be best to not allow people under 18 years of age to join.</t>
  </si>
  <si>
    <t>The Literary Lounge authors, writers, publishers, and illustrators</t>
  </si>
  <si>
    <t>This is the place to be if you want to learn about writing, creating, strategizing, developing, publishing and selling your book. If you want to create a book that has pizzazz, punch and panache…</t>
  </si>
  <si>
    <t>Kindle …</t>
  </si>
  <si>
    <t xml:space="preserve">Be nice.
Use clean language in respect for your other community members.
We approve posts based on the content of the post and the images attached to it. 
Posts with erotic pictures attached will be deleted. </t>
  </si>
  <si>
    <t>Free Today on Kindle &amp; Beyond</t>
  </si>
  <si>
    <t xml:space="preserve">All Indies with creative works are welcome. </t>
  </si>
  <si>
    <t>Authors, Musicians, Artists: Announce your free creative works here.
Readers, Listeners: Learn which works are free today.</t>
  </si>
  <si>
    <t>Celebrating Authors</t>
  </si>
  <si>
    <t>In this group, shameless SELF-PROMOTION is not only welcomed, it’s encouraged--and the point!</t>
  </si>
  <si>
    <t>Hijacking posts is not permitted in this group. If you want to promote your book, then make a separate post. Blog posts IF for PROMOTIONAL PURPOSES are welcome!</t>
  </si>
  <si>
    <t>Authors, Readers, Reviewers and Bloggers</t>
  </si>
  <si>
    <t>1. A profile picture, a banner picture and friends is a must.
2. You must have your account longer than a month.
3. You cannot post porn! Your covers must be tastefully done. No nudity no vulgarity…there are young adults who enjoy this page.
4. If you’re a blogger you must post a link to your blog.
5. Do not spam this page…you will be banned.
6. If you post your novel/blog more than once in 12 hours you will be banned.
7. Feel free to post teasers, trailers author links sales links or any other promotional material.
8. Vloggers are welcome as long as you post for adults only if the topic is for mature audiences.
9. Promoting artists is always welcome and encouraged.
10. Anyone who bashes race, religion, sex/sexuality or nationality will be banned no questions asked.</t>
  </si>
  <si>
    <t>Author Promo and Book Sales Group</t>
  </si>
  <si>
    <t>All that is required to be a member of Author Promo and Book Sales Group is that you have at least one book published and in print, and available for readers to purchase post your book covers, links to where the book can be purchased, as well as a log line of what your book is about to try to get readers interested, I wish you all the best with your book promotion here and hope you all enjoy additional sales of your books.</t>
  </si>
  <si>
    <t>KindelMojo</t>
  </si>
  <si>
    <t>Indie Authors Unite! Join here! Check out the site www.kindlemojo.com  and see how you can earn free advertising on a site that gets over 8000 page views a day.</t>
  </si>
  <si>
    <t>Reviewers Roundup</t>
  </si>
  <si>
    <t>This is a self-generating book/publishing group where you can share anything and everything about books written, read, reviewed, or about to be!</t>
  </si>
  <si>
    <t xml:space="preserve">The Facebook Book Club </t>
  </si>
  <si>
    <t xml:space="preserve">This group connects everyone on Facebook who reads. The purpose is to: Meet other readers. Discuss the book(s) you are currently reading. Get recommendations for books you might enjoy. Compile knowledge of a large number of books. </t>
  </si>
  <si>
    <t>SUGGEST ME A BOOK</t>
  </si>
  <si>
    <t xml:space="preserve">This objective of this group is to suggest to its members the names of those books which they ought to read and also to suggest them books of the field, that they have requested. </t>
  </si>
  <si>
    <t>The Book Nest</t>
  </si>
  <si>
    <t>The Book Nest is a place for readers and authors from all around the world to merge and interact. It is a forum where authors can promote their work and readers can recommend and discover new books and authors.</t>
  </si>
  <si>
    <t xml:space="preserve">Please make photo albums, post your book covers, book reviews, web links, photographs, poetry, book trailers, videos and announce events etc. </t>
  </si>
  <si>
    <t>The Kindle Hub</t>
  </si>
  <si>
    <t xml:space="preserve">This group is all about links to awesome books at the Kindle store on amazon...feel free to link books on Kindle and share your own at will. </t>
  </si>
  <si>
    <t>Pat's First Kindle Book (From Start to Finish)</t>
  </si>
  <si>
    <t>BOOKS</t>
  </si>
  <si>
    <t>Indie Authors International</t>
  </si>
  <si>
    <t>READERS and WRITERS from EVERYWHERE, across borders, without barriers. EVERYONE WELCOME.</t>
  </si>
  <si>
    <t>Announce/Brag/Showoff</t>
  </si>
  <si>
    <t>Feel free to showcase your work here, post reviews (links to reviews), etc. This group is a little more than just to "promote" your book. There are many such groups to join on Facebook. You can do more - such as - post reviews, post cover images of your book, etc.</t>
  </si>
  <si>
    <t>ANY SEXUALLY EXPLICIT POSTS, POLITICAL OR RELIGIOUS VIEWS WILL BE DELETED.</t>
  </si>
  <si>
    <t>This group is a place for authors to promote their books! Any other posts selling sunglasses, clothes or porn will be removed and whoever posted it will be barred.</t>
  </si>
  <si>
    <t>Promote Your Books!</t>
  </si>
  <si>
    <t>This group is strictly for book promotion. Postings related to anything else will be removed. Please keep your posts suitable for all age groups. Smut and spam (glasses, shoes, purses, etc) will be deleted and the poster banned. AND AUTHORS, PLEASE TAKE NOTE: If you have more than one book available, do not spam the page with ten listings for ten books. Link to your author page, where folks can review all titles available, OR select one book per day to promote. Multiple posts for multiple books will be deleted; only one post will remain.</t>
  </si>
  <si>
    <t>Authors &amp; Writers Publicity</t>
  </si>
  <si>
    <t>This group is for Authors and Writers to get together and discuss their books, seek advice, and gather information on current events world wide. If you have a passion for writing and want to build relationships with other former writers/authors through discussion, meetings</t>
  </si>
  <si>
    <t>Advertising space available to promote your book or website as pinned post. $25 per week</t>
  </si>
  <si>
    <t>FREE Kindle Books</t>
  </si>
  <si>
    <t>Download FREE Kindle books in this group that are available on Amazon and Kindle. Post your Kindle book that is available today and get it in front of a large audience of Kindle book readers!</t>
  </si>
  <si>
    <t>Book Of The Day</t>
  </si>
  <si>
    <t>The Book Of The Day Club: a place where you can find the Good Life, and meet others that are finding it too.</t>
  </si>
  <si>
    <t>PROMOTE Kdbook! FREE!</t>
  </si>
  <si>
    <t>Kindle, Kindle, and Kindle.</t>
  </si>
  <si>
    <t>No Selling. No nudity, porn, erotica or trashy book covers. Only clean material in this group or you will be deleted. Promote your book or ebook, A Wilder Network.</t>
  </si>
  <si>
    <t>Amazon Kindle</t>
  </si>
  <si>
    <t xml:space="preserve">This group is your space and is an opportunity to share news to the larger community about your book, including promotions, specials and events. </t>
  </si>
  <si>
    <t>If you are new to the Kindle or Kindle publishing and have a question, feel free to post it in the group. Many of our members are more than happy to help. If you have a technique or strategy that you have found most effective in marketing your book and getting the word out and about, likewise, please share.</t>
  </si>
  <si>
    <t>Free E Books</t>
  </si>
  <si>
    <t>Writer and Authors and Readers unite and rejoice</t>
  </si>
  <si>
    <t>A group where writers can show off their work and a place that readers can find the best in any genre</t>
  </si>
  <si>
    <t>Support An Author</t>
  </si>
  <si>
    <t>ERO TOLERANCE FOR PORNOGRAPHY, Nudity, Sexual Content or Videos and if it's not related to a book, YOU WILL BE BANNED AND THE POST WILL BE REMOVED! Nobody cares what a woman says after sex or about "Hot chics with big booties"!</t>
  </si>
  <si>
    <t>Authors 99¢ e-Books Promotion</t>
  </si>
  <si>
    <t>This is a group for .99 e-books only. Please promote your books here if they are .99 cents or free! No Erotica please!</t>
  </si>
  <si>
    <t>Ebooks on Amazon</t>
  </si>
  <si>
    <t>A Wilder Group</t>
  </si>
  <si>
    <t>No Selling No nudity, porn, garbage books, therefore post as long as it is decent or you will be deleted.</t>
  </si>
  <si>
    <t>The Best New Authors!</t>
  </si>
  <si>
    <t>Free Books on Kindle, Nook, and More!</t>
  </si>
  <si>
    <t xml:space="preserve">Please only post links to books on Amazon, Nook, etc. Links to websites or other pages will be deleted and users who post them will be removed. </t>
  </si>
  <si>
    <t>Kindle Freebies, New Authors, and other eBook info</t>
  </si>
  <si>
    <t xml:space="preserve">Welcome to our new members. Just a reminder.. This group is to advertise freebies and promote NEW authors! </t>
  </si>
  <si>
    <t>If you are an established author posting a $7.95+ book please refrain from posting in this group. Also, please limit promotion posts to ONE PER DAY! please do not hog the feed. The Admins WILL remove and ban spammers and repeat offenders.</t>
  </si>
  <si>
    <t>Independent Authors eBooks and reviews please!</t>
  </si>
  <si>
    <t>Feel free to share and discuss your books or blogs on this site. Please help each other with reviews! Please no spam or unrelated ad posts.</t>
  </si>
  <si>
    <t>Authors &amp; Their Editors Promo Page</t>
  </si>
  <si>
    <t>Learning and sharing valuable information regarding writing and editing, without the distractions of promotional comments.</t>
  </si>
  <si>
    <t>1). Please do not use obscenity or vulgarities when promoting your work. Of course, the genre of erotica can be pretty descriptive, but please stick with a "G/PG" type write up about your work. If you post a book cover, please make sure everyone on the book cover is clothed. .I know these are common sense requests, but please respect them. Even though we all have the common ground of writing/editing, there are those that are more sensitive to issues such as this.
2). Please do not make any derogatory remarks regarding another author/editor's post publicly. If you feel the need to argue, do it via private message. Should you have an issue with the page itself, please contact one of the Administrators privately. Whatever the issue is, we will address it to the best of our ability.
3). Please keep your promotional posts as brief as possible. A tantalizing tip will get someone to your work a little quicker than a full blown informational post.
Closing thoughts: Play nice, kids. And remember - Promotional, not Demotional.
4). When posting, please keep posts to "links" and not actual photographs. Due to the ever growing number of photos being posted on this page, it is becoming increasingly difficult to manage aging pictures that were posted. Periodically, older "picture" posts have and will be removed in order to keep the clutter down. Your cooperation is appreciated.</t>
  </si>
  <si>
    <t>KINDLE READERS &amp; KINDLE WRITERS</t>
  </si>
  <si>
    <t>This is a place for readers and writers of Kindle and e-books to share their favourite stories and experiences of using the new electronic media.</t>
  </si>
  <si>
    <t xml:space="preserve">PROMOTE YOUR BOOK </t>
  </si>
  <si>
    <t>For the exchange of literary ideas. Do not post books that.contain profanity, promote drug selling or solicit others to commit violence. Failure to adhere to the aforementioned request is grounds for removal from this group</t>
  </si>
  <si>
    <t>Pimp Your Books</t>
  </si>
  <si>
    <t>This is somewhere where you can pimp your books or if your a book lover, promote your favourite books and authors.</t>
  </si>
  <si>
    <t>edHONEST KINDLE BOOK CLUB</t>
  </si>
  <si>
    <t>LIKE AND READ BEFORE POSTING</t>
  </si>
  <si>
    <t>Kindle Book Sharing</t>
  </si>
  <si>
    <t>The Sharing of Kindle ebooks for kindle users and kindle app users.</t>
  </si>
  <si>
    <t>Blocking an admin will result in being permanently banned from the group without warning. Checked daily.</t>
  </si>
  <si>
    <t>EBooks on the go</t>
  </si>
  <si>
    <t xml:space="preserve">A place where authors can encourage and support one another. Please feel free to include what you are doing (book signings, etc.) and where so that we can support you and/or get the word out to others </t>
  </si>
  <si>
    <t>CREATIVE WRITERS</t>
  </si>
  <si>
    <t>POST BIO, SYNOPSIS, AND PICTURES. ADVERTISE ALL YOU WANT. ADD FRIENDS AND OTHERS WHO NEED HELP.</t>
  </si>
  <si>
    <t>Amazon.com Books</t>
  </si>
  <si>
    <t>Amazing Authors and Artists Page</t>
  </si>
  <si>
    <t>A group for authors and artists to share their works and achievements as well as advice, tips, and constructive criticism. You are welcome to express yourself as long as it is public appropriate. Feel free to share a poem, artwork, or music. Enjoy fellow artists!! Certain days we will feature wonderful events!!! Be prepared to be interactive!!!!! Please be an active member of the group or you may be removed if all you do is promote. Please socialize.</t>
  </si>
  <si>
    <t>DO NOT POST YOUR BOOK MORE THAN ONCE PER DAY!!!!!
ONCE YOUR PROMOTIONAL RUN IS OVER DELETE YOUR POST!!!!!!!</t>
  </si>
  <si>
    <t>Kindle Favorites - Discuss your favorite books on Amazon Kindle</t>
  </si>
  <si>
    <t xml:space="preserve">This group is for Owners of Amazon Kindle to discuss their favorite books. Also, offer your books for reciprocal lending using the new "Lend" feature! </t>
  </si>
  <si>
    <t>Coffee &amp; Books</t>
  </si>
  <si>
    <t xml:space="preserve">When posting anything, please be sure to include a sentence or two with your post, NOT just a share or post. </t>
  </si>
  <si>
    <t>Kindle Unlimited</t>
  </si>
  <si>
    <t xml:space="preserve">Join this group to explore the new world of Kindle Unlimited. </t>
  </si>
  <si>
    <t>ONLY titles that are free to borrow on Amazon should be listed here -- please report abuses.</t>
  </si>
  <si>
    <t>Written a story, what's the next step?</t>
  </si>
  <si>
    <t>It's all about promoting to get the word out and the best way to do that is to share with as many people as we can. Posts your links here.</t>
  </si>
  <si>
    <t>Book Promotions</t>
  </si>
  <si>
    <t>Looking for avid readers to help me promote authors and their books recommendations and reviews are a big part of an authors success.</t>
  </si>
  <si>
    <t xml:space="preserve">ALL non-book related posts WILL be deleted and you will be REMOVED from this group. </t>
  </si>
  <si>
    <t>Book clubs, book stores, authors &amp; editors</t>
  </si>
  <si>
    <t xml:space="preserve">Simply a Network Group for Authors, Writers, Editors, Readers and Book Stores. A place to find and promote with other authors, bookstores and clubs. </t>
  </si>
  <si>
    <t>There is no moderator for this group. There are no topics for discussion, but feel free to share information and meet new people.</t>
  </si>
  <si>
    <t>WRITERS AND ARTISTS SHARE!</t>
  </si>
  <si>
    <t xml:space="preserve">A creative co-op designed to help the artistic and literary communities. The goal is to share one another's creative work using our individual networking channels, such as Twitter, blogs, personal FB pages and any other avenues that can reach the public. </t>
  </si>
  <si>
    <t>Best Reads</t>
  </si>
  <si>
    <t>Ongoing lists of Best Books, Best Writers, Best Authors, and Best Columnists. 
Give us your feedback and reviews!</t>
  </si>
  <si>
    <t>Writers &amp; Publishers on Amazon Kindle</t>
  </si>
  <si>
    <t>A group dedicated to writers and publishers who have books available on Amazon Kindle.</t>
  </si>
  <si>
    <t>All Indies, All The Time (Books Only)</t>
  </si>
  <si>
    <t xml:space="preserve">This group is for the purpose of promoting independent authors and publishers. Please feel free to post your promotions here. </t>
  </si>
  <si>
    <t xml:space="preserve">Please keep in mind this is for books only, any posts not pertaining to books or publishing will be deleted. </t>
  </si>
  <si>
    <t>Strictly Book Promos</t>
  </si>
  <si>
    <t>SBP is a place for authors to share their new releases, sales, and freebies. It is also a place for anyone to share their book-related services and a place for readers to stay up to date on the latest and greatest!</t>
  </si>
  <si>
    <t>Kindle Freebies I found today!</t>
  </si>
  <si>
    <t xml:space="preserve">A group designed to bring authors and readers together! Anyone can share! </t>
  </si>
  <si>
    <t xml:space="preserve">For authors or friends of authors who want to promote when their book is free or priced $2.99 or less.. PLEASE FEEL FREE TO DO SO!!! </t>
  </si>
  <si>
    <t>Author Meeting Place</t>
  </si>
  <si>
    <t xml:space="preserve">A place to meet and greet other authors. You might be able to share marketing ideas and/or events in your area if you meet someone close to you. Authors unite! </t>
  </si>
  <si>
    <t>Indie Book Hangout</t>
  </si>
  <si>
    <t xml:space="preserve">Indie Book Hangout is for promotion of any indie author and for readers to come and find great reads! </t>
  </si>
  <si>
    <t>Please post only items relating to books, if you post anything else you will be removed. We have a zero tolerance for drama, please respect this policy, if you are in violation, you will be removed from the group.</t>
  </si>
  <si>
    <t>Book Heaven</t>
  </si>
  <si>
    <t xml:space="preserve">This is a great place to find good books to read and also a fantastic place for authors to promote their work! </t>
  </si>
  <si>
    <t>Please feel free to promote any of your titles or to post about books you enjoyed! You can post as much as you like and you can include links to your books, blogs, websites etc. The only rules are please be respectful and please keep posts about books only.</t>
  </si>
  <si>
    <t>Promote Your Books</t>
  </si>
  <si>
    <t>Book promotion made easy!</t>
  </si>
  <si>
    <t>EBooks Gone Viral</t>
  </si>
  <si>
    <t>No nudity, porn, or erotica. Be nice, have fun, and promote your book, eBooks, essays, articles, and short stories. A Wilder Group.</t>
  </si>
  <si>
    <t>Red River Writers - Works of Writers &amp; Artists Worldwide</t>
  </si>
  <si>
    <t xml:space="preserve">Please limit self-promotion posts to two a day. If you are posting reviews, radio shows, blog interviews, etc to promote others, please feel free to post them. </t>
  </si>
  <si>
    <t>Amazon Bestseller Books, Ebooks &amp; Deals</t>
  </si>
  <si>
    <t xml:space="preserve">It is for authors to promote their books and connect with readers. Post book related favorites, reviews, articles and promotions. </t>
  </si>
  <si>
    <t>Any other non-related posts will be deleted and member banned. WARNING! Any non-book or author related posts will be deleted and members banded.</t>
  </si>
  <si>
    <t>Marketing for Romance Writers</t>
  </si>
  <si>
    <t xml:space="preserve">For authors and other members of the literary community. </t>
  </si>
  <si>
    <t>We post promos here, get and give help on questions, and support one another. We are open to the literary community. Group email is mfrwauthors@groups.facebook.com</t>
  </si>
  <si>
    <t>The Best E-book Club</t>
  </si>
  <si>
    <t>This is simply a group where authors can advertise and readers can discover great reading material. Please promote your work here, spread the word about the club and increase your success!</t>
  </si>
  <si>
    <t>Review Builders - Self Promotion Group</t>
  </si>
  <si>
    <t xml:space="preserve">There are none, in truth this community is for shameless self-promotion of all books big or small and for reviewers interested in obtaining some free good reads! </t>
  </si>
  <si>
    <t>Kindle e Books - Free - $2.99</t>
  </si>
  <si>
    <t>Post links to e books available on Amazon Kindle with pricing in the range $0.00 to $2.99. You may add links to audio books via Audible.</t>
  </si>
  <si>
    <t>Kindle Book Club</t>
  </si>
  <si>
    <t xml:space="preserve">A book club for those who own the Amazon Kindle. While anyone can join, we'll only read books available to the Kindle. </t>
  </si>
  <si>
    <t xml:space="preserve">If you're an author of a Kindle book, do not post a message to the newsfeed asking us to read it. It will be removed. </t>
  </si>
  <si>
    <t>The Kindle Publishing Bible</t>
  </si>
  <si>
    <t>For Kindle book authors to network, share ideas, marketing tips, best practices and collaborate.</t>
  </si>
  <si>
    <t>FREE EBOOKS</t>
  </si>
  <si>
    <t xml:space="preserve">Download ebooks for FREE. You may also Upload your own eBooks here. </t>
  </si>
  <si>
    <t>BOOK CLUB UK.COM</t>
  </si>
  <si>
    <t>Authors and Publishers Group</t>
  </si>
  <si>
    <t>We are here to share ideas, promote our books, show support and encouragement. All positive people are welcome!</t>
  </si>
  <si>
    <t>FREE BOOKS!!</t>
  </si>
  <si>
    <t xml:space="preserve">This is a site for all of you to post about your own work or to publicize work of others that you feel we should take notice of. </t>
  </si>
  <si>
    <t xml:space="preserve">Great Books to read! </t>
  </si>
  <si>
    <t>Great books is a group for Authors and readers to post books and try and help great authors to get their books read!</t>
  </si>
  <si>
    <t>Books To Love!</t>
  </si>
  <si>
    <t>Please share posts to help others find out about Authors work.</t>
  </si>
  <si>
    <t>Authors, feel free to post all about your books here! Please do not over post and do not bump your post or bump anyone's post so that others posts will be seen.</t>
  </si>
  <si>
    <t>Kindle Book Boost</t>
  </si>
  <si>
    <t>Post only related book promotion material including cover, links, descriptions, titles and subtitles. Please use only book links.</t>
  </si>
  <si>
    <t>Promote your book, page, website, blog</t>
  </si>
  <si>
    <t xml:space="preserve">Please feel free to promote your books and WRITING RELATED facebook pages, websites, blogs etc...as long as your post has something to do with writing. </t>
  </si>
  <si>
    <t>Readers and Authors promotions</t>
  </si>
  <si>
    <t xml:space="preserve">This group is for Authors to promote their books and for Readers who are looking for great books to read. </t>
  </si>
  <si>
    <t>Authors promote as much as you like. No porn. Book promotions only! Erotica is okay #books</t>
  </si>
  <si>
    <t>PROMOTE BOOKS ON SOCIAL MEDIA</t>
  </si>
  <si>
    <t xml:space="preserve">Group of Kindle Lovers on Facebook. </t>
  </si>
  <si>
    <t>Amazon Kindle Promotion</t>
  </si>
  <si>
    <t>NO BULLIES ALLOWED. This is a BOOK group so post ANYTHING as long as it has to do with BOOKS, their promotions, or their events. If you are posting anything un-book related, it will be deleted and you will be removed from the group. Be respectful of each other.</t>
  </si>
  <si>
    <t>Everything and anything to do with books</t>
  </si>
  <si>
    <t xml:space="preserve">it is a friendly group where you can post about anything that is related to your book, whether you want a reviewer or a reader or you just simply want to promote your book. </t>
  </si>
  <si>
    <t>"ADVERTISE YOUR BOOK HERE"</t>
  </si>
  <si>
    <t>This group is for anyone who wish to post anything about their book/books. You can post book titles, events, book signings, etc.</t>
  </si>
  <si>
    <t>This group is only for those in the writing industry. Your profile must state you are a writer, poet, editor, publisher, etc. In addition, your profile pic must be of you, your book, logo, or something pertaining to your genre.</t>
  </si>
  <si>
    <t>An Author Promotes</t>
  </si>
  <si>
    <t>New Releases</t>
  </si>
  <si>
    <t xml:space="preserve">This is a group where writers who have new releases can advertise their new releases. </t>
  </si>
  <si>
    <t>Authors can describe the book, display links, ask for likes and tags and even give excerpts. Its another way of getting known. Also members here can help each other by offering blog space for posts and advertising. The aim of this group is to help each other.</t>
  </si>
  <si>
    <t>Authors for change</t>
  </si>
  <si>
    <t>1) All new members are asked to post a hello, comment. Etc.
2). We are not the group where you just add yourself to hundreds of other groups.
3). You must have a profile picture.
4). If you look here, please like pages, I know the posts here can become overwhelming, so look a little.
5) Multiple posts per day are not allowed.
6) We have free speech in mind however, any abusive posts will be deleted and lifetime ban.
Note: we are here to change the world, if you want to express how you see that to affect you, feel free to express rather it is ok to send friend request to you, if you choose to send request to another member, it is on you. I normally ask before i send, but, not always,</t>
  </si>
  <si>
    <t>Literature Book Bazaar</t>
  </si>
  <si>
    <t>Budget Books</t>
  </si>
  <si>
    <t>This group is only for listing FREE to 99 CENT BOOKS. It is a one stop shop for the budget book buyer.</t>
  </si>
  <si>
    <t>Absolutely no links to pirated sites, this is for legitimate links that authors have to their books for free days or 99 cent books.</t>
  </si>
  <si>
    <t>KPromo - Kindle Free eBooks</t>
  </si>
  <si>
    <t xml:space="preserve">Authors - post your free Kindle eBook. </t>
  </si>
  <si>
    <t>FREE Kindle ebooks</t>
  </si>
  <si>
    <t xml:space="preserve">Post and download FREE Amazon Kindle ebooks. </t>
  </si>
  <si>
    <t>Today's FREE Kindle Books (Sharing Is Caring!)</t>
  </si>
  <si>
    <t>Post only links to FREE Kindle Amazon EBOOKS during KDP promotion days. (NO Kindle Unlimited / Prime) Include dates when the book is free. NO SPAM, one title per day else you will be BANNED. Please report spam, if you see it.</t>
  </si>
  <si>
    <t>BOOK &amp; PRODUCT PROMOTIONS</t>
  </si>
  <si>
    <t xml:space="preserve">BOOK &amp; PRODUCT PROMOTIONS has been created to help Indie Authors get their name and work out to the masses. We champion vitual book tours, cover reveals, reviews and interviews, and peer-to-peer council and advice. </t>
  </si>
  <si>
    <t>Bargain ebooks</t>
  </si>
  <si>
    <t>This is a group designed for readers, so they can come on daily for eBooks that are on sale.</t>
  </si>
  <si>
    <t xml:space="preserve">Authors can post their post one time and include the dates the book will be on sale. You may post once per week and ONLY if the book is at a price lower than normal. </t>
  </si>
  <si>
    <t>Book Lovers</t>
  </si>
  <si>
    <t xml:space="preserve">Book Lovers is a group for authors, writers, poets, readers, and bloggers to market, post, comment and share your works. </t>
  </si>
  <si>
    <t xml:space="preserve">NO PORN PLEASE!!! You can post tasteful Erotica. Please participate and support your fellow author, poet or blogger. "Like" or "Share" someones work. You'd be surprised how far a little kindness and cooperation can take you. </t>
  </si>
  <si>
    <t xml:space="preserve">BOOKLOVER GARDEN &amp; READING LIBRARY </t>
  </si>
  <si>
    <t>Do not SPAM. No X-Rated material. BOOKS &amp; READING related posts ONLY. Limit posts to one per 24 hours. Violators will be removed and banned.</t>
  </si>
  <si>
    <t>Indie Books Promotion!</t>
  </si>
  <si>
    <t>Read these awesome books by indie authors! If you know/wrote an indie book that you want everyone to read this is the page to rant/promote it!</t>
  </si>
  <si>
    <t>Global Book Promotion Group</t>
  </si>
  <si>
    <t>The Global Book Promotion Group (GBPG) is a site for all published authors, whether hardback, paperback, or ebook to share new book releases, book reviews, interviews, tips, and assist each other in the global promotion of their greatest joy: writing.</t>
  </si>
  <si>
    <t>1. Don't Spam, limit to one post per day.
2. Be polite - no fighting please!
3. Help each other.
4. Be honest.</t>
  </si>
  <si>
    <t>Nothing But Books</t>
  </si>
  <si>
    <t xml:space="preserve">A place where book lovers can come together. </t>
  </si>
  <si>
    <t>Authors, feel free to promote your books, events, news, or anything else book related. If your book contains anything for 18+ please include that in your posts. Please only post about books or book-related subjects in this group.</t>
  </si>
  <si>
    <t>Published, Self, and Aspiring Authors</t>
  </si>
  <si>
    <t>his is a group for aspiring, published, and self-published authors where we can come together to discuss the rigors of getting our stories read. Feel free to discuss things related to writing, publishing.</t>
  </si>
  <si>
    <t>Anyone caught spamming, advertising products, or being disrespectful will be banned permanently.</t>
  </si>
  <si>
    <t>Books &amp; Publishers</t>
  </si>
  <si>
    <t>Please do not post anything which is not related to books writer and publishers...if we found anything wrong continue will be force to remove post and member from this group.</t>
  </si>
  <si>
    <t>Kindle Books Promotion</t>
  </si>
  <si>
    <t>Kindle Direct Publishing Books and eBooks! Feel free to share and promote your books here!</t>
  </si>
  <si>
    <t>Science Fiction and Fantasy Books Fans</t>
  </si>
  <si>
    <t>This is a virtual book club of fans of Science Fiction and Fantasy.</t>
  </si>
  <si>
    <t>EBOOK Multilingual Group</t>
  </si>
  <si>
    <t>EBOOKS in all languages, their authors and their readers.</t>
  </si>
  <si>
    <t>KINDLE UNLIMITED - FREE BOOKS!</t>
  </si>
  <si>
    <t>Keep it pg-13 or you will be banned! This group is for authors to post their free books that are in the kindle unlimited / kdp select program, and for readers to take advantage of the books posted. Only books enrolled in kindle unlimited allowed. No spamming or you will be banned immediately! If you sell anything other than books, do not post here! Invite your friends and have fun reading!</t>
  </si>
  <si>
    <t>Must Read Books</t>
  </si>
  <si>
    <t xml:space="preserve">Find and share books you love with the members of this group. </t>
  </si>
  <si>
    <t>I Love Publish Kindle Book</t>
  </si>
  <si>
    <t xml:space="preserve">Promote here your Free book and all of your Kindle Book. </t>
  </si>
  <si>
    <t>Readers Uniting to Help Indie Authors</t>
  </si>
  <si>
    <t>This group is for authors and readers to come and share information about any and every author and book.</t>
  </si>
  <si>
    <t>Honest Reviews for Indie Authors</t>
  </si>
  <si>
    <t>A place to seek out honest reviews, reviewers feel free to request books to review.</t>
  </si>
  <si>
    <t>Book Reviews &amp; Promotion &amp; Suggestions</t>
  </si>
  <si>
    <t>This group is used to promote and celebrate Urban Authors. This group is for Books that are in the E-Book format only.</t>
  </si>
  <si>
    <t>Paranormal &amp; Dark Fantasy Writers and Readers</t>
  </si>
  <si>
    <t xml:space="preserve">This is a place where writers of all level of experience within the Paranormal, Urban Fantasy, Dark Fantasy and Horror genres can hang out together. Here we can discuss our writings, the books we love/hate, and any and all things related. </t>
  </si>
  <si>
    <t>Books that fall under the genres of Paranormal, Urban Fantasy, Dark Fantasy and Horror are welcome to be advertized and shared. If you are an author of other genred fiction (or non-fiction) this won't be the appropriate place for you to post your book links and it will be removed.</t>
  </si>
  <si>
    <t>Open to Amazon book Promotion.
Please share links to your own websites or blogs, links to information about Kindle or publishing for Kindle</t>
  </si>
  <si>
    <t>Kindle Reading Club - Post Free Books Here!</t>
  </si>
  <si>
    <t>eBookStage</t>
  </si>
  <si>
    <t>www.ebookstage.com  - FREE and Bargain eBook Deals for Kindle, Nook &amp; Apple - FREE Service for Authors to promote your books. We help you to sell more books for FREE.</t>
  </si>
  <si>
    <t>Great Deals on Amazon Kindle</t>
  </si>
  <si>
    <t xml:space="preserve">This group is for people to discuss Kindle books and authors and share the great deals they find with each other! </t>
  </si>
  <si>
    <t>Rick Frishman Author101 Alumni</t>
  </si>
  <si>
    <t>his is a place that we can share or success, challenges and support each other in our projects!</t>
  </si>
  <si>
    <t>Book Lovers' Forum</t>
  </si>
  <si>
    <t>This group is for those of you who love to read, study and love to share information.</t>
  </si>
  <si>
    <t>KindleAuthors Group</t>
  </si>
  <si>
    <t xml:space="preserve">This group is for Kindle authors to meet, discuss and share their books with each other and potential readers. interaction is the key to getting your posts seen by everybody! </t>
  </si>
  <si>
    <t>Book Bloggers, Book Lovers and Reviewers</t>
  </si>
  <si>
    <t>This group is for anyone who loves to review books. Fellow bloggers, you are welcome! Link up and let's talk some books.</t>
  </si>
  <si>
    <t>FREE KINDLE BOOKS</t>
  </si>
  <si>
    <t xml:space="preserve">This is to keep people informed on the free books that are available. </t>
  </si>
  <si>
    <t>If you find a book worthy of purchasing, please share. If you read a book that you would like to share with others, then post it.</t>
  </si>
  <si>
    <t>Historical Romance Addicts</t>
  </si>
  <si>
    <t>For anyone who loves books about dashing men in breeches, ladies in bonnets, their passionate and sexy relationships and the historical background of the best periods ever--The Regency and the Victorian era!</t>
  </si>
  <si>
    <t>Writers going crazy</t>
  </si>
  <si>
    <t>Group is designed for writers to show off their work.</t>
  </si>
  <si>
    <t>Promote Your Book Here</t>
  </si>
  <si>
    <t xml:space="preserve">A group to provide a friendly, relaxed meeting place for writers to promote their books. </t>
  </si>
  <si>
    <t>No Politics, No Spamming and No Religion.</t>
  </si>
  <si>
    <t>Writers World.</t>
  </si>
  <si>
    <t>It's for anyone interested in writing of any kind, and of any Genre.
Short stories, poetry, nonfiction, fiction, song lyrics ,and etc.</t>
  </si>
  <si>
    <t>List of ALL Book and Author Promotion Groups</t>
  </si>
  <si>
    <t xml:space="preserve">This page strives to be the most comprehensive list of Facebook Book and Author promotion groups available. </t>
  </si>
  <si>
    <t>If you have or know of a book related promotion group please PM us and after review we will add it to the list.</t>
  </si>
  <si>
    <t>Kindle Countdown Deals &amp; 0.99 Book Promos</t>
  </si>
  <si>
    <t>Kindle Book Deals on Amazon.</t>
  </si>
  <si>
    <t>Post links to Amazon books during COUNTDOWN promotion or $0.99 priced cheap reads. FREE BOOKS GO HERE: https://www.facebook.com/groups/freekindlebook/ Include dates when the book is on promo. NO SPAM, one title per day else you will be BANNED. Please report spam, if you see it.</t>
  </si>
  <si>
    <t>Book Covers and Cover Artists</t>
  </si>
  <si>
    <t>This group is for authors, publishers, and cover artists to share their work. New covers and art are welcome. This is for book covers. No nude artwork is permitted.</t>
  </si>
  <si>
    <t>Cover artists may post a link to their website/facebook page when they join, but not continually. There is a file you can add your info to for authors to find you. If you are not a cover artist or do not have an artist page or website, please do not post a link to your site or facebook page.
No advertising/promotional posts. There are groups out there for that. This isn't one of them. No promoting book sales, blog tours, conventions, contests, stock sites, etc, etc
If you do post something promotional/advertisement, it will be deleted. If you post something of this nature a second time, you will be removed from the group. Same goes for linking to your website continually.
When others post their cover work, if they do not ask for opinions/critique/thoughts then please refrain from critiquing their piece. There are critique groups out there for that. If someone does ask, then by all means critique away, but only if they ask in their post!
Artists may post a premade cover that is available for sale once every 2 weeks. NO links to your websites allowed in these posts. If you cannot follow this guideline the premade will be deleted. If you do it twice you will be removed from the group.</t>
  </si>
  <si>
    <t>Der E-Book Klub</t>
  </si>
  <si>
    <t>In German</t>
  </si>
  <si>
    <t>BOOK FAIR</t>
  </si>
  <si>
    <t>A meeting place for book lovers, i.e. Authors and Readers.</t>
  </si>
  <si>
    <t>Authors and publishers are welcome with their respective tools. All the readers are welcome with their comments and reviews. Yes, review , sell and buy your books here. And what's more, invite all your friends for a great rendezvous with the like-minded people.</t>
  </si>
  <si>
    <t>Australians for Australian Books</t>
  </si>
  <si>
    <t>Free Ebooks for Kindle, Nook</t>
  </si>
  <si>
    <t>Ebooks on the go</t>
  </si>
  <si>
    <t>Writers Empire</t>
  </si>
  <si>
    <t>$2.99 e-book Promotion</t>
  </si>
  <si>
    <t>This group is for 2.99(or below) e-books only.</t>
  </si>
  <si>
    <t>Please no Erotica. 
Please post your genre beside your link.</t>
  </si>
  <si>
    <t>Book Beau Review</t>
  </si>
  <si>
    <t>To promote, review, post all things BOOKS! Lets get the art of words flowing!</t>
  </si>
  <si>
    <t>All About Kindle Books</t>
  </si>
  <si>
    <t>A Group for Authors, Readers, Reviewers and Book Lovers. Everyone Can Join &amp; Promote Anything About Kindle Books. This group is for you if you love books!</t>
  </si>
  <si>
    <t>Please do not post anything that is not book related. Also do not post about the same book more than once within 15 hours. Otherwise it will be deleted and the member will be banned permanently.</t>
  </si>
  <si>
    <t>eBOOKS UK!</t>
  </si>
  <si>
    <t xml:space="preserve"> A page for authors and readers to connect and share book links, comment on books, and enjoy the written word.</t>
  </si>
  <si>
    <t>NO PORN! (You will be blocked if you post porn!) Ads not related to books, publishing and book-related events will be removed, and you will be blocked. AUTHORS &amp; STREET TEAMS/Pas. POST ONE BOOK LINK PER DAY ONLY! Violators will be blocked.</t>
  </si>
  <si>
    <t>How to Make, Market and Sell Ebooks</t>
  </si>
  <si>
    <t xml:space="preserve">#1 Group Rule: no BUY MY BOOK links - or BOOK IS FREE - or HERE'S MY BOOK - too much self-promo is spam. </t>
  </si>
  <si>
    <t>EBOOKEE.COM GROUP</t>
  </si>
  <si>
    <t>Booksbaby</t>
  </si>
  <si>
    <t xml:space="preserve"> Only book posts are allowed on this page, folks. If you post anything other than book related posts, your post will be deleted and you will be banned from this group. Authors and Member Readers-you can post any books you want, but please ONLY ONE BOOK PER DAY.</t>
  </si>
  <si>
    <t>Books Books Books Books Books! for authors readers writers and book lovers</t>
  </si>
  <si>
    <t>A place for authors and book lovers to connect!</t>
  </si>
  <si>
    <t xml:space="preserve">Please, no sunglasses or other advertising - violators will be banned. </t>
  </si>
  <si>
    <t>Book Blog Hops and Tours</t>
  </si>
  <si>
    <t>Come in and tell us all about your book blog hop or tour. Need to join one, let everybody know.</t>
  </si>
  <si>
    <t>African American Authors (Book Club)</t>
  </si>
  <si>
    <t>This group is for people who like to read different book writen about African American Authors. In this group we read books by Eric Jerome Dickey, Zane, Victoria Christoher Murray and etc.</t>
  </si>
  <si>
    <t>Post your free books!</t>
  </si>
  <si>
    <t>Best Books To Read</t>
  </si>
  <si>
    <t>Here is a place for writers to promote their work and for readers to find the best books to read. Feel free to make any book recommendations</t>
  </si>
  <si>
    <t>Christian Review of Books</t>
  </si>
  <si>
    <t>Your source for reviews and recommendations from the Christian perspective.</t>
  </si>
  <si>
    <t>Free Ebooks for All</t>
  </si>
  <si>
    <t>A site that list free ebooks for all ebook readers like Nook, Kindle and Sony, etc..</t>
  </si>
  <si>
    <t>NO ILLEGAL EBOOKS from non reputable sites. I WILL NOT TOLERATE EBOOK PIRACY!</t>
  </si>
  <si>
    <t>FREE eBOOKS</t>
  </si>
  <si>
    <t xml:space="preserve">FREE eBOOKS Group is a community for book enthusiast. Whether you love classics or popular fiction; is a place where you can find others who share your reading tastes and through them discover amazing new books that you will love. </t>
  </si>
  <si>
    <t>Authors of books are welcome to post photos of your books. You can also post your videos. And talk about your books.</t>
  </si>
  <si>
    <t>Struggling Authors</t>
  </si>
  <si>
    <t>Share your writing stories, tips, inspirations. Post your new books. We welcome self-promotion here!!!!! No porn please!</t>
  </si>
  <si>
    <t>★ You wrote a book? Tell us more about it! ★</t>
  </si>
  <si>
    <t>AAMBC Authors Resource Center</t>
  </si>
  <si>
    <t>This is a forum only for AUTHORS and WRITERS to be notified of exposure opportunities for their novels. This group will only be used for advertisement notifications, events, and other agendas authors would take interest in. We encourage all authors to join to stay in the know for chances to expose your books.</t>
  </si>
  <si>
    <t>Jean Book Nerd</t>
  </si>
  <si>
    <t>iRead</t>
  </si>
  <si>
    <t>Find people with similar interests! Share your ratings and reviews with the book community.</t>
  </si>
  <si>
    <t>Books, glorious books</t>
  </si>
  <si>
    <t>Please share your books and books by your favourite authors whether indie, self published or traditionally published. Also tell us about writing events, courses and events that may be of interest to us hungry book lovers.</t>
  </si>
  <si>
    <t>Books &amp; E-Books for FREE on Amazon - Readers Enjoy!</t>
  </si>
  <si>
    <t>Post only links to FREE Kindle Amazon EBOOKS during KDP promotion days.(NO Kindle Unlimited / Prime) Include dates when the book is free. NO SPAM, one title per day else you will be BANNED. Please report spam, if you see it.</t>
  </si>
  <si>
    <t>$0.99 Kindle Book Club</t>
  </si>
  <si>
    <t>Free Book Of The Day</t>
  </si>
  <si>
    <t>Hardcore Readers</t>
  </si>
  <si>
    <t>The Only Rule For Promoters and Authors Is that You Cannot Post The Same Thing More Than Twice A Week...You Must Switch Up....</t>
  </si>
  <si>
    <t>Book events and promotions II</t>
  </si>
  <si>
    <t>Many books posted are unsuitable for under 18's
If anyone posts spam, please report to admin. The post will be removed, as will the member who posted it.
All members MUST be polite to each other.
Everyone in the group is welcome to post books. Freebies and offers are always welcome. Authors can post individual books once a day.
Please do not post your books in the comments of someone else's post unless you are in a conversation with another member and they ask for the link.
Each Friday, authors with less than 500 likes on their page can post their page in the feed. However, you can post your page if you are running a giveaway you would like to draw other members attention to.
On Sundays, any author pages can be posted.
On Saturdays, those with blog/review pages can post the link in the feed.
All book events can be posted.
I would like to remind members that all posts are approved by admin in this group. There is no need for members to report each other to FB. If any member of the group is unhappy with the types of books posted, I would suggest this isn't the group for them. I set this group up to be a platform for ALL authors to promote their work, regardless of genre. I do not want any members thinking they can begin censoring the content of the group. If a member does not like the content of a particular post, then scroll past it!</t>
  </si>
  <si>
    <t>A Librarian's List of Must Reads</t>
  </si>
  <si>
    <t>This is a group that welcomes ALL GENRES. Feel free to post anything book related, I will not censor this page, all I ask is that everyone respects each other. Invite your friends over.</t>
  </si>
  <si>
    <t>Book Junkies' Freebies</t>
  </si>
  <si>
    <t>This is a group where authors can promote their free ebooks and readers who would like to spread the news of free ebooks they have found.</t>
  </si>
  <si>
    <t>Authors please remember to include any voucher numbers if they are required to download a book for free. If the book is from Amazon, please include both US and UK links. Don't forget to indicate the period of time for which the book is free. Please note that this group is for free books ONLY. Any other promotion will result in an immediate ban from the group.</t>
  </si>
  <si>
    <t>Book Marketing</t>
  </si>
  <si>
    <t>The goal is to ask questions, share ideas, discuss book marketing strategies, and share resources that are working.</t>
  </si>
  <si>
    <t>Kindle Ebook Italiani e discussioni letterarie</t>
  </si>
  <si>
    <t>In Italian</t>
  </si>
  <si>
    <t>Kindle Book Reviews ONLY</t>
  </si>
  <si>
    <t xml:space="preserve">This is a new group I've created so that Kindle authors can get Real and Honest reviews for their books in a way that does not conflict with Amazon's review guidelines. </t>
  </si>
  <si>
    <t>HOW IT WORKS:
Members send me a personal message with details of their book that they would like reviewed. I will then forward the book details to another ANONYMOUS group member who will then be expected to leave a review for the book. 
Each member must review a book if contacted by me. If you are contacted to review a book, then details about one of your own books will be sent to another anonymous author for review as well. In this way, members are able to receive anonymous honest reviews so that the reviews stay within Amazon's guidelines. No two authors will ever have a review left for each other.
Once you leave the book review, send me a link to the review so that I can confirm it has been posted, and then I will pass your own book details onto another reviewer.</t>
  </si>
  <si>
    <t>THE EXCITED WRITER'S PROMO GROUP</t>
  </si>
  <si>
    <t xml:space="preserve">The goal of this group site is to establish a place for writers to share their work, It is a self-promotion site. </t>
  </si>
  <si>
    <t>It does not welcome or want sexually driven trash which will be removed upon discovery by the admin and the writer banned permanently from the group.</t>
  </si>
  <si>
    <t>Indie Books for 99 Cents</t>
  </si>
  <si>
    <t>Goodreads Authors/Readers (FB)</t>
  </si>
  <si>
    <t>This is a community where authors can share their work and readers can find new books!</t>
  </si>
  <si>
    <t>Authors may post about their own work once a week. Anymore than that will result your removal from the group.
Members and authors may make multiple posts in a day for non-self promotional book/reading/writing related subjects. This has to be within reason (I don't want to see a dozen posts in a single day by one member).</t>
  </si>
  <si>
    <t>Kindle Wealth Formula Authors Club</t>
  </si>
  <si>
    <t>Universal+Books+Canada</t>
  </si>
  <si>
    <t>This Book club is set up,to promote Reading and Books, in this city.This Group is set up for everyone to advertise their products. and also like each other pages.</t>
  </si>
  <si>
    <t>World's Largest Amazon Free ebook Promotion Group [readers only]</t>
  </si>
  <si>
    <t>Kindle BookWorms: Podium</t>
  </si>
  <si>
    <t>This is the Podium for the Kindle BookWorms, a place where e-book Authors share their work with e-book Readers.</t>
  </si>
  <si>
    <t>Melissa's Books Anonymous</t>
  </si>
  <si>
    <t xml:space="preserve">This is a group for reading addicts, or authors, to discuss,all genres. </t>
  </si>
  <si>
    <t>Authors please feel free to post your books, links or giveaways on this page. Also anyone who 
has any book suggestions please let us know. Please feel to post any and all book reviews.</t>
  </si>
  <si>
    <t>Kindle Amazon Book Club - Authors Promote Here!</t>
  </si>
  <si>
    <t>Post links to FREE Kindle Amazon EBOOKS during KDP promotion days. (NO Kindle Unlimited / Prime) Include dates when the book is free. NO SPAM, one title per day else you will be BANNED. Please report spam, if you see it.</t>
  </si>
  <si>
    <t>99 Cents eBook Promos</t>
  </si>
  <si>
    <t>This group is for posting direct links to eBooks for sale for 99 cents or less in order to increase sales and get "verifiable" reviews while they are just 99 cents or less.</t>
  </si>
  <si>
    <t xml:space="preserve"> Only DIRECT post links to eBooks that are under 99 cents. NO OTHER LINKS ARE ALLOWED.</t>
  </si>
  <si>
    <t>Amazon Kindle FREE BOOKS LINKS</t>
  </si>
  <si>
    <t>Kindle Unlimited Free Books!</t>
  </si>
  <si>
    <t>Check here for the latest books that are free to borrow through Amazon's Kindle Unlimited program.</t>
  </si>
  <si>
    <t xml:space="preserve">Authors are welcome to post their books provided they are enrolled in KDP's Kindle Unlimited Program for unlimited borrows! One post/book/day firm limit. 5 posts/author/day firm limit. </t>
  </si>
  <si>
    <t>Freelance Writers' Alliance</t>
  </si>
  <si>
    <t>Freelance Writers' Alliance is interested in creating a forum for all writers around the world. Feel free to share your views, experiences, interests... Get ensconced in the world of writing.</t>
  </si>
  <si>
    <t>99¢ Kindle Reads</t>
  </si>
  <si>
    <t xml:space="preserve">A open group designed to showcase Kindle eBooks priced 99¢ or less! Find great deals and great authors and meet new friends! </t>
  </si>
  <si>
    <t>Rules:
1. Please keep your posts short!
2. Please don't post the same book more than once a week!
3. Please, if you download a FREE book, be kind and leave the author(s) a review where you downloaded the book!</t>
  </si>
  <si>
    <t>FREE Books 4 U</t>
  </si>
  <si>
    <t xml:space="preserve">FREE Books 4 U is a group where writers can post their free books and readers can stop by to browse. Drop by often to check out the new books or comment on a post. Be nice. </t>
  </si>
  <si>
    <t>No erotica please.</t>
  </si>
  <si>
    <t>Authors, writers, books, book-lovers, illustrators, artists and publishers</t>
  </si>
  <si>
    <t>For anyone who loves books, has written books, can illustrate books etc</t>
  </si>
  <si>
    <t>Cheap Bookies</t>
  </si>
  <si>
    <t>Know of awesome books or services for cheap? Post here!</t>
  </si>
  <si>
    <t>Book Promotion and Reviews</t>
  </si>
  <si>
    <t>A place for people to promote their books and share ideas. Ask for reviews. Announce book signings.</t>
  </si>
  <si>
    <t>Urban Book Readers</t>
  </si>
  <si>
    <t xml:space="preserve">In Urban Book Readers you will fine posts from many talented authors and their work. </t>
  </si>
  <si>
    <t>Street Team Members Wanted..</t>
  </si>
  <si>
    <t xml:space="preserve">Where readers connect with Author's to join their Street Teams. A place for Author's to post if they are looking for people to join their Street Team. </t>
  </si>
  <si>
    <t>The Author's will post and you will join their group/Street Team. It's a completely different page and those are often either Opened, Closed or Secret. Nothing in those Street Teams will be posted here.</t>
  </si>
  <si>
    <t>Its All About The books! Bout The Books..</t>
  </si>
  <si>
    <t>A place to share, promote, support and generally admire the amazing Authors that we love.</t>
  </si>
  <si>
    <t xml:space="preserve">Be respectful of everyone in the group. No posting of anything unrelated to books and absolutely no posts pertaining to pirating sites ( they will be deleted and the person posting will be removed and blocked)!! Same for post that are not BOOK RELATED! </t>
  </si>
  <si>
    <t>Promote Your Book</t>
  </si>
  <si>
    <t>Promote your books, reviews, favorite reads, deals or anything about books! No Erotica.</t>
  </si>
  <si>
    <t>There are no rules, but be virtuous.</t>
  </si>
  <si>
    <t>The Writer's Club</t>
  </si>
  <si>
    <t>I created this group for writers and authors to write stories and and to share some of their idea's for writing.</t>
  </si>
  <si>
    <t xml:space="preserve">Sharing Free E-book </t>
  </si>
  <si>
    <t>authors</t>
  </si>
  <si>
    <t>best place to exchange news and links</t>
  </si>
  <si>
    <t>Just Released Books To Talk About</t>
  </si>
  <si>
    <t xml:space="preserve">If it's not about a book - you will be removed. Post covers, links and blurbs about books released in the last 3 months - your book or books from other authors. </t>
  </si>
  <si>
    <t>Kindle book lovers</t>
  </si>
  <si>
    <t>This is for everbody who loves to read kindle books. And also for kindle book writers. Share your experience and books through this group.</t>
  </si>
  <si>
    <t>Books 4 U</t>
  </si>
  <si>
    <t>The Writers Club</t>
  </si>
  <si>
    <t>Post whatever you wish as long as it deals with writing and what inspires you.</t>
  </si>
  <si>
    <t>UK Kindle Authors group.</t>
  </si>
  <si>
    <t>A groups for kindle authors to discuss and advertise. Emphasis on the UK, however everyone is welcome.</t>
  </si>
  <si>
    <t>Indie Authors Promotions &amp; Services</t>
  </si>
  <si>
    <t xml:space="preserve">This group is for promoting indie author books, and services provided by others. </t>
  </si>
  <si>
    <t>Promoting your books is fine, limit the post to once a day please. Do not post ads for sunglasses, shoes, etc! You will be banned if you do so!</t>
  </si>
  <si>
    <t>ebooks99centsclub</t>
  </si>
  <si>
    <t xml:space="preserve">This is a group designed for readers, so they can come on daily for 99 cent reads. </t>
  </si>
  <si>
    <t xml:space="preserve">Authors can post all 99 cent reads available, but only one of the same books for 99 cents per week. in other words, if an author is offering a total of 10 books at 99 cents... 
that author can post those ten books up that week, and they can re-post the following week. But they can not post those ten books each day. If you are offering a 99 cent book temporarily, please post it on the first day it will be available at 99 cents but list the days it will be 99 cents so readers will know the dates. </t>
  </si>
  <si>
    <t>Authors, Books and so much more!</t>
  </si>
  <si>
    <t>Free Book Giveaway</t>
  </si>
  <si>
    <t xml:space="preserve">A place to post books you have for free or contest you are running. </t>
  </si>
  <si>
    <t>Indie Books Worth The Price!</t>
  </si>
  <si>
    <t xml:space="preserve">Post anything book related---that's it! </t>
  </si>
  <si>
    <t>Universal-Books-Japan</t>
  </si>
  <si>
    <t>Free Ebook Share Club</t>
  </si>
  <si>
    <t>For people who want to meet other network marketers and share information!</t>
  </si>
  <si>
    <t>Black Authors Network</t>
  </si>
  <si>
    <t>New authors share with us your new book releases. Readers share your book reviews. If you are a published author, answer the interview questions to share your writer's experience with readers</t>
  </si>
  <si>
    <t>Kindle Non-Fiction</t>
  </si>
  <si>
    <t>KINDLE NON-FICTION PROMO POSTS ONLY. ENGLISH LANGUAGE POSTS ONLY.
No non-book promos. No discussion posts (other than comments relating to existing promo posts).</t>
  </si>
  <si>
    <t>Amazing FREE &amp; 99 cent eBook</t>
  </si>
  <si>
    <t xml:space="preserve">Need more books to read? We've gathered FREE books and bargain 99 cent reads right here for you! </t>
  </si>
  <si>
    <t>1. LIKE this post so we know that you've read the rules. (Your post will be deleted if you haven't read the rules.)
2.) Only post a link to FREE &amp; 99 cent BOOKS. (All others will be deleted - repeat offenders will be removed from the group.) * *FREE on PRIME does not count! It must be free to everyone.
3.) NO EROTICA.
4.) Only post about the same book once a day.
5.) Add your author, blogger and reviewer friends to the group.</t>
  </si>
  <si>
    <t>Read the Reviews (eBook reviews)</t>
  </si>
  <si>
    <t xml:space="preserve">This group is for authors to share their reviews and for readers to read them. It's meant as a way to promote these groups to meet one another and to find some great reads. Check them out! </t>
  </si>
  <si>
    <t>1. Be considerate. While all opinions are valued, those who are rude as heck to others will not be tolerated and will be removed from the group--- because there's no room for ugly in here.
2. DO not spam your book. One review per book is allowed to be posted on the page per week. NO other advertisements (though you can post a link to your book if you'd like)
3. Have fun. Get to know one another. 
An exception to the posting rules will be Fiona McVie who will post links to author's interviews which she conducts regularly.</t>
  </si>
  <si>
    <t xml:space="preserve">Universal+Books+Brazil </t>
  </si>
  <si>
    <t>Kindle Ebooks Honest Reviews</t>
  </si>
  <si>
    <t>This group is about getting and doing honest review on Amazon Kindle book either free or paid. But reviews shouldn't be misleading or for any monetary reward.</t>
  </si>
  <si>
    <t>Authors Promote FREE Kindle E-Books - Amazon Best Sellers</t>
  </si>
  <si>
    <t xml:space="preserve">Authors post your books on Free Promo. Please only post once a day. We will delete and ban spammers. ONLY POST AMAZON LINKS. No Affiliate links. </t>
  </si>
  <si>
    <t>I Love E-Books Promotion</t>
  </si>
  <si>
    <t>I Love E-Books Promotion is a place where people who love e_books can come read, share, and promote e-books.</t>
  </si>
  <si>
    <t>WorldWide E-Books Promotion</t>
  </si>
  <si>
    <t>Promote your e-books worldwide. All readers are welcome. No porn or nasty stuff.</t>
  </si>
  <si>
    <t>Beta readers/reviewers/ blog tours/ Viral Shares</t>
  </si>
  <si>
    <t>This page is here for requesting a Beta read from others in the community. Finding an editor, reviewer, and or blogger to help with blog tours.</t>
  </si>
  <si>
    <t>You're free to share here, just please don't spam. Book/ author Related posts only.</t>
  </si>
  <si>
    <t>Da Writers Block</t>
  </si>
  <si>
    <t>Whether you are a published author wanting to network and connect with other skilled writers and get ideas, or exchanging comments and posting feedback, participating in the active forum, or promoting your books, or a reader looking for your next good story from some of today's freshest minds.</t>
  </si>
  <si>
    <t>World's #1 Urban Books Club</t>
  </si>
  <si>
    <t>We have the Best Black Authors on Earth! And we share info on our Favorite Books!</t>
  </si>
  <si>
    <t>The Writer's Block on Svmixmedia.com</t>
  </si>
  <si>
    <t>The Writer’s Block is a hip, literary show that interviews Authors, Writers, Journalists, Bloggers and Poets of all genres and gives them a platform to talk about their work and introduce themselves to the readers and viewers.</t>
  </si>
  <si>
    <t>I WANT GREAT BOOKS FOR MY KINDLE FOR 99p</t>
  </si>
  <si>
    <t>Often the books you really want to read are only 99p for a short time. Hear about them here and don't miss out on top authors at cheap prices.</t>
  </si>
  <si>
    <t>Pimp Your Authors</t>
  </si>
  <si>
    <t>I made this public group to help pimp out authors and to get them some more readers and review because we all know that authors love getting reviews. So pimp out your authors and invited people to the group! Also you can do giveaways or anything you would like to do to help pimp your authors.</t>
  </si>
  <si>
    <t>Authors Writers Readers and Poets</t>
  </si>
  <si>
    <t>This group is designed to Promote Support and Post Authors Writers Authoress Poets DJs and Entertainers.</t>
  </si>
  <si>
    <t>The Books, Editors, and Writer’s Forum</t>
  </si>
  <si>
    <t xml:space="preserve">The Books, Editors, and Writer’s Forum is a place where you can come relax, make new friends and chat about your favorite reads. </t>
  </si>
  <si>
    <t>Share books you have read, find an editor, promote your current projects, or start a discussion. Everyone is welcome!</t>
  </si>
  <si>
    <t>Writers Showcase !</t>
  </si>
  <si>
    <t>This is a group to showcase writers works. You may make vidoes to talk to the viewers about your books, and other works, post excerpts from your novels, or other writings,inform the poeple where to purchase you works, post the covers of you books, add special events you will be taking part in &amp; where, plus just be there to encourage other writers on their road to being published. A group to encourage &amp; recognize writers !</t>
  </si>
  <si>
    <t>Author Promotions</t>
  </si>
  <si>
    <t>This group is for authors to post their website, FB page links and any other author page links (such as amazon.com ). If you have a page where you can only have friend requests, post that too if you wish to have more friends).</t>
  </si>
  <si>
    <t>This is not for book promotion, but author promotion, however you can announce an upcoming release.</t>
  </si>
  <si>
    <t>Ultimate Book Promotion Group</t>
  </si>
  <si>
    <t>Promote books, blogs, reviews, book trailers, author links, or any exciting news regarding one or more of your publications.</t>
  </si>
  <si>
    <t>Good Reads - Kindle Books on Promo or Kindle Unlimited</t>
  </si>
  <si>
    <t>Have a Kindle book on Promo, or FREE through Kindle Unlimited? Post a link here. Lets build a plethora of links to good reads out there on the web!</t>
  </si>
  <si>
    <t>BOOK AUTHORS MEET READERS</t>
  </si>
  <si>
    <t>This is group for all book authors. You can share your experiences and learn together with other authors.</t>
  </si>
  <si>
    <t>Bloggers, Reviwers &amp; Indie Authors!</t>
  </si>
  <si>
    <t xml:space="preserve">A place for bloggers/reviewers and indie authors to share posts, reviews, etc. </t>
  </si>
  <si>
    <t>Amazon Kindle Publishers' Group</t>
  </si>
  <si>
    <t>A Group for Self Published (or want to be) Authors who want to take advantage of the Golden Opportunity in Amazon Kindle Self Publishing.</t>
  </si>
  <si>
    <t>Authors Source</t>
  </si>
  <si>
    <t>This group was started to assist authors. A one stop shop for members to come in to find links to companies and individuals who help authors in the marketing and development of publicity for their work.</t>
  </si>
  <si>
    <t xml:space="preserve">PLAY NICE
NO SPAM- DO NOT post your ads on this wall. No one has, but members will be removed if they do. Talk- yes, socialize- certainly, share exciting news with one another- absolutely...but no ads at all for books on this wall, please. I want easy access for authors to gain support from fellow authors. That's the whole purpose of this group. </t>
  </si>
  <si>
    <t>Book and Blog Services Author and Reader Connection</t>
  </si>
  <si>
    <t>Share anything legal to do with books (except services!): deals, freebies, giveaways, enrolled in Kindle Unlimited, reviews, trailers, Facebook author or book blogger pages like-for-like, Twitter author or book blogger accounts follow-for-follow, new releases, signings, Thunderclaps, review requests, teasers, discussion topics (book recommendations, etc.), tour stop recruiting, WIP samples, Amazon review voting.</t>
  </si>
  <si>
    <t>NO PROMOTION OF ANY SERVICES. 
NO POSTS NOT RELATED TO BOOKS.
NO SPAMMING.*
*Posting about the same thing more than once a day will be considered spamming.</t>
  </si>
  <si>
    <t>Free Kindle Books FB group</t>
  </si>
  <si>
    <t>Free Bookclub</t>
  </si>
  <si>
    <t>Free Kindle Book Club</t>
  </si>
  <si>
    <t>I love free Kindle books</t>
  </si>
  <si>
    <t>FKB.me</t>
  </si>
  <si>
    <t>Kindle (free) book club</t>
  </si>
  <si>
    <t>Free books for Kindle UK</t>
  </si>
  <si>
    <t>Today’s free Kindle Books</t>
  </si>
  <si>
    <t>Free ebooks and tips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</si>
</sst>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rgb="FF000000"/>
      <name val="Arial"/>
    </font>
    <font>
      <b/>
      <sz val="12"/>
      <color rgb="FFFFFFFF"/>
      <name val="Georgia"/>
    </font>
    <font>
      <sz val="11"/>
      <color rgb="FF000000"/>
      <name val="Calibri"/>
    </font>
    <font>
      <u/>
      <sz val="11"/>
      <color rgb="FF0563C1"/>
      <name val="Calibri"/>
    </font>
    <font>
      <sz val="10"/>
      <name val="Arial"/>
    </font>
    <font>
      <u/>
      <sz val="11"/>
      <color rgb="FF0563C1"/>
      <name val="Calibri"/>
    </font>
    <font>
      <u/>
      <sz val="10"/>
      <color theme="10"/>
      <name val="Arial"/>
    </font>
    <font>
      <sz val="14"/>
      <name val="Futura_lt_btlight"/>
    </font>
  </fonts>
  <fills count="3">
    <fill>
      <patternFill patternType="none"/>
    </fill>
    <fill>
      <patternFill patternType="gray125"/>
    </fill>
    <fill>
      <patternFill patternType="solid">
        <fgColor rgb="FF000000"/>
        <bgColor rgb="FF000000"/>
      </patternFill>
    </fill>
  </fills>
  <borders count="1">
    <border>
      <left/>
      <right/>
      <top/>
      <bottom/>
      <diagonal/>
    </border>
  </borders>
  <cellStyleXfs count="2">
    <xf numFmtId="0" fontId="0" fillId="0" borderId="0"/>
    <xf numFmtId="0" fontId="6" fillId="0" borderId="0" applyNumberFormat="0" applyFill="0" applyBorder="0" applyAlignment="0" applyProtection="0"/>
  </cellStyleXfs>
  <cellXfs count="12">
    <xf numFmtId="0" fontId="0" fillId="0" borderId="0" xfId="0" applyFont="1" applyAlignment="1"/>
    <xf numFmtId="0" fontId="1" fillId="2" borderId="0" xfId="0" applyFont="1" applyFill="1" applyBorder="1" applyAlignment="1">
      <alignment horizontal="center" vertical="top" wrapText="1"/>
    </xf>
    <xf numFmtId="0" fontId="1" fillId="2" borderId="0" xfId="0" applyFont="1" applyFill="1" applyBorder="1" applyAlignment="1">
      <alignment horizontal="center"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3" fontId="2" fillId="0" borderId="0" xfId="0" applyNumberFormat="1" applyFont="1" applyAlignment="1">
      <alignment horizontal="center" vertical="top" wrapText="1"/>
    </xf>
    <xf numFmtId="0" fontId="4" fillId="0" borderId="0" xfId="0" applyFont="1" applyAlignment="1"/>
    <xf numFmtId="0" fontId="2" fillId="0" borderId="0" xfId="0" applyFont="1" applyAlignment="1">
      <alignment vertical="top" wrapText="1"/>
    </xf>
    <xf numFmtId="0" fontId="5" fillId="0" borderId="0" xfId="0" applyFont="1" applyAlignment="1">
      <alignment vertical="top" wrapText="1"/>
    </xf>
    <xf numFmtId="0" fontId="2" fillId="0" borderId="0" xfId="0" applyFont="1" applyAlignment="1">
      <alignment horizontal="center" vertical="top" wrapText="1"/>
    </xf>
    <xf numFmtId="0" fontId="6" fillId="0" borderId="0" xfId="1" applyAlignment="1">
      <alignment horizontal="left"/>
    </xf>
    <xf numFmtId="0" fontId="7" fillId="0" borderId="0" xfId="0" applyFont="1" applyAlignment="1">
      <alignment horizontal="left"/>
    </xf>
  </cellXfs>
  <cellStyles count="2">
    <cellStyle name="Hyperlink"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06" Type="http://schemas.openxmlformats.org/officeDocument/2006/relationships/hyperlink" Target="https://www.facebook.com/groups/429650897189445/" TargetMode="External"/><Relationship Id="rId107" Type="http://schemas.openxmlformats.org/officeDocument/2006/relationships/hyperlink" Target="https://www.facebook.com/groups/587798317951560/" TargetMode="External"/><Relationship Id="rId108" Type="http://schemas.openxmlformats.org/officeDocument/2006/relationships/hyperlink" Target="https://www.facebook.com/groups/RedRiverWriters/" TargetMode="External"/><Relationship Id="rId109" Type="http://schemas.openxmlformats.org/officeDocument/2006/relationships/hyperlink" Target="https://www.facebook.com/groups/666795930028095/" TargetMode="External"/><Relationship Id="rId70" Type="http://schemas.openxmlformats.org/officeDocument/2006/relationships/hyperlink" Target="https://www.facebook.com/groups/boomdom/" TargetMode="External"/><Relationship Id="rId71" Type="http://schemas.openxmlformats.org/officeDocument/2006/relationships/hyperlink" Target="https://www.facebook.com/groups/476236565733229/" TargetMode="External"/><Relationship Id="rId72" Type="http://schemas.openxmlformats.org/officeDocument/2006/relationships/hyperlink" Target="https://www.facebook.com/groups/215918835174776/" TargetMode="External"/><Relationship Id="rId73" Type="http://schemas.openxmlformats.org/officeDocument/2006/relationships/hyperlink" Target="https://www.facebook.com/groups/supportanauthor/" TargetMode="External"/><Relationship Id="rId74" Type="http://schemas.openxmlformats.org/officeDocument/2006/relationships/hyperlink" Target="https://www.facebook.com/groups/444695995585913/" TargetMode="External"/><Relationship Id="rId75" Type="http://schemas.openxmlformats.org/officeDocument/2006/relationships/hyperlink" Target="https://www.facebook.com/groups/438855479538686/" TargetMode="External"/><Relationship Id="rId76" Type="http://schemas.openxmlformats.org/officeDocument/2006/relationships/hyperlink" Target="https://www.facebook.com/groups/315672875251373/" TargetMode="External"/><Relationship Id="rId77" Type="http://schemas.openxmlformats.org/officeDocument/2006/relationships/hyperlink" Target="https://www.facebook.com/groups/FreeBooksonKindle/" TargetMode="External"/><Relationship Id="rId78" Type="http://schemas.openxmlformats.org/officeDocument/2006/relationships/hyperlink" Target="https://www.facebook.com/groups/370900356880/" TargetMode="External"/><Relationship Id="rId79" Type="http://schemas.openxmlformats.org/officeDocument/2006/relationships/hyperlink" Target="https://www.facebook.com/groups/mynewbook2/" TargetMode="External"/><Relationship Id="rId170" Type="http://schemas.openxmlformats.org/officeDocument/2006/relationships/hyperlink" Target="https://www.facebook.com/groups/kindle.countdown.0.99.deals/" TargetMode="External"/><Relationship Id="rId171" Type="http://schemas.openxmlformats.org/officeDocument/2006/relationships/hyperlink" Target="https://www.facebook.com/groups/BookCoversandCoverArtists/" TargetMode="External"/><Relationship Id="rId172" Type="http://schemas.openxmlformats.org/officeDocument/2006/relationships/hyperlink" Target="https://www.facebook.com/groups/derebookklub/" TargetMode="External"/><Relationship Id="rId173" Type="http://schemas.openxmlformats.org/officeDocument/2006/relationships/hyperlink" Target="https://www.facebook.com/groups/bookfair1/" TargetMode="External"/><Relationship Id="rId174" Type="http://schemas.openxmlformats.org/officeDocument/2006/relationships/hyperlink" Target="https://www.facebook.com/groups/67608762248/" TargetMode="External"/><Relationship Id="rId175" Type="http://schemas.openxmlformats.org/officeDocument/2006/relationships/hyperlink" Target="https://www.facebook.com/groups/341840249197060/" TargetMode="External"/><Relationship Id="rId176" Type="http://schemas.openxmlformats.org/officeDocument/2006/relationships/hyperlink" Target="https://www.facebook.com/groups/georgewilderjr/" TargetMode="External"/><Relationship Id="rId177" Type="http://schemas.openxmlformats.org/officeDocument/2006/relationships/hyperlink" Target="https://www.facebook.com/groups/WritersEmpire/" TargetMode="External"/><Relationship Id="rId178" Type="http://schemas.openxmlformats.org/officeDocument/2006/relationships/hyperlink" Target="https://www.facebook.com/groups/1393590054248803/" TargetMode="External"/><Relationship Id="rId179" Type="http://schemas.openxmlformats.org/officeDocument/2006/relationships/hyperlink" Target="https://www.facebook.com/groups/624589340966019/" TargetMode="External"/><Relationship Id="rId260" Type="http://schemas.openxmlformats.org/officeDocument/2006/relationships/hyperlink" Target="https://www.facebook.com/groups/the.writers.block.svmixmedia/" TargetMode="External"/><Relationship Id="rId10" Type="http://schemas.openxmlformats.org/officeDocument/2006/relationships/hyperlink" Target="https://www.facebook.com/groups/AmazonBookClubs/" TargetMode="External"/><Relationship Id="rId11" Type="http://schemas.openxmlformats.org/officeDocument/2006/relationships/hyperlink" Target="https://www.facebook.com/groups/2204546223/" TargetMode="External"/><Relationship Id="rId12" Type="http://schemas.openxmlformats.org/officeDocument/2006/relationships/hyperlink" Target="https://www.facebook.com/groups/179494068820033/" TargetMode="External"/><Relationship Id="rId13" Type="http://schemas.openxmlformats.org/officeDocument/2006/relationships/hyperlink" Target="https://www.facebook.com/groups/BookPromotion/" TargetMode="External"/><Relationship Id="rId14" Type="http://schemas.openxmlformats.org/officeDocument/2006/relationships/hyperlink" Target="https://www.facebook.com/groups/571135069563269/" TargetMode="External"/><Relationship Id="rId15" Type="http://schemas.openxmlformats.org/officeDocument/2006/relationships/hyperlink" Target="https://www.facebook.com/groups/bookplace/" TargetMode="External"/><Relationship Id="rId16" Type="http://schemas.openxmlformats.org/officeDocument/2006/relationships/hyperlink" Target="https://www.facebook.com/groups/69073710111/" TargetMode="External"/><Relationship Id="rId17" Type="http://schemas.openxmlformats.org/officeDocument/2006/relationships/hyperlink" Target="https://www.facebook.com/groups/kindle.goodreads/" TargetMode="External"/><Relationship Id="rId18" Type="http://schemas.openxmlformats.org/officeDocument/2006/relationships/hyperlink" Target="https://www.facebook.com/groups/bookjunkiepromotions/" TargetMode="External"/><Relationship Id="rId19" Type="http://schemas.openxmlformats.org/officeDocument/2006/relationships/hyperlink" Target="https://www.facebook.com/groups/booksgoneviral/" TargetMode="External"/><Relationship Id="rId261" Type="http://schemas.openxmlformats.org/officeDocument/2006/relationships/hyperlink" Target="https://www.facebook.com/groups/140145666070013/" TargetMode="External"/><Relationship Id="rId262" Type="http://schemas.openxmlformats.org/officeDocument/2006/relationships/hyperlink" Target="https://www.facebook.com/groups/1585388655068561/" TargetMode="External"/><Relationship Id="rId263" Type="http://schemas.openxmlformats.org/officeDocument/2006/relationships/hyperlink" Target="https://www.facebook.com/groups/328913780580978/" TargetMode="External"/><Relationship Id="rId264" Type="http://schemas.openxmlformats.org/officeDocument/2006/relationships/hyperlink" Target="https://www.facebook.com/groups/368483109860445/" TargetMode="External"/><Relationship Id="rId110" Type="http://schemas.openxmlformats.org/officeDocument/2006/relationships/hyperlink" Target="https://www.facebook.com/groups/mfrwauthors/" TargetMode="External"/><Relationship Id="rId111" Type="http://schemas.openxmlformats.org/officeDocument/2006/relationships/hyperlink" Target="https://www.facebook.com/groups/192635697552276/" TargetMode="External"/><Relationship Id="rId112" Type="http://schemas.openxmlformats.org/officeDocument/2006/relationships/hyperlink" Target="https://www.facebook.com/groups/ReviewBuildersSelfPromotion/" TargetMode="External"/><Relationship Id="rId113" Type="http://schemas.openxmlformats.org/officeDocument/2006/relationships/hyperlink" Target="https://www.facebook.com/groups/1577441379149696/" TargetMode="External"/><Relationship Id="rId114" Type="http://schemas.openxmlformats.org/officeDocument/2006/relationships/hyperlink" Target="https://www.facebook.com/groups/65139598840/" TargetMode="External"/><Relationship Id="rId115" Type="http://schemas.openxmlformats.org/officeDocument/2006/relationships/hyperlink" Target="https://www.facebook.com/groups/KindlePublishers/" TargetMode="External"/><Relationship Id="rId116" Type="http://schemas.openxmlformats.org/officeDocument/2006/relationships/hyperlink" Target="https://www.facebook.com/groups/freebooksito/" TargetMode="External"/><Relationship Id="rId117" Type="http://schemas.openxmlformats.org/officeDocument/2006/relationships/hyperlink" Target="https://www.facebook.com/groups/Thebookclubuk/" TargetMode="External"/><Relationship Id="rId118" Type="http://schemas.openxmlformats.org/officeDocument/2006/relationships/hyperlink" Target="https://www.facebook.com/groups/186605151405872/" TargetMode="External"/><Relationship Id="rId119" Type="http://schemas.openxmlformats.org/officeDocument/2006/relationships/hyperlink" Target="https://www.facebook.com/groups/139824639506542/" TargetMode="External"/><Relationship Id="rId200" Type="http://schemas.openxmlformats.org/officeDocument/2006/relationships/hyperlink" Target="https://www.facebook.com/groups/ebooks.for.free/" TargetMode="External"/><Relationship Id="rId201" Type="http://schemas.openxmlformats.org/officeDocument/2006/relationships/hyperlink" Target="https://www.facebook.com/groups/730668353688477/" TargetMode="External"/><Relationship Id="rId202" Type="http://schemas.openxmlformats.org/officeDocument/2006/relationships/hyperlink" Target="https://www.facebook.com/groups/FreeEbookDownloads/" TargetMode="External"/><Relationship Id="rId203" Type="http://schemas.openxmlformats.org/officeDocument/2006/relationships/hyperlink" Target="https://www.facebook.com/groups/HardcoreReaders/" TargetMode="External"/><Relationship Id="rId204" Type="http://schemas.openxmlformats.org/officeDocument/2006/relationships/hyperlink" Target="https://www.facebook.com/groups/820148078031281/" TargetMode="External"/><Relationship Id="rId205" Type="http://schemas.openxmlformats.org/officeDocument/2006/relationships/hyperlink" Target="https://www.facebook.com/groups/librarianscorner/" TargetMode="External"/><Relationship Id="rId206" Type="http://schemas.openxmlformats.org/officeDocument/2006/relationships/hyperlink" Target="https://www.facebook.com/groups/Bookjunkiesfreebies/" TargetMode="External"/><Relationship Id="rId207" Type="http://schemas.openxmlformats.org/officeDocument/2006/relationships/hyperlink" Target="https://www.facebook.com/groups/bookmarketing/" TargetMode="External"/><Relationship Id="rId208" Type="http://schemas.openxmlformats.org/officeDocument/2006/relationships/hyperlink" Target="https://www.facebook.com/groups/123272151121894/" TargetMode="External"/><Relationship Id="rId209" Type="http://schemas.openxmlformats.org/officeDocument/2006/relationships/hyperlink" Target="https://www.facebook.com/groups/698818526836702/" TargetMode="External"/><Relationship Id="rId265" Type="http://schemas.openxmlformats.org/officeDocument/2006/relationships/hyperlink" Target="https://www.facebook.com/groups/541457355895645/" TargetMode="External"/><Relationship Id="rId266" Type="http://schemas.openxmlformats.org/officeDocument/2006/relationships/hyperlink" Target="https://www.facebook.com/groups/authorpromotions/" TargetMode="External"/><Relationship Id="rId267" Type="http://schemas.openxmlformats.org/officeDocument/2006/relationships/hyperlink" Target="https://www.facebook.com/groups/923268484372734/" TargetMode="External"/><Relationship Id="rId268" Type="http://schemas.openxmlformats.org/officeDocument/2006/relationships/hyperlink" Target="https://www.facebook.com/groups/goodreadslists/" TargetMode="External"/><Relationship Id="rId269" Type="http://schemas.openxmlformats.org/officeDocument/2006/relationships/hyperlink" Target="https://www.facebook.com/groups/654912331320728/" TargetMode="External"/><Relationship Id="rId1" Type="http://schemas.openxmlformats.org/officeDocument/2006/relationships/hyperlink" Target="https://www.facebook.com/groups/282716651915330/" TargetMode="External"/><Relationship Id="rId2" Type="http://schemas.openxmlformats.org/officeDocument/2006/relationships/hyperlink" Target="https://www.facebook.com/groups/Free.Likes.2015/" TargetMode="External"/><Relationship Id="rId3" Type="http://schemas.openxmlformats.org/officeDocument/2006/relationships/hyperlink" Target="https://www.facebook.com/groups/516933198354418/" TargetMode="External"/><Relationship Id="rId4" Type="http://schemas.openxmlformats.org/officeDocument/2006/relationships/hyperlink" Target="https://www.facebook.com/groups/320356974732142/" TargetMode="External"/><Relationship Id="rId5" Type="http://schemas.openxmlformats.org/officeDocument/2006/relationships/hyperlink" Target="https://www.facebook.com/groups/passionforbooks/" TargetMode="External"/><Relationship Id="rId6" Type="http://schemas.openxmlformats.org/officeDocument/2006/relationships/hyperlink" Target="https://www.facebook.com/groups/memberswritersgroup/" TargetMode="External"/><Relationship Id="rId7" Type="http://schemas.openxmlformats.org/officeDocument/2006/relationships/hyperlink" Target="https://www.facebook.com/groups/bookpromo.review/" TargetMode="External"/><Relationship Id="rId8" Type="http://schemas.openxmlformats.org/officeDocument/2006/relationships/hyperlink" Target="https://www.facebook.com/groups/freeebooks/" TargetMode="External"/><Relationship Id="rId9" Type="http://schemas.openxmlformats.org/officeDocument/2006/relationships/hyperlink" Target="https://www.facebook.com/groups/online.book.publicity/" TargetMode="External"/><Relationship Id="rId80" Type="http://schemas.openxmlformats.org/officeDocument/2006/relationships/hyperlink" Target="https://www.facebook.com/groups/AuthorsAndTheirEditorsPromoPage" TargetMode="External"/><Relationship Id="rId81" Type="http://schemas.openxmlformats.org/officeDocument/2006/relationships/hyperlink" Target="https://www.facebook.com/groups/souladream/" TargetMode="External"/><Relationship Id="rId82" Type="http://schemas.openxmlformats.org/officeDocument/2006/relationships/hyperlink" Target="https://www.facebook.com/groups/201856639887358/" TargetMode="External"/><Relationship Id="rId83" Type="http://schemas.openxmlformats.org/officeDocument/2006/relationships/hyperlink" Target="https://www.facebook.com/groups/638881882858608/" TargetMode="External"/><Relationship Id="rId84" Type="http://schemas.openxmlformats.org/officeDocument/2006/relationships/hyperlink" Target="https://www.facebook.com/groups/715699865117336/" TargetMode="External"/><Relationship Id="rId85" Type="http://schemas.openxmlformats.org/officeDocument/2006/relationships/hyperlink" Target="https://www.facebook.com/groups/367069680033403/" TargetMode="External"/><Relationship Id="rId86" Type="http://schemas.openxmlformats.org/officeDocument/2006/relationships/hyperlink" Target="https://www.facebook.com/groups/365109846917813/" TargetMode="External"/><Relationship Id="rId87" Type="http://schemas.openxmlformats.org/officeDocument/2006/relationships/hyperlink" Target="https://www.facebook.com/groups/borntowrite/" TargetMode="External"/><Relationship Id="rId88" Type="http://schemas.openxmlformats.org/officeDocument/2006/relationships/hyperlink" Target="https://www.facebook.com/groups/160553547299813/" TargetMode="External"/><Relationship Id="rId89" Type="http://schemas.openxmlformats.org/officeDocument/2006/relationships/hyperlink" Target="https://www.facebook.com/groups/amazoncom/" TargetMode="External"/><Relationship Id="rId180" Type="http://schemas.openxmlformats.org/officeDocument/2006/relationships/hyperlink" Target="https://www.facebook.com/groups/allaboutkindlebooks/" TargetMode="External"/><Relationship Id="rId181" Type="http://schemas.openxmlformats.org/officeDocument/2006/relationships/hyperlink" Target="https://www.facebook.com/groups/1409859915984808/" TargetMode="External"/><Relationship Id="rId182" Type="http://schemas.openxmlformats.org/officeDocument/2006/relationships/hyperlink" Target="https://www.facebook.com/groups/110604178950149/" TargetMode="External"/><Relationship Id="rId183" Type="http://schemas.openxmlformats.org/officeDocument/2006/relationships/hyperlink" Target="https://www.facebook.com/groups/ebookeecom/" TargetMode="External"/><Relationship Id="rId184" Type="http://schemas.openxmlformats.org/officeDocument/2006/relationships/hyperlink" Target="https://www.facebook.com/groups/383065251837286/" TargetMode="External"/><Relationship Id="rId185" Type="http://schemas.openxmlformats.org/officeDocument/2006/relationships/hyperlink" Target="https://www.facebook.com/groups/1449384682014382/" TargetMode="External"/><Relationship Id="rId186" Type="http://schemas.openxmlformats.org/officeDocument/2006/relationships/hyperlink" Target="https://www.facebook.com/groups/1013820968756497/" TargetMode="External"/><Relationship Id="rId187" Type="http://schemas.openxmlformats.org/officeDocument/2006/relationships/hyperlink" Target="https://www.facebook.com/groups/BookBlogHopsandTours/" TargetMode="External"/><Relationship Id="rId188" Type="http://schemas.openxmlformats.org/officeDocument/2006/relationships/hyperlink" Target="https://www.facebook.com/groups/110315165721/" TargetMode="External"/><Relationship Id="rId189" Type="http://schemas.openxmlformats.org/officeDocument/2006/relationships/hyperlink" Target="https://www.facebook.com/groups/1420363458179481/" TargetMode="External"/><Relationship Id="rId270" Type="http://schemas.openxmlformats.org/officeDocument/2006/relationships/hyperlink" Target="https://www.facebook.com/groups/591352280913085/" TargetMode="External"/><Relationship Id="rId20" Type="http://schemas.openxmlformats.org/officeDocument/2006/relationships/hyperlink" Target="https://www.facebook.com/groups/623206594363552/" TargetMode="External"/><Relationship Id="rId21" Type="http://schemas.openxmlformats.org/officeDocument/2006/relationships/hyperlink" Target="https://www.facebook.com/groups/authorspostyourbooks/" TargetMode="External"/><Relationship Id="rId22" Type="http://schemas.openxmlformats.org/officeDocument/2006/relationships/hyperlink" Target="https://www.facebook.com/groups/241846582600572/" TargetMode="External"/><Relationship Id="rId23" Type="http://schemas.openxmlformats.org/officeDocument/2006/relationships/hyperlink" Target="https://www.facebook.com/groups/Promotewithauthorsandphotographors/" TargetMode="External"/><Relationship Id="rId24" Type="http://schemas.openxmlformats.org/officeDocument/2006/relationships/hyperlink" Target="https://www.facebook.com/groups/270558336379692/" TargetMode="External"/><Relationship Id="rId25" Type="http://schemas.openxmlformats.org/officeDocument/2006/relationships/hyperlink" Target="https://www.facebook.com/groups/337141432986476/" TargetMode="External"/><Relationship Id="rId26" Type="http://schemas.openxmlformats.org/officeDocument/2006/relationships/hyperlink" Target="https://www.facebook.com/groups/419504758165134/" TargetMode="External"/><Relationship Id="rId27" Type="http://schemas.openxmlformats.org/officeDocument/2006/relationships/hyperlink" Target="https://www.facebook.com/groups/freekindlebookclub/" TargetMode="External"/><Relationship Id="rId28" Type="http://schemas.openxmlformats.org/officeDocument/2006/relationships/hyperlink" Target="https://www.facebook.com/groups/426282137432533/" TargetMode="External"/><Relationship Id="rId29" Type="http://schemas.openxmlformats.org/officeDocument/2006/relationships/hyperlink" Target="https://www.facebook.com/groups/148313988694907/" TargetMode="External"/><Relationship Id="rId271" Type="http://schemas.openxmlformats.org/officeDocument/2006/relationships/hyperlink" Target="https://www.facebook.com/groups/kindleauthors/" TargetMode="External"/><Relationship Id="rId272" Type="http://schemas.openxmlformats.org/officeDocument/2006/relationships/hyperlink" Target="https://www.facebook.com/groups/476730622351505/" TargetMode="External"/><Relationship Id="rId273" Type="http://schemas.openxmlformats.org/officeDocument/2006/relationships/hyperlink" Target="https://www.facebook.com/groups/590651831035152/" TargetMode="External"/><Relationship Id="rId274" Type="http://schemas.openxmlformats.org/officeDocument/2006/relationships/hyperlink" Target="https://www.facebook.com/groups/426282137432533/" TargetMode="External"/><Relationship Id="rId120" Type="http://schemas.openxmlformats.org/officeDocument/2006/relationships/hyperlink" Target="https://www.facebook.com/groups/733684846720233/" TargetMode="External"/><Relationship Id="rId121" Type="http://schemas.openxmlformats.org/officeDocument/2006/relationships/hyperlink" Target="https://www.facebook.com/groups/621990941171109/" TargetMode="External"/><Relationship Id="rId122" Type="http://schemas.openxmlformats.org/officeDocument/2006/relationships/hyperlink" Target="https://www.facebook.com/groups/KindleBookBoost/" TargetMode="External"/><Relationship Id="rId123" Type="http://schemas.openxmlformats.org/officeDocument/2006/relationships/hyperlink" Target="https://www.facebook.com/groups/Promotewriting1/" TargetMode="External"/><Relationship Id="rId124" Type="http://schemas.openxmlformats.org/officeDocument/2006/relationships/hyperlink" Target="https://www.facebook.com/groups/324474741072693/" TargetMode="External"/><Relationship Id="rId125" Type="http://schemas.openxmlformats.org/officeDocument/2006/relationships/hyperlink" Target="https://www.facebook.com/groups/ebookclubindia/" TargetMode="External"/><Relationship Id="rId126" Type="http://schemas.openxmlformats.org/officeDocument/2006/relationships/hyperlink" Target="https://www.facebook.com/groups/Kindlepromotion/" TargetMode="External"/><Relationship Id="rId127" Type="http://schemas.openxmlformats.org/officeDocument/2006/relationships/hyperlink" Target="https://www.facebook.com/groups/everythingandanythingtodowithbooks/" TargetMode="External"/><Relationship Id="rId128" Type="http://schemas.openxmlformats.org/officeDocument/2006/relationships/hyperlink" Target="https://www.facebook.com/groups/the.barters.network/" TargetMode="External"/><Relationship Id="rId129" Type="http://schemas.openxmlformats.org/officeDocument/2006/relationships/hyperlink" Target="https://www.facebook.com/groups/449778365159385/" TargetMode="External"/><Relationship Id="rId210" Type="http://schemas.openxmlformats.org/officeDocument/2006/relationships/hyperlink" Target="https://www.facebook.com/groups/176334755775244/" TargetMode="External"/><Relationship Id="rId211" Type="http://schemas.openxmlformats.org/officeDocument/2006/relationships/hyperlink" Target="https://www.facebook.com/groups/224730870927761/" TargetMode="External"/><Relationship Id="rId212" Type="http://schemas.openxmlformats.org/officeDocument/2006/relationships/hyperlink" Target="https://www.facebook.com/groups/grauthorsreaders/" TargetMode="External"/><Relationship Id="rId213" Type="http://schemas.openxmlformats.org/officeDocument/2006/relationships/hyperlink" Target="https://www.facebook.com/groups/440225576067046/" TargetMode="External"/><Relationship Id="rId214" Type="http://schemas.openxmlformats.org/officeDocument/2006/relationships/hyperlink" Target="https://www.facebook.com/groups/642969499135382/" TargetMode="External"/><Relationship Id="rId215" Type="http://schemas.openxmlformats.org/officeDocument/2006/relationships/hyperlink" Target="https://www.facebook.com/groups/222650621228455/" TargetMode="External"/><Relationship Id="rId216" Type="http://schemas.openxmlformats.org/officeDocument/2006/relationships/hyperlink" Target="https://www.facebook.com/groups/1476888465867040/" TargetMode="External"/><Relationship Id="rId217" Type="http://schemas.openxmlformats.org/officeDocument/2006/relationships/hyperlink" Target="https://www.facebook.com/groups/MelissaBookgroup/" TargetMode="External"/><Relationship Id="rId218" Type="http://schemas.openxmlformats.org/officeDocument/2006/relationships/hyperlink" Target="https://www.facebook.com/groups/kindle.reader.book.club/" TargetMode="External"/><Relationship Id="rId219" Type="http://schemas.openxmlformats.org/officeDocument/2006/relationships/hyperlink" Target="https://www.facebook.com/groups/99CentsEbooks/" TargetMode="External"/><Relationship Id="rId275" Type="http://schemas.openxmlformats.org/officeDocument/2006/relationships/hyperlink" Target="https://www.facebook.com/FreeBookClub.org?fref=ts" TargetMode="External"/><Relationship Id="rId276" Type="http://schemas.openxmlformats.org/officeDocument/2006/relationships/hyperlink" Target="https://www.facebook.com/pages/Free-Kindle-Books-Updated-Daily/155923931093850?fref=ts" TargetMode="External"/><Relationship Id="rId277" Type="http://schemas.openxmlformats.org/officeDocument/2006/relationships/hyperlink" Target="https://www.facebook.com/freekindlebook" TargetMode="External"/><Relationship Id="rId278" Type="http://schemas.openxmlformats.org/officeDocument/2006/relationships/hyperlink" Target="https://www.facebook.com/fkbme" TargetMode="External"/><Relationship Id="rId279" Type="http://schemas.openxmlformats.org/officeDocument/2006/relationships/hyperlink" Target="https://www.facebook.com/pages/Free-Books-for-Kindle-UK/246923732000349" TargetMode="External"/><Relationship Id="rId90" Type="http://schemas.openxmlformats.org/officeDocument/2006/relationships/hyperlink" Target="https://www.facebook.com/groups/293274040774984/" TargetMode="External"/><Relationship Id="rId91" Type="http://schemas.openxmlformats.org/officeDocument/2006/relationships/hyperlink" Target="https://www.facebook.com/groups/kindle.favorites/" TargetMode="External"/><Relationship Id="rId92" Type="http://schemas.openxmlformats.org/officeDocument/2006/relationships/hyperlink" Target="https://www.facebook.com/groups/coffeenbooks/" TargetMode="External"/><Relationship Id="rId93" Type="http://schemas.openxmlformats.org/officeDocument/2006/relationships/hyperlink" Target="https://www.facebook.com/groups/602196313230557/" TargetMode="External"/><Relationship Id="rId94" Type="http://schemas.openxmlformats.org/officeDocument/2006/relationships/hyperlink" Target="https://www.facebook.com/groups/275449405900759/" TargetMode="External"/><Relationship Id="rId95" Type="http://schemas.openxmlformats.org/officeDocument/2006/relationships/hyperlink" Target="https://www.facebook.com/groups/408662892547848/" TargetMode="External"/><Relationship Id="rId96" Type="http://schemas.openxmlformats.org/officeDocument/2006/relationships/hyperlink" Target="https://www.facebook.com/groups/2Real4Fiction/" TargetMode="External"/><Relationship Id="rId97" Type="http://schemas.openxmlformats.org/officeDocument/2006/relationships/hyperlink" Target="https://www.facebook.com/groups/237559129693688/" TargetMode="External"/><Relationship Id="rId98" Type="http://schemas.openxmlformats.org/officeDocument/2006/relationships/hyperlink" Target="https://www.facebook.com/groups/592192344136708/" TargetMode="External"/><Relationship Id="rId99" Type="http://schemas.openxmlformats.org/officeDocument/2006/relationships/hyperlink" Target="https://www.facebook.com/groups/73896562473/" TargetMode="External"/><Relationship Id="rId190" Type="http://schemas.openxmlformats.org/officeDocument/2006/relationships/hyperlink" Target="https://www.facebook.com/groups/bestbookstoread/" TargetMode="External"/><Relationship Id="rId191" Type="http://schemas.openxmlformats.org/officeDocument/2006/relationships/hyperlink" Target="https://www.facebook.com/groups/121238177904758/" TargetMode="External"/><Relationship Id="rId192" Type="http://schemas.openxmlformats.org/officeDocument/2006/relationships/hyperlink" Target="https://www.facebook.com/groups/freeebooksforall/" TargetMode="External"/><Relationship Id="rId193" Type="http://schemas.openxmlformats.org/officeDocument/2006/relationships/hyperlink" Target="https://www.facebook.com/groups/783338411780036/" TargetMode="External"/><Relationship Id="rId194" Type="http://schemas.openxmlformats.org/officeDocument/2006/relationships/hyperlink" Target="https://www.facebook.com/groups/strugglingauthors/" TargetMode="External"/><Relationship Id="rId195" Type="http://schemas.openxmlformats.org/officeDocument/2006/relationships/hyperlink" Target="https://www.facebook.com/groups/510032699105933/" TargetMode="External"/><Relationship Id="rId196" Type="http://schemas.openxmlformats.org/officeDocument/2006/relationships/hyperlink" Target="https://www.facebook.com/groups/authorsresourcecenter/" TargetMode="External"/><Relationship Id="rId197" Type="http://schemas.openxmlformats.org/officeDocument/2006/relationships/hyperlink" Target="https://www.facebook.com/groups/jeanbooknerd/" TargetMode="External"/><Relationship Id="rId198" Type="http://schemas.openxmlformats.org/officeDocument/2006/relationships/hyperlink" Target="https://www.facebook.com/groups/contact.iRead/" TargetMode="External"/><Relationship Id="rId199" Type="http://schemas.openxmlformats.org/officeDocument/2006/relationships/hyperlink" Target="https://www.facebook.com/groups/1452088198364844/" TargetMode="External"/><Relationship Id="rId280" Type="http://schemas.openxmlformats.org/officeDocument/2006/relationships/hyperlink" Target="https://www.facebook.com/eReadingBooks" TargetMode="External"/><Relationship Id="rId30" Type="http://schemas.openxmlformats.org/officeDocument/2006/relationships/hyperlink" Target="https://www.facebook.com/groups/kinpub/" TargetMode="External"/><Relationship Id="rId31" Type="http://schemas.openxmlformats.org/officeDocument/2006/relationships/hyperlink" Target="https://www.facebook.com/groups/512098985483106/" TargetMode="External"/><Relationship Id="rId32" Type="http://schemas.openxmlformats.org/officeDocument/2006/relationships/hyperlink" Target="https://www.facebook.com/groups/ebooksdownload/" TargetMode="External"/><Relationship Id="rId33" Type="http://schemas.openxmlformats.org/officeDocument/2006/relationships/hyperlink" Target="https://www.facebook.com/groups/FreeTodayOnAmazon/" TargetMode="External"/><Relationship Id="rId34" Type="http://schemas.openxmlformats.org/officeDocument/2006/relationships/hyperlink" Target="https://www.facebook.com/groups/204725947524/" TargetMode="External"/><Relationship Id="rId35" Type="http://schemas.openxmlformats.org/officeDocument/2006/relationships/hyperlink" Target="https://www.facebook.com/groups/126278657527255/" TargetMode="External"/><Relationship Id="rId36" Type="http://schemas.openxmlformats.org/officeDocument/2006/relationships/hyperlink" Target="https://www.facebook.com/groups/FreeEbookGroup/" TargetMode="External"/><Relationship Id="rId37" Type="http://schemas.openxmlformats.org/officeDocument/2006/relationships/hyperlink" Target="https://www.facebook.com/groups/apablog/" TargetMode="External"/><Relationship Id="rId38" Type="http://schemas.openxmlformats.org/officeDocument/2006/relationships/hyperlink" Target="https://www.facebook.com/groups/126014020784739/" TargetMode="External"/><Relationship Id="rId39" Type="http://schemas.openxmlformats.org/officeDocument/2006/relationships/hyperlink" Target="https://www.facebook.com/groups/27974652447/" TargetMode="External"/><Relationship Id="rId281" Type="http://schemas.openxmlformats.org/officeDocument/2006/relationships/hyperlink" Target="https://www.facebook.com/fkbooks" TargetMode="External"/><Relationship Id="rId130" Type="http://schemas.openxmlformats.org/officeDocument/2006/relationships/hyperlink" Target="https://www.facebook.com/groups/347406835366574/" TargetMode="External"/><Relationship Id="rId131" Type="http://schemas.openxmlformats.org/officeDocument/2006/relationships/hyperlink" Target="https://www.facebook.com/groups/204968026218845/" TargetMode="External"/><Relationship Id="rId132" Type="http://schemas.openxmlformats.org/officeDocument/2006/relationships/hyperlink" Target="https://www.facebook.com/groups/1009103085781182/" TargetMode="External"/><Relationship Id="rId133" Type="http://schemas.openxmlformats.org/officeDocument/2006/relationships/hyperlink" Target="https://www.facebook.com/groups/605671166114346/" TargetMode="External"/><Relationship Id="rId220" Type="http://schemas.openxmlformats.org/officeDocument/2006/relationships/hyperlink" Target="https://www.facebook.com/groups/amazonkindlefreebooks/" TargetMode="External"/><Relationship Id="rId221" Type="http://schemas.openxmlformats.org/officeDocument/2006/relationships/hyperlink" Target="https://www.facebook.com/groups/kindleunlimitedbooks/" TargetMode="External"/><Relationship Id="rId222" Type="http://schemas.openxmlformats.org/officeDocument/2006/relationships/hyperlink" Target="https://www.facebook.com/groups/113520639278/" TargetMode="External"/><Relationship Id="rId223" Type="http://schemas.openxmlformats.org/officeDocument/2006/relationships/hyperlink" Target="https://www.facebook.com/groups/99CentKindleReads/" TargetMode="External"/><Relationship Id="rId224" Type="http://schemas.openxmlformats.org/officeDocument/2006/relationships/hyperlink" Target="https://www.facebook.com/groups/FREEBooksForYou/" TargetMode="External"/><Relationship Id="rId225" Type="http://schemas.openxmlformats.org/officeDocument/2006/relationships/hyperlink" Target="https://www.facebook.com/groups/265039496909527/" TargetMode="External"/><Relationship Id="rId226" Type="http://schemas.openxmlformats.org/officeDocument/2006/relationships/hyperlink" Target="https://www.facebook.com/groups/315694258441389/" TargetMode="External"/><Relationship Id="rId227" Type="http://schemas.openxmlformats.org/officeDocument/2006/relationships/hyperlink" Target="https://www.facebook.com/groups/1499870493558911/" TargetMode="External"/><Relationship Id="rId228" Type="http://schemas.openxmlformats.org/officeDocument/2006/relationships/hyperlink" Target="https://www.facebook.com/groups/548852375158448/" TargetMode="External"/><Relationship Id="rId229" Type="http://schemas.openxmlformats.org/officeDocument/2006/relationships/hyperlink" Target="https://www.facebook.com/groups/467064490105753/" TargetMode="External"/><Relationship Id="rId134" Type="http://schemas.openxmlformats.org/officeDocument/2006/relationships/hyperlink" Target="https://www.facebook.com/groups/1420554874832956/" TargetMode="External"/><Relationship Id="rId135" Type="http://schemas.openxmlformats.org/officeDocument/2006/relationships/hyperlink" Target="https://www.facebook.com/groups/268797463262919/" TargetMode="External"/><Relationship Id="rId136" Type="http://schemas.openxmlformats.org/officeDocument/2006/relationships/hyperlink" Target="https://www.facebook.com/groups/freekindlebook/" TargetMode="External"/><Relationship Id="rId137" Type="http://schemas.openxmlformats.org/officeDocument/2006/relationships/hyperlink" Target="https://www.facebook.com/groups/751992498231013/" TargetMode="External"/><Relationship Id="rId138" Type="http://schemas.openxmlformats.org/officeDocument/2006/relationships/hyperlink" Target="https://www.facebook.com/groups/302805843186844/" TargetMode="External"/><Relationship Id="rId139" Type="http://schemas.openxmlformats.org/officeDocument/2006/relationships/hyperlink" Target="https://www.facebook.com/groups/1403927939833497/" TargetMode="External"/><Relationship Id="rId40" Type="http://schemas.openxmlformats.org/officeDocument/2006/relationships/hyperlink" Target="https://www.facebook.com/groups/294455560643884/" TargetMode="External"/><Relationship Id="rId41" Type="http://schemas.openxmlformats.org/officeDocument/2006/relationships/hyperlink" Target="https://www.facebook.com/groups/freebkrus/" TargetMode="External"/><Relationship Id="rId42" Type="http://schemas.openxmlformats.org/officeDocument/2006/relationships/hyperlink" Target="https://www.facebook.com/groups/writingandmedia/" TargetMode="External"/><Relationship Id="rId43" Type="http://schemas.openxmlformats.org/officeDocument/2006/relationships/hyperlink" Target="https://www.facebook.com/groups/187547284642012/" TargetMode="External"/><Relationship Id="rId44" Type="http://schemas.openxmlformats.org/officeDocument/2006/relationships/hyperlink" Target="https://www.facebook.com/groups/205686289555465/" TargetMode="External"/><Relationship Id="rId45" Type="http://schemas.openxmlformats.org/officeDocument/2006/relationships/hyperlink" Target="https://www.facebook.com/groups/aplacetosellbooks/" TargetMode="External"/><Relationship Id="rId46" Type="http://schemas.openxmlformats.org/officeDocument/2006/relationships/hyperlink" Target="https://www.facebook.com/groups/135486133130440/" TargetMode="External"/><Relationship Id="rId47" Type="http://schemas.openxmlformats.org/officeDocument/2006/relationships/hyperlink" Target="https://www.facebook.com/groups/acrebooks/" TargetMode="External"/><Relationship Id="rId48" Type="http://schemas.openxmlformats.org/officeDocument/2006/relationships/hyperlink" Target="https://www.facebook.com/groups/freetoday/" TargetMode="External"/><Relationship Id="rId49" Type="http://schemas.openxmlformats.org/officeDocument/2006/relationships/hyperlink" Target="https://www.facebook.com/groups/157960580960255/" TargetMode="External"/><Relationship Id="rId140" Type="http://schemas.openxmlformats.org/officeDocument/2006/relationships/hyperlink" Target="https://www.facebook.com/groups/BookloverLibrary/" TargetMode="External"/><Relationship Id="rId141" Type="http://schemas.openxmlformats.org/officeDocument/2006/relationships/hyperlink" Target="https://www.facebook.com/groups/490005547676565/" TargetMode="External"/><Relationship Id="rId142" Type="http://schemas.openxmlformats.org/officeDocument/2006/relationships/hyperlink" Target="https://www.facebook.com/groups/GlobalBookPromotion/" TargetMode="External"/><Relationship Id="rId143" Type="http://schemas.openxmlformats.org/officeDocument/2006/relationships/hyperlink" Target="https://www.facebook.com/groups/186578461529401/" TargetMode="External"/><Relationship Id="rId144" Type="http://schemas.openxmlformats.org/officeDocument/2006/relationships/hyperlink" Target="https://www.facebook.com/groups/296194087142960/" TargetMode="External"/><Relationship Id="rId145" Type="http://schemas.openxmlformats.org/officeDocument/2006/relationships/hyperlink" Target="https://www.facebook.com/groups/BooksandPublishers/" TargetMode="External"/><Relationship Id="rId146" Type="http://schemas.openxmlformats.org/officeDocument/2006/relationships/hyperlink" Target="https://www.facebook.com/groups/1524653184490664/" TargetMode="External"/><Relationship Id="rId147" Type="http://schemas.openxmlformats.org/officeDocument/2006/relationships/hyperlink" Target="https://www.facebook.com/groups/scififan/" TargetMode="External"/><Relationship Id="rId148" Type="http://schemas.openxmlformats.org/officeDocument/2006/relationships/hyperlink" Target="https://www.facebook.com/groups/eboox/" TargetMode="External"/><Relationship Id="rId149" Type="http://schemas.openxmlformats.org/officeDocument/2006/relationships/hyperlink" Target="https://www.facebook.com/groups/kindleunlimitedfreebooks/" TargetMode="External"/><Relationship Id="rId230" Type="http://schemas.openxmlformats.org/officeDocument/2006/relationships/hyperlink" Target="https://www.facebook.com/groups/924391344272859/" TargetMode="External"/><Relationship Id="rId231" Type="http://schemas.openxmlformats.org/officeDocument/2006/relationships/hyperlink" Target="https://www.facebook.com/groups/614986465276349/" TargetMode="External"/><Relationship Id="rId232" Type="http://schemas.openxmlformats.org/officeDocument/2006/relationships/hyperlink" Target="https://www.facebook.com/groups/1392059964386212/" TargetMode="External"/><Relationship Id="rId233" Type="http://schemas.openxmlformats.org/officeDocument/2006/relationships/hyperlink" Target="https://www.facebook.com/groups/AllWritersClub/" TargetMode="External"/><Relationship Id="rId234" Type="http://schemas.openxmlformats.org/officeDocument/2006/relationships/hyperlink" Target="https://www.facebook.com/groups/127124094124710/" TargetMode="External"/><Relationship Id="rId235" Type="http://schemas.openxmlformats.org/officeDocument/2006/relationships/hyperlink" Target="https://www.facebook.com/groups/6092061939/" TargetMode="External"/><Relationship Id="rId236" Type="http://schemas.openxmlformats.org/officeDocument/2006/relationships/hyperlink" Target="https://www.facebook.com/groups/429105960480688/" TargetMode="External"/><Relationship Id="rId237" Type="http://schemas.openxmlformats.org/officeDocument/2006/relationships/hyperlink" Target="https://www.facebook.com/groups/578726622160609/" TargetMode="External"/><Relationship Id="rId238" Type="http://schemas.openxmlformats.org/officeDocument/2006/relationships/hyperlink" Target="https://www.facebook.com/groups/books4u/" TargetMode="External"/><Relationship Id="rId239" Type="http://schemas.openxmlformats.org/officeDocument/2006/relationships/hyperlink" Target="https://www.facebook.com/groups/185063784963952/" TargetMode="External"/><Relationship Id="rId50" Type="http://schemas.openxmlformats.org/officeDocument/2006/relationships/hyperlink" Target="https://www.facebook.com/groups/312062222223877/" TargetMode="External"/><Relationship Id="rId51" Type="http://schemas.openxmlformats.org/officeDocument/2006/relationships/hyperlink" Target="https://www.facebook.com/groups/147716185430164/" TargetMode="External"/><Relationship Id="rId52" Type="http://schemas.openxmlformats.org/officeDocument/2006/relationships/hyperlink" Target="https://www.facebook.com/groups/kindlemojo/" TargetMode="External"/><Relationship Id="rId53" Type="http://schemas.openxmlformats.org/officeDocument/2006/relationships/hyperlink" Target="https://www.facebook.com/groups/ReviewersRoundup/" TargetMode="External"/><Relationship Id="rId54" Type="http://schemas.openxmlformats.org/officeDocument/2006/relationships/hyperlink" Target="https://www.facebook.com/groups/8211764644/" TargetMode="External"/><Relationship Id="rId55" Type="http://schemas.openxmlformats.org/officeDocument/2006/relationships/hyperlink" Target="https://www.facebook.com/groups/135014283196453/" TargetMode="External"/><Relationship Id="rId56" Type="http://schemas.openxmlformats.org/officeDocument/2006/relationships/hyperlink" Target="https://www.facebook.com/groups/booknest/" TargetMode="External"/><Relationship Id="rId57" Type="http://schemas.openxmlformats.org/officeDocument/2006/relationships/hyperlink" Target="https://www.facebook.com/groups/327660353939762/" TargetMode="External"/><Relationship Id="rId58" Type="http://schemas.openxmlformats.org/officeDocument/2006/relationships/hyperlink" Target="https://www.facebook.com/groups/357112331027292/" TargetMode="External"/><Relationship Id="rId59" Type="http://schemas.openxmlformats.org/officeDocument/2006/relationships/hyperlink" Target="https://www.facebook.com/groups/2213398116/" TargetMode="External"/><Relationship Id="rId150" Type="http://schemas.openxmlformats.org/officeDocument/2006/relationships/hyperlink" Target="https://www.facebook.com/groups/1394686407449860/" TargetMode="External"/><Relationship Id="rId151" Type="http://schemas.openxmlformats.org/officeDocument/2006/relationships/hyperlink" Target="https://www.facebook.com/groups/644912978957459/" TargetMode="External"/><Relationship Id="rId152" Type="http://schemas.openxmlformats.org/officeDocument/2006/relationships/hyperlink" Target="https://www.facebook.com/groups/1378435729104969/" TargetMode="External"/><Relationship Id="rId153" Type="http://schemas.openxmlformats.org/officeDocument/2006/relationships/hyperlink" Target="https://www.facebook.com/groups/611490978866512/" TargetMode="External"/><Relationship Id="rId154" Type="http://schemas.openxmlformats.org/officeDocument/2006/relationships/hyperlink" Target="https://www.facebook.com/groups/366603943499492/" TargetMode="External"/><Relationship Id="rId155" Type="http://schemas.openxmlformats.org/officeDocument/2006/relationships/hyperlink" Target="https://www.facebook.com/groups/PDFWR/" TargetMode="External"/><Relationship Id="rId156" Type="http://schemas.openxmlformats.org/officeDocument/2006/relationships/hyperlink" Target="https://www.facebook.com/groups/Kindlepromo/" TargetMode="External"/><Relationship Id="rId157" Type="http://schemas.openxmlformats.org/officeDocument/2006/relationships/hyperlink" Target="https://www.facebook.com/groups/kindle.free.books.club/" TargetMode="External"/><Relationship Id="rId158" Type="http://schemas.openxmlformats.org/officeDocument/2006/relationships/hyperlink" Target="https://www.facebook.com/groups/ebookstage/" TargetMode="External"/><Relationship Id="rId159" Type="http://schemas.openxmlformats.org/officeDocument/2006/relationships/hyperlink" Target="https://www.facebook.com/groups/kindle.deals/" TargetMode="External"/><Relationship Id="rId240" Type="http://schemas.openxmlformats.org/officeDocument/2006/relationships/hyperlink" Target="https://www.facebook.com/groups/390239564463371/" TargetMode="External"/><Relationship Id="rId241" Type="http://schemas.openxmlformats.org/officeDocument/2006/relationships/hyperlink" Target="https://www.facebook.com/groups/522565094546254/" TargetMode="External"/><Relationship Id="rId242" Type="http://schemas.openxmlformats.org/officeDocument/2006/relationships/hyperlink" Target="https://www.facebook.com/groups/562838650435045/" TargetMode="External"/><Relationship Id="rId243" Type="http://schemas.openxmlformats.org/officeDocument/2006/relationships/hyperlink" Target="https://www.facebook.com/groups/422093924487886/" TargetMode="External"/><Relationship Id="rId244" Type="http://schemas.openxmlformats.org/officeDocument/2006/relationships/hyperlink" Target="https://www.facebook.com/groups/144025249140474/" TargetMode="External"/><Relationship Id="rId245" Type="http://schemas.openxmlformats.org/officeDocument/2006/relationships/hyperlink" Target="https://www.facebook.com/groups/IndieBooksWorthThePrice/" TargetMode="External"/><Relationship Id="rId246" Type="http://schemas.openxmlformats.org/officeDocument/2006/relationships/hyperlink" Target="https://www.facebook.com/groups/576429689133106/" TargetMode="External"/><Relationship Id="rId247" Type="http://schemas.openxmlformats.org/officeDocument/2006/relationships/hyperlink" Target="https://www.facebook.com/groups/ebookshareclub/" TargetMode="External"/><Relationship Id="rId248" Type="http://schemas.openxmlformats.org/officeDocument/2006/relationships/hyperlink" Target="https://www.facebook.com/groups/21472583329/" TargetMode="External"/><Relationship Id="rId249" Type="http://schemas.openxmlformats.org/officeDocument/2006/relationships/hyperlink" Target="https://www.facebook.com/groups/748856645171748/" TargetMode="External"/><Relationship Id="rId60" Type="http://schemas.openxmlformats.org/officeDocument/2006/relationships/hyperlink" Target="https://www.facebook.com/groups/160213917377540/" TargetMode="External"/><Relationship Id="rId61" Type="http://schemas.openxmlformats.org/officeDocument/2006/relationships/hyperlink" Target="https://www.facebook.com/groups/AnnounceBragShowoff/" TargetMode="External"/><Relationship Id="rId62" Type="http://schemas.openxmlformats.org/officeDocument/2006/relationships/hyperlink" Target="https://www.facebook.com/groups/promote.your.book.here/" TargetMode="External"/><Relationship Id="rId63" Type="http://schemas.openxmlformats.org/officeDocument/2006/relationships/hyperlink" Target="https://www.facebook.com/groups/1472740936287551/" TargetMode="External"/><Relationship Id="rId64" Type="http://schemas.openxmlformats.org/officeDocument/2006/relationships/hyperlink" Target="https://www.facebook.com/groups/154804701390698/" TargetMode="External"/><Relationship Id="rId65" Type="http://schemas.openxmlformats.org/officeDocument/2006/relationships/hyperlink" Target="https://www.facebook.com/groups/downloadfreekindlebooks/" TargetMode="External"/><Relationship Id="rId66" Type="http://schemas.openxmlformats.org/officeDocument/2006/relationships/hyperlink" Target="https://www.facebook.com/groups/783765675030040/" TargetMode="External"/><Relationship Id="rId67" Type="http://schemas.openxmlformats.org/officeDocument/2006/relationships/hyperlink" Target="https://www.facebook.com/groups/promotekdbook/" TargetMode="External"/><Relationship Id="rId68" Type="http://schemas.openxmlformats.org/officeDocument/2006/relationships/hyperlink" Target="https://www.facebook.com/groups/400022470100023/" TargetMode="External"/><Relationship Id="rId69" Type="http://schemas.openxmlformats.org/officeDocument/2006/relationships/hyperlink" Target="https://www.facebook.com/groups/booksforkindle/" TargetMode="External"/><Relationship Id="rId160" Type="http://schemas.openxmlformats.org/officeDocument/2006/relationships/hyperlink" Target="https://www.facebook.com/groups/291645554239114/" TargetMode="External"/><Relationship Id="rId161" Type="http://schemas.openxmlformats.org/officeDocument/2006/relationships/hyperlink" Target="https://www.facebook.com/groups/20760251439/" TargetMode="External"/><Relationship Id="rId162" Type="http://schemas.openxmlformats.org/officeDocument/2006/relationships/hyperlink" Target="https://www.facebook.com/groups/KindleAuthorsGroup/" TargetMode="External"/><Relationship Id="rId163" Type="http://schemas.openxmlformats.org/officeDocument/2006/relationships/hyperlink" Target="https://www.facebook.com/groups/164191693606802/" TargetMode="External"/><Relationship Id="rId164" Type="http://schemas.openxmlformats.org/officeDocument/2006/relationships/hyperlink" Target="https://www.facebook.com/groups/141135582576889/" TargetMode="External"/><Relationship Id="rId165" Type="http://schemas.openxmlformats.org/officeDocument/2006/relationships/hyperlink" Target="https://www.facebook.com/groups/49528507026/" TargetMode="External"/><Relationship Id="rId166" Type="http://schemas.openxmlformats.org/officeDocument/2006/relationships/hyperlink" Target="https://www.facebook.com/groups/137323543073183/" TargetMode="External"/><Relationship Id="rId167" Type="http://schemas.openxmlformats.org/officeDocument/2006/relationships/hyperlink" Target="https://www.facebook.com/groups/688665924494877/" TargetMode="External"/><Relationship Id="rId168" Type="http://schemas.openxmlformats.org/officeDocument/2006/relationships/hyperlink" Target="https://www.facebook.com/groups/719646798071444/" TargetMode="External"/><Relationship Id="rId169" Type="http://schemas.openxmlformats.org/officeDocument/2006/relationships/hyperlink" Target="https://www.facebook.com/groups/ListofALLbookpromotions/" TargetMode="External"/><Relationship Id="rId250" Type="http://schemas.openxmlformats.org/officeDocument/2006/relationships/hyperlink" Target="https://www.facebook.com/groups/AmazingFreeEbooks/" TargetMode="External"/><Relationship Id="rId251" Type="http://schemas.openxmlformats.org/officeDocument/2006/relationships/hyperlink" Target="https://www.facebook.com/groups/183813228417304/" TargetMode="External"/><Relationship Id="rId252" Type="http://schemas.openxmlformats.org/officeDocument/2006/relationships/hyperlink" Target="https://www.facebook.com/groups/355844864568278/" TargetMode="External"/><Relationship Id="rId253" Type="http://schemas.openxmlformats.org/officeDocument/2006/relationships/hyperlink" Target="https://www.facebook.com/groups/kindleebookshonestreviews/" TargetMode="External"/><Relationship Id="rId254" Type="http://schemas.openxmlformats.org/officeDocument/2006/relationships/hyperlink" Target="https://www.facebook.com/groups/445247762300649/" TargetMode="External"/><Relationship Id="rId255" Type="http://schemas.openxmlformats.org/officeDocument/2006/relationships/hyperlink" Target="https://www.facebook.com/groups/iloveebookspromotion/" TargetMode="External"/><Relationship Id="rId256" Type="http://schemas.openxmlformats.org/officeDocument/2006/relationships/hyperlink" Target="https://www.facebook.com/groups/Aplacewherebooksareread/" TargetMode="External"/><Relationship Id="rId257" Type="http://schemas.openxmlformats.org/officeDocument/2006/relationships/hyperlink" Target="https://www.facebook.com/groups/312859708809053/" TargetMode="External"/><Relationship Id="rId258" Type="http://schemas.openxmlformats.org/officeDocument/2006/relationships/hyperlink" Target="https://www.facebook.com/groups/blockwrite/" TargetMode="External"/><Relationship Id="rId259" Type="http://schemas.openxmlformats.org/officeDocument/2006/relationships/hyperlink" Target="https://www.facebook.com/groups/179507678914853/" TargetMode="External"/><Relationship Id="rId100" Type="http://schemas.openxmlformats.org/officeDocument/2006/relationships/hyperlink" Target="https://www.facebook.com/groups/allindiesallthetimebooks/" TargetMode="External"/><Relationship Id="rId101" Type="http://schemas.openxmlformats.org/officeDocument/2006/relationships/hyperlink" Target="https://www.facebook.com/groups/strictlybookpromos/" TargetMode="External"/><Relationship Id="rId102" Type="http://schemas.openxmlformats.org/officeDocument/2006/relationships/hyperlink" Target="https://www.facebook.com/groups/319493341450544/" TargetMode="External"/><Relationship Id="rId103" Type="http://schemas.openxmlformats.org/officeDocument/2006/relationships/hyperlink" Target="https://www.facebook.com/groups/authormeetingplace/" TargetMode="External"/><Relationship Id="rId104" Type="http://schemas.openxmlformats.org/officeDocument/2006/relationships/hyperlink" Target="https://www.facebook.com/groups/IndieBookHangout/" TargetMode="External"/><Relationship Id="rId105" Type="http://schemas.openxmlformats.org/officeDocument/2006/relationships/hyperlink" Target="https://www.facebook.com/groups/Bookheav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4"/>
  <sheetViews>
    <sheetView tabSelected="1" workbookViewId="0">
      <selection activeCell="B293" sqref="B293"/>
    </sheetView>
  </sheetViews>
  <sheetFormatPr baseColWidth="10" defaultColWidth="14.5" defaultRowHeight="15.75" customHeight="1" x14ac:dyDescent="0"/>
  <sheetData>
    <row r="1" spans="1:5" ht="15.75" customHeight="1">
      <c r="A1" s="1" t="s">
        <v>0</v>
      </c>
      <c r="B1" s="2" t="s">
        <v>1</v>
      </c>
      <c r="C1" s="2" t="s">
        <v>2</v>
      </c>
      <c r="D1" s="2" t="s">
        <v>3</v>
      </c>
      <c r="E1" s="2" t="s">
        <v>4</v>
      </c>
    </row>
    <row r="2" spans="1:5" ht="15.75" customHeight="1">
      <c r="A2" s="3" t="s">
        <v>5</v>
      </c>
      <c r="B2" s="4" t="str">
        <f>HYPERLINK("https://www.facebook.com/groups/282716651915330/","https://www.facebook.com/groups/282716651915330/")</f>
        <v>https://www.facebook.com/groups/282716651915330/</v>
      </c>
      <c r="C2" s="5">
        <v>110385</v>
      </c>
      <c r="D2" s="6"/>
      <c r="E2" s="3" t="s">
        <v>6</v>
      </c>
    </row>
    <row r="3" spans="1:5" ht="15.75" customHeight="1">
      <c r="A3" s="3" t="s">
        <v>7</v>
      </c>
      <c r="B3" s="4" t="str">
        <f>HYPERLINK("https://www.facebook.com/groups/Free.Likes.2015/","https://www.facebook.com/groups/Free.Likes.2015/")</f>
        <v>https://www.facebook.com/groups/Free.Likes.2015/</v>
      </c>
      <c r="C3" s="5">
        <v>48264</v>
      </c>
      <c r="D3" s="3" t="s">
        <v>8</v>
      </c>
      <c r="E3" s="3" t="s">
        <v>9</v>
      </c>
    </row>
    <row r="4" spans="1:5" ht="15.75" customHeight="1">
      <c r="A4" s="3" t="s">
        <v>10</v>
      </c>
      <c r="B4" s="4" t="str">
        <f>HYPERLINK("https://www.facebook.com/groups/516933198354418/","https://www.facebook.com/groups/516933198354418/")</f>
        <v>https://www.facebook.com/groups/516933198354418/</v>
      </c>
      <c r="C4" s="5">
        <v>35293</v>
      </c>
      <c r="D4" s="3" t="s">
        <v>11</v>
      </c>
      <c r="E4" s="6"/>
    </row>
    <row r="5" spans="1:5" ht="15.75" customHeight="1">
      <c r="A5" s="3" t="s">
        <v>12</v>
      </c>
      <c r="B5" s="4" t="str">
        <f>HYPERLINK("https://www.facebook.com/groups/320356974732142/","https://www.facebook.com/groups/320356974732142/")</f>
        <v>https://www.facebook.com/groups/320356974732142/</v>
      </c>
      <c r="C5" s="5">
        <v>32122</v>
      </c>
      <c r="D5" s="3" t="s">
        <v>13</v>
      </c>
      <c r="E5" s="6"/>
    </row>
    <row r="6" spans="1:5" ht="15.75" customHeight="1">
      <c r="A6" s="3" t="s">
        <v>14</v>
      </c>
      <c r="B6" s="4" t="str">
        <f>HYPERLINK("https://www.facebook.com/groups/passionforbooks/","https://www.facebook.com/groups/passionforbooks/")</f>
        <v>https://www.facebook.com/groups/passionforbooks/</v>
      </c>
      <c r="C6" s="5">
        <v>31644</v>
      </c>
      <c r="D6" s="6"/>
      <c r="E6" s="3" t="s">
        <v>15</v>
      </c>
    </row>
    <row r="7" spans="1:5" ht="15.75" customHeight="1">
      <c r="A7" s="3" t="s">
        <v>16</v>
      </c>
      <c r="B7" s="4" t="str">
        <f>HYPERLINK("https://www.facebook.com/groups/memberswritersgroup/","https://www.facebook.com/groups/memberswritersgroup/")</f>
        <v>https://www.facebook.com/groups/memberswritersgroup/</v>
      </c>
      <c r="C7" s="5">
        <v>31554</v>
      </c>
      <c r="D7" s="3" t="s">
        <v>17</v>
      </c>
      <c r="E7" s="3" t="s">
        <v>18</v>
      </c>
    </row>
    <row r="8" spans="1:5" ht="15.75" customHeight="1">
      <c r="A8" s="3" t="s">
        <v>19</v>
      </c>
      <c r="B8" s="4" t="str">
        <f>HYPERLINK("https://www.facebook.com/groups/bookpromo.review/","https://www.facebook.com/groups/bookpromo.review/")</f>
        <v>https://www.facebook.com/groups/bookpromo.review/</v>
      </c>
      <c r="C8" s="5">
        <v>30216</v>
      </c>
      <c r="D8" s="6"/>
      <c r="E8" s="6"/>
    </row>
    <row r="9" spans="1:5" ht="15.75" customHeight="1">
      <c r="A9" s="7" t="s">
        <v>20</v>
      </c>
      <c r="B9" s="8" t="str">
        <f>HYPERLINK("https://www.facebook.com/groups/freeebooks/","https://www.facebook.com/groups/freeebooks/")</f>
        <v>https://www.facebook.com/groups/freeebooks/</v>
      </c>
      <c r="C9" s="5">
        <v>29212</v>
      </c>
      <c r="D9" s="6"/>
      <c r="E9" s="6"/>
    </row>
    <row r="10" spans="1:5" ht="15.75" customHeight="1">
      <c r="A10" s="3" t="s">
        <v>21</v>
      </c>
      <c r="B10" s="4" t="str">
        <f>HYPERLINK("https://www.facebook.com/groups/online.book.publicity/","https://www.facebook.com/groups/online.book.publicity/")</f>
        <v>https://www.facebook.com/groups/online.book.publicity/</v>
      </c>
      <c r="C10" s="5">
        <v>28789</v>
      </c>
      <c r="D10" s="3" t="s">
        <v>22</v>
      </c>
      <c r="E10" s="6"/>
    </row>
    <row r="11" spans="1:5" ht="15.75" customHeight="1">
      <c r="A11" s="3" t="s">
        <v>23</v>
      </c>
      <c r="B11" s="4" t="str">
        <f>HYPERLINK("https://www.facebook.com/groups/AmazonBookClubs/","https://www.facebook.com/groups/AmazonBookClubs/")</f>
        <v>https://www.facebook.com/groups/AmazonBookClubs/</v>
      </c>
      <c r="C11" s="5">
        <v>28502</v>
      </c>
      <c r="D11" s="3" t="s">
        <v>24</v>
      </c>
      <c r="E11" s="3" t="s">
        <v>25</v>
      </c>
    </row>
    <row r="12" spans="1:5" ht="15.75" customHeight="1">
      <c r="A12" s="7" t="s">
        <v>26</v>
      </c>
      <c r="B12" s="8" t="str">
        <f>HYPERLINK("https://www.facebook.com/groups/2204546223/","https://www.facebook.com/groups/2204546223/")</f>
        <v>https://www.facebook.com/groups/2204546223/</v>
      </c>
      <c r="C12" s="5">
        <v>28287</v>
      </c>
      <c r="D12" s="7" t="s">
        <v>27</v>
      </c>
      <c r="E12" s="6"/>
    </row>
    <row r="13" spans="1:5" ht="15.75" customHeight="1">
      <c r="A13" s="3" t="s">
        <v>28</v>
      </c>
      <c r="B13" s="4" t="str">
        <f>HYPERLINK("https://www.facebook.com/groups/179494068820033/","https://www.facebook.com/groups/179494068820033/")</f>
        <v>https://www.facebook.com/groups/179494068820033/</v>
      </c>
      <c r="C13" s="5">
        <v>27854</v>
      </c>
      <c r="D13" s="3" t="s">
        <v>29</v>
      </c>
      <c r="E13" s="3" t="s">
        <v>30</v>
      </c>
    </row>
    <row r="14" spans="1:5" ht="15.75" customHeight="1">
      <c r="A14" s="7" t="s">
        <v>31</v>
      </c>
      <c r="B14" s="8" t="str">
        <f>HYPERLINK("https://www.facebook.com/groups/BookPromotion/","https://www.facebook.com/groups/BookPromotion/")</f>
        <v>https://www.facebook.com/groups/BookPromotion/</v>
      </c>
      <c r="C14" s="5">
        <v>26756</v>
      </c>
      <c r="D14" s="7" t="s">
        <v>32</v>
      </c>
      <c r="E14" s="6"/>
    </row>
    <row r="15" spans="1:5" ht="15.75" customHeight="1">
      <c r="A15" s="7" t="s">
        <v>33</v>
      </c>
      <c r="B15" s="8" t="str">
        <f>HYPERLINK("https://www.facebook.com/groups/571135069563269/","https://www.facebook.com/groups/571135069563269/")</f>
        <v>https://www.facebook.com/groups/571135069563269/</v>
      </c>
      <c r="C15" s="5">
        <v>26286</v>
      </c>
      <c r="D15" s="6"/>
      <c r="E15" s="7" t="s">
        <v>34</v>
      </c>
    </row>
    <row r="16" spans="1:5" ht="15.75" customHeight="1">
      <c r="A16" s="3" t="s">
        <v>35</v>
      </c>
      <c r="B16" s="4" t="str">
        <f>HYPERLINK("https://www.facebook.com/groups/bookplace/","https://www.facebook.com/groups/bookplace/")</f>
        <v>https://www.facebook.com/groups/bookplace/</v>
      </c>
      <c r="C16" s="5">
        <v>25288</v>
      </c>
      <c r="D16" s="3" t="s">
        <v>36</v>
      </c>
      <c r="E16" s="3" t="s">
        <v>37</v>
      </c>
    </row>
    <row r="17" spans="1:5" ht="15.75" customHeight="1">
      <c r="A17" s="3" t="s">
        <v>38</v>
      </c>
      <c r="B17" s="4" t="str">
        <f>HYPERLINK("https://www.facebook.com/groups/69073710111/","https://www.facebook.com/groups/69073710111/")</f>
        <v>https://www.facebook.com/groups/69073710111/</v>
      </c>
      <c r="C17" s="5">
        <v>25276</v>
      </c>
      <c r="D17" s="6"/>
      <c r="E17" s="3" t="s">
        <v>39</v>
      </c>
    </row>
    <row r="18" spans="1:5" ht="15.75" customHeight="1">
      <c r="A18" s="3" t="s">
        <v>40</v>
      </c>
      <c r="B18" s="4" t="str">
        <f>HYPERLINK("https://www.facebook.com/groups/kindle.goodreads/","https://www.facebook.com/groups/kindle.goodreads/")</f>
        <v>https://www.facebook.com/groups/kindle.goodreads/</v>
      </c>
      <c r="C18" s="5">
        <v>24974</v>
      </c>
      <c r="D18" s="3" t="s">
        <v>41</v>
      </c>
      <c r="E18" s="6"/>
    </row>
    <row r="19" spans="1:5" ht="15.75" customHeight="1">
      <c r="A19" s="3" t="s">
        <v>42</v>
      </c>
      <c r="B19" s="4" t="str">
        <f>HYPERLINK("https://www.facebook.com/groups/bookjunkiepromotions/","https://www.facebook.com/groups/bookjunkiepromotions/")</f>
        <v>https://www.facebook.com/groups/bookjunkiepromotions/</v>
      </c>
      <c r="C19" s="5">
        <v>24754</v>
      </c>
      <c r="D19" s="3" t="s">
        <v>43</v>
      </c>
      <c r="E19" s="3" t="s">
        <v>44</v>
      </c>
    </row>
    <row r="20" spans="1:5" ht="15.75" customHeight="1">
      <c r="A20" s="3" t="s">
        <v>45</v>
      </c>
      <c r="B20" s="4" t="str">
        <f>HYPERLINK("https://www.facebook.com/groups/booksgoneviral/","https://www.facebook.com/groups/booksgoneviral/")</f>
        <v>https://www.facebook.com/groups/booksgoneviral/</v>
      </c>
      <c r="C20" s="5">
        <v>24724</v>
      </c>
      <c r="D20" s="6"/>
      <c r="E20" s="3" t="s">
        <v>46</v>
      </c>
    </row>
    <row r="21" spans="1:5" ht="15.75" customHeight="1">
      <c r="A21" s="3" t="s">
        <v>47</v>
      </c>
      <c r="B21" s="4" t="str">
        <f>HYPERLINK("https://www.facebook.com/groups/623206594363552/","https://www.facebook.com/groups/623206594363552/")</f>
        <v>https://www.facebook.com/groups/623206594363552/</v>
      </c>
      <c r="C21" s="5">
        <v>24414</v>
      </c>
      <c r="D21" s="3" t="s">
        <v>48</v>
      </c>
      <c r="E21" s="3" t="s">
        <v>49</v>
      </c>
    </row>
    <row r="22" spans="1:5" ht="15.75" customHeight="1">
      <c r="A22" s="3" t="s">
        <v>50</v>
      </c>
      <c r="B22" s="4" t="str">
        <f>HYPERLINK("https://www.facebook.com/groups/authorspostyourbooks/","https://www.facebook.com/groups/authorspostyourbooks/")</f>
        <v>https://www.facebook.com/groups/authorspostyourbooks/</v>
      </c>
      <c r="C22" s="5">
        <v>21865</v>
      </c>
      <c r="D22" s="3" t="s">
        <v>51</v>
      </c>
      <c r="E22" s="6"/>
    </row>
    <row r="23" spans="1:5" ht="15.75" customHeight="1">
      <c r="A23" s="3" t="s">
        <v>52</v>
      </c>
      <c r="B23" s="4" t="str">
        <f>HYPERLINK("https://www.facebook.com/groups/241846582600572/","https://www.facebook.com/groups/241846582600572/")</f>
        <v>https://www.facebook.com/groups/241846582600572/</v>
      </c>
      <c r="C23" s="5">
        <v>21269</v>
      </c>
      <c r="D23" s="3" t="s">
        <v>53</v>
      </c>
      <c r="E23" s="3" t="s">
        <v>54</v>
      </c>
    </row>
    <row r="24" spans="1:5" ht="15.75" customHeight="1">
      <c r="A24" s="3" t="s">
        <v>55</v>
      </c>
      <c r="B24" s="4" t="str">
        <f>HYPERLINK("https://www.facebook.com/groups/Promotewithauthorsandphotographors/","https://www.facebook.com/groups/Promotewithauthorsandphotographors/")</f>
        <v>https://www.facebook.com/groups/Promotewithauthorsandphotographors/</v>
      </c>
      <c r="C24" s="5">
        <v>20932</v>
      </c>
      <c r="D24" s="6"/>
      <c r="E24" s="3" t="s">
        <v>56</v>
      </c>
    </row>
    <row r="25" spans="1:5" ht="15.75" customHeight="1">
      <c r="A25" s="3" t="s">
        <v>57</v>
      </c>
      <c r="B25" s="4" t="str">
        <f>HYPERLINK("https://www.facebook.com/groups/270558336379692/","https://www.facebook.com/groups/270558336379692/")</f>
        <v>https://www.facebook.com/groups/270558336379692/</v>
      </c>
      <c r="C25" s="5">
        <v>20668</v>
      </c>
      <c r="D25" s="3" t="s">
        <v>58</v>
      </c>
      <c r="E25" s="6"/>
    </row>
    <row r="26" spans="1:5" ht="15.75" customHeight="1">
      <c r="A26" s="3" t="s">
        <v>59</v>
      </c>
      <c r="B26" s="4" t="str">
        <f>HYPERLINK("https://www.facebook.com/groups/337141432986476/","https://www.facebook.com/groups/337141432986476/")</f>
        <v>https://www.facebook.com/groups/337141432986476/</v>
      </c>
      <c r="C26" s="5">
        <v>20636</v>
      </c>
      <c r="D26" s="3" t="s">
        <v>60</v>
      </c>
      <c r="E26" s="6"/>
    </row>
    <row r="27" spans="1:5" ht="15.75" customHeight="1">
      <c r="A27" s="3" t="s">
        <v>61</v>
      </c>
      <c r="B27" s="4" t="str">
        <f>HYPERLINK("https://www.facebook.com/groups/419504758165134/","https://www.facebook.com/groups/419504758165134/")</f>
        <v>https://www.facebook.com/groups/419504758165134/</v>
      </c>
      <c r="C27" s="5">
        <v>20135</v>
      </c>
      <c r="D27" s="6"/>
      <c r="E27" s="6"/>
    </row>
    <row r="28" spans="1:5" ht="15.75" customHeight="1">
      <c r="A28" s="3" t="s">
        <v>62</v>
      </c>
      <c r="B28" s="4" t="str">
        <f>HYPERLINK("https://www.facebook.com/groups/freekindlebookclub/","https://www.facebook.com/groups/freekindlebookclub/")</f>
        <v>https://www.facebook.com/groups/freekindlebookclub/</v>
      </c>
      <c r="C28" s="5">
        <v>19995</v>
      </c>
      <c r="D28" s="3" t="s">
        <v>63</v>
      </c>
      <c r="E28" s="3" t="s">
        <v>64</v>
      </c>
    </row>
    <row r="29" spans="1:5" ht="15.75" customHeight="1">
      <c r="A29" s="7" t="s">
        <v>62</v>
      </c>
      <c r="B29" s="8" t="str">
        <f>HYPERLINK("https://www.facebook.com/groups/426282137432533/","https://www.facebook.com/groups/426282137432533/")</f>
        <v>https://www.facebook.com/groups/426282137432533/</v>
      </c>
      <c r="C29" s="5">
        <v>19952</v>
      </c>
      <c r="D29" s="6"/>
      <c r="E29" s="6"/>
    </row>
    <row r="30" spans="1:5" ht="15.75" customHeight="1">
      <c r="A30" s="3" t="s">
        <v>65</v>
      </c>
      <c r="B30" s="4" t="str">
        <f>HYPERLINK("https://www.facebook.com/groups/148313988694907/","https://www.facebook.com/groups/148313988694907/")</f>
        <v>https://www.facebook.com/groups/148313988694907/</v>
      </c>
      <c r="C30" s="5">
        <v>19660</v>
      </c>
      <c r="D30" s="6"/>
      <c r="E30" s="6"/>
    </row>
    <row r="31" spans="1:5" ht="15.75" customHeight="1">
      <c r="A31" s="3" t="s">
        <v>66</v>
      </c>
      <c r="B31" s="4" t="str">
        <f>HYPERLINK("https://www.facebook.com/groups/kinpub/","https://www.facebook.com/groups/kinpub/")</f>
        <v>https://www.facebook.com/groups/kinpub/</v>
      </c>
      <c r="C31" s="5">
        <v>19611</v>
      </c>
      <c r="D31" s="3" t="s">
        <v>67</v>
      </c>
      <c r="E31" s="6"/>
    </row>
    <row r="32" spans="1:5" ht="15.75" customHeight="1">
      <c r="A32" s="7" t="s">
        <v>66</v>
      </c>
      <c r="B32" s="8" t="str">
        <f>HYPERLINK("https://www.facebook.com/groups/512098985483106/","https://www.facebook.com/groups/512098985483106/")</f>
        <v>https://www.facebook.com/groups/512098985483106/</v>
      </c>
      <c r="C32" s="5">
        <v>19564</v>
      </c>
      <c r="D32" s="6"/>
      <c r="E32" s="6"/>
    </row>
    <row r="33" spans="1:5" ht="15.75" customHeight="1">
      <c r="A33" s="3" t="s">
        <v>68</v>
      </c>
      <c r="B33" s="4" t="str">
        <f>HYPERLINK("https://www.facebook.com/groups/ebooksdownload/","https://www.facebook.com/groups/ebooksdownload/")</f>
        <v>https://www.facebook.com/groups/ebooksdownload/</v>
      </c>
      <c r="C33" s="5">
        <v>18798</v>
      </c>
      <c r="D33" s="3" t="s">
        <v>69</v>
      </c>
      <c r="E33" s="3" t="s">
        <v>70</v>
      </c>
    </row>
    <row r="34" spans="1:5" ht="15.75" customHeight="1">
      <c r="A34" s="7" t="s">
        <v>71</v>
      </c>
      <c r="B34" s="8" t="str">
        <f>HYPERLINK("https://www.facebook.com/groups/FreeTodayOnAmazon/","https://www.facebook.com/groups/FreeTodayOnAmazon/")</f>
        <v>https://www.facebook.com/groups/FreeTodayOnAmazon/</v>
      </c>
      <c r="C34" s="5">
        <v>18710</v>
      </c>
      <c r="D34" s="6"/>
      <c r="E34" s="7" t="s">
        <v>72</v>
      </c>
    </row>
    <row r="35" spans="1:5" ht="15.75" customHeight="1">
      <c r="A35" s="7" t="s">
        <v>73</v>
      </c>
      <c r="B35" s="8" t="str">
        <f>HYPERLINK("https://www.facebook.com/groups/204725947524/","https://www.facebook.com/groups/204725947524/")</f>
        <v>https://www.facebook.com/groups/204725947524/</v>
      </c>
      <c r="C35" s="5">
        <v>18544</v>
      </c>
      <c r="D35" s="6"/>
      <c r="E35" s="7" t="s">
        <v>74</v>
      </c>
    </row>
    <row r="36" spans="1:5" ht="15.75" customHeight="1">
      <c r="A36" s="7" t="s">
        <v>75</v>
      </c>
      <c r="B36" s="8" t="str">
        <f>HYPERLINK("https://www.facebook.com/groups/126278657527255/","https://www.facebook.com/groups/126278657527255/")</f>
        <v>https://www.facebook.com/groups/126278657527255/</v>
      </c>
      <c r="C36" s="5">
        <v>18073</v>
      </c>
      <c r="D36" s="6"/>
      <c r="E36" s="6"/>
    </row>
    <row r="37" spans="1:5" ht="15.75" customHeight="1">
      <c r="A37" s="3" t="s">
        <v>75</v>
      </c>
      <c r="B37" s="4" t="str">
        <f>HYPERLINK("https://www.facebook.com/groups/FreeEbookGroup/","https://www.facebook.com/groups/FreeEbookGroup/")</f>
        <v>https://www.facebook.com/groups/FreeEbookGroup/</v>
      </c>
      <c r="C37" s="5">
        <v>18052</v>
      </c>
      <c r="D37" s="6"/>
      <c r="E37" s="3" t="s">
        <v>76</v>
      </c>
    </row>
    <row r="38" spans="1:5" ht="15.75" customHeight="1">
      <c r="A38" s="7" t="s">
        <v>77</v>
      </c>
      <c r="B38" s="8" t="str">
        <f>HYPERLINK("https://www.facebook.com/groups/apablog/","https://www.facebook.com/groups/apablog/")</f>
        <v>https://www.facebook.com/groups/apablog/</v>
      </c>
      <c r="C38" s="5">
        <v>17151</v>
      </c>
      <c r="D38" s="7" t="s">
        <v>78</v>
      </c>
      <c r="E38" s="6"/>
    </row>
    <row r="39" spans="1:5" ht="15.75" customHeight="1">
      <c r="A39" s="3" t="s">
        <v>79</v>
      </c>
      <c r="B39" s="4" t="str">
        <f>HYPERLINK("https://www.facebook.com/groups/126014020784739/","https://www.facebook.com/groups/126014020784739/")</f>
        <v>https://www.facebook.com/groups/126014020784739/</v>
      </c>
      <c r="C39" s="5">
        <v>16596</v>
      </c>
      <c r="D39" s="3" t="s">
        <v>80</v>
      </c>
      <c r="E39" s="6"/>
    </row>
    <row r="40" spans="1:5" ht="15.75" customHeight="1">
      <c r="A40" s="3" t="s">
        <v>81</v>
      </c>
      <c r="B40" s="4" t="str">
        <f>HYPERLINK("https://www.facebook.com/groups/27974652447/","https://www.facebook.com/groups/27974652447/")</f>
        <v>https://www.facebook.com/groups/27974652447/</v>
      </c>
      <c r="C40" s="5">
        <v>16579</v>
      </c>
      <c r="D40" s="3" t="s">
        <v>82</v>
      </c>
      <c r="E40" s="3" t="s">
        <v>83</v>
      </c>
    </row>
    <row r="41" spans="1:5" ht="15.75" customHeight="1">
      <c r="A41" s="7" t="s">
        <v>84</v>
      </c>
      <c r="B41" s="8" t="str">
        <f>HYPERLINK("https://www.facebook.com/groups/294455560643884/","https://www.facebook.com/groups/294455560643884/")</f>
        <v>https://www.facebook.com/groups/294455560643884/</v>
      </c>
      <c r="C41" s="5">
        <v>16426</v>
      </c>
      <c r="D41" s="7" t="s">
        <v>85</v>
      </c>
      <c r="E41" s="6"/>
    </row>
    <row r="42" spans="1:5" ht="15.75" customHeight="1">
      <c r="A42" s="3" t="s">
        <v>86</v>
      </c>
      <c r="B42" s="4" t="str">
        <f>HYPERLINK("https://www.facebook.com/groups/freebkrus/","https://www.facebook.com/groups/freebkrus/")</f>
        <v>https://www.facebook.com/groups/freebkrus/</v>
      </c>
      <c r="C42" s="5">
        <v>16356</v>
      </c>
      <c r="D42" s="3" t="s">
        <v>87</v>
      </c>
      <c r="E42" s="3" t="s">
        <v>88</v>
      </c>
    </row>
    <row r="43" spans="1:5" ht="15.75" customHeight="1">
      <c r="A43" s="3" t="s">
        <v>89</v>
      </c>
      <c r="B43" s="4" t="str">
        <f>HYPERLINK("https://www.facebook.com/groups/writingandmedia/","https://www.facebook.com/groups/writingandmedia/")</f>
        <v>https://www.facebook.com/groups/writingandmedia/</v>
      </c>
      <c r="C43" s="5">
        <v>16235</v>
      </c>
      <c r="D43" s="3" t="s">
        <v>90</v>
      </c>
      <c r="E43" s="6"/>
    </row>
    <row r="44" spans="1:5" ht="15.75" customHeight="1">
      <c r="A44" s="3" t="s">
        <v>91</v>
      </c>
      <c r="B44" s="4" t="str">
        <f>HYPERLINK("https://www.facebook.com/groups/187547284642012/","https://www.facebook.com/groups/187547284642012/")</f>
        <v>https://www.facebook.com/groups/187547284642012/</v>
      </c>
      <c r="C44" s="5">
        <v>16046</v>
      </c>
      <c r="D44" s="3" t="s">
        <v>92</v>
      </c>
      <c r="E44" s="3" t="s">
        <v>93</v>
      </c>
    </row>
    <row r="45" spans="1:5" ht="15.75" customHeight="1">
      <c r="A45" s="3" t="s">
        <v>94</v>
      </c>
      <c r="B45" s="4" t="str">
        <f>HYPERLINK("https://www.facebook.com/groups/205686289555465/","https://www.facebook.com/groups/205686289555465/")</f>
        <v>https://www.facebook.com/groups/205686289555465/</v>
      </c>
      <c r="C45" s="5">
        <v>16045</v>
      </c>
      <c r="D45" s="3" t="s">
        <v>95</v>
      </c>
      <c r="E45" s="3" t="s">
        <v>96</v>
      </c>
    </row>
    <row r="46" spans="1:5" ht="15.75" customHeight="1">
      <c r="A46" s="3" t="s">
        <v>97</v>
      </c>
      <c r="B46" s="4" t="str">
        <f>HYPERLINK("https://www.facebook.com/groups/aplacetosellbooks/","https://www.facebook.com/groups/aplacetosellbooks/")</f>
        <v>https://www.facebook.com/groups/aplacetosellbooks/</v>
      </c>
      <c r="C46" s="5">
        <v>15944</v>
      </c>
      <c r="D46" s="3" t="s">
        <v>98</v>
      </c>
      <c r="E46" s="3" t="s">
        <v>99</v>
      </c>
    </row>
    <row r="47" spans="1:5" ht="15.75" customHeight="1">
      <c r="A47" s="3" t="s">
        <v>100</v>
      </c>
      <c r="B47" s="8" t="str">
        <f>HYPERLINK("https://www.facebook.com/groups/135486133130440/","https://www.facebook.com/groups/135486133130440/")</f>
        <v>https://www.facebook.com/groups/135486133130440/</v>
      </c>
      <c r="C47" s="5">
        <v>15556</v>
      </c>
      <c r="D47" s="7" t="s">
        <v>101</v>
      </c>
      <c r="E47" s="6"/>
    </row>
    <row r="48" spans="1:5" ht="15.75" customHeight="1">
      <c r="A48" s="3" t="s">
        <v>102</v>
      </c>
      <c r="B48" s="4" t="str">
        <f>HYPERLINK("https://www.facebook.com/groups/acrebooks/","https://www.facebook.com/groups/acrebooks/")</f>
        <v>https://www.facebook.com/groups/acrebooks/</v>
      </c>
      <c r="C48" s="5">
        <v>15431</v>
      </c>
      <c r="D48" s="6"/>
      <c r="E48" s="3" t="s">
        <v>103</v>
      </c>
    </row>
    <row r="49" spans="1:5" ht="15.75" customHeight="1">
      <c r="A49" s="3" t="s">
        <v>104</v>
      </c>
      <c r="B49" s="4" t="str">
        <f>HYPERLINK("https://www.facebook.com/groups/freetoday/","https://www.facebook.com/groups/freetoday/")</f>
        <v>https://www.facebook.com/groups/freetoday/</v>
      </c>
      <c r="C49" s="5">
        <v>15234</v>
      </c>
      <c r="D49" s="3" t="s">
        <v>105</v>
      </c>
      <c r="E49" s="3" t="s">
        <v>106</v>
      </c>
    </row>
    <row r="50" spans="1:5" ht="15.75" customHeight="1">
      <c r="A50" s="3" t="s">
        <v>107</v>
      </c>
      <c r="B50" s="4" t="str">
        <f>HYPERLINK("https://www.facebook.com/groups/157960580960255/","https://www.facebook.com/groups/157960580960255/")</f>
        <v>https://www.facebook.com/groups/157960580960255/</v>
      </c>
      <c r="C50" s="5">
        <v>15185</v>
      </c>
      <c r="D50" s="3" t="s">
        <v>108</v>
      </c>
      <c r="E50" s="3" t="s">
        <v>109</v>
      </c>
    </row>
    <row r="51" spans="1:5" ht="15.75" customHeight="1">
      <c r="A51" s="3" t="s">
        <v>110</v>
      </c>
      <c r="B51" s="4" t="str">
        <f>HYPERLINK("https://www.facebook.com/groups/312062222223877/","https://www.facebook.com/groups/312062222223877/")</f>
        <v>https://www.facebook.com/groups/312062222223877/</v>
      </c>
      <c r="C51" s="5">
        <v>15036</v>
      </c>
      <c r="D51" s="6"/>
      <c r="E51" s="3" t="s">
        <v>111</v>
      </c>
    </row>
    <row r="52" spans="1:5" ht="15.75" customHeight="1">
      <c r="A52" s="3" t="s">
        <v>112</v>
      </c>
      <c r="B52" s="4" t="str">
        <f>HYPERLINK("https://www.facebook.com/groups/147716185430164/","https://www.facebook.com/groups/147716185430164/")</f>
        <v>https://www.facebook.com/groups/147716185430164/</v>
      </c>
      <c r="C52" s="5">
        <v>14951</v>
      </c>
      <c r="D52" s="6"/>
      <c r="E52" s="3" t="s">
        <v>113</v>
      </c>
    </row>
    <row r="53" spans="1:5" ht="15.75" customHeight="1">
      <c r="A53" s="3" t="s">
        <v>114</v>
      </c>
      <c r="B53" s="4" t="str">
        <f>HYPERLINK("https://www.facebook.com/groups/kindlemojo/","https://www.facebook.com/groups/kindlemojo/")</f>
        <v>https://www.facebook.com/groups/kindlemojo/</v>
      </c>
      <c r="C53" s="5">
        <v>14721</v>
      </c>
      <c r="D53" s="3" t="s">
        <v>115</v>
      </c>
      <c r="E53" s="6"/>
    </row>
    <row r="54" spans="1:5" ht="15.75" customHeight="1">
      <c r="A54" s="3" t="s">
        <v>116</v>
      </c>
      <c r="B54" s="4" t="str">
        <f>HYPERLINK("https://www.facebook.com/groups/ReviewersRoundup/","https://www.facebook.com/groups/ReviewersRoundup/")</f>
        <v>https://www.facebook.com/groups/ReviewersRoundup/</v>
      </c>
      <c r="C54" s="5">
        <v>14460</v>
      </c>
      <c r="D54" s="3" t="s">
        <v>117</v>
      </c>
      <c r="E54" s="6"/>
    </row>
    <row r="55" spans="1:5" ht="15.75" customHeight="1">
      <c r="A55" s="3" t="s">
        <v>118</v>
      </c>
      <c r="B55" s="4" t="str">
        <f>HYPERLINK("https://www.facebook.com/groups/8211764644/","https://www.facebook.com/groups/8211764644/")</f>
        <v>https://www.facebook.com/groups/8211764644/</v>
      </c>
      <c r="C55" s="5">
        <v>14296</v>
      </c>
      <c r="D55" s="3" t="s">
        <v>119</v>
      </c>
      <c r="E55" s="6"/>
    </row>
    <row r="56" spans="1:5" ht="15.75" customHeight="1">
      <c r="A56" s="3" t="s">
        <v>120</v>
      </c>
      <c r="B56" s="4" t="str">
        <f>HYPERLINK("https://www.facebook.com/groups/135014283196453/","https://www.facebook.com/groups/135014283196453/")</f>
        <v>https://www.facebook.com/groups/135014283196453/</v>
      </c>
      <c r="C56" s="5">
        <v>13836</v>
      </c>
      <c r="D56" s="3" t="s">
        <v>121</v>
      </c>
      <c r="E56" s="6"/>
    </row>
    <row r="57" spans="1:5" ht="15.75" customHeight="1">
      <c r="A57" s="3" t="s">
        <v>122</v>
      </c>
      <c r="B57" s="4" t="str">
        <f>HYPERLINK("https://www.facebook.com/groups/booknest/","https://www.facebook.com/groups/booknest/")</f>
        <v>https://www.facebook.com/groups/booknest/</v>
      </c>
      <c r="C57" s="5">
        <v>13825</v>
      </c>
      <c r="D57" s="3" t="s">
        <v>123</v>
      </c>
      <c r="E57" s="3" t="s">
        <v>124</v>
      </c>
    </row>
    <row r="58" spans="1:5" ht="15.75" customHeight="1">
      <c r="A58" s="3" t="s">
        <v>125</v>
      </c>
      <c r="B58" s="4" t="str">
        <f>HYPERLINK("https://www.facebook.com/groups/327660353939762/","https://www.facebook.com/groups/327660353939762/")</f>
        <v>https://www.facebook.com/groups/327660353939762/</v>
      </c>
      <c r="C58" s="5">
        <v>13694</v>
      </c>
      <c r="D58" s="3" t="s">
        <v>126</v>
      </c>
      <c r="E58" s="6"/>
    </row>
    <row r="59" spans="1:5" ht="15.75" customHeight="1">
      <c r="A59" s="7" t="s">
        <v>127</v>
      </c>
      <c r="B59" s="8" t="str">
        <f>HYPERLINK("https://www.facebook.com/groups/357112331027292/","https://www.facebook.com/groups/357112331027292/")</f>
        <v>https://www.facebook.com/groups/357112331027292/</v>
      </c>
      <c r="C59" s="5">
        <v>13488</v>
      </c>
      <c r="D59" s="6"/>
      <c r="E59" s="6"/>
    </row>
    <row r="60" spans="1:5" ht="15.75" customHeight="1">
      <c r="A60" s="3" t="s">
        <v>128</v>
      </c>
      <c r="B60" s="4" t="str">
        <f>HYPERLINK("https://www.facebook.com/groups/2213398116/","https://www.facebook.com/groups/2213398116/")</f>
        <v>https://www.facebook.com/groups/2213398116/</v>
      </c>
      <c r="C60" s="5">
        <v>13308</v>
      </c>
      <c r="D60" s="6"/>
      <c r="E60" s="6"/>
    </row>
    <row r="61" spans="1:5" ht="15.75" customHeight="1">
      <c r="A61" s="3" t="s">
        <v>129</v>
      </c>
      <c r="B61" s="4" t="str">
        <f>HYPERLINK("https://www.facebook.com/groups/160213917377540/","https://www.facebook.com/groups/160213917377540/")</f>
        <v>https://www.facebook.com/groups/160213917377540/</v>
      </c>
      <c r="C61" s="5">
        <v>13165</v>
      </c>
      <c r="D61" s="3" t="s">
        <v>130</v>
      </c>
      <c r="E61" s="6"/>
    </row>
    <row r="62" spans="1:5" ht="15.75" customHeight="1">
      <c r="A62" s="3" t="s">
        <v>131</v>
      </c>
      <c r="B62" s="4" t="str">
        <f>HYPERLINK("https://www.facebook.com/groups/AnnounceBragShowoff/","https://www.facebook.com/groups/AnnounceBragShowoff/")</f>
        <v>https://www.facebook.com/groups/AnnounceBragShowoff/</v>
      </c>
      <c r="C62" s="5">
        <v>12794</v>
      </c>
      <c r="D62" s="3" t="s">
        <v>132</v>
      </c>
      <c r="E62" s="3" t="s">
        <v>133</v>
      </c>
    </row>
    <row r="63" spans="1:5" ht="15.75" customHeight="1">
      <c r="A63" s="3" t="s">
        <v>94</v>
      </c>
      <c r="B63" s="4" t="str">
        <f>HYPERLINK("https://www.facebook.com/groups/promote.your.book.here/","https://www.facebook.com/groups/promote.your.book.here/")</f>
        <v>https://www.facebook.com/groups/promote.your.book.here/</v>
      </c>
      <c r="C63" s="5">
        <v>12659</v>
      </c>
      <c r="D63" s="6"/>
      <c r="E63" s="3" t="s">
        <v>134</v>
      </c>
    </row>
    <row r="64" spans="1:5" ht="15.75" customHeight="1">
      <c r="A64" s="3" t="s">
        <v>135</v>
      </c>
      <c r="B64" s="4" t="str">
        <f>HYPERLINK("https://www.facebook.com/groups/1472740936287551/","https://www.facebook.com/groups/1472740936287551/")</f>
        <v>https://www.facebook.com/groups/1472740936287551/</v>
      </c>
      <c r="C64" s="5">
        <v>12574</v>
      </c>
      <c r="D64" s="6"/>
      <c r="E64" s="3" t="s">
        <v>136</v>
      </c>
    </row>
    <row r="65" spans="1:5" ht="15.75" customHeight="1">
      <c r="A65" s="3" t="s">
        <v>137</v>
      </c>
      <c r="B65" s="4" t="str">
        <f>HYPERLINK("https://www.facebook.com/groups/154804701390698/","https://www.facebook.com/groups/154804701390698/")</f>
        <v>https://www.facebook.com/groups/154804701390698/</v>
      </c>
      <c r="C65" s="5">
        <v>12456</v>
      </c>
      <c r="D65" s="3" t="s">
        <v>138</v>
      </c>
      <c r="E65" s="3" t="s">
        <v>139</v>
      </c>
    </row>
    <row r="66" spans="1:5" ht="15.75" customHeight="1">
      <c r="A66" s="3" t="s">
        <v>140</v>
      </c>
      <c r="B66" s="4" t="str">
        <f>HYPERLINK("https://www.facebook.com/groups/downloadfreekindlebooks/","https://www.facebook.com/groups/downloadfreekindlebooks/")</f>
        <v>https://www.facebook.com/groups/downloadfreekindlebooks/</v>
      </c>
      <c r="C66" s="5">
        <v>11203</v>
      </c>
      <c r="D66" s="3" t="s">
        <v>141</v>
      </c>
      <c r="E66" s="6"/>
    </row>
    <row r="67" spans="1:5" ht="15.75" customHeight="1">
      <c r="A67" s="3" t="s">
        <v>142</v>
      </c>
      <c r="B67" s="4" t="str">
        <f>HYPERLINK("https://www.facebook.com/groups/783765675030040/","https://www.facebook.com/groups/783765675030040/")</f>
        <v>https://www.facebook.com/groups/783765675030040/</v>
      </c>
      <c r="C67" s="5">
        <v>11082</v>
      </c>
      <c r="D67" s="3" t="s">
        <v>143</v>
      </c>
      <c r="E67" s="6"/>
    </row>
    <row r="68" spans="1:5" ht="15.75" customHeight="1">
      <c r="A68" s="3" t="s">
        <v>144</v>
      </c>
      <c r="B68" s="4" t="str">
        <f>HYPERLINK("https://www.facebook.com/groups/promotekdbook/","https://www.facebook.com/groups/promotekdbook/")</f>
        <v>https://www.facebook.com/groups/promotekdbook/</v>
      </c>
      <c r="C68" s="5">
        <v>11014</v>
      </c>
      <c r="D68" s="6"/>
      <c r="E68" s="6"/>
    </row>
    <row r="69" spans="1:5" ht="15.75" customHeight="1">
      <c r="A69" s="3" t="s">
        <v>145</v>
      </c>
      <c r="B69" s="4" t="str">
        <f>HYPERLINK("https://www.facebook.com/groups/400022470100023/","https://www.facebook.com/groups/400022470100023/")</f>
        <v>https://www.facebook.com/groups/400022470100023/</v>
      </c>
      <c r="C69" s="5">
        <v>10927</v>
      </c>
      <c r="D69" s="6"/>
      <c r="E69" s="3" t="s">
        <v>146</v>
      </c>
    </row>
    <row r="70" spans="1:5" ht="15.75" customHeight="1">
      <c r="A70" s="3" t="s">
        <v>147</v>
      </c>
      <c r="B70" s="4" t="str">
        <f>HYPERLINK("https://www.facebook.com/groups/booksforkindle/","https://www.facebook.com/groups/booksforkindle/")</f>
        <v>https://www.facebook.com/groups/booksforkindle/</v>
      </c>
      <c r="C70" s="5">
        <v>10452</v>
      </c>
      <c r="D70" s="3" t="s">
        <v>148</v>
      </c>
      <c r="E70" s="3" t="s">
        <v>149</v>
      </c>
    </row>
    <row r="71" spans="1:5" ht="15.75" customHeight="1">
      <c r="A71" s="3" t="s">
        <v>150</v>
      </c>
      <c r="B71" s="4" t="str">
        <f>HYPERLINK("https://www.facebook.com/groups/boomdom/","https://www.facebook.com/groups/boomdom/")</f>
        <v>https://www.facebook.com/groups/boomdom/</v>
      </c>
      <c r="C71" s="5">
        <v>10416</v>
      </c>
      <c r="D71" s="6"/>
      <c r="E71" s="6"/>
    </row>
    <row r="72" spans="1:5" ht="15.75" customHeight="1">
      <c r="A72" s="3" t="s">
        <v>151</v>
      </c>
      <c r="B72" s="4" t="str">
        <f>HYPERLINK("https://www.facebook.com/groups/476236565733229/","https://www.facebook.com/groups/476236565733229/")</f>
        <v>https://www.facebook.com/groups/476236565733229/</v>
      </c>
      <c r="C72" s="5">
        <v>10367</v>
      </c>
      <c r="D72" s="3" t="s">
        <v>152</v>
      </c>
      <c r="E72" s="6"/>
    </row>
    <row r="73" spans="1:5" ht="15.75" customHeight="1">
      <c r="A73" s="7" t="s">
        <v>150</v>
      </c>
      <c r="B73" s="8" t="str">
        <f>HYPERLINK("https://www.facebook.com/groups/215918835174776/","https://www.facebook.com/groups/215918835174776/")</f>
        <v>https://www.facebook.com/groups/215918835174776/</v>
      </c>
      <c r="C73" s="5">
        <v>10365</v>
      </c>
      <c r="D73" s="6"/>
      <c r="E73" s="6"/>
    </row>
    <row r="74" spans="1:5" ht="15.75" customHeight="1">
      <c r="A74" s="3" t="s">
        <v>153</v>
      </c>
      <c r="B74" s="4" t="str">
        <f>HYPERLINK("https://www.facebook.com/groups/supportanauthor/","https://www.facebook.com/groups/supportanauthor/")</f>
        <v>https://www.facebook.com/groups/supportanauthor/</v>
      </c>
      <c r="C74" s="5">
        <v>10162</v>
      </c>
      <c r="D74" s="6"/>
      <c r="E74" s="3" t="s">
        <v>154</v>
      </c>
    </row>
    <row r="75" spans="1:5" ht="15.75" customHeight="1">
      <c r="A75" s="3" t="s">
        <v>155</v>
      </c>
      <c r="B75" s="4" t="str">
        <f>HYPERLINK("https://www.facebook.com/groups/444695995585913/","https://www.facebook.com/groups/444695995585913/")</f>
        <v>https://www.facebook.com/groups/444695995585913/</v>
      </c>
      <c r="C75" s="5">
        <v>9851</v>
      </c>
      <c r="D75" s="3" t="s">
        <v>156</v>
      </c>
      <c r="E75" s="6"/>
    </row>
    <row r="76" spans="1:5" ht="15.75" customHeight="1">
      <c r="A76" s="3" t="s">
        <v>157</v>
      </c>
      <c r="B76" s="4" t="str">
        <f>HYPERLINK("https://www.facebook.com/groups/438855479538686/","https://www.facebook.com/groups/438855479538686/")</f>
        <v>https://www.facebook.com/groups/438855479538686/</v>
      </c>
      <c r="C76" s="5">
        <v>9653</v>
      </c>
      <c r="D76" s="3" t="s">
        <v>158</v>
      </c>
      <c r="E76" s="3" t="s">
        <v>159</v>
      </c>
    </row>
    <row r="77" spans="1:5" ht="15.75" customHeight="1">
      <c r="A77" s="3" t="s">
        <v>160</v>
      </c>
      <c r="B77" s="4" t="str">
        <f>HYPERLINK("https://www.facebook.com/groups/315672875251373/","https://www.facebook.com/groups/315672875251373/")</f>
        <v>https://www.facebook.com/groups/315672875251373/</v>
      </c>
      <c r="C77" s="5">
        <v>9577</v>
      </c>
      <c r="D77" s="6"/>
      <c r="E77" s="6"/>
    </row>
    <row r="78" spans="1:5" ht="15.75" customHeight="1">
      <c r="A78" s="3" t="s">
        <v>161</v>
      </c>
      <c r="B78" s="4" t="str">
        <f>HYPERLINK("https://www.facebook.com/groups/FreeBooksonKindle/","https://www.facebook.com/groups/FreeBooksonKindle/")</f>
        <v>https://www.facebook.com/groups/FreeBooksonKindle/</v>
      </c>
      <c r="C78" s="5">
        <v>9228</v>
      </c>
      <c r="D78" s="6"/>
      <c r="E78" s="3" t="s">
        <v>162</v>
      </c>
    </row>
    <row r="79" spans="1:5" ht="15.75" customHeight="1">
      <c r="A79" s="3" t="s">
        <v>163</v>
      </c>
      <c r="B79" s="4" t="str">
        <f>HYPERLINK("https://www.facebook.com/groups/370900356880/","https://www.facebook.com/groups/370900356880/")</f>
        <v>https://www.facebook.com/groups/370900356880/</v>
      </c>
      <c r="C79" s="5">
        <v>9054</v>
      </c>
      <c r="D79" s="3" t="s">
        <v>164</v>
      </c>
      <c r="E79" s="3" t="s">
        <v>165</v>
      </c>
    </row>
    <row r="80" spans="1:5" ht="15.75" customHeight="1">
      <c r="A80" s="3" t="s">
        <v>166</v>
      </c>
      <c r="B80" s="4" t="str">
        <f>HYPERLINK("https://www.facebook.com/groups/mynewbook2/","https://www.facebook.com/groups/mynewbook2/")</f>
        <v>https://www.facebook.com/groups/mynewbook2/</v>
      </c>
      <c r="C80" s="5">
        <v>8933</v>
      </c>
      <c r="D80" s="6"/>
      <c r="E80" s="3" t="s">
        <v>167</v>
      </c>
    </row>
    <row r="81" spans="1:5" ht="15.75" customHeight="1">
      <c r="A81" s="3" t="s">
        <v>168</v>
      </c>
      <c r="B81" s="4" t="str">
        <f>HYPERLINK("https://www.facebook.com/groups/AuthorsAndTheirEditorsPromoPage","https://www.facebook.com/groups/AuthorsAndTheirEditorsPromoPage")</f>
        <v>https://www.facebook.com/groups/AuthorsAndTheirEditorsPromoPage</v>
      </c>
      <c r="C81" s="5">
        <v>8903</v>
      </c>
      <c r="D81" s="3" t="s">
        <v>169</v>
      </c>
      <c r="E81" s="3" t="s">
        <v>170</v>
      </c>
    </row>
    <row r="82" spans="1:5" ht="15.75" customHeight="1">
      <c r="A82" s="3" t="s">
        <v>171</v>
      </c>
      <c r="B82" s="4" t="str">
        <f>HYPERLINK("https://www.facebook.com/groups/souladream/","https://www.facebook.com/groups/souladream/")</f>
        <v>https://www.facebook.com/groups/souladream/</v>
      </c>
      <c r="C82" s="5">
        <v>8604</v>
      </c>
      <c r="D82" s="3" t="s">
        <v>172</v>
      </c>
      <c r="E82" s="6"/>
    </row>
    <row r="83" spans="1:5" ht="15.75" customHeight="1">
      <c r="A83" s="3" t="s">
        <v>173</v>
      </c>
      <c r="B83" s="4" t="str">
        <f>HYPERLINK("https://www.facebook.com/groups/201856639887358/","https://www.facebook.com/groups/201856639887358/")</f>
        <v>https://www.facebook.com/groups/201856639887358/</v>
      </c>
      <c r="C83" s="5">
        <v>8565</v>
      </c>
      <c r="D83" s="6"/>
      <c r="E83" s="3" t="s">
        <v>174</v>
      </c>
    </row>
    <row r="84" spans="1:5" ht="15.75" customHeight="1">
      <c r="A84" s="3" t="s">
        <v>175</v>
      </c>
      <c r="B84" s="4" t="str">
        <f>HYPERLINK("https://www.facebook.com/groups/638881882858608/","https://www.facebook.com/groups/638881882858608/")</f>
        <v>https://www.facebook.com/groups/638881882858608/</v>
      </c>
      <c r="C84" s="5">
        <v>8425</v>
      </c>
      <c r="D84" s="3" t="s">
        <v>176</v>
      </c>
      <c r="E84" s="6"/>
    </row>
    <row r="85" spans="1:5" ht="15.75" customHeight="1">
      <c r="A85" s="3" t="s">
        <v>177</v>
      </c>
      <c r="B85" s="4" t="str">
        <f>HYPERLINK("https://www.facebook.com/groups/715699865117336/","https://www.facebook.com/groups/715699865117336/")</f>
        <v>https://www.facebook.com/groups/715699865117336/</v>
      </c>
      <c r="C85" s="5">
        <v>8319</v>
      </c>
      <c r="D85" s="6"/>
      <c r="E85" s="3" t="s">
        <v>178</v>
      </c>
    </row>
    <row r="86" spans="1:5" ht="15.75" customHeight="1">
      <c r="A86" s="3" t="s">
        <v>179</v>
      </c>
      <c r="B86" s="4" t="str">
        <f>HYPERLINK("https://www.facebook.com/groups/367069680033403/","https://www.facebook.com/groups/367069680033403/")</f>
        <v>https://www.facebook.com/groups/367069680033403/</v>
      </c>
      <c r="C86" s="5">
        <v>8252</v>
      </c>
      <c r="D86" s="3" t="s">
        <v>180</v>
      </c>
      <c r="E86" s="3" t="s">
        <v>181</v>
      </c>
    </row>
    <row r="87" spans="1:5" ht="15.75" customHeight="1">
      <c r="A87" s="3" t="s">
        <v>182</v>
      </c>
      <c r="B87" s="4" t="str">
        <f>HYPERLINK("https://www.facebook.com/groups/365109846917813/","https://www.facebook.com/groups/365109846917813/")</f>
        <v>https://www.facebook.com/groups/365109846917813/</v>
      </c>
      <c r="C87" s="5">
        <v>8201</v>
      </c>
      <c r="D87" s="3" t="s">
        <v>158</v>
      </c>
      <c r="E87" s="3" t="s">
        <v>159</v>
      </c>
    </row>
    <row r="88" spans="1:5" ht="15.75" customHeight="1">
      <c r="A88" s="7" t="s">
        <v>28</v>
      </c>
      <c r="B88" s="8" t="str">
        <f>HYPERLINK("https://www.facebook.com/groups/borntowrite/","https://www.facebook.com/groups/borntowrite/")</f>
        <v>https://www.facebook.com/groups/borntowrite/</v>
      </c>
      <c r="C88" s="5">
        <v>7832</v>
      </c>
      <c r="D88" s="7" t="s">
        <v>183</v>
      </c>
      <c r="E88" s="6"/>
    </row>
    <row r="89" spans="1:5" ht="15.75" customHeight="1">
      <c r="A89" s="3" t="s">
        <v>184</v>
      </c>
      <c r="B89" s="4" t="str">
        <f>HYPERLINK("https://www.facebook.com/groups/160553547299813/","https://www.facebook.com/groups/160553547299813/")</f>
        <v>https://www.facebook.com/groups/160553547299813/</v>
      </c>
      <c r="C89" s="5">
        <v>7747</v>
      </c>
      <c r="D89" s="6"/>
      <c r="E89" s="3" t="s">
        <v>185</v>
      </c>
    </row>
    <row r="90" spans="1:5" ht="15.75" customHeight="1">
      <c r="A90" s="3" t="s">
        <v>186</v>
      </c>
      <c r="B90" s="4" t="str">
        <f>HYPERLINK("https://www.facebook.com/groups/amazoncom/","https://www.facebook.com/groups/amazoncom/")</f>
        <v>https://www.facebook.com/groups/amazoncom/</v>
      </c>
      <c r="C90" s="5">
        <v>7672</v>
      </c>
      <c r="D90" s="6"/>
      <c r="E90" s="6"/>
    </row>
    <row r="91" spans="1:5" ht="15.75" customHeight="1">
      <c r="A91" s="3" t="s">
        <v>187</v>
      </c>
      <c r="B91" s="4" t="str">
        <f>HYPERLINK("https://www.facebook.com/groups/293274040774984/","https://www.facebook.com/groups/293274040774984/")</f>
        <v>https://www.facebook.com/groups/293274040774984/</v>
      </c>
      <c r="C91" s="5">
        <v>7630</v>
      </c>
      <c r="D91" s="3" t="s">
        <v>188</v>
      </c>
      <c r="E91" s="3" t="s">
        <v>189</v>
      </c>
    </row>
    <row r="92" spans="1:5" ht="15.75" customHeight="1">
      <c r="A92" s="3" t="s">
        <v>190</v>
      </c>
      <c r="B92" s="4" t="str">
        <f>HYPERLINK("https://www.facebook.com/groups/kindle.favorites/","https://www.facebook.com/groups/kindle.favorites/")</f>
        <v>https://www.facebook.com/groups/kindle.favorites/</v>
      </c>
      <c r="C92" s="5">
        <v>7496</v>
      </c>
      <c r="D92" s="3" t="s">
        <v>191</v>
      </c>
      <c r="E92" s="6"/>
    </row>
    <row r="93" spans="1:5" ht="15.75" customHeight="1">
      <c r="A93" s="3" t="s">
        <v>192</v>
      </c>
      <c r="B93" s="4" t="str">
        <f>HYPERLINK("https://www.facebook.com/groups/coffeenbooks/","https://www.facebook.com/groups/coffeenbooks/")</f>
        <v>https://www.facebook.com/groups/coffeenbooks/</v>
      </c>
      <c r="C93" s="5">
        <v>7297</v>
      </c>
      <c r="D93" s="6"/>
      <c r="E93" s="3" t="s">
        <v>193</v>
      </c>
    </row>
    <row r="94" spans="1:5" ht="15.75" customHeight="1">
      <c r="A94" s="3" t="s">
        <v>194</v>
      </c>
      <c r="B94" s="4" t="str">
        <f>HYPERLINK("https://www.facebook.com/groups/602196313230557/","https://www.facebook.com/groups/602196313230557/")</f>
        <v>https://www.facebook.com/groups/602196313230557/</v>
      </c>
      <c r="C94" s="5">
        <v>7276</v>
      </c>
      <c r="D94" s="3" t="s">
        <v>195</v>
      </c>
      <c r="E94" s="3" t="s">
        <v>196</v>
      </c>
    </row>
    <row r="95" spans="1:5" ht="15.75" customHeight="1">
      <c r="A95" s="3" t="s">
        <v>197</v>
      </c>
      <c r="B95" s="4" t="str">
        <f>HYPERLINK("https://www.facebook.com/groups/275449405900759/","https://www.facebook.com/groups/275449405900759/")</f>
        <v>https://www.facebook.com/groups/275449405900759/</v>
      </c>
      <c r="C95" s="5">
        <v>7238</v>
      </c>
      <c r="D95" s="6"/>
      <c r="E95" s="3" t="s">
        <v>198</v>
      </c>
    </row>
    <row r="96" spans="1:5" ht="15.75" customHeight="1">
      <c r="A96" s="3" t="s">
        <v>199</v>
      </c>
      <c r="B96" s="4" t="str">
        <f>HYPERLINK("https://www.facebook.com/groups/408662892547848/","https://www.facebook.com/groups/408662892547848/")</f>
        <v>https://www.facebook.com/groups/408662892547848/</v>
      </c>
      <c r="C96" s="5">
        <v>7214</v>
      </c>
      <c r="D96" s="3" t="s">
        <v>200</v>
      </c>
      <c r="E96" s="3" t="s">
        <v>201</v>
      </c>
    </row>
    <row r="97" spans="1:5" ht="15.75" customHeight="1">
      <c r="A97" s="3" t="s">
        <v>202</v>
      </c>
      <c r="B97" s="4" t="str">
        <f>HYPERLINK("https://www.facebook.com/groups/2Real4Fiction/","https://www.facebook.com/groups/2Real4Fiction/")</f>
        <v>https://www.facebook.com/groups/2Real4Fiction/</v>
      </c>
      <c r="C97" s="5">
        <v>7199</v>
      </c>
      <c r="D97" s="3" t="s">
        <v>203</v>
      </c>
      <c r="E97" s="3" t="s">
        <v>204</v>
      </c>
    </row>
    <row r="98" spans="1:5" ht="15.75" customHeight="1">
      <c r="A98" s="3" t="s">
        <v>205</v>
      </c>
      <c r="B98" s="4" t="str">
        <f>HYPERLINK("https://www.facebook.com/groups/237559129693688/","https://www.facebook.com/groups/237559129693688/")</f>
        <v>https://www.facebook.com/groups/237559129693688/</v>
      </c>
      <c r="C98" s="5">
        <v>7105</v>
      </c>
      <c r="D98" s="3" t="s">
        <v>206</v>
      </c>
      <c r="E98" s="6"/>
    </row>
    <row r="99" spans="1:5" ht="15.75" customHeight="1">
      <c r="A99" s="3" t="s">
        <v>207</v>
      </c>
      <c r="B99" s="4" t="str">
        <f>HYPERLINK("https://www.facebook.com/groups/592192344136708/","https://www.facebook.com/groups/592192344136708/")</f>
        <v>https://www.facebook.com/groups/592192344136708/</v>
      </c>
      <c r="C99" s="5">
        <v>6974</v>
      </c>
      <c r="D99" s="3" t="s">
        <v>208</v>
      </c>
      <c r="E99" s="6"/>
    </row>
    <row r="100" spans="1:5" ht="15.75" customHeight="1">
      <c r="A100" s="3" t="s">
        <v>209</v>
      </c>
      <c r="B100" s="4" t="str">
        <f>HYPERLINK("https://www.facebook.com/groups/73896562473/","https://www.facebook.com/groups/73896562473/")</f>
        <v>https://www.facebook.com/groups/73896562473/</v>
      </c>
      <c r="C100" s="5">
        <v>6761</v>
      </c>
      <c r="D100" s="3" t="s">
        <v>210</v>
      </c>
      <c r="E100" s="6"/>
    </row>
    <row r="101" spans="1:5" ht="15.75" customHeight="1">
      <c r="A101" s="3" t="s">
        <v>211</v>
      </c>
      <c r="B101" s="4" t="str">
        <f>HYPERLINK("https://www.facebook.com/groups/allindiesallthetimebooks/","https://www.facebook.com/groups/allindiesallthetimebooks/")</f>
        <v>https://www.facebook.com/groups/allindiesallthetimebooks/</v>
      </c>
      <c r="C101" s="5">
        <v>6356</v>
      </c>
      <c r="D101" s="3" t="s">
        <v>212</v>
      </c>
      <c r="E101" s="3" t="s">
        <v>213</v>
      </c>
    </row>
    <row r="102" spans="1:5" ht="15.75" customHeight="1">
      <c r="A102" s="3" t="s">
        <v>214</v>
      </c>
      <c r="B102" s="4" t="str">
        <f>HYPERLINK("https://www.facebook.com/groups/strictlybookpromos/","https://www.facebook.com/groups/strictlybookpromos/")</f>
        <v>https://www.facebook.com/groups/strictlybookpromos/</v>
      </c>
      <c r="C102" s="5">
        <v>6304</v>
      </c>
      <c r="D102" s="3" t="s">
        <v>215</v>
      </c>
      <c r="E102" s="6"/>
    </row>
    <row r="103" spans="1:5" ht="15.75" customHeight="1">
      <c r="A103" s="3" t="s">
        <v>216</v>
      </c>
      <c r="B103" s="4" t="str">
        <f>HYPERLINK("https://www.facebook.com/groups/319493341450544/","https://www.facebook.com/groups/319493341450544/")</f>
        <v>https://www.facebook.com/groups/319493341450544/</v>
      </c>
      <c r="C103" s="5">
        <v>6277</v>
      </c>
      <c r="D103" s="3" t="s">
        <v>217</v>
      </c>
      <c r="E103" s="3" t="s">
        <v>218</v>
      </c>
    </row>
    <row r="104" spans="1:5" ht="15.75" customHeight="1">
      <c r="A104" s="3" t="s">
        <v>219</v>
      </c>
      <c r="B104" s="4" t="str">
        <f>HYPERLINK("https://www.facebook.com/groups/authormeetingplace/","https://www.facebook.com/groups/authormeetingplace/")</f>
        <v>https://www.facebook.com/groups/authormeetingplace/</v>
      </c>
      <c r="C104" s="5">
        <v>6192</v>
      </c>
      <c r="D104" s="3" t="s">
        <v>220</v>
      </c>
      <c r="E104" s="6"/>
    </row>
    <row r="105" spans="1:5" ht="15.75" customHeight="1">
      <c r="A105" s="3" t="s">
        <v>221</v>
      </c>
      <c r="B105" s="4" t="str">
        <f>HYPERLINK("https://www.facebook.com/groups/IndieBookHangout/","https://www.facebook.com/groups/IndieBookHangout/")</f>
        <v>https://www.facebook.com/groups/IndieBookHangout/</v>
      </c>
      <c r="C105" s="5">
        <v>6155</v>
      </c>
      <c r="D105" s="3" t="s">
        <v>222</v>
      </c>
      <c r="E105" s="3" t="s">
        <v>223</v>
      </c>
    </row>
    <row r="106" spans="1:5" ht="15.75" customHeight="1">
      <c r="A106" s="3" t="s">
        <v>224</v>
      </c>
      <c r="B106" s="4" t="str">
        <f>HYPERLINK("https://www.facebook.com/groups/Bookheaven/","https://www.facebook.com/groups/Bookheaven/")</f>
        <v>https://www.facebook.com/groups/Bookheaven/</v>
      </c>
      <c r="C106" s="5">
        <v>6096</v>
      </c>
      <c r="D106" s="3" t="s">
        <v>225</v>
      </c>
      <c r="E106" s="3" t="s">
        <v>226</v>
      </c>
    </row>
    <row r="107" spans="1:5" ht="15.75" customHeight="1">
      <c r="A107" s="3" t="s">
        <v>227</v>
      </c>
      <c r="B107" s="4" t="str">
        <f>HYPERLINK("https://www.facebook.com/groups/429650897189445/","https://www.facebook.com/groups/429650897189445/")</f>
        <v>https://www.facebook.com/groups/429650897189445/</v>
      </c>
      <c r="C107" s="5">
        <v>6046</v>
      </c>
      <c r="D107" s="3" t="s">
        <v>228</v>
      </c>
      <c r="E107" s="6"/>
    </row>
    <row r="108" spans="1:5" ht="15.75" customHeight="1">
      <c r="A108" s="3" t="s">
        <v>229</v>
      </c>
      <c r="B108" s="4" t="str">
        <f>HYPERLINK("https://www.facebook.com/groups/587798317951560/","https://www.facebook.com/groups/587798317951560/")</f>
        <v>https://www.facebook.com/groups/587798317951560/</v>
      </c>
      <c r="C108" s="5">
        <v>5833</v>
      </c>
      <c r="D108" s="6"/>
      <c r="E108" s="3" t="s">
        <v>230</v>
      </c>
    </row>
    <row r="109" spans="1:5" ht="15.75" customHeight="1">
      <c r="A109" s="3" t="s">
        <v>231</v>
      </c>
      <c r="B109" s="4" t="str">
        <f>HYPERLINK("https://www.facebook.com/groups/RedRiverWriters/","https://www.facebook.com/groups/RedRiverWriters/")</f>
        <v>https://www.facebook.com/groups/RedRiverWriters/</v>
      </c>
      <c r="C109" s="5">
        <v>5807</v>
      </c>
      <c r="D109" s="6"/>
      <c r="E109" s="3" t="s">
        <v>232</v>
      </c>
    </row>
    <row r="110" spans="1:5" ht="15.75" customHeight="1">
      <c r="A110" s="3" t="s">
        <v>233</v>
      </c>
      <c r="B110" s="4" t="str">
        <f>HYPERLINK("https://www.facebook.com/groups/666795930028095/","https://www.facebook.com/groups/666795930028095/")</f>
        <v>https://www.facebook.com/groups/666795930028095/</v>
      </c>
      <c r="C110" s="5">
        <v>5781</v>
      </c>
      <c r="D110" s="3" t="s">
        <v>234</v>
      </c>
      <c r="E110" s="3" t="s">
        <v>235</v>
      </c>
    </row>
    <row r="111" spans="1:5" ht="15.75" customHeight="1">
      <c r="A111" s="3" t="s">
        <v>236</v>
      </c>
      <c r="B111" s="4" t="str">
        <f>HYPERLINK("https://www.facebook.com/groups/mfrwauthors/","https://www.facebook.com/groups/mfrwauthors/")</f>
        <v>https://www.facebook.com/groups/mfrwauthors/</v>
      </c>
      <c r="C111" s="5">
        <v>5753</v>
      </c>
      <c r="D111" s="3" t="s">
        <v>237</v>
      </c>
      <c r="E111" s="3" t="s">
        <v>238</v>
      </c>
    </row>
    <row r="112" spans="1:5" ht="15.75" customHeight="1">
      <c r="A112" s="3" t="s">
        <v>239</v>
      </c>
      <c r="B112" s="4" t="str">
        <f>HYPERLINK("https://www.facebook.com/groups/192635697552276/","https://www.facebook.com/groups/192635697552276/")</f>
        <v>https://www.facebook.com/groups/192635697552276/</v>
      </c>
      <c r="C112" s="5">
        <v>5671</v>
      </c>
      <c r="D112" s="3" t="s">
        <v>240</v>
      </c>
      <c r="E112" s="6"/>
    </row>
    <row r="113" spans="1:5" ht="15.75" customHeight="1">
      <c r="A113" s="3" t="s">
        <v>241</v>
      </c>
      <c r="B113" s="4" t="str">
        <f>HYPERLINK("https://www.facebook.com/groups/ReviewBuildersSelfPromotion/","https://www.facebook.com/groups/ReviewBuildersSelfPromotion/")</f>
        <v>https://www.facebook.com/groups/ReviewBuildersSelfPromotion/</v>
      </c>
      <c r="C113" s="5">
        <v>5648</v>
      </c>
      <c r="D113" s="6"/>
      <c r="E113" s="3" t="s">
        <v>242</v>
      </c>
    </row>
    <row r="114" spans="1:5" ht="15.75" customHeight="1">
      <c r="A114" s="3" t="s">
        <v>243</v>
      </c>
      <c r="B114" s="4" t="str">
        <f>HYPERLINK("https://www.facebook.com/groups/1577441379149696/","https://www.facebook.com/groups/1577441379149696/")</f>
        <v>https://www.facebook.com/groups/1577441379149696/</v>
      </c>
      <c r="C114" s="5">
        <v>5564</v>
      </c>
      <c r="D114" s="6"/>
      <c r="E114" s="3" t="s">
        <v>244</v>
      </c>
    </row>
    <row r="115" spans="1:5" ht="15.75" customHeight="1">
      <c r="A115" s="3" t="s">
        <v>245</v>
      </c>
      <c r="B115" s="4" t="str">
        <f>HYPERLINK("https://www.facebook.com/groups/65139598840/","https://www.facebook.com/groups/65139598840/")</f>
        <v>https://www.facebook.com/groups/65139598840/</v>
      </c>
      <c r="C115" s="5">
        <v>5563</v>
      </c>
      <c r="D115" s="3" t="s">
        <v>246</v>
      </c>
      <c r="E115" s="3" t="s">
        <v>247</v>
      </c>
    </row>
    <row r="116" spans="1:5" ht="15.75" customHeight="1">
      <c r="A116" s="7" t="s">
        <v>248</v>
      </c>
      <c r="B116" s="8" t="str">
        <f>HYPERLINK("https://www.facebook.com/groups/KindlePublishers/","https://www.facebook.com/groups/KindlePublishers/")</f>
        <v>https://www.facebook.com/groups/KindlePublishers/</v>
      </c>
      <c r="C116" s="5">
        <v>5479</v>
      </c>
      <c r="D116" s="7" t="s">
        <v>249</v>
      </c>
      <c r="E116" s="6"/>
    </row>
    <row r="117" spans="1:5" ht="15.75" customHeight="1">
      <c r="A117" s="3" t="s">
        <v>250</v>
      </c>
      <c r="B117" s="4" t="str">
        <f>HYPERLINK("https://www.facebook.com/groups/freebooksito/","https://www.facebook.com/groups/freebooksito/")</f>
        <v>https://www.facebook.com/groups/freebooksito/</v>
      </c>
      <c r="C117" s="5">
        <v>5446</v>
      </c>
      <c r="D117" s="3" t="s">
        <v>251</v>
      </c>
      <c r="E117" s="6"/>
    </row>
    <row r="118" spans="1:5" ht="15.75" customHeight="1">
      <c r="A118" s="3" t="s">
        <v>252</v>
      </c>
      <c r="B118" s="4" t="str">
        <f>HYPERLINK("https://www.facebook.com/groups/Thebookclubuk/","https://www.facebook.com/groups/Thebookclubuk/")</f>
        <v>https://www.facebook.com/groups/Thebookclubuk/</v>
      </c>
      <c r="C118" s="5">
        <v>5307</v>
      </c>
      <c r="D118" s="6"/>
      <c r="E118" s="6"/>
    </row>
    <row r="119" spans="1:5" ht="15.75" customHeight="1">
      <c r="A119" s="3" t="s">
        <v>253</v>
      </c>
      <c r="B119" s="4" t="str">
        <f>HYPERLINK("https://www.facebook.com/groups/186605151405872/","https://www.facebook.com/groups/186605151405872/")</f>
        <v>https://www.facebook.com/groups/186605151405872/</v>
      </c>
      <c r="C119" s="5">
        <v>5105</v>
      </c>
      <c r="D119" s="3" t="s">
        <v>254</v>
      </c>
      <c r="E119" s="6"/>
    </row>
    <row r="120" spans="1:5" ht="15.75" customHeight="1">
      <c r="A120" s="3" t="s">
        <v>255</v>
      </c>
      <c r="B120" s="4" t="str">
        <f>HYPERLINK("https://www.facebook.com/groups/139824639506542/","https://www.facebook.com/groups/139824639506542/")</f>
        <v>https://www.facebook.com/groups/139824639506542/</v>
      </c>
      <c r="C120" s="5">
        <v>5019</v>
      </c>
      <c r="D120" s="3" t="s">
        <v>256</v>
      </c>
      <c r="E120" s="6"/>
    </row>
    <row r="121" spans="1:5" ht="15.75" customHeight="1">
      <c r="A121" s="3" t="s">
        <v>257</v>
      </c>
      <c r="B121" s="4" t="str">
        <f>HYPERLINK("https://www.facebook.com/groups/733684846720233/","https://www.facebook.com/groups/733684846720233/")</f>
        <v>https://www.facebook.com/groups/733684846720233/</v>
      </c>
      <c r="C121" s="5">
        <v>4982</v>
      </c>
      <c r="D121" s="3" t="s">
        <v>258</v>
      </c>
      <c r="E121" s="6"/>
    </row>
    <row r="122" spans="1:5" ht="15.75" customHeight="1">
      <c r="A122" s="3" t="s">
        <v>259</v>
      </c>
      <c r="B122" s="4" t="str">
        <f>HYPERLINK("https://www.facebook.com/groups/621990941171109/","https://www.facebook.com/groups/621990941171109/")</f>
        <v>https://www.facebook.com/groups/621990941171109/</v>
      </c>
      <c r="C122" s="5">
        <v>4788</v>
      </c>
      <c r="D122" s="3" t="s">
        <v>260</v>
      </c>
      <c r="E122" s="3" t="s">
        <v>261</v>
      </c>
    </row>
    <row r="123" spans="1:5" ht="15.75" customHeight="1">
      <c r="A123" s="3" t="s">
        <v>262</v>
      </c>
      <c r="B123" s="4" t="str">
        <f>HYPERLINK("https://www.facebook.com/groups/KindleBookBoost/","https://www.facebook.com/groups/KindleBookBoost/")</f>
        <v>https://www.facebook.com/groups/KindleBookBoost/</v>
      </c>
      <c r="C123" s="5">
        <v>4625</v>
      </c>
      <c r="D123" s="6"/>
      <c r="E123" s="3" t="s">
        <v>263</v>
      </c>
    </row>
    <row r="124" spans="1:5" ht="15.75" customHeight="1">
      <c r="A124" s="3" t="s">
        <v>264</v>
      </c>
      <c r="B124" s="4" t="str">
        <f>HYPERLINK("https://www.facebook.com/groups/Promotewriting1/","https://www.facebook.com/groups/Promotewriting1/")</f>
        <v>https://www.facebook.com/groups/Promotewriting1/</v>
      </c>
      <c r="C124" s="5">
        <v>4490</v>
      </c>
      <c r="D124" s="6"/>
      <c r="E124" s="3" t="s">
        <v>265</v>
      </c>
    </row>
    <row r="125" spans="1:5" ht="15.75" customHeight="1">
      <c r="A125" s="3" t="s">
        <v>266</v>
      </c>
      <c r="B125" s="4" t="str">
        <f>HYPERLINK("https://www.facebook.com/groups/324474741072693/","https://www.facebook.com/groups/324474741072693/")</f>
        <v>https://www.facebook.com/groups/324474741072693/</v>
      </c>
      <c r="C125" s="5">
        <v>4490</v>
      </c>
      <c r="D125" s="3" t="s">
        <v>267</v>
      </c>
      <c r="E125" s="3" t="s">
        <v>268</v>
      </c>
    </row>
    <row r="126" spans="1:5" ht="15.75" customHeight="1">
      <c r="A126" s="3" t="s">
        <v>269</v>
      </c>
      <c r="B126" s="4" t="str">
        <f>HYPERLINK("https://www.facebook.com/groups/ebookclubindia/","https://www.facebook.com/groups/ebookclubindia/")</f>
        <v>https://www.facebook.com/groups/ebookclubindia/</v>
      </c>
      <c r="C126" s="5">
        <v>4449</v>
      </c>
      <c r="D126" s="3" t="s">
        <v>270</v>
      </c>
      <c r="E126" s="6"/>
    </row>
    <row r="127" spans="1:5" ht="15.75" customHeight="1">
      <c r="A127" s="3" t="s">
        <v>271</v>
      </c>
      <c r="B127" s="4" t="str">
        <f>HYPERLINK("https://www.facebook.com/groups/Kindlepromotion/","https://www.facebook.com/groups/Kindlepromotion/")</f>
        <v>https://www.facebook.com/groups/Kindlepromotion/</v>
      </c>
      <c r="C127" s="5">
        <v>4382</v>
      </c>
      <c r="D127" s="6"/>
      <c r="E127" s="3" t="s">
        <v>272</v>
      </c>
    </row>
    <row r="128" spans="1:5" ht="15.75" customHeight="1">
      <c r="A128" s="3" t="s">
        <v>273</v>
      </c>
      <c r="B128" s="4" t="str">
        <f>HYPERLINK("https://www.facebook.com/groups/everythingandanythingtodowithbooks/","https://www.facebook.com/groups/everythingandanythingtodowithbooks/")</f>
        <v>https://www.facebook.com/groups/everythingandanythingtodowithbooks/</v>
      </c>
      <c r="C128" s="5">
        <v>4232</v>
      </c>
      <c r="D128" s="3" t="s">
        <v>274</v>
      </c>
      <c r="E128" s="6"/>
    </row>
    <row r="129" spans="1:5" ht="15.75" customHeight="1">
      <c r="A129" s="3" t="s">
        <v>275</v>
      </c>
      <c r="B129" s="4" t="str">
        <f>HYPERLINK("https://www.facebook.com/groups/the.barters.network/","https://www.facebook.com/groups/the.barters.network/")</f>
        <v>https://www.facebook.com/groups/the.barters.network/</v>
      </c>
      <c r="C129" s="5">
        <v>4213</v>
      </c>
      <c r="D129" s="3" t="s">
        <v>276</v>
      </c>
      <c r="E129" s="3" t="s">
        <v>277</v>
      </c>
    </row>
    <row r="130" spans="1:5" ht="15.75" customHeight="1">
      <c r="A130" s="3" t="s">
        <v>278</v>
      </c>
      <c r="B130" s="4" t="str">
        <f>HYPERLINK("https://www.facebook.com/groups/449778365159385/","https://www.facebook.com/groups/449778365159385/")</f>
        <v>https://www.facebook.com/groups/449778365159385/</v>
      </c>
      <c r="C130" s="5">
        <v>4013</v>
      </c>
      <c r="D130" s="6"/>
      <c r="E130" s="6"/>
    </row>
    <row r="131" spans="1:5" ht="15.75" customHeight="1">
      <c r="A131" s="3" t="s">
        <v>279</v>
      </c>
      <c r="B131" s="4" t="str">
        <f>HYPERLINK("https://www.facebook.com/groups/347406835366574/","https://www.facebook.com/groups/347406835366574/")</f>
        <v>https://www.facebook.com/groups/347406835366574/</v>
      </c>
      <c r="C131" s="5">
        <v>4008</v>
      </c>
      <c r="D131" s="3" t="s">
        <v>280</v>
      </c>
      <c r="E131" s="3" t="s">
        <v>281</v>
      </c>
    </row>
    <row r="132" spans="1:5" ht="15.75" customHeight="1">
      <c r="A132" s="7" t="s">
        <v>282</v>
      </c>
      <c r="B132" s="8" t="str">
        <f>HYPERLINK("https://www.facebook.com/groups/204968026218845/","https://www.facebook.com/groups/204968026218845/")</f>
        <v>https://www.facebook.com/groups/204968026218845/</v>
      </c>
      <c r="C132" s="5">
        <v>3997</v>
      </c>
      <c r="D132" s="6"/>
      <c r="E132" s="7" t="s">
        <v>283</v>
      </c>
    </row>
    <row r="133" spans="1:5" ht="15.75" customHeight="1">
      <c r="A133" s="3" t="s">
        <v>284</v>
      </c>
      <c r="B133" s="4" t="str">
        <f>HYPERLINK("https://www.facebook.com/groups/1009103085781182/","https://www.facebook.com/groups/1009103085781182/")</f>
        <v>https://www.facebook.com/groups/1009103085781182/</v>
      </c>
      <c r="C133" s="5">
        <v>3991</v>
      </c>
      <c r="D133" s="6"/>
      <c r="E133" s="6"/>
    </row>
    <row r="134" spans="1:5" ht="15.75" customHeight="1">
      <c r="A134" s="3" t="s">
        <v>285</v>
      </c>
      <c r="B134" s="4" t="str">
        <f>HYPERLINK("https://www.facebook.com/groups/605671166114346/","https://www.facebook.com/groups/605671166114346/")</f>
        <v>https://www.facebook.com/groups/605671166114346/</v>
      </c>
      <c r="C134" s="5">
        <v>3925</v>
      </c>
      <c r="D134" s="3" t="s">
        <v>286</v>
      </c>
      <c r="E134" s="3" t="s">
        <v>287</v>
      </c>
    </row>
    <row r="135" spans="1:5" ht="15.75" customHeight="1">
      <c r="A135" s="3" t="s">
        <v>288</v>
      </c>
      <c r="B135" s="4" t="str">
        <f>HYPERLINK("https://www.facebook.com/groups/1420554874832956/","https://www.facebook.com/groups/1420554874832956/")</f>
        <v>https://www.facebook.com/groups/1420554874832956/</v>
      </c>
      <c r="C135" s="5">
        <v>3917</v>
      </c>
      <c r="D135" s="6"/>
      <c r="E135" s="3" t="s">
        <v>289</v>
      </c>
    </row>
    <row r="136" spans="1:5" ht="15.75" customHeight="1">
      <c r="A136" s="3" t="s">
        <v>290</v>
      </c>
      <c r="B136" s="4" t="str">
        <f>HYPERLINK("https://www.facebook.com/groups/268797463262919/","https://www.facebook.com/groups/268797463262919/")</f>
        <v>https://www.facebook.com/groups/268797463262919/</v>
      </c>
      <c r="C136" s="5">
        <v>3881</v>
      </c>
      <c r="D136" s="3" t="s">
        <v>291</v>
      </c>
      <c r="E136" s="6"/>
    </row>
    <row r="137" spans="1:5" ht="15.75" customHeight="1">
      <c r="A137" s="3" t="s">
        <v>292</v>
      </c>
      <c r="B137" s="4" t="str">
        <f>HYPERLINK("https://www.facebook.com/groups/freekindlebook/","https://www.facebook.com/groups/freekindlebook/")</f>
        <v>https://www.facebook.com/groups/freekindlebook/</v>
      </c>
      <c r="C137" s="5">
        <v>3872</v>
      </c>
      <c r="D137" s="6"/>
      <c r="E137" s="3" t="s">
        <v>293</v>
      </c>
    </row>
    <row r="138" spans="1:5" ht="15.75" customHeight="1">
      <c r="A138" s="3" t="s">
        <v>294</v>
      </c>
      <c r="B138" s="4" t="str">
        <f>HYPERLINK("https://www.facebook.com/groups/751992498231013/","https://www.facebook.com/groups/751992498231013/")</f>
        <v>https://www.facebook.com/groups/751992498231013/</v>
      </c>
      <c r="C138" s="5">
        <v>3837</v>
      </c>
      <c r="D138" s="3" t="s">
        <v>295</v>
      </c>
      <c r="E138" s="6"/>
    </row>
    <row r="139" spans="1:5" ht="15.75" customHeight="1">
      <c r="A139" s="3" t="s">
        <v>296</v>
      </c>
      <c r="B139" s="4" t="str">
        <f>HYPERLINK("https://www.facebook.com/groups/302805843186844/","https://www.facebook.com/groups/302805843186844/")</f>
        <v>https://www.facebook.com/groups/302805843186844/</v>
      </c>
      <c r="C139" s="5">
        <v>3787</v>
      </c>
      <c r="D139" s="3" t="s">
        <v>297</v>
      </c>
      <c r="E139" s="3" t="s">
        <v>298</v>
      </c>
    </row>
    <row r="140" spans="1:5" ht="15.75" customHeight="1">
      <c r="A140" s="3" t="s">
        <v>299</v>
      </c>
      <c r="B140" s="4" t="str">
        <f>HYPERLINK("https://www.facebook.com/groups/1403927939833497/","https://www.facebook.com/groups/1403927939833497/")</f>
        <v>https://www.facebook.com/groups/1403927939833497/</v>
      </c>
      <c r="C140" s="5">
        <v>3711</v>
      </c>
      <c r="D140" s="3" t="s">
        <v>300</v>
      </c>
      <c r="E140" s="3" t="s">
        <v>301</v>
      </c>
    </row>
    <row r="141" spans="1:5" ht="15.75" customHeight="1">
      <c r="A141" s="3" t="s">
        <v>302</v>
      </c>
      <c r="B141" s="4" t="str">
        <f>HYPERLINK("https://www.facebook.com/groups/BookloverLibrary/","https://www.facebook.com/groups/BookloverLibrary/")</f>
        <v>https://www.facebook.com/groups/BookloverLibrary/</v>
      </c>
      <c r="C141" s="5">
        <v>3678</v>
      </c>
      <c r="D141" s="6"/>
      <c r="E141" s="3" t="s">
        <v>303</v>
      </c>
    </row>
    <row r="142" spans="1:5" ht="15.75" customHeight="1">
      <c r="A142" s="3" t="s">
        <v>304</v>
      </c>
      <c r="B142" s="4" t="str">
        <f>HYPERLINK("https://www.facebook.com/groups/490005547676565/","https://www.facebook.com/groups/490005547676565/")</f>
        <v>https://www.facebook.com/groups/490005547676565/</v>
      </c>
      <c r="C142" s="5">
        <v>3674</v>
      </c>
      <c r="D142" s="3" t="s">
        <v>305</v>
      </c>
      <c r="E142" s="6"/>
    </row>
    <row r="143" spans="1:5" ht="15.75" customHeight="1">
      <c r="A143" s="3" t="s">
        <v>306</v>
      </c>
      <c r="B143" s="4" t="str">
        <f>HYPERLINK("https://www.facebook.com/groups/GlobalBookPromotion/","https://www.facebook.com/groups/GlobalBookPromotion/")</f>
        <v>https://www.facebook.com/groups/GlobalBookPromotion/</v>
      </c>
      <c r="C143" s="5">
        <v>3579</v>
      </c>
      <c r="D143" s="3" t="s">
        <v>307</v>
      </c>
      <c r="E143" s="3" t="s">
        <v>308</v>
      </c>
    </row>
    <row r="144" spans="1:5" ht="15.75" customHeight="1">
      <c r="A144" s="3" t="s">
        <v>309</v>
      </c>
      <c r="B144" s="4" t="str">
        <f>HYPERLINK("https://www.facebook.com/groups/186578461529401/","https://www.facebook.com/groups/186578461529401/")</f>
        <v>https://www.facebook.com/groups/186578461529401/</v>
      </c>
      <c r="C144" s="5">
        <v>3515</v>
      </c>
      <c r="D144" s="3" t="s">
        <v>310</v>
      </c>
      <c r="E144" s="3" t="s">
        <v>311</v>
      </c>
    </row>
    <row r="145" spans="1:5" ht="15.75" customHeight="1">
      <c r="A145" s="3" t="s">
        <v>312</v>
      </c>
      <c r="B145" s="4" t="str">
        <f>HYPERLINK("https://www.facebook.com/groups/296194087142960/","https://www.facebook.com/groups/296194087142960/")</f>
        <v>https://www.facebook.com/groups/296194087142960/</v>
      </c>
      <c r="C145" s="5">
        <v>3494</v>
      </c>
      <c r="D145" s="3" t="s">
        <v>313</v>
      </c>
      <c r="E145" s="3" t="s">
        <v>314</v>
      </c>
    </row>
    <row r="146" spans="1:5" ht="15.75" customHeight="1">
      <c r="A146" s="3" t="s">
        <v>315</v>
      </c>
      <c r="B146" s="4" t="str">
        <f>HYPERLINK("https://www.facebook.com/groups/BooksandPublishers/","https://www.facebook.com/groups/BooksandPublishers/")</f>
        <v>https://www.facebook.com/groups/BooksandPublishers/</v>
      </c>
      <c r="C146" s="5">
        <v>3474</v>
      </c>
      <c r="D146" s="6"/>
      <c r="E146" s="3" t="s">
        <v>316</v>
      </c>
    </row>
    <row r="147" spans="1:5" ht="15.75" customHeight="1">
      <c r="A147" s="3" t="s">
        <v>317</v>
      </c>
      <c r="B147" s="4" t="str">
        <f>HYPERLINK("https://www.facebook.com/groups/1524653184490664/","https://www.facebook.com/groups/1524653184490664/")</f>
        <v>https://www.facebook.com/groups/1524653184490664/</v>
      </c>
      <c r="C147" s="5">
        <v>3463</v>
      </c>
      <c r="D147" s="3" t="s">
        <v>318</v>
      </c>
      <c r="E147" s="6"/>
    </row>
    <row r="148" spans="1:5" ht="15.75" customHeight="1">
      <c r="A148" s="3" t="s">
        <v>319</v>
      </c>
      <c r="B148" s="4" t="str">
        <f>HYPERLINK("https://www.facebook.com/groups/scififan/","https://www.facebook.com/groups/scififan/")</f>
        <v>https://www.facebook.com/groups/scififan/</v>
      </c>
      <c r="C148" s="5">
        <v>3418</v>
      </c>
      <c r="D148" s="3" t="s">
        <v>320</v>
      </c>
      <c r="E148" s="6"/>
    </row>
    <row r="149" spans="1:5" ht="15.75" customHeight="1">
      <c r="A149" s="3" t="s">
        <v>321</v>
      </c>
      <c r="B149" s="4" t="str">
        <f>HYPERLINK("https://www.facebook.com/groups/eboox/","https://www.facebook.com/groups/eboox/")</f>
        <v>https://www.facebook.com/groups/eboox/</v>
      </c>
      <c r="C149" s="5">
        <v>3380</v>
      </c>
      <c r="D149" s="3" t="s">
        <v>322</v>
      </c>
      <c r="E149" s="6"/>
    </row>
    <row r="150" spans="1:5" ht="15.75" customHeight="1">
      <c r="A150" s="3" t="s">
        <v>323</v>
      </c>
      <c r="B150" s="4" t="str">
        <f>HYPERLINK("https://www.facebook.com/groups/kindleunlimitedfreebooks/","https://www.facebook.com/groups/kindleunlimitedfreebooks/")</f>
        <v>https://www.facebook.com/groups/kindleunlimitedfreebooks/</v>
      </c>
      <c r="C150" s="5">
        <v>3343</v>
      </c>
      <c r="D150" s="6"/>
      <c r="E150" s="3" t="s">
        <v>324</v>
      </c>
    </row>
    <row r="151" spans="1:5" ht="15.75" customHeight="1">
      <c r="A151" s="3" t="s">
        <v>325</v>
      </c>
      <c r="B151" s="4" t="str">
        <f>HYPERLINK("https://www.facebook.com/groups/1394686407449860/","https://www.facebook.com/groups/1394686407449860/")</f>
        <v>https://www.facebook.com/groups/1394686407449860/</v>
      </c>
      <c r="C151" s="5">
        <v>3294</v>
      </c>
      <c r="D151" s="3" t="s">
        <v>326</v>
      </c>
      <c r="E151" s="6"/>
    </row>
    <row r="152" spans="1:5" ht="15.75" customHeight="1">
      <c r="A152" s="3" t="s">
        <v>327</v>
      </c>
      <c r="B152" s="4" t="str">
        <f>HYPERLINK("https://www.facebook.com/groups/644912978957459/","https://www.facebook.com/groups/644912978957459/")</f>
        <v>https://www.facebook.com/groups/644912978957459/</v>
      </c>
      <c r="C152" s="5">
        <v>3292</v>
      </c>
      <c r="D152" s="3" t="s">
        <v>328</v>
      </c>
      <c r="E152" s="6"/>
    </row>
    <row r="153" spans="1:5" ht="15.75" customHeight="1">
      <c r="A153" s="3" t="s">
        <v>329</v>
      </c>
      <c r="B153" s="4" t="str">
        <f>HYPERLINK("https://www.facebook.com/groups/1378435729104969/","https://www.facebook.com/groups/1378435729104969/")</f>
        <v>https://www.facebook.com/groups/1378435729104969/</v>
      </c>
      <c r="C153" s="5">
        <v>3239</v>
      </c>
      <c r="D153" s="3" t="s">
        <v>330</v>
      </c>
      <c r="E153" s="6"/>
    </row>
    <row r="154" spans="1:5" ht="15.75" customHeight="1">
      <c r="A154" s="3" t="s">
        <v>331</v>
      </c>
      <c r="B154" s="4" t="str">
        <f>HYPERLINK("https://www.facebook.com/groups/611490978866512/","https://www.facebook.com/groups/611490978866512/")</f>
        <v>https://www.facebook.com/groups/611490978866512/</v>
      </c>
      <c r="C154" s="5">
        <v>3221</v>
      </c>
      <c r="D154" s="3" t="s">
        <v>332</v>
      </c>
      <c r="E154" s="6"/>
    </row>
    <row r="155" spans="1:5" ht="15.75" customHeight="1">
      <c r="A155" s="3" t="s">
        <v>333</v>
      </c>
      <c r="B155" s="4" t="str">
        <f>HYPERLINK("https://www.facebook.com/groups/366603943499492/","https://www.facebook.com/groups/366603943499492/")</f>
        <v>https://www.facebook.com/groups/366603943499492/</v>
      </c>
      <c r="C155" s="5">
        <v>3220</v>
      </c>
      <c r="D155" s="3" t="s">
        <v>334</v>
      </c>
      <c r="E155" s="6"/>
    </row>
    <row r="156" spans="1:5" ht="15.75" customHeight="1">
      <c r="A156" s="3" t="s">
        <v>335</v>
      </c>
      <c r="B156" s="4" t="str">
        <f>HYPERLINK("https://www.facebook.com/groups/PDFWR/","https://www.facebook.com/groups/PDFWR/")</f>
        <v>https://www.facebook.com/groups/PDFWR/</v>
      </c>
      <c r="C156" s="5">
        <v>3089</v>
      </c>
      <c r="D156" s="3" t="s">
        <v>336</v>
      </c>
      <c r="E156" s="3" t="s">
        <v>337</v>
      </c>
    </row>
    <row r="157" spans="1:5" ht="15.75" customHeight="1">
      <c r="A157" s="3" t="s">
        <v>271</v>
      </c>
      <c r="B157" s="4" t="str">
        <f>HYPERLINK("https://www.facebook.com/groups/Kindlepromo/","https://www.facebook.com/groups/Kindlepromo/")</f>
        <v>https://www.facebook.com/groups/Kindlepromo/</v>
      </c>
      <c r="C157" s="5">
        <v>3074</v>
      </c>
      <c r="D157" s="3" t="s">
        <v>338</v>
      </c>
      <c r="E157" s="6"/>
    </row>
    <row r="158" spans="1:5" ht="15.75" customHeight="1">
      <c r="A158" s="3" t="s">
        <v>339</v>
      </c>
      <c r="B158" s="4" t="str">
        <f>HYPERLINK("https://www.facebook.com/groups/kindle.free.books.club/","https://www.facebook.com/groups/kindle.free.books.club/")</f>
        <v>https://www.facebook.com/groups/kindle.free.books.club/</v>
      </c>
      <c r="C158" s="5">
        <v>3046</v>
      </c>
      <c r="D158" s="6"/>
      <c r="E158" s="3" t="s">
        <v>293</v>
      </c>
    </row>
    <row r="159" spans="1:5" ht="15.75" customHeight="1">
      <c r="A159" s="3" t="s">
        <v>340</v>
      </c>
      <c r="B159" s="4" t="str">
        <f>HYPERLINK("https://www.facebook.com/groups/ebookstage/","https://www.facebook.com/groups/ebookstage/")</f>
        <v>https://www.facebook.com/groups/ebookstage/</v>
      </c>
      <c r="C159" s="5">
        <v>3045</v>
      </c>
      <c r="D159" s="3" t="s">
        <v>341</v>
      </c>
      <c r="E159" s="6"/>
    </row>
    <row r="160" spans="1:5" ht="15.75" customHeight="1">
      <c r="A160" s="3" t="s">
        <v>342</v>
      </c>
      <c r="B160" s="4" t="str">
        <f>HYPERLINK("https://www.facebook.com/groups/kindle.deals/","https://www.facebook.com/groups/kindle.deals/")</f>
        <v>https://www.facebook.com/groups/kindle.deals/</v>
      </c>
      <c r="C160" s="5">
        <v>3028</v>
      </c>
      <c r="D160" s="3" t="s">
        <v>343</v>
      </c>
      <c r="E160" s="6"/>
    </row>
    <row r="161" spans="1:5" ht="15.75" customHeight="1">
      <c r="A161" s="7" t="s">
        <v>344</v>
      </c>
      <c r="B161" s="8" t="str">
        <f>HYPERLINK("https://www.facebook.com/groups/291645554239114/","https://www.facebook.com/groups/291645554239114/")</f>
        <v>https://www.facebook.com/groups/291645554239114/</v>
      </c>
      <c r="C161" s="5">
        <v>2996</v>
      </c>
      <c r="D161" s="7" t="s">
        <v>345</v>
      </c>
      <c r="E161" s="6"/>
    </row>
    <row r="162" spans="1:5" ht="15.75" customHeight="1">
      <c r="A162" s="3" t="s">
        <v>346</v>
      </c>
      <c r="B162" s="4" t="str">
        <f>HYPERLINK("https://www.facebook.com/groups/20760251439/","https://www.facebook.com/groups/20760251439/")</f>
        <v>https://www.facebook.com/groups/20760251439/</v>
      </c>
      <c r="C162" s="5">
        <v>2988</v>
      </c>
      <c r="D162" s="3" t="s">
        <v>347</v>
      </c>
      <c r="E162" s="6"/>
    </row>
    <row r="163" spans="1:5" ht="15.75" customHeight="1">
      <c r="A163" s="3" t="s">
        <v>348</v>
      </c>
      <c r="B163" s="4" t="str">
        <f>HYPERLINK("https://www.facebook.com/groups/KindleAuthorsGroup/","https://www.facebook.com/groups/KindleAuthorsGroup/")</f>
        <v>https://www.facebook.com/groups/KindleAuthorsGroup/</v>
      </c>
      <c r="C163" s="5">
        <v>2972</v>
      </c>
      <c r="D163" s="3" t="s">
        <v>349</v>
      </c>
      <c r="E163" s="6"/>
    </row>
    <row r="164" spans="1:5" ht="15.75" customHeight="1">
      <c r="A164" s="3" t="s">
        <v>350</v>
      </c>
      <c r="B164" s="4" t="str">
        <f>HYPERLINK("https://www.facebook.com/groups/164191693606802/","https://www.facebook.com/groups/164191693606802/")</f>
        <v>https://www.facebook.com/groups/164191693606802/</v>
      </c>
      <c r="C164" s="5">
        <v>2970</v>
      </c>
      <c r="D164" s="3" t="s">
        <v>351</v>
      </c>
      <c r="E164" s="6"/>
    </row>
    <row r="165" spans="1:5" ht="15.75" customHeight="1">
      <c r="A165" s="3" t="s">
        <v>352</v>
      </c>
      <c r="B165" s="4" t="str">
        <f>HYPERLINK("https://www.facebook.com/groups/141135582576889/","https://www.facebook.com/groups/141135582576889/")</f>
        <v>https://www.facebook.com/groups/141135582576889/</v>
      </c>
      <c r="C165" s="5">
        <v>2970</v>
      </c>
      <c r="D165" s="3" t="s">
        <v>353</v>
      </c>
      <c r="E165" s="3" t="s">
        <v>354</v>
      </c>
    </row>
    <row r="166" spans="1:5" ht="15.75" customHeight="1">
      <c r="A166" s="3" t="s">
        <v>355</v>
      </c>
      <c r="B166" s="4" t="str">
        <f>HYPERLINK("https://www.facebook.com/groups/49528507026/","https://www.facebook.com/groups/49528507026/")</f>
        <v>https://www.facebook.com/groups/49528507026/</v>
      </c>
      <c r="C166" s="5">
        <v>2890</v>
      </c>
      <c r="D166" s="3" t="s">
        <v>356</v>
      </c>
      <c r="E166" s="6"/>
    </row>
    <row r="167" spans="1:5" ht="15.75" customHeight="1">
      <c r="A167" s="3" t="s">
        <v>357</v>
      </c>
      <c r="B167" s="4" t="str">
        <f>HYPERLINK("https://www.facebook.com/groups/137323543073183/","https://www.facebook.com/groups/137323543073183/")</f>
        <v>https://www.facebook.com/groups/137323543073183/</v>
      </c>
      <c r="C167" s="5">
        <v>2876</v>
      </c>
      <c r="D167" s="3" t="s">
        <v>358</v>
      </c>
      <c r="E167" s="6"/>
    </row>
    <row r="168" spans="1:5" ht="15.75" customHeight="1">
      <c r="A168" s="3" t="s">
        <v>359</v>
      </c>
      <c r="B168" s="4" t="str">
        <f>HYPERLINK("https://www.facebook.com/groups/688665924494877/","https://www.facebook.com/groups/688665924494877/")</f>
        <v>https://www.facebook.com/groups/688665924494877/</v>
      </c>
      <c r="C168" s="5">
        <v>2856</v>
      </c>
      <c r="D168" s="3" t="s">
        <v>360</v>
      </c>
      <c r="E168" s="3" t="s">
        <v>361</v>
      </c>
    </row>
    <row r="169" spans="1:5" ht="15.75" customHeight="1">
      <c r="A169" s="3" t="s">
        <v>362</v>
      </c>
      <c r="B169" s="4" t="str">
        <f>HYPERLINK("https://www.facebook.com/groups/719646798071444/","https://www.facebook.com/groups/719646798071444/")</f>
        <v>https://www.facebook.com/groups/719646798071444/</v>
      </c>
      <c r="C169" s="5">
        <v>2832</v>
      </c>
      <c r="D169" s="3" t="s">
        <v>363</v>
      </c>
      <c r="E169" s="6"/>
    </row>
    <row r="170" spans="1:5" ht="15.75" customHeight="1">
      <c r="A170" s="3" t="s">
        <v>364</v>
      </c>
      <c r="B170" s="4" t="str">
        <f>HYPERLINK("https://www.facebook.com/groups/ListofALLbookpromotions/","https://www.facebook.com/groups/ListofALLbookpromotions/")</f>
        <v>https://www.facebook.com/groups/ListofALLbookpromotions/</v>
      </c>
      <c r="C170" s="5">
        <v>2795</v>
      </c>
      <c r="D170" s="3" t="s">
        <v>365</v>
      </c>
      <c r="E170" s="3" t="s">
        <v>366</v>
      </c>
    </row>
    <row r="171" spans="1:5" ht="15.75" customHeight="1">
      <c r="A171" s="3" t="s">
        <v>367</v>
      </c>
      <c r="B171" s="4" t="str">
        <f>HYPERLINK("https://www.facebook.com/groups/kindle.countdown.0.99.deals/","https://www.facebook.com/groups/kindle.countdown.0.99.deals/")</f>
        <v>https://www.facebook.com/groups/kindle.countdown.0.99.deals/</v>
      </c>
      <c r="C171" s="5">
        <v>2731</v>
      </c>
      <c r="D171" s="3" t="s">
        <v>368</v>
      </c>
      <c r="E171" s="3" t="s">
        <v>369</v>
      </c>
    </row>
    <row r="172" spans="1:5" ht="15.75" customHeight="1">
      <c r="A172" s="3" t="s">
        <v>370</v>
      </c>
      <c r="B172" s="4" t="str">
        <f>HYPERLINK("https://www.facebook.com/groups/BookCoversandCoverArtists/","https://www.facebook.com/groups/BookCoversandCoverArtists/")</f>
        <v>https://www.facebook.com/groups/BookCoversandCoverArtists/</v>
      </c>
      <c r="C172" s="5">
        <v>2703</v>
      </c>
      <c r="D172" s="3" t="s">
        <v>371</v>
      </c>
      <c r="E172" s="3" t="s">
        <v>372</v>
      </c>
    </row>
    <row r="173" spans="1:5" ht="15.75" customHeight="1">
      <c r="A173" s="3" t="s">
        <v>373</v>
      </c>
      <c r="B173" s="4" t="str">
        <f>HYPERLINK("https://www.facebook.com/groups/derebookklub/","https://www.facebook.com/groups/derebookklub/")</f>
        <v>https://www.facebook.com/groups/derebookklub/</v>
      </c>
      <c r="C173" s="5">
        <v>2676</v>
      </c>
      <c r="D173" s="3" t="s">
        <v>374</v>
      </c>
      <c r="E173" s="6"/>
    </row>
    <row r="174" spans="1:5" ht="15.75" customHeight="1">
      <c r="A174" s="3" t="s">
        <v>375</v>
      </c>
      <c r="B174" s="4" t="str">
        <f>HYPERLINK("https://www.facebook.com/groups/bookfair1/","https://www.facebook.com/groups/bookfair1/")</f>
        <v>https://www.facebook.com/groups/bookfair1/</v>
      </c>
      <c r="C174" s="5">
        <v>2651</v>
      </c>
      <c r="D174" s="3" t="s">
        <v>376</v>
      </c>
      <c r="E174" s="3" t="s">
        <v>377</v>
      </c>
    </row>
    <row r="175" spans="1:5" ht="15.75" customHeight="1">
      <c r="A175" s="3" t="s">
        <v>378</v>
      </c>
      <c r="B175" s="4" t="str">
        <f>HYPERLINK("https://www.facebook.com/groups/67608762248/","https://www.facebook.com/groups/67608762248/")</f>
        <v>https://www.facebook.com/groups/67608762248/</v>
      </c>
      <c r="C175" s="5">
        <v>2524</v>
      </c>
      <c r="D175" s="6"/>
      <c r="E175" s="6"/>
    </row>
    <row r="176" spans="1:5" ht="15.75" customHeight="1">
      <c r="A176" s="7" t="s">
        <v>379</v>
      </c>
      <c r="B176" s="8" t="str">
        <f>HYPERLINK("https://www.facebook.com/groups/341840249197060/","https://www.facebook.com/groups/341840249197060/")</f>
        <v>https://www.facebook.com/groups/341840249197060/</v>
      </c>
      <c r="C176" s="5">
        <v>2518</v>
      </c>
      <c r="D176" s="6"/>
      <c r="E176" s="6"/>
    </row>
    <row r="177" spans="1:5" ht="15.75" customHeight="1">
      <c r="A177" s="3" t="s">
        <v>380</v>
      </c>
      <c r="B177" s="4" t="str">
        <f>HYPERLINK("https://www.facebook.com/groups/georgewilderjr/","https://www.facebook.com/groups/georgewilderjr/")</f>
        <v>https://www.facebook.com/groups/georgewilderjr/</v>
      </c>
      <c r="C177" s="5">
        <v>2495</v>
      </c>
      <c r="D177" s="3" t="s">
        <v>158</v>
      </c>
      <c r="E177" s="3" t="s">
        <v>159</v>
      </c>
    </row>
    <row r="178" spans="1:5" ht="15.75" customHeight="1">
      <c r="A178" s="3" t="s">
        <v>381</v>
      </c>
      <c r="B178" s="4" t="str">
        <f>HYPERLINK("https://www.facebook.com/groups/WritersEmpire/","https://www.facebook.com/groups/WritersEmpire/")</f>
        <v>https://www.facebook.com/groups/WritersEmpire/</v>
      </c>
      <c r="C178" s="5">
        <v>2491</v>
      </c>
      <c r="D178" s="6"/>
      <c r="E178" s="6"/>
    </row>
    <row r="179" spans="1:5" ht="15.75" customHeight="1">
      <c r="A179" s="3" t="s">
        <v>382</v>
      </c>
      <c r="B179" s="4" t="str">
        <f>HYPERLINK("https://www.facebook.com/groups/1393590054248803/","https://www.facebook.com/groups/1393590054248803/")</f>
        <v>https://www.facebook.com/groups/1393590054248803/</v>
      </c>
      <c r="C179" s="5">
        <v>2435</v>
      </c>
      <c r="D179" s="3" t="s">
        <v>383</v>
      </c>
      <c r="E179" s="3" t="s">
        <v>384</v>
      </c>
    </row>
    <row r="180" spans="1:5" ht="15.75" customHeight="1">
      <c r="A180" s="3" t="s">
        <v>385</v>
      </c>
      <c r="B180" s="4" t="str">
        <f>HYPERLINK("https://www.facebook.com/groups/624589340966019/","https://www.facebook.com/groups/624589340966019/")</f>
        <v>https://www.facebook.com/groups/624589340966019/</v>
      </c>
      <c r="C180" s="5">
        <v>2396</v>
      </c>
      <c r="D180" s="3" t="s">
        <v>386</v>
      </c>
      <c r="E180" s="6"/>
    </row>
    <row r="181" spans="1:5" ht="15.75" customHeight="1">
      <c r="A181" s="3" t="s">
        <v>387</v>
      </c>
      <c r="B181" s="4" t="str">
        <f>HYPERLINK("https://www.facebook.com/groups/allaboutkindlebooks/","https://www.facebook.com/groups/allaboutkindlebooks/")</f>
        <v>https://www.facebook.com/groups/allaboutkindlebooks/</v>
      </c>
      <c r="C181" s="5">
        <v>2358</v>
      </c>
      <c r="D181" s="3" t="s">
        <v>388</v>
      </c>
      <c r="E181" s="3" t="s">
        <v>389</v>
      </c>
    </row>
    <row r="182" spans="1:5" ht="15.75" customHeight="1">
      <c r="A182" s="3" t="s">
        <v>390</v>
      </c>
      <c r="B182" s="4" t="str">
        <f>HYPERLINK("https://www.facebook.com/groups/1409859915984808/","https://www.facebook.com/groups/1409859915984808/")</f>
        <v>https://www.facebook.com/groups/1409859915984808/</v>
      </c>
      <c r="C182" s="5">
        <v>2353</v>
      </c>
      <c r="D182" s="3" t="s">
        <v>391</v>
      </c>
      <c r="E182" s="3" t="s">
        <v>392</v>
      </c>
    </row>
    <row r="183" spans="1:5" ht="15.75" customHeight="1">
      <c r="A183" s="7" t="s">
        <v>393</v>
      </c>
      <c r="B183" s="8" t="str">
        <f>HYPERLINK("https://www.facebook.com/groups/110604178950149/","https://www.facebook.com/groups/110604178950149/")</f>
        <v>https://www.facebook.com/groups/110604178950149/</v>
      </c>
      <c r="C183" s="5">
        <v>2346</v>
      </c>
      <c r="D183" s="6"/>
      <c r="E183" s="7" t="s">
        <v>394</v>
      </c>
    </row>
    <row r="184" spans="1:5" ht="15.75" customHeight="1">
      <c r="A184" s="3" t="s">
        <v>395</v>
      </c>
      <c r="B184" s="4" t="str">
        <f>HYPERLINK("https://www.facebook.com/groups/ebookeecom/","https://www.facebook.com/groups/ebookeecom/")</f>
        <v>https://www.facebook.com/groups/ebookeecom/</v>
      </c>
      <c r="C184" s="5">
        <v>2318</v>
      </c>
      <c r="D184" s="6"/>
      <c r="E184" s="6"/>
    </row>
    <row r="185" spans="1:5" ht="15.75" customHeight="1">
      <c r="A185" s="3" t="s">
        <v>396</v>
      </c>
      <c r="B185" s="4" t="str">
        <f>HYPERLINK("https://www.facebook.com/groups/383065251837286/","https://www.facebook.com/groups/383065251837286/")</f>
        <v>https://www.facebook.com/groups/383065251837286/</v>
      </c>
      <c r="C185" s="5">
        <v>2293</v>
      </c>
      <c r="D185" s="6"/>
      <c r="E185" s="3" t="s">
        <v>397</v>
      </c>
    </row>
    <row r="186" spans="1:5" ht="15.75" customHeight="1">
      <c r="A186" s="3" t="s">
        <v>398</v>
      </c>
      <c r="B186" s="4" t="str">
        <f>HYPERLINK("https://www.facebook.com/groups/1449384682014382/","https://www.facebook.com/groups/1449384682014382/")</f>
        <v>https://www.facebook.com/groups/1449384682014382/</v>
      </c>
      <c r="C186" s="5">
        <v>2271</v>
      </c>
      <c r="D186" s="3" t="s">
        <v>399</v>
      </c>
      <c r="E186" s="3" t="s">
        <v>400</v>
      </c>
    </row>
    <row r="187" spans="1:5" ht="15.75" customHeight="1">
      <c r="A187" s="7" t="s">
        <v>250</v>
      </c>
      <c r="B187" s="8" t="str">
        <f>HYPERLINK("https://www.facebook.com/groups/1013820968756497/","https://www.facebook.com/groups/1013820968756497/")</f>
        <v>https://www.facebook.com/groups/1013820968756497/</v>
      </c>
      <c r="C187" s="5">
        <v>2222</v>
      </c>
      <c r="D187" s="6"/>
      <c r="E187" s="6"/>
    </row>
    <row r="188" spans="1:5" ht="15.75" customHeight="1">
      <c r="A188" s="3" t="s">
        <v>401</v>
      </c>
      <c r="B188" s="4" t="str">
        <f>HYPERLINK("https://www.facebook.com/groups/BookBlogHopsandTours/","https://www.facebook.com/groups/BookBlogHopsandTours/")</f>
        <v>https://www.facebook.com/groups/BookBlogHopsandTours/</v>
      </c>
      <c r="C188" s="5">
        <v>2221</v>
      </c>
      <c r="D188" s="6"/>
      <c r="E188" s="3" t="s">
        <v>402</v>
      </c>
    </row>
    <row r="189" spans="1:5" ht="15.75" customHeight="1">
      <c r="A189" s="3" t="s">
        <v>403</v>
      </c>
      <c r="B189" s="4" t="str">
        <f>HYPERLINK("https://www.facebook.com/groups/110315165721/","https://www.facebook.com/groups/110315165721/")</f>
        <v>https://www.facebook.com/groups/110315165721/</v>
      </c>
      <c r="C189" s="5">
        <v>2180</v>
      </c>
      <c r="D189" s="3" t="s">
        <v>404</v>
      </c>
      <c r="E189" s="6"/>
    </row>
    <row r="190" spans="1:5" ht="15.75" customHeight="1">
      <c r="A190" s="3" t="s">
        <v>62</v>
      </c>
      <c r="B190" s="4" t="str">
        <f>HYPERLINK("https://www.facebook.com/groups/1420363458179481/","https://www.facebook.com/groups/1420363458179481/")</f>
        <v>https://www.facebook.com/groups/1420363458179481/</v>
      </c>
      <c r="C190" s="5">
        <v>2177</v>
      </c>
      <c r="D190" s="3" t="s">
        <v>405</v>
      </c>
      <c r="E190" s="6"/>
    </row>
    <row r="191" spans="1:5" ht="15.75" customHeight="1">
      <c r="A191" s="3" t="s">
        <v>406</v>
      </c>
      <c r="B191" s="4" t="str">
        <f>HYPERLINK("https://www.facebook.com/groups/bestbookstoread/","https://www.facebook.com/groups/bestbookstoread/")</f>
        <v>https://www.facebook.com/groups/bestbookstoread/</v>
      </c>
      <c r="C191" s="5">
        <v>2164</v>
      </c>
      <c r="D191" s="3" t="s">
        <v>407</v>
      </c>
      <c r="E191" s="6"/>
    </row>
    <row r="192" spans="1:5" ht="15.75" customHeight="1">
      <c r="A192" s="3" t="s">
        <v>408</v>
      </c>
      <c r="B192" s="4" t="str">
        <f>HYPERLINK("https://www.facebook.com/groups/121238177904758/","https://www.facebook.com/groups/121238177904758/")</f>
        <v>https://www.facebook.com/groups/121238177904758/</v>
      </c>
      <c r="C192" s="5">
        <v>2126</v>
      </c>
      <c r="D192" s="3" t="s">
        <v>409</v>
      </c>
      <c r="E192" s="6"/>
    </row>
    <row r="193" spans="1:5" ht="15.75" customHeight="1">
      <c r="A193" s="3" t="s">
        <v>410</v>
      </c>
      <c r="B193" s="4" t="str">
        <f>HYPERLINK("https://www.facebook.com/groups/freeebooksforall/","https://www.facebook.com/groups/freeebooksforall/")</f>
        <v>https://www.facebook.com/groups/freeebooksforall/</v>
      </c>
      <c r="C193" s="5">
        <v>2125</v>
      </c>
      <c r="D193" s="3" t="s">
        <v>411</v>
      </c>
      <c r="E193" s="3" t="s">
        <v>412</v>
      </c>
    </row>
    <row r="194" spans="1:5" ht="15.75" customHeight="1">
      <c r="A194" s="3" t="s">
        <v>413</v>
      </c>
      <c r="B194" s="4" t="str">
        <f>HYPERLINK("https://www.facebook.com/groups/783338411780036/","https://www.facebook.com/groups/783338411780036/")</f>
        <v>https://www.facebook.com/groups/783338411780036/</v>
      </c>
      <c r="C194" s="5">
        <v>2106</v>
      </c>
      <c r="D194" s="3" t="s">
        <v>414</v>
      </c>
      <c r="E194" s="3" t="s">
        <v>415</v>
      </c>
    </row>
    <row r="195" spans="1:5" ht="15.75" customHeight="1">
      <c r="A195" s="3" t="s">
        <v>416</v>
      </c>
      <c r="B195" s="4" t="str">
        <f>HYPERLINK("https://www.facebook.com/groups/strugglingauthors/","https://www.facebook.com/groups/strugglingauthors/")</f>
        <v>https://www.facebook.com/groups/strugglingauthors/</v>
      </c>
      <c r="C195" s="5">
        <v>2094</v>
      </c>
      <c r="D195" s="6"/>
      <c r="E195" s="3" t="s">
        <v>417</v>
      </c>
    </row>
    <row r="196" spans="1:5" ht="15.75" customHeight="1">
      <c r="A196" s="3" t="s">
        <v>418</v>
      </c>
      <c r="B196" s="4" t="str">
        <f>HYPERLINK("https://www.facebook.com/groups/510032699105933/","https://www.facebook.com/groups/510032699105933/")</f>
        <v>https://www.facebook.com/groups/510032699105933/</v>
      </c>
      <c r="C196" s="5">
        <v>2083</v>
      </c>
      <c r="D196" s="6"/>
      <c r="E196" s="6"/>
    </row>
    <row r="197" spans="1:5" ht="15.75" customHeight="1">
      <c r="A197" s="3" t="s">
        <v>419</v>
      </c>
      <c r="B197" s="4" t="str">
        <f>HYPERLINK("https://www.facebook.com/groups/authorsresourcecenter/","https://www.facebook.com/groups/authorsresourcecenter/")</f>
        <v>https://www.facebook.com/groups/authorsresourcecenter/</v>
      </c>
      <c r="C197" s="5">
        <v>2055</v>
      </c>
      <c r="D197" s="3" t="s">
        <v>420</v>
      </c>
      <c r="E197" s="6"/>
    </row>
    <row r="198" spans="1:5" ht="15.75" customHeight="1">
      <c r="A198" s="3" t="s">
        <v>421</v>
      </c>
      <c r="B198" s="4" t="str">
        <f>HYPERLINK("https://www.facebook.com/groups/jeanbooknerd/","https://www.facebook.com/groups/jeanbooknerd/")</f>
        <v>https://www.facebook.com/groups/jeanbooknerd/</v>
      </c>
      <c r="C198" s="5">
        <v>2036</v>
      </c>
      <c r="D198" s="6"/>
      <c r="E198" s="6"/>
    </row>
    <row r="199" spans="1:5" ht="15.75" customHeight="1">
      <c r="A199" s="3" t="s">
        <v>422</v>
      </c>
      <c r="B199" s="4" t="str">
        <f>HYPERLINK("https://www.facebook.com/groups/contact.iRead/","https://www.facebook.com/groups/contact.iRead/")</f>
        <v>https://www.facebook.com/groups/contact.iRead/</v>
      </c>
      <c r="C199" s="5">
        <v>2025</v>
      </c>
      <c r="D199" s="3" t="s">
        <v>423</v>
      </c>
      <c r="E199" s="6"/>
    </row>
    <row r="200" spans="1:5" ht="15.75" customHeight="1">
      <c r="A200" s="3" t="s">
        <v>424</v>
      </c>
      <c r="B200" s="4" t="str">
        <f>HYPERLINK("https://www.facebook.com/groups/1452088198364844/","https://www.facebook.com/groups/1452088198364844/")</f>
        <v>https://www.facebook.com/groups/1452088198364844/</v>
      </c>
      <c r="C200" s="5">
        <v>2015</v>
      </c>
      <c r="D200" s="6"/>
      <c r="E200" s="3" t="s">
        <v>425</v>
      </c>
    </row>
    <row r="201" spans="1:5" ht="15.75" customHeight="1">
      <c r="A201" s="3" t="s">
        <v>426</v>
      </c>
      <c r="B201" s="4" t="str">
        <f>HYPERLINK("https://www.facebook.com/groups/ebooks.for.free/","https://www.facebook.com/groups/ebooks.for.free/")</f>
        <v>https://www.facebook.com/groups/ebooks.for.free/</v>
      </c>
      <c r="C201" s="5">
        <v>1998</v>
      </c>
      <c r="D201" s="6"/>
      <c r="E201" s="3" t="s">
        <v>427</v>
      </c>
    </row>
    <row r="202" spans="1:5" ht="15.75" customHeight="1">
      <c r="A202" s="3" t="s">
        <v>428</v>
      </c>
      <c r="B202" s="4" t="str">
        <f>HYPERLINK("https://www.facebook.com/groups/730668353688477/","https://www.facebook.com/groups/730668353688477/")</f>
        <v>https://www.facebook.com/groups/730668353688477/</v>
      </c>
      <c r="C202" s="5">
        <v>1985</v>
      </c>
      <c r="D202" s="6"/>
      <c r="E202" s="3" t="s">
        <v>178</v>
      </c>
    </row>
    <row r="203" spans="1:5" ht="15.75" customHeight="1">
      <c r="A203" s="3" t="s">
        <v>429</v>
      </c>
      <c r="B203" s="4" t="str">
        <f>HYPERLINK("https://www.facebook.com/groups/FreeEbookDownloads/","https://www.facebook.com/groups/FreeEbookDownloads/")</f>
        <v>https://www.facebook.com/groups/FreeEbookDownloads/</v>
      </c>
      <c r="C203" s="5">
        <v>1970</v>
      </c>
      <c r="D203" s="6"/>
      <c r="E203" s="6"/>
    </row>
    <row r="204" spans="1:5" ht="15.75" customHeight="1">
      <c r="A204" s="3" t="s">
        <v>430</v>
      </c>
      <c r="B204" s="4" t="str">
        <f>HYPERLINK("https://www.facebook.com/groups/HardcoreReaders/","https://www.facebook.com/groups/HardcoreReaders/")</f>
        <v>https://www.facebook.com/groups/HardcoreReaders/</v>
      </c>
      <c r="C204" s="5">
        <v>1933</v>
      </c>
      <c r="D204" s="6"/>
      <c r="E204" s="3" t="s">
        <v>431</v>
      </c>
    </row>
    <row r="205" spans="1:5" ht="15.75" customHeight="1">
      <c r="A205" s="3" t="s">
        <v>432</v>
      </c>
      <c r="B205" s="4" t="str">
        <f>HYPERLINK("https://www.facebook.com/groups/820148078031281/","https://www.facebook.com/groups/820148078031281/")</f>
        <v>https://www.facebook.com/groups/820148078031281/</v>
      </c>
      <c r="C205" s="5">
        <v>1919</v>
      </c>
      <c r="D205" s="6"/>
      <c r="E205" s="3" t="s">
        <v>433</v>
      </c>
    </row>
    <row r="206" spans="1:5" ht="15.75" customHeight="1">
      <c r="A206" s="3" t="s">
        <v>434</v>
      </c>
      <c r="B206" s="4" t="str">
        <f>HYPERLINK("https://www.facebook.com/groups/librarianscorner/","https://www.facebook.com/groups/librarianscorner/")</f>
        <v>https://www.facebook.com/groups/librarianscorner/</v>
      </c>
      <c r="C206" s="5">
        <v>1882</v>
      </c>
      <c r="D206" s="3" t="s">
        <v>435</v>
      </c>
      <c r="E206" s="6"/>
    </row>
    <row r="207" spans="1:5" ht="15.75" customHeight="1">
      <c r="A207" s="3" t="s">
        <v>436</v>
      </c>
      <c r="B207" s="4" t="str">
        <f>HYPERLINK("https://www.facebook.com/groups/Bookjunkiesfreebies/","https://www.facebook.com/groups/Bookjunkiesfreebies/")</f>
        <v>https://www.facebook.com/groups/Bookjunkiesfreebies/</v>
      </c>
      <c r="C207" s="5">
        <v>1880</v>
      </c>
      <c r="D207" s="3" t="s">
        <v>437</v>
      </c>
      <c r="E207" s="3" t="s">
        <v>438</v>
      </c>
    </row>
    <row r="208" spans="1:5" ht="15.75" customHeight="1">
      <c r="A208" s="7" t="s">
        <v>439</v>
      </c>
      <c r="B208" s="8" t="str">
        <f>HYPERLINK("https://www.facebook.com/groups/bookmarketing/","https://www.facebook.com/groups/bookmarketing/")</f>
        <v>https://www.facebook.com/groups/bookmarketing/</v>
      </c>
      <c r="C208" s="5">
        <v>1839</v>
      </c>
      <c r="D208" s="7" t="s">
        <v>440</v>
      </c>
      <c r="E208" s="6"/>
    </row>
    <row r="209" spans="1:5" ht="15.75" customHeight="1">
      <c r="A209" s="3" t="s">
        <v>441</v>
      </c>
      <c r="B209" s="4" t="str">
        <f>HYPERLINK("https://www.facebook.com/groups/123272151121894/","https://www.facebook.com/groups/123272151121894/")</f>
        <v>https://www.facebook.com/groups/123272151121894/</v>
      </c>
      <c r="C209" s="5">
        <v>1836</v>
      </c>
      <c r="D209" s="3" t="s">
        <v>442</v>
      </c>
      <c r="E209" s="6"/>
    </row>
    <row r="210" spans="1:5" ht="15.75" customHeight="1">
      <c r="A210" s="3" t="s">
        <v>443</v>
      </c>
      <c r="B210" s="4" t="str">
        <f>HYPERLINK("https://www.facebook.com/groups/698818526836702/","https://www.facebook.com/groups/698818526836702/")</f>
        <v>https://www.facebook.com/groups/698818526836702/</v>
      </c>
      <c r="C210" s="5">
        <v>1798</v>
      </c>
      <c r="D210" s="3" t="s">
        <v>444</v>
      </c>
      <c r="E210" s="3" t="s">
        <v>445</v>
      </c>
    </row>
    <row r="211" spans="1:5" ht="15.75" customHeight="1">
      <c r="A211" s="3" t="s">
        <v>446</v>
      </c>
      <c r="B211" s="4" t="str">
        <f>HYPERLINK("https://www.facebook.com/groups/176334755775244/","https://www.facebook.com/groups/176334755775244/")</f>
        <v>https://www.facebook.com/groups/176334755775244/</v>
      </c>
      <c r="C211" s="5">
        <v>1769</v>
      </c>
      <c r="D211" s="3" t="s">
        <v>447</v>
      </c>
      <c r="E211" s="3" t="s">
        <v>448</v>
      </c>
    </row>
    <row r="212" spans="1:5" ht="15.75" customHeight="1">
      <c r="A212" s="3" t="s">
        <v>449</v>
      </c>
      <c r="B212" s="4" t="str">
        <f>HYPERLINK("https://www.facebook.com/groups/224730870927761/","https://www.facebook.com/groups/224730870927761/")</f>
        <v>https://www.facebook.com/groups/224730870927761/</v>
      </c>
      <c r="C212" s="5">
        <v>1761</v>
      </c>
      <c r="D212" s="6"/>
      <c r="E212" s="6"/>
    </row>
    <row r="213" spans="1:5" ht="15.75" customHeight="1">
      <c r="A213" s="3" t="s">
        <v>450</v>
      </c>
      <c r="B213" s="4" t="str">
        <f>HYPERLINK("https://www.facebook.com/groups/grauthorsreaders/","https://www.facebook.com/groups/grauthorsreaders/")</f>
        <v>https://www.facebook.com/groups/grauthorsreaders/</v>
      </c>
      <c r="C213" s="5">
        <v>1760</v>
      </c>
      <c r="D213" s="3" t="s">
        <v>451</v>
      </c>
      <c r="E213" s="3" t="s">
        <v>452</v>
      </c>
    </row>
    <row r="214" spans="1:5" ht="15.75" customHeight="1">
      <c r="A214" s="3" t="s">
        <v>453</v>
      </c>
      <c r="B214" s="4" t="str">
        <f>HYPERLINK("https://www.facebook.com/groups/440225576067046/","https://www.facebook.com/groups/440225576067046/")</f>
        <v>https://www.facebook.com/groups/440225576067046/</v>
      </c>
      <c r="C214" s="5">
        <v>1739</v>
      </c>
      <c r="D214" s="6"/>
      <c r="E214" s="6"/>
    </row>
    <row r="215" spans="1:5" ht="15.75" customHeight="1">
      <c r="A215" s="3" t="s">
        <v>454</v>
      </c>
      <c r="B215" s="4" t="str">
        <f>HYPERLINK("https://www.facebook.com/groups/642969499135382/","https://www.facebook.com/groups/642969499135382/")</f>
        <v>https://www.facebook.com/groups/642969499135382/</v>
      </c>
      <c r="C215" s="5">
        <v>1723</v>
      </c>
      <c r="D215" s="3" t="s">
        <v>455</v>
      </c>
      <c r="E215" s="6"/>
    </row>
    <row r="216" spans="1:5" ht="15.75" customHeight="1">
      <c r="A216" s="3" t="s">
        <v>456</v>
      </c>
      <c r="B216" s="4" t="str">
        <f>HYPERLINK("https://www.facebook.com/groups/222650621228455/","https://www.facebook.com/groups/222650621228455/")</f>
        <v>https://www.facebook.com/groups/222650621228455/</v>
      </c>
      <c r="C216" s="5">
        <v>1720</v>
      </c>
      <c r="D216" s="6"/>
      <c r="E216" s="6"/>
    </row>
    <row r="217" spans="1:5" ht="15.75" customHeight="1">
      <c r="A217" s="3" t="s">
        <v>457</v>
      </c>
      <c r="B217" s="4" t="str">
        <f>HYPERLINK("https://www.facebook.com/groups/1476888465867040/","https://www.facebook.com/groups/1476888465867040/")</f>
        <v>https://www.facebook.com/groups/1476888465867040/</v>
      </c>
      <c r="C217" s="5">
        <v>1668</v>
      </c>
      <c r="D217" s="3" t="s">
        <v>458</v>
      </c>
      <c r="E217" s="6"/>
    </row>
    <row r="218" spans="1:5" ht="15.75" customHeight="1">
      <c r="A218" s="3" t="s">
        <v>459</v>
      </c>
      <c r="B218" s="4" t="str">
        <f>HYPERLINK("https://www.facebook.com/groups/MelissaBookgroup/","https://www.facebook.com/groups/MelissaBookgroup/")</f>
        <v>https://www.facebook.com/groups/MelissaBookgroup/</v>
      </c>
      <c r="C218" s="5">
        <v>1628</v>
      </c>
      <c r="D218" s="3" t="s">
        <v>460</v>
      </c>
      <c r="E218" s="3" t="s">
        <v>461</v>
      </c>
    </row>
    <row r="219" spans="1:5" ht="15.75" customHeight="1">
      <c r="A219" s="3" t="s">
        <v>462</v>
      </c>
      <c r="B219" s="4" t="str">
        <f>HYPERLINK("https://www.facebook.com/groups/kindle.reader.book.club/","https://www.facebook.com/groups/kindle.reader.book.club/")</f>
        <v>https://www.facebook.com/groups/kindle.reader.book.club/</v>
      </c>
      <c r="C219" s="5">
        <v>1544</v>
      </c>
      <c r="D219" s="6"/>
      <c r="E219" s="3" t="s">
        <v>463</v>
      </c>
    </row>
    <row r="220" spans="1:5" ht="15.75" customHeight="1">
      <c r="A220" s="3" t="s">
        <v>464</v>
      </c>
      <c r="B220" s="4" t="str">
        <f>HYPERLINK("https://www.facebook.com/groups/99CentsEbooks/","https://www.facebook.com/groups/99CentsEbooks/")</f>
        <v>https://www.facebook.com/groups/99CentsEbooks/</v>
      </c>
      <c r="C220" s="5">
        <v>1492</v>
      </c>
      <c r="D220" s="3" t="s">
        <v>465</v>
      </c>
      <c r="E220" s="3" t="s">
        <v>466</v>
      </c>
    </row>
    <row r="221" spans="1:5" ht="15.75" customHeight="1">
      <c r="A221" s="3" t="s">
        <v>467</v>
      </c>
      <c r="B221" s="4" t="str">
        <f>HYPERLINK("https://www.facebook.com/groups/amazonkindlefreebooks/","https://www.facebook.com/groups/amazonkindlefreebooks/")</f>
        <v>https://www.facebook.com/groups/amazonkindlefreebooks/</v>
      </c>
      <c r="C221" s="5">
        <v>1491</v>
      </c>
      <c r="D221" s="6"/>
      <c r="E221" s="3" t="s">
        <v>293</v>
      </c>
    </row>
    <row r="222" spans="1:5" ht="15.75" customHeight="1">
      <c r="A222" s="3" t="s">
        <v>468</v>
      </c>
      <c r="B222" s="4" t="str">
        <f>HYPERLINK("https://www.facebook.com/groups/kindleunlimitedbooks/","https://www.facebook.com/groups/kindleunlimitedbooks/")</f>
        <v>https://www.facebook.com/groups/kindleunlimitedbooks/</v>
      </c>
      <c r="C222" s="5">
        <v>1491</v>
      </c>
      <c r="D222" s="3" t="s">
        <v>469</v>
      </c>
      <c r="E222" s="3" t="s">
        <v>470</v>
      </c>
    </row>
    <row r="223" spans="1:5" ht="15.75" customHeight="1">
      <c r="A223" s="3" t="s">
        <v>471</v>
      </c>
      <c r="B223" s="4" t="str">
        <f>HYPERLINK("https://www.facebook.com/groups/113520639278/","https://www.facebook.com/groups/113520639278/")</f>
        <v>https://www.facebook.com/groups/113520639278/</v>
      </c>
      <c r="C223" s="5">
        <v>1479</v>
      </c>
      <c r="D223" s="3" t="s">
        <v>472</v>
      </c>
      <c r="E223" s="6"/>
    </row>
    <row r="224" spans="1:5" ht="15.75" customHeight="1">
      <c r="A224" s="3" t="s">
        <v>473</v>
      </c>
      <c r="B224" s="4" t="str">
        <f>HYPERLINK("https://www.facebook.com/groups/99CentKindleReads/","https://www.facebook.com/groups/99CentKindleReads/")</f>
        <v>https://www.facebook.com/groups/99CentKindleReads/</v>
      </c>
      <c r="C224" s="5">
        <v>1460</v>
      </c>
      <c r="D224" s="3" t="s">
        <v>474</v>
      </c>
      <c r="E224" s="3" t="s">
        <v>475</v>
      </c>
    </row>
    <row r="225" spans="1:5" ht="15.75" customHeight="1">
      <c r="A225" s="3" t="s">
        <v>476</v>
      </c>
      <c r="B225" s="4" t="str">
        <f>HYPERLINK("https://www.facebook.com/groups/FREEBooksForYou/","https://www.facebook.com/groups/FREEBooksForYou/")</f>
        <v>https://www.facebook.com/groups/FREEBooksForYou/</v>
      </c>
      <c r="C225" s="5">
        <v>1457</v>
      </c>
      <c r="D225" s="3" t="s">
        <v>477</v>
      </c>
      <c r="E225" s="3" t="s">
        <v>478</v>
      </c>
    </row>
    <row r="226" spans="1:5" ht="15.75" customHeight="1">
      <c r="A226" s="3" t="s">
        <v>479</v>
      </c>
      <c r="B226" s="4" t="str">
        <f>HYPERLINK("https://www.facebook.com/groups/265039496909527/","https://www.facebook.com/groups/265039496909527/")</f>
        <v>https://www.facebook.com/groups/265039496909527/</v>
      </c>
      <c r="C226" s="5">
        <v>1456</v>
      </c>
      <c r="D226" s="3" t="s">
        <v>480</v>
      </c>
      <c r="E226" s="6"/>
    </row>
    <row r="227" spans="1:5" ht="15.75" customHeight="1">
      <c r="A227" s="3" t="s">
        <v>481</v>
      </c>
      <c r="B227" s="4" t="str">
        <f>HYPERLINK("https://www.facebook.com/groups/315694258441389/","https://www.facebook.com/groups/315694258441389/")</f>
        <v>https://www.facebook.com/groups/315694258441389/</v>
      </c>
      <c r="C227" s="5">
        <v>1456</v>
      </c>
      <c r="D227" s="3" t="s">
        <v>482</v>
      </c>
      <c r="E227" s="6"/>
    </row>
    <row r="228" spans="1:5" ht="15.75" customHeight="1">
      <c r="A228" s="3" t="s">
        <v>483</v>
      </c>
      <c r="B228" s="4" t="str">
        <f>HYPERLINK("https://www.facebook.com/groups/1499870493558911/","https://www.facebook.com/groups/1499870493558911/")</f>
        <v>https://www.facebook.com/groups/1499870493558911/</v>
      </c>
      <c r="C228" s="5">
        <v>1452</v>
      </c>
      <c r="D228" s="3" t="s">
        <v>484</v>
      </c>
      <c r="E228" s="6"/>
    </row>
    <row r="229" spans="1:5" ht="15.75" customHeight="1">
      <c r="A229" s="3" t="s">
        <v>485</v>
      </c>
      <c r="B229" s="4" t="str">
        <f>HYPERLINK("https://www.facebook.com/groups/548852375158448/","https://www.facebook.com/groups/548852375158448/")</f>
        <v>https://www.facebook.com/groups/548852375158448/</v>
      </c>
      <c r="C229" s="5">
        <v>1413</v>
      </c>
      <c r="D229" s="3" t="s">
        <v>486</v>
      </c>
      <c r="E229" s="6"/>
    </row>
    <row r="230" spans="1:5" ht="15.75" customHeight="1">
      <c r="A230" s="3" t="s">
        <v>487</v>
      </c>
      <c r="B230" s="4" t="str">
        <f>HYPERLINK("https://www.facebook.com/groups/467064490105753/","https://www.facebook.com/groups/467064490105753/")</f>
        <v>https://www.facebook.com/groups/467064490105753/</v>
      </c>
      <c r="C230" s="5">
        <v>1395</v>
      </c>
      <c r="D230" s="3" t="s">
        <v>488</v>
      </c>
      <c r="E230" s="3" t="s">
        <v>489</v>
      </c>
    </row>
    <row r="231" spans="1:5" ht="15.75" customHeight="1">
      <c r="A231" s="3" t="s">
        <v>490</v>
      </c>
      <c r="B231" s="4" t="str">
        <f>HYPERLINK("https://www.facebook.com/groups/924391344272859/","https://www.facebook.com/groups/924391344272859/")</f>
        <v>https://www.facebook.com/groups/924391344272859/</v>
      </c>
      <c r="C231" s="5">
        <v>1385</v>
      </c>
      <c r="D231" s="3" t="s">
        <v>491</v>
      </c>
      <c r="E231" s="3" t="s">
        <v>492</v>
      </c>
    </row>
    <row r="232" spans="1:5" ht="15.75" customHeight="1">
      <c r="A232" s="3" t="s">
        <v>493</v>
      </c>
      <c r="B232" s="4" t="str">
        <f>HYPERLINK("https://www.facebook.com/groups/614986465276349/","https://www.facebook.com/groups/614986465276349/")</f>
        <v>https://www.facebook.com/groups/614986465276349/</v>
      </c>
      <c r="C232" s="5">
        <v>1356</v>
      </c>
      <c r="D232" s="3" t="s">
        <v>494</v>
      </c>
      <c r="E232" s="6"/>
    </row>
    <row r="233" spans="1:5" ht="15.75" customHeight="1">
      <c r="A233" s="3" t="s">
        <v>62</v>
      </c>
      <c r="B233" s="4" t="str">
        <f>HYPERLINK("https://www.facebook.com/groups/1392059964386212/","https://www.facebook.com/groups/1392059964386212/")</f>
        <v>https://www.facebook.com/groups/1392059964386212/</v>
      </c>
      <c r="C233" s="5">
        <v>1349</v>
      </c>
      <c r="D233" s="6"/>
      <c r="E233" s="3" t="s">
        <v>495</v>
      </c>
    </row>
    <row r="234" spans="1:5" ht="15.75" customHeight="1">
      <c r="A234" s="3" t="s">
        <v>496</v>
      </c>
      <c r="B234" s="4" t="str">
        <f>HYPERLINK("https://www.facebook.com/groups/AllWritersClub/","https://www.facebook.com/groups/AllWritersClub/")</f>
        <v>https://www.facebook.com/groups/AllWritersClub/</v>
      </c>
      <c r="C234" s="5">
        <v>1295</v>
      </c>
      <c r="D234" s="3" t="s">
        <v>497</v>
      </c>
      <c r="E234" s="6"/>
    </row>
    <row r="235" spans="1:5" ht="15.75" customHeight="1">
      <c r="A235" s="3" t="s">
        <v>498</v>
      </c>
      <c r="B235" s="4" t="str">
        <f>HYPERLINK("https://www.facebook.com/groups/127124094124710/","https://www.facebook.com/groups/127124094124710/")</f>
        <v>https://www.facebook.com/groups/127124094124710/</v>
      </c>
      <c r="C235" s="5">
        <v>1287</v>
      </c>
      <c r="D235" s="6"/>
      <c r="E235" s="6"/>
    </row>
    <row r="236" spans="1:5" ht="15.75" customHeight="1">
      <c r="A236" s="7" t="s">
        <v>499</v>
      </c>
      <c r="B236" s="8" t="str">
        <f>HYPERLINK("https://www.facebook.com/groups/6092061939/","https://www.facebook.com/groups/6092061939/")</f>
        <v>https://www.facebook.com/groups/6092061939/</v>
      </c>
      <c r="C236" s="5">
        <v>1256</v>
      </c>
      <c r="D236" s="7" t="s">
        <v>500</v>
      </c>
      <c r="E236" s="6"/>
    </row>
    <row r="237" spans="1:5" ht="15.75" customHeight="1">
      <c r="A237" s="3" t="s">
        <v>501</v>
      </c>
      <c r="B237" s="4" t="str">
        <f>HYPERLINK("https://www.facebook.com/groups/429105960480688/","https://www.facebook.com/groups/429105960480688/")</f>
        <v>https://www.facebook.com/groups/429105960480688/</v>
      </c>
      <c r="C237" s="5">
        <v>1234</v>
      </c>
      <c r="D237" s="6"/>
      <c r="E237" s="3" t="s">
        <v>502</v>
      </c>
    </row>
    <row r="238" spans="1:5" ht="15.75" customHeight="1">
      <c r="A238" s="3" t="s">
        <v>503</v>
      </c>
      <c r="B238" s="4" t="str">
        <f>HYPERLINK("https://www.facebook.com/groups/578726622160609/","https://www.facebook.com/groups/578726622160609/")</f>
        <v>https://www.facebook.com/groups/578726622160609/</v>
      </c>
      <c r="C238" s="5">
        <v>1122</v>
      </c>
      <c r="D238" s="3" t="s">
        <v>504</v>
      </c>
      <c r="E238" s="6"/>
    </row>
    <row r="239" spans="1:5" ht="15.75" customHeight="1">
      <c r="A239" s="3" t="s">
        <v>505</v>
      </c>
      <c r="B239" s="4" t="str">
        <f>HYPERLINK("https://www.facebook.com/groups/books4u/","https://www.facebook.com/groups/books4u/")</f>
        <v>https://www.facebook.com/groups/books4u/</v>
      </c>
      <c r="C239" s="5">
        <v>1061</v>
      </c>
      <c r="D239" s="6"/>
      <c r="E239" s="6"/>
    </row>
    <row r="240" spans="1:5" ht="15.75" customHeight="1">
      <c r="A240" s="3" t="s">
        <v>506</v>
      </c>
      <c r="B240" s="4" t="str">
        <f>HYPERLINK("https://www.facebook.com/groups/185063784963952/","https://www.facebook.com/groups/185063784963952/")</f>
        <v>https://www.facebook.com/groups/185063784963952/</v>
      </c>
      <c r="C240" s="5">
        <v>1061</v>
      </c>
      <c r="D240" s="3" t="s">
        <v>507</v>
      </c>
      <c r="E240" s="6"/>
    </row>
    <row r="241" spans="1:5" ht="15.75" customHeight="1">
      <c r="A241" s="3" t="s">
        <v>508</v>
      </c>
      <c r="B241" s="4" t="str">
        <f>HYPERLINK("https://www.facebook.com/groups/390239564463371/","https://www.facebook.com/groups/390239564463371/")</f>
        <v>https://www.facebook.com/groups/390239564463371/</v>
      </c>
      <c r="C241" s="5">
        <v>1055</v>
      </c>
      <c r="D241" s="3" t="s">
        <v>509</v>
      </c>
      <c r="E241" s="6"/>
    </row>
    <row r="242" spans="1:5" ht="15.75" customHeight="1">
      <c r="A242" s="3" t="s">
        <v>510</v>
      </c>
      <c r="B242" s="4" t="str">
        <f>HYPERLINK("https://www.facebook.com/groups/522565094546254/","https://www.facebook.com/groups/522565094546254/")</f>
        <v>https://www.facebook.com/groups/522565094546254/</v>
      </c>
      <c r="C242" s="5">
        <v>1044</v>
      </c>
      <c r="D242" s="3" t="s">
        <v>511</v>
      </c>
      <c r="E242" s="3" t="s">
        <v>512</v>
      </c>
    </row>
    <row r="243" spans="1:5" ht="15.75" customHeight="1">
      <c r="A243" s="3" t="s">
        <v>513</v>
      </c>
      <c r="B243" s="4" t="str">
        <f>HYPERLINK("https://www.facebook.com/groups/562838650435045/","https://www.facebook.com/groups/562838650435045/")</f>
        <v>https://www.facebook.com/groups/562838650435045/</v>
      </c>
      <c r="C243" s="5">
        <v>1020</v>
      </c>
      <c r="D243" s="3" t="s">
        <v>514</v>
      </c>
      <c r="E243" s="3" t="s">
        <v>515</v>
      </c>
    </row>
    <row r="244" spans="1:5" ht="15.75" customHeight="1">
      <c r="A244" s="3" t="s">
        <v>516</v>
      </c>
      <c r="B244" s="4" t="str">
        <f>HYPERLINK("https://www.facebook.com/groups/422093924487886/","https://www.facebook.com/groups/422093924487886/")</f>
        <v>https://www.facebook.com/groups/422093924487886/</v>
      </c>
      <c r="C244" s="5">
        <v>1007</v>
      </c>
      <c r="D244" s="6"/>
      <c r="E244" s="6"/>
    </row>
    <row r="245" spans="1:5" ht="15.75" customHeight="1">
      <c r="A245" s="3" t="s">
        <v>517</v>
      </c>
      <c r="B245" s="4" t="str">
        <f>HYPERLINK("https://www.facebook.com/groups/144025249140474/","https://www.facebook.com/groups/144025249140474/")</f>
        <v>https://www.facebook.com/groups/144025249140474/</v>
      </c>
      <c r="C245" s="9">
        <v>990</v>
      </c>
      <c r="D245" s="3" t="s">
        <v>518</v>
      </c>
      <c r="E245" s="6"/>
    </row>
    <row r="246" spans="1:5" ht="15.75" customHeight="1">
      <c r="A246" s="3" t="s">
        <v>519</v>
      </c>
      <c r="B246" s="4" t="str">
        <f>HYPERLINK("https://www.facebook.com/groups/IndieBooksWorthThePrice/","https://www.facebook.com/groups/IndieBooksWorthThePrice/")</f>
        <v>https://www.facebook.com/groups/IndieBooksWorthThePrice/</v>
      </c>
      <c r="C246" s="9">
        <v>976</v>
      </c>
      <c r="D246" s="6"/>
      <c r="E246" s="3" t="s">
        <v>520</v>
      </c>
    </row>
    <row r="247" spans="1:5" ht="15.75" customHeight="1">
      <c r="A247" s="3" t="s">
        <v>521</v>
      </c>
      <c r="B247" s="4" t="str">
        <f>HYPERLINK("https://www.facebook.com/groups/576429689133106/","https://www.facebook.com/groups/576429689133106/")</f>
        <v>https://www.facebook.com/groups/576429689133106/</v>
      </c>
      <c r="C247" s="9">
        <v>929</v>
      </c>
      <c r="D247" s="3" t="s">
        <v>455</v>
      </c>
      <c r="E247" s="6"/>
    </row>
    <row r="248" spans="1:5" ht="15.75" customHeight="1">
      <c r="A248" s="3" t="s">
        <v>522</v>
      </c>
      <c r="B248" s="4" t="str">
        <f>HYPERLINK("https://www.facebook.com/groups/ebookshareclub/","https://www.facebook.com/groups/ebookshareclub/")</f>
        <v>https://www.facebook.com/groups/ebookshareclub/</v>
      </c>
      <c r="C248" s="9">
        <v>911</v>
      </c>
      <c r="D248" s="3" t="s">
        <v>523</v>
      </c>
      <c r="E248" s="6"/>
    </row>
    <row r="249" spans="1:5" ht="15.75" customHeight="1">
      <c r="A249" s="3" t="s">
        <v>524</v>
      </c>
      <c r="B249" s="4" t="str">
        <f>HYPERLINK("https://www.facebook.com/groups/21472583329/","https://www.facebook.com/groups/21472583329/")</f>
        <v>https://www.facebook.com/groups/21472583329/</v>
      </c>
      <c r="C249" s="9">
        <v>908</v>
      </c>
      <c r="D249" s="3" t="s">
        <v>525</v>
      </c>
      <c r="E249" s="6"/>
    </row>
    <row r="250" spans="1:5" ht="15.75" customHeight="1">
      <c r="A250" s="3" t="s">
        <v>526</v>
      </c>
      <c r="B250" s="4" t="str">
        <f>HYPERLINK("https://www.facebook.com/groups/748856645171748/","https://www.facebook.com/groups/748856645171748/")</f>
        <v>https://www.facebook.com/groups/748856645171748/</v>
      </c>
      <c r="C250" s="9">
        <v>901</v>
      </c>
      <c r="D250" s="6"/>
      <c r="E250" s="3" t="s">
        <v>527</v>
      </c>
    </row>
    <row r="251" spans="1:5" ht="15.75" customHeight="1">
      <c r="A251" s="3" t="s">
        <v>528</v>
      </c>
      <c r="B251" s="4" t="str">
        <f>HYPERLINK("https://www.facebook.com/groups/AmazingFreeEbooks/","https://www.facebook.com/groups/AmazingFreeEbooks/")</f>
        <v>https://www.facebook.com/groups/AmazingFreeEbooks/</v>
      </c>
      <c r="C251" s="9">
        <v>896</v>
      </c>
      <c r="D251" s="3" t="s">
        <v>529</v>
      </c>
      <c r="E251" s="3" t="s">
        <v>530</v>
      </c>
    </row>
    <row r="252" spans="1:5" ht="15.75" customHeight="1">
      <c r="A252" s="3" t="s">
        <v>531</v>
      </c>
      <c r="B252" s="4" t="str">
        <f>HYPERLINK("https://www.facebook.com/groups/183813228417304/","https://www.facebook.com/groups/183813228417304/")</f>
        <v>https://www.facebook.com/groups/183813228417304/</v>
      </c>
      <c r="C252" s="9">
        <v>892</v>
      </c>
      <c r="D252" s="3" t="s">
        <v>532</v>
      </c>
      <c r="E252" s="3" t="s">
        <v>533</v>
      </c>
    </row>
    <row r="253" spans="1:5" ht="15.75" customHeight="1">
      <c r="A253" s="3" t="s">
        <v>534</v>
      </c>
      <c r="B253" s="4" t="str">
        <f>HYPERLINK("https://www.facebook.com/groups/355844864568278/","https://www.facebook.com/groups/355844864568278/")</f>
        <v>https://www.facebook.com/groups/355844864568278/</v>
      </c>
      <c r="C253" s="9">
        <v>891</v>
      </c>
      <c r="D253" s="3" t="s">
        <v>455</v>
      </c>
      <c r="E253" s="6"/>
    </row>
    <row r="254" spans="1:5" ht="15.75" customHeight="1">
      <c r="A254" s="3" t="s">
        <v>535</v>
      </c>
      <c r="B254" s="4" t="str">
        <f>HYPERLINK("https://www.facebook.com/groups/kindleebookshonestreviews/","https://www.facebook.com/groups/kindleebookshonestreviews/")</f>
        <v>https://www.facebook.com/groups/kindleebookshonestreviews/</v>
      </c>
      <c r="C254" s="9">
        <v>837</v>
      </c>
      <c r="D254" s="3" t="s">
        <v>536</v>
      </c>
      <c r="E254" s="6"/>
    </row>
    <row r="255" spans="1:5" ht="15.75" customHeight="1">
      <c r="A255" s="3" t="s">
        <v>537</v>
      </c>
      <c r="B255" s="4" t="str">
        <f>HYPERLINK("https://www.facebook.com/groups/445247762300649/","https://www.facebook.com/groups/445247762300649/")</f>
        <v>https://www.facebook.com/groups/445247762300649/</v>
      </c>
      <c r="C255" s="9">
        <v>758</v>
      </c>
      <c r="D255" s="6"/>
      <c r="E255" s="3" t="s">
        <v>538</v>
      </c>
    </row>
    <row r="256" spans="1:5" ht="15.75" customHeight="1">
      <c r="A256" s="3" t="s">
        <v>539</v>
      </c>
      <c r="B256" s="4" t="str">
        <f>HYPERLINK("https://www.facebook.com/groups/iloveebookspromotion/","https://www.facebook.com/groups/iloveebookspromotion/")</f>
        <v>https://www.facebook.com/groups/iloveebookspromotion/</v>
      </c>
      <c r="C256" s="9">
        <v>752</v>
      </c>
      <c r="D256" s="3" t="s">
        <v>540</v>
      </c>
      <c r="E256" s="6"/>
    </row>
    <row r="257" spans="1:5" ht="15.75" customHeight="1">
      <c r="A257" s="3" t="s">
        <v>541</v>
      </c>
      <c r="B257" s="4" t="str">
        <f>HYPERLINK("https://www.facebook.com/groups/Aplacewherebooksareread/","https://www.facebook.com/groups/Aplacewherebooksareread/")</f>
        <v>https://www.facebook.com/groups/Aplacewherebooksareread/</v>
      </c>
      <c r="C257" s="9">
        <v>738</v>
      </c>
      <c r="D257" s="3" t="s">
        <v>542</v>
      </c>
      <c r="E257" s="6"/>
    </row>
    <row r="258" spans="1:5" ht="15.75" customHeight="1">
      <c r="A258" s="3" t="s">
        <v>543</v>
      </c>
      <c r="B258" s="4" t="str">
        <f>HYPERLINK("https://www.facebook.com/groups/312859708809053/","https://www.facebook.com/groups/312859708809053/")</f>
        <v>https://www.facebook.com/groups/312859708809053/</v>
      </c>
      <c r="C258" s="9">
        <v>727</v>
      </c>
      <c r="D258" s="3" t="s">
        <v>544</v>
      </c>
      <c r="E258" s="3" t="s">
        <v>545</v>
      </c>
    </row>
    <row r="259" spans="1:5" ht="15.75" customHeight="1">
      <c r="A259" s="3" t="s">
        <v>546</v>
      </c>
      <c r="B259" s="4" t="str">
        <f>HYPERLINK("https://www.facebook.com/groups/blockwrite/","https://www.facebook.com/groups/blockwrite/")</f>
        <v>https://www.facebook.com/groups/blockwrite/</v>
      </c>
      <c r="C259" s="9">
        <v>725</v>
      </c>
      <c r="D259" s="6"/>
      <c r="E259" s="3" t="s">
        <v>547</v>
      </c>
    </row>
    <row r="260" spans="1:5" ht="15.75" customHeight="1">
      <c r="A260" s="3" t="s">
        <v>548</v>
      </c>
      <c r="B260" s="4" t="str">
        <f>HYPERLINK("https://www.facebook.com/groups/179507678914853/","https://www.facebook.com/groups/179507678914853/")</f>
        <v>https://www.facebook.com/groups/179507678914853/</v>
      </c>
      <c r="C260" s="9">
        <v>713</v>
      </c>
      <c r="D260" s="3" t="s">
        <v>549</v>
      </c>
      <c r="E260" s="6"/>
    </row>
    <row r="261" spans="1:5" ht="15.75" customHeight="1">
      <c r="A261" s="3" t="s">
        <v>550</v>
      </c>
      <c r="B261" s="4" t="str">
        <f>HYPERLINK("https://www.facebook.com/groups/the.writers.block.svmixmedia/","https://www.facebook.com/groups/the.writers.block.svmixmedia/")</f>
        <v>https://www.facebook.com/groups/the.writers.block.svmixmedia/</v>
      </c>
      <c r="C261" s="9">
        <v>699</v>
      </c>
      <c r="D261" s="3" t="s">
        <v>551</v>
      </c>
      <c r="E261" s="6"/>
    </row>
    <row r="262" spans="1:5" ht="15.75" customHeight="1">
      <c r="A262" s="3" t="s">
        <v>552</v>
      </c>
      <c r="B262" s="4" t="str">
        <f>HYPERLINK("https://www.facebook.com/groups/140145666070013/","https://www.facebook.com/groups/140145666070013/")</f>
        <v>https://www.facebook.com/groups/140145666070013/</v>
      </c>
      <c r="C262" s="9">
        <v>688</v>
      </c>
      <c r="D262" s="3" t="s">
        <v>553</v>
      </c>
      <c r="E262" s="6"/>
    </row>
    <row r="263" spans="1:5" ht="15.75" customHeight="1">
      <c r="A263" s="3" t="s">
        <v>554</v>
      </c>
      <c r="B263" s="4" t="str">
        <f>HYPERLINK("https://www.facebook.com/groups/1585388655068561/","https://www.facebook.com/groups/1585388655068561/")</f>
        <v>https://www.facebook.com/groups/1585388655068561/</v>
      </c>
      <c r="C263" s="9">
        <v>644</v>
      </c>
      <c r="D263" s="3" t="s">
        <v>555</v>
      </c>
      <c r="E263" s="6"/>
    </row>
    <row r="264" spans="1:5" ht="15.75" customHeight="1">
      <c r="A264" s="3" t="s">
        <v>556</v>
      </c>
      <c r="B264" s="4" t="str">
        <f>HYPERLINK("https://www.facebook.com/groups/328913780580978/","https://www.facebook.com/groups/328913780580978/")</f>
        <v>https://www.facebook.com/groups/328913780580978/</v>
      </c>
      <c r="C264" s="9">
        <v>643</v>
      </c>
      <c r="D264" s="3" t="s">
        <v>557</v>
      </c>
      <c r="E264" s="6"/>
    </row>
    <row r="265" spans="1:5" ht="15.75" customHeight="1">
      <c r="A265" s="3" t="s">
        <v>558</v>
      </c>
      <c r="B265" s="4" t="str">
        <f>HYPERLINK("https://www.facebook.com/groups/368483109860445/","https://www.facebook.com/groups/368483109860445/")</f>
        <v>https://www.facebook.com/groups/368483109860445/</v>
      </c>
      <c r="C265" s="9">
        <v>641</v>
      </c>
      <c r="D265" s="3" t="s">
        <v>559</v>
      </c>
      <c r="E265" s="3" t="s">
        <v>560</v>
      </c>
    </row>
    <row r="266" spans="1:5" ht="15.75" customHeight="1">
      <c r="A266" s="3" t="s">
        <v>561</v>
      </c>
      <c r="B266" s="4" t="str">
        <f>HYPERLINK("https://www.facebook.com/groups/541457355895645/","https://www.facebook.com/groups/541457355895645/")</f>
        <v>https://www.facebook.com/groups/541457355895645/</v>
      </c>
      <c r="C266" s="9">
        <v>577</v>
      </c>
      <c r="D266" s="3" t="s">
        <v>562</v>
      </c>
      <c r="E266" s="6"/>
    </row>
    <row r="267" spans="1:5" ht="15.75" customHeight="1">
      <c r="A267" s="3" t="s">
        <v>563</v>
      </c>
      <c r="B267" s="4" t="str">
        <f>HYPERLINK("https://www.facebook.com/groups/authorpromotions/","https://www.facebook.com/groups/authorpromotions/")</f>
        <v>https://www.facebook.com/groups/authorpromotions/</v>
      </c>
      <c r="C267" s="9">
        <v>576</v>
      </c>
      <c r="D267" s="3" t="s">
        <v>564</v>
      </c>
      <c r="E267" s="3" t="s">
        <v>565</v>
      </c>
    </row>
    <row r="268" spans="1:5" ht="15.75" customHeight="1">
      <c r="A268" s="3" t="s">
        <v>566</v>
      </c>
      <c r="B268" s="4" t="str">
        <f>HYPERLINK("https://www.facebook.com/groups/923268484372734/","https://www.facebook.com/groups/923268484372734/")</f>
        <v>https://www.facebook.com/groups/923268484372734/</v>
      </c>
      <c r="C268" s="9">
        <v>575</v>
      </c>
      <c r="D268" s="6"/>
      <c r="E268" s="3" t="s">
        <v>567</v>
      </c>
    </row>
    <row r="269" spans="1:5" ht="15.75" customHeight="1">
      <c r="A269" s="3" t="s">
        <v>568</v>
      </c>
      <c r="B269" s="4" t="str">
        <f>HYPERLINK("https://www.facebook.com/groups/goodreadslists/","https://www.facebook.com/groups/goodreadslists/")</f>
        <v>https://www.facebook.com/groups/goodreadslists/</v>
      </c>
      <c r="C269" s="9">
        <v>544</v>
      </c>
      <c r="D269" s="3" t="s">
        <v>569</v>
      </c>
      <c r="E269" s="6"/>
    </row>
    <row r="270" spans="1:5" ht="15.75" customHeight="1">
      <c r="A270" s="3" t="s">
        <v>570</v>
      </c>
      <c r="B270" s="4" t="str">
        <f>HYPERLINK("https://www.facebook.com/groups/654912331320728/","https://www.facebook.com/groups/654912331320728/")</f>
        <v>https://www.facebook.com/groups/654912331320728/</v>
      </c>
      <c r="C270" s="9">
        <v>539</v>
      </c>
      <c r="D270" s="3" t="s">
        <v>571</v>
      </c>
      <c r="E270" s="6"/>
    </row>
    <row r="271" spans="1:5" ht="15.75" customHeight="1">
      <c r="A271" s="3" t="s">
        <v>572</v>
      </c>
      <c r="B271" s="4" t="str">
        <f>HYPERLINK("https://www.facebook.com/groups/591352280913085/","https://www.facebook.com/groups/591352280913085/")</f>
        <v>https://www.facebook.com/groups/591352280913085/</v>
      </c>
      <c r="C271" s="9">
        <v>388</v>
      </c>
      <c r="D271" s="3" t="s">
        <v>573</v>
      </c>
      <c r="E271" s="6"/>
    </row>
    <row r="272" spans="1:5" ht="15.75" customHeight="1">
      <c r="A272" s="7" t="s">
        <v>574</v>
      </c>
      <c r="B272" s="8" t="str">
        <f>HYPERLINK("https://www.facebook.com/groups/kindleauthors/","https://www.facebook.com/groups/kindleauthors/")</f>
        <v>https://www.facebook.com/groups/kindleauthors/</v>
      </c>
      <c r="C272" s="9">
        <v>355</v>
      </c>
      <c r="D272" s="7" t="s">
        <v>575</v>
      </c>
      <c r="E272" s="6"/>
    </row>
    <row r="273" spans="1:5" ht="15.75" customHeight="1">
      <c r="A273" s="3" t="s">
        <v>576</v>
      </c>
      <c r="B273" s="4" t="str">
        <f>HYPERLINK("https://www.facebook.com/groups/476730622351505/","https://www.facebook.com/groups/476730622351505/")</f>
        <v>https://www.facebook.com/groups/476730622351505/</v>
      </c>
      <c r="C273" s="9">
        <v>193</v>
      </c>
      <c r="D273" s="3" t="s">
        <v>577</v>
      </c>
      <c r="E273" s="3" t="s">
        <v>578</v>
      </c>
    </row>
    <row r="274" spans="1:5" ht="15.75" customHeight="1">
      <c r="A274" s="3" t="s">
        <v>579</v>
      </c>
      <c r="B274" s="4" t="str">
        <f>HYPERLINK("https://www.facebook.com/groups/590651831035152/","https://www.facebook.com/groups/590651831035152/")</f>
        <v>https://www.facebook.com/groups/590651831035152/</v>
      </c>
      <c r="C274" s="9">
        <v>135</v>
      </c>
      <c r="D274" s="3" t="s">
        <v>580</v>
      </c>
      <c r="E274" s="3" t="s">
        <v>581</v>
      </c>
    </row>
    <row r="275" spans="1:5" ht="15.75" customHeight="1">
      <c r="B275" s="10" t="s">
        <v>582</v>
      </c>
    </row>
    <row r="276" spans="1:5" ht="15.75" customHeight="1">
      <c r="B276" s="10" t="s">
        <v>583</v>
      </c>
    </row>
    <row r="277" spans="1:5" ht="15.75" customHeight="1">
      <c r="B277" s="10" t="s">
        <v>584</v>
      </c>
    </row>
    <row r="278" spans="1:5" ht="15.75" customHeight="1">
      <c r="B278" s="10" t="s">
        <v>62</v>
      </c>
    </row>
    <row r="279" spans="1:5" ht="15.75" customHeight="1">
      <c r="B279" s="11" t="s">
        <v>585</v>
      </c>
    </row>
    <row r="280" spans="1:5" ht="15.75" customHeight="1">
      <c r="B280" s="10" t="s">
        <v>586</v>
      </c>
    </row>
    <row r="281" spans="1:5" ht="15.75" customHeight="1">
      <c r="B281" s="11" t="s">
        <v>587</v>
      </c>
    </row>
    <row r="282" spans="1:5" ht="15.75" customHeight="1">
      <c r="B282" s="10" t="s">
        <v>588</v>
      </c>
    </row>
    <row r="283" spans="1:5" ht="15.75" customHeight="1">
      <c r="B283" s="10" t="s">
        <v>589</v>
      </c>
    </row>
    <row r="284" spans="1:5" ht="15.75" customHeight="1">
      <c r="B284" s="10" t="s">
        <v>590</v>
      </c>
    </row>
  </sheetData>
  <hyperlinks>
    <hyperlink ref="B2" r:id="rId1" display="https://www.facebook.com/groups/282716651915330/"/>
    <hyperlink ref="B3" r:id="rId2" display="https://www.facebook.com/groups/Free.Likes.2015/"/>
    <hyperlink ref="B4" r:id="rId3" display="https://www.facebook.com/groups/516933198354418/"/>
    <hyperlink ref="B5" r:id="rId4" display="https://www.facebook.com/groups/320356974732142/"/>
    <hyperlink ref="B6" r:id="rId5" display="https://www.facebook.com/groups/passionforbooks/"/>
    <hyperlink ref="B7" r:id="rId6" display="https://www.facebook.com/groups/memberswritersgroup/"/>
    <hyperlink ref="B8" r:id="rId7" display="https://www.facebook.com/groups/bookpromo.review/"/>
    <hyperlink ref="B9" r:id="rId8" display="https://www.facebook.com/groups/freeebooks/"/>
    <hyperlink ref="B10" r:id="rId9" display="https://www.facebook.com/groups/online.book.publicity/"/>
    <hyperlink ref="B11" r:id="rId10" display="https://www.facebook.com/groups/AmazonBookClubs/"/>
    <hyperlink ref="B12" r:id="rId11" display="https://www.facebook.com/groups/2204546223/"/>
    <hyperlink ref="B13" r:id="rId12" display="https://www.facebook.com/groups/179494068820033/"/>
    <hyperlink ref="B14" r:id="rId13" display="https://www.facebook.com/groups/BookPromotion/"/>
    <hyperlink ref="B15" r:id="rId14" display="https://www.facebook.com/groups/571135069563269/"/>
    <hyperlink ref="B16" r:id="rId15" display="https://www.facebook.com/groups/bookplace/"/>
    <hyperlink ref="B17" r:id="rId16" display="https://www.facebook.com/groups/69073710111/"/>
    <hyperlink ref="B18" r:id="rId17" display="https://www.facebook.com/groups/kindle.goodreads/"/>
    <hyperlink ref="B19" r:id="rId18" display="https://www.facebook.com/groups/bookjunkiepromotions/"/>
    <hyperlink ref="B20" r:id="rId19" display="https://www.facebook.com/groups/booksgoneviral/"/>
    <hyperlink ref="B21" r:id="rId20" display="https://www.facebook.com/groups/623206594363552/"/>
    <hyperlink ref="B22" r:id="rId21" display="https://www.facebook.com/groups/authorspostyourbooks/"/>
    <hyperlink ref="B23" r:id="rId22" display="https://www.facebook.com/groups/241846582600572/"/>
    <hyperlink ref="B24" r:id="rId23" display="https://www.facebook.com/groups/Promotewithauthorsandphotographors/"/>
    <hyperlink ref="B25" r:id="rId24" display="https://www.facebook.com/groups/270558336379692/"/>
    <hyperlink ref="B26" r:id="rId25" display="https://www.facebook.com/groups/337141432986476/"/>
    <hyperlink ref="B27" r:id="rId26" display="https://www.facebook.com/groups/419504758165134/"/>
    <hyperlink ref="B28" r:id="rId27" display="https://www.facebook.com/groups/freekindlebookclub/"/>
    <hyperlink ref="B29" r:id="rId28" display="https://www.facebook.com/groups/426282137432533/"/>
    <hyperlink ref="B30" r:id="rId29" display="https://www.facebook.com/groups/148313988694907/"/>
    <hyperlink ref="B31" r:id="rId30" display="https://www.facebook.com/groups/kinpub/"/>
    <hyperlink ref="B32" r:id="rId31" display="https://www.facebook.com/groups/512098985483106/"/>
    <hyperlink ref="B33" r:id="rId32" display="https://www.facebook.com/groups/ebooksdownload/"/>
    <hyperlink ref="B34" r:id="rId33" display="https://www.facebook.com/groups/FreeTodayOnAmazon/"/>
    <hyperlink ref="B35" r:id="rId34" display="https://www.facebook.com/groups/204725947524/"/>
    <hyperlink ref="B36" r:id="rId35" display="https://www.facebook.com/groups/126278657527255/"/>
    <hyperlink ref="B37" r:id="rId36" display="https://www.facebook.com/groups/FreeEbookGroup/"/>
    <hyperlink ref="B38" r:id="rId37" display="https://www.facebook.com/groups/apablog/"/>
    <hyperlink ref="B39" r:id="rId38" display="https://www.facebook.com/groups/126014020784739/"/>
    <hyperlink ref="B40" r:id="rId39" display="https://www.facebook.com/groups/27974652447/"/>
    <hyperlink ref="B41" r:id="rId40" display="https://www.facebook.com/groups/294455560643884/"/>
    <hyperlink ref="B42" r:id="rId41" display="https://www.facebook.com/groups/freebkrus/"/>
    <hyperlink ref="B43" r:id="rId42" display="https://www.facebook.com/groups/writingandmedia/"/>
    <hyperlink ref="B44" r:id="rId43" display="https://www.facebook.com/groups/187547284642012/"/>
    <hyperlink ref="B45" r:id="rId44" display="https://www.facebook.com/groups/205686289555465/"/>
    <hyperlink ref="B46" r:id="rId45" display="https://www.facebook.com/groups/aplacetosellbooks/"/>
    <hyperlink ref="B47" r:id="rId46" display="https://www.facebook.com/groups/135486133130440/"/>
    <hyperlink ref="B48" r:id="rId47" display="https://www.facebook.com/groups/acrebooks/"/>
    <hyperlink ref="B49" r:id="rId48" display="https://www.facebook.com/groups/freetoday/"/>
    <hyperlink ref="B50" r:id="rId49" display="https://www.facebook.com/groups/157960580960255/"/>
    <hyperlink ref="B51" r:id="rId50" display="https://www.facebook.com/groups/312062222223877/"/>
    <hyperlink ref="B52" r:id="rId51" display="https://www.facebook.com/groups/147716185430164/"/>
    <hyperlink ref="B53" r:id="rId52" display="https://www.facebook.com/groups/kindlemojo/"/>
    <hyperlink ref="B54" r:id="rId53" display="https://www.facebook.com/groups/ReviewersRoundup/"/>
    <hyperlink ref="B55" r:id="rId54" display="https://www.facebook.com/groups/8211764644/"/>
    <hyperlink ref="B56" r:id="rId55" display="https://www.facebook.com/groups/135014283196453/"/>
    <hyperlink ref="B57" r:id="rId56" display="https://www.facebook.com/groups/booknest/"/>
    <hyperlink ref="B58" r:id="rId57" display="https://www.facebook.com/groups/327660353939762/"/>
    <hyperlink ref="B59" r:id="rId58" display="https://www.facebook.com/groups/357112331027292/"/>
    <hyperlink ref="B60" r:id="rId59" display="https://www.facebook.com/groups/2213398116/"/>
    <hyperlink ref="B61" r:id="rId60" display="https://www.facebook.com/groups/160213917377540/"/>
    <hyperlink ref="B62" r:id="rId61" display="https://www.facebook.com/groups/AnnounceBragShowoff/"/>
    <hyperlink ref="B63" r:id="rId62" display="https://www.facebook.com/groups/promote.your.book.here/"/>
    <hyperlink ref="B64" r:id="rId63" display="https://www.facebook.com/groups/1472740936287551/"/>
    <hyperlink ref="B65" r:id="rId64" display="https://www.facebook.com/groups/154804701390698/"/>
    <hyperlink ref="B66" r:id="rId65" display="https://www.facebook.com/groups/downloadfreekindlebooks/"/>
    <hyperlink ref="B67" r:id="rId66" display="https://www.facebook.com/groups/783765675030040/"/>
    <hyperlink ref="B68" r:id="rId67" display="https://www.facebook.com/groups/promotekdbook/"/>
    <hyperlink ref="B69" r:id="rId68" display="https://www.facebook.com/groups/400022470100023/"/>
    <hyperlink ref="B70" r:id="rId69" display="https://www.facebook.com/groups/booksforkindle/"/>
    <hyperlink ref="B71" r:id="rId70" display="https://www.facebook.com/groups/boomdom/"/>
    <hyperlink ref="B72" r:id="rId71" display="https://www.facebook.com/groups/476236565733229/"/>
    <hyperlink ref="B73" r:id="rId72" display="https://www.facebook.com/groups/215918835174776/"/>
    <hyperlink ref="B74" r:id="rId73" display="https://www.facebook.com/groups/supportanauthor/"/>
    <hyperlink ref="B75" r:id="rId74" display="https://www.facebook.com/groups/444695995585913/"/>
    <hyperlink ref="B76" r:id="rId75" display="https://www.facebook.com/groups/438855479538686/"/>
    <hyperlink ref="B77" r:id="rId76" display="https://www.facebook.com/groups/315672875251373/"/>
    <hyperlink ref="B78" r:id="rId77" display="https://www.facebook.com/groups/FreeBooksonKindle/"/>
    <hyperlink ref="B79" r:id="rId78" display="https://www.facebook.com/groups/370900356880/"/>
    <hyperlink ref="B80" r:id="rId79" display="https://www.facebook.com/groups/mynewbook2/"/>
    <hyperlink ref="B81" r:id="rId80" display="https://www.facebook.com/groups/AuthorsAndTheirEditorsPromoPage"/>
    <hyperlink ref="B82" r:id="rId81" display="https://www.facebook.com/groups/souladream/"/>
    <hyperlink ref="B83" r:id="rId82" display="https://www.facebook.com/groups/201856639887358/"/>
    <hyperlink ref="B84" r:id="rId83" display="https://www.facebook.com/groups/638881882858608/"/>
    <hyperlink ref="B85" r:id="rId84" display="https://www.facebook.com/groups/715699865117336/"/>
    <hyperlink ref="B86" r:id="rId85" display="https://www.facebook.com/groups/367069680033403/"/>
    <hyperlink ref="B87" r:id="rId86" display="https://www.facebook.com/groups/365109846917813/"/>
    <hyperlink ref="B88" r:id="rId87" display="https://www.facebook.com/groups/borntowrite/"/>
    <hyperlink ref="B89" r:id="rId88" display="https://www.facebook.com/groups/160553547299813/"/>
    <hyperlink ref="B90" r:id="rId89" display="https://www.facebook.com/groups/amazoncom/"/>
    <hyperlink ref="B91" r:id="rId90" display="https://www.facebook.com/groups/293274040774984/"/>
    <hyperlink ref="B92" r:id="rId91" display="https://www.facebook.com/groups/kindle.favorites/"/>
    <hyperlink ref="B93" r:id="rId92" display="https://www.facebook.com/groups/coffeenbooks/"/>
    <hyperlink ref="B94" r:id="rId93" display="https://www.facebook.com/groups/602196313230557/"/>
    <hyperlink ref="B95" r:id="rId94" display="https://www.facebook.com/groups/275449405900759/"/>
    <hyperlink ref="B96" r:id="rId95" display="https://www.facebook.com/groups/408662892547848/"/>
    <hyperlink ref="B97" r:id="rId96" display="https://www.facebook.com/groups/2Real4Fiction/"/>
    <hyperlink ref="B98" r:id="rId97" display="https://www.facebook.com/groups/237559129693688/"/>
    <hyperlink ref="B99" r:id="rId98" display="https://www.facebook.com/groups/592192344136708/"/>
    <hyperlink ref="B100" r:id="rId99" display="https://www.facebook.com/groups/73896562473/"/>
    <hyperlink ref="B101" r:id="rId100" display="https://www.facebook.com/groups/allindiesallthetimebooks/"/>
    <hyperlink ref="B102" r:id="rId101" display="https://www.facebook.com/groups/strictlybookpromos/"/>
    <hyperlink ref="B103" r:id="rId102" display="https://www.facebook.com/groups/319493341450544/"/>
    <hyperlink ref="B104" r:id="rId103" display="https://www.facebook.com/groups/authormeetingplace/"/>
    <hyperlink ref="B105" r:id="rId104" display="https://www.facebook.com/groups/IndieBookHangout/"/>
    <hyperlink ref="B106" r:id="rId105" display="https://www.facebook.com/groups/Bookheaven/"/>
    <hyperlink ref="B107" r:id="rId106" display="https://www.facebook.com/groups/429650897189445/"/>
    <hyperlink ref="B108" r:id="rId107" display="https://www.facebook.com/groups/587798317951560/"/>
    <hyperlink ref="B109" r:id="rId108" display="https://www.facebook.com/groups/RedRiverWriters/"/>
    <hyperlink ref="B110" r:id="rId109" display="https://www.facebook.com/groups/666795930028095/"/>
    <hyperlink ref="B111" r:id="rId110" display="https://www.facebook.com/groups/mfrwauthors/"/>
    <hyperlink ref="B112" r:id="rId111" display="https://www.facebook.com/groups/192635697552276/"/>
    <hyperlink ref="B113" r:id="rId112" display="https://www.facebook.com/groups/ReviewBuildersSelfPromotion/"/>
    <hyperlink ref="B114" r:id="rId113" display="https://www.facebook.com/groups/1577441379149696/"/>
    <hyperlink ref="B115" r:id="rId114" display="https://www.facebook.com/groups/65139598840/"/>
    <hyperlink ref="B116" r:id="rId115" display="https://www.facebook.com/groups/KindlePublishers/"/>
    <hyperlink ref="B117" r:id="rId116" display="https://www.facebook.com/groups/freebooksito/"/>
    <hyperlink ref="B118" r:id="rId117" display="https://www.facebook.com/groups/Thebookclubuk/"/>
    <hyperlink ref="B119" r:id="rId118" display="https://www.facebook.com/groups/186605151405872/"/>
    <hyperlink ref="B120" r:id="rId119" display="https://www.facebook.com/groups/139824639506542/"/>
    <hyperlink ref="B121" r:id="rId120" display="https://www.facebook.com/groups/733684846720233/"/>
    <hyperlink ref="B122" r:id="rId121" display="https://www.facebook.com/groups/621990941171109/"/>
    <hyperlink ref="B123" r:id="rId122" display="https://www.facebook.com/groups/KindleBookBoost/"/>
    <hyperlink ref="B124" r:id="rId123" display="https://www.facebook.com/groups/Promotewriting1/"/>
    <hyperlink ref="B125" r:id="rId124" display="https://www.facebook.com/groups/324474741072693/"/>
    <hyperlink ref="B126" r:id="rId125" display="https://www.facebook.com/groups/ebookclubindia/"/>
    <hyperlink ref="B127" r:id="rId126" display="https://www.facebook.com/groups/Kindlepromotion/"/>
    <hyperlink ref="B128" r:id="rId127" display="https://www.facebook.com/groups/everythingandanythingtodowithbooks/"/>
    <hyperlink ref="B129" r:id="rId128" display="https://www.facebook.com/groups/the.barters.network/"/>
    <hyperlink ref="B130" r:id="rId129" display="https://www.facebook.com/groups/449778365159385/"/>
    <hyperlink ref="B131" r:id="rId130" display="https://www.facebook.com/groups/347406835366574/"/>
    <hyperlink ref="B132" r:id="rId131" display="https://www.facebook.com/groups/204968026218845/"/>
    <hyperlink ref="B133" r:id="rId132" display="https://www.facebook.com/groups/1009103085781182/"/>
    <hyperlink ref="B134" r:id="rId133" display="https://www.facebook.com/groups/605671166114346/"/>
    <hyperlink ref="B135" r:id="rId134" display="https://www.facebook.com/groups/1420554874832956/"/>
    <hyperlink ref="B136" r:id="rId135" display="https://www.facebook.com/groups/268797463262919/"/>
    <hyperlink ref="B137" r:id="rId136" display="https://www.facebook.com/groups/freekindlebook/"/>
    <hyperlink ref="B138" r:id="rId137" display="https://www.facebook.com/groups/751992498231013/"/>
    <hyperlink ref="B139" r:id="rId138" display="https://www.facebook.com/groups/302805843186844/"/>
    <hyperlink ref="B140" r:id="rId139" display="https://www.facebook.com/groups/1403927939833497/"/>
    <hyperlink ref="B141" r:id="rId140" display="https://www.facebook.com/groups/BookloverLibrary/"/>
    <hyperlink ref="B142" r:id="rId141" display="https://www.facebook.com/groups/490005547676565/"/>
    <hyperlink ref="B143" r:id="rId142" display="https://www.facebook.com/groups/GlobalBookPromotion/"/>
    <hyperlink ref="B144" r:id="rId143" display="https://www.facebook.com/groups/186578461529401/"/>
    <hyperlink ref="B145" r:id="rId144" display="https://www.facebook.com/groups/296194087142960/"/>
    <hyperlink ref="B146" r:id="rId145" display="https://www.facebook.com/groups/BooksandPublishers/"/>
    <hyperlink ref="B147" r:id="rId146" display="https://www.facebook.com/groups/1524653184490664/"/>
    <hyperlink ref="B148" r:id="rId147" display="https://www.facebook.com/groups/scififan/"/>
    <hyperlink ref="B149" r:id="rId148" display="https://www.facebook.com/groups/eboox/"/>
    <hyperlink ref="B150" r:id="rId149" display="https://www.facebook.com/groups/kindleunlimitedfreebooks/"/>
    <hyperlink ref="B151" r:id="rId150" display="https://www.facebook.com/groups/1394686407449860/"/>
    <hyperlink ref="B152" r:id="rId151" display="https://www.facebook.com/groups/644912978957459/"/>
    <hyperlink ref="B153" r:id="rId152" display="https://www.facebook.com/groups/1378435729104969/"/>
    <hyperlink ref="B154" r:id="rId153" display="https://www.facebook.com/groups/611490978866512/"/>
    <hyperlink ref="B155" r:id="rId154" display="https://www.facebook.com/groups/366603943499492/"/>
    <hyperlink ref="B156" r:id="rId155" display="https://www.facebook.com/groups/PDFWR/"/>
    <hyperlink ref="B157" r:id="rId156" display="https://www.facebook.com/groups/Kindlepromo/"/>
    <hyperlink ref="B158" r:id="rId157" display="https://www.facebook.com/groups/kindle.free.books.club/"/>
    <hyperlink ref="B159" r:id="rId158" display="https://www.facebook.com/groups/ebookstage/"/>
    <hyperlink ref="B160" r:id="rId159" display="https://www.facebook.com/groups/kindle.deals/"/>
    <hyperlink ref="B161" r:id="rId160" display="https://www.facebook.com/groups/291645554239114/"/>
    <hyperlink ref="B162" r:id="rId161" display="https://www.facebook.com/groups/20760251439/"/>
    <hyperlink ref="B163" r:id="rId162" display="https://www.facebook.com/groups/KindleAuthorsGroup/"/>
    <hyperlink ref="B164" r:id="rId163" display="https://www.facebook.com/groups/164191693606802/"/>
    <hyperlink ref="B165" r:id="rId164" display="https://www.facebook.com/groups/141135582576889/"/>
    <hyperlink ref="B166" r:id="rId165" display="https://www.facebook.com/groups/49528507026/"/>
    <hyperlink ref="B167" r:id="rId166" display="https://www.facebook.com/groups/137323543073183/"/>
    <hyperlink ref="B168" r:id="rId167" display="https://www.facebook.com/groups/688665924494877/"/>
    <hyperlink ref="B169" r:id="rId168" display="https://www.facebook.com/groups/719646798071444/"/>
    <hyperlink ref="B170" r:id="rId169" display="https://www.facebook.com/groups/ListofALLbookpromotions/"/>
    <hyperlink ref="B171" r:id="rId170" display="https://www.facebook.com/groups/kindle.countdown.0.99.deals/"/>
    <hyperlink ref="B172" r:id="rId171" display="https://www.facebook.com/groups/BookCoversandCoverArtists/"/>
    <hyperlink ref="B173" r:id="rId172" display="https://www.facebook.com/groups/derebookklub/"/>
    <hyperlink ref="B174" r:id="rId173" display="https://www.facebook.com/groups/bookfair1/"/>
    <hyperlink ref="B175" r:id="rId174" display="https://www.facebook.com/groups/67608762248/"/>
    <hyperlink ref="B176" r:id="rId175" display="https://www.facebook.com/groups/341840249197060/"/>
    <hyperlink ref="B177" r:id="rId176" display="https://www.facebook.com/groups/georgewilderjr/"/>
    <hyperlink ref="B178" r:id="rId177" display="https://www.facebook.com/groups/WritersEmpire/"/>
    <hyperlink ref="B179" r:id="rId178" display="https://www.facebook.com/groups/1393590054248803/"/>
    <hyperlink ref="B180" r:id="rId179" display="https://www.facebook.com/groups/624589340966019/"/>
    <hyperlink ref="B181" r:id="rId180" display="https://www.facebook.com/groups/allaboutkindlebooks/"/>
    <hyperlink ref="B182" r:id="rId181" display="https://www.facebook.com/groups/1409859915984808/"/>
    <hyperlink ref="B183" r:id="rId182" display="https://www.facebook.com/groups/110604178950149/"/>
    <hyperlink ref="B184" r:id="rId183" display="https://www.facebook.com/groups/ebookeecom/"/>
    <hyperlink ref="B185" r:id="rId184" display="https://www.facebook.com/groups/383065251837286/"/>
    <hyperlink ref="B186" r:id="rId185" display="https://www.facebook.com/groups/1449384682014382/"/>
    <hyperlink ref="B187" r:id="rId186" display="https://www.facebook.com/groups/1013820968756497/"/>
    <hyperlink ref="B188" r:id="rId187" display="https://www.facebook.com/groups/BookBlogHopsandTours/"/>
    <hyperlink ref="B189" r:id="rId188" display="https://www.facebook.com/groups/110315165721/"/>
    <hyperlink ref="B190" r:id="rId189" display="https://www.facebook.com/groups/1420363458179481/"/>
    <hyperlink ref="B191" r:id="rId190" display="https://www.facebook.com/groups/bestbookstoread/"/>
    <hyperlink ref="B192" r:id="rId191" display="https://www.facebook.com/groups/121238177904758/"/>
    <hyperlink ref="B193" r:id="rId192" display="https://www.facebook.com/groups/freeebooksforall/"/>
    <hyperlink ref="B194" r:id="rId193" display="https://www.facebook.com/groups/783338411780036/"/>
    <hyperlink ref="B195" r:id="rId194" display="https://www.facebook.com/groups/strugglingauthors/"/>
    <hyperlink ref="B196" r:id="rId195" display="https://www.facebook.com/groups/510032699105933/"/>
    <hyperlink ref="B197" r:id="rId196" display="https://www.facebook.com/groups/authorsresourcecenter/"/>
    <hyperlink ref="B198" r:id="rId197" display="https://www.facebook.com/groups/jeanbooknerd/"/>
    <hyperlink ref="B199" r:id="rId198" display="https://www.facebook.com/groups/contact.iRead/"/>
    <hyperlink ref="B200" r:id="rId199" display="https://www.facebook.com/groups/1452088198364844/"/>
    <hyperlink ref="B201" r:id="rId200" display="https://www.facebook.com/groups/ebooks.for.free/"/>
    <hyperlink ref="B202" r:id="rId201" display="https://www.facebook.com/groups/730668353688477/"/>
    <hyperlink ref="B203" r:id="rId202" display="https://www.facebook.com/groups/FreeEbookDownloads/"/>
    <hyperlink ref="B204" r:id="rId203" display="https://www.facebook.com/groups/HardcoreReaders/"/>
    <hyperlink ref="B205" r:id="rId204" display="https://www.facebook.com/groups/820148078031281/"/>
    <hyperlink ref="B206" r:id="rId205" display="https://www.facebook.com/groups/librarianscorner/"/>
    <hyperlink ref="B207" r:id="rId206" display="https://www.facebook.com/groups/Bookjunkiesfreebies/"/>
    <hyperlink ref="B208" r:id="rId207" display="https://www.facebook.com/groups/bookmarketing/"/>
    <hyperlink ref="B209" r:id="rId208" display="https://www.facebook.com/groups/123272151121894/"/>
    <hyperlink ref="B210" r:id="rId209" display="https://www.facebook.com/groups/698818526836702/"/>
    <hyperlink ref="B211" r:id="rId210" display="https://www.facebook.com/groups/176334755775244/"/>
    <hyperlink ref="B212" r:id="rId211" display="https://www.facebook.com/groups/224730870927761/"/>
    <hyperlink ref="B213" r:id="rId212" display="https://www.facebook.com/groups/grauthorsreaders/"/>
    <hyperlink ref="B214" r:id="rId213" display="https://www.facebook.com/groups/440225576067046/"/>
    <hyperlink ref="B215" r:id="rId214" display="https://www.facebook.com/groups/642969499135382/"/>
    <hyperlink ref="B216" r:id="rId215" display="https://www.facebook.com/groups/222650621228455/"/>
    <hyperlink ref="B217" r:id="rId216" display="https://www.facebook.com/groups/1476888465867040/"/>
    <hyperlink ref="B218" r:id="rId217" display="https://www.facebook.com/groups/MelissaBookgroup/"/>
    <hyperlink ref="B219" r:id="rId218" display="https://www.facebook.com/groups/kindle.reader.book.club/"/>
    <hyperlink ref="B220" r:id="rId219" display="https://www.facebook.com/groups/99CentsEbooks/"/>
    <hyperlink ref="B221" r:id="rId220" display="https://www.facebook.com/groups/amazonkindlefreebooks/"/>
    <hyperlink ref="B222" r:id="rId221" display="https://www.facebook.com/groups/kindleunlimitedbooks/"/>
    <hyperlink ref="B223" r:id="rId222" display="https://www.facebook.com/groups/113520639278/"/>
    <hyperlink ref="B224" r:id="rId223" display="https://www.facebook.com/groups/99CentKindleReads/"/>
    <hyperlink ref="B225" r:id="rId224" display="https://www.facebook.com/groups/FREEBooksForYou/"/>
    <hyperlink ref="B226" r:id="rId225" display="https://www.facebook.com/groups/265039496909527/"/>
    <hyperlink ref="B227" r:id="rId226" display="https://www.facebook.com/groups/315694258441389/"/>
    <hyperlink ref="B228" r:id="rId227" display="https://www.facebook.com/groups/1499870493558911/"/>
    <hyperlink ref="B229" r:id="rId228" display="https://www.facebook.com/groups/548852375158448/"/>
    <hyperlink ref="B230" r:id="rId229" display="https://www.facebook.com/groups/467064490105753/"/>
    <hyperlink ref="B231" r:id="rId230" display="https://www.facebook.com/groups/924391344272859/"/>
    <hyperlink ref="B232" r:id="rId231" display="https://www.facebook.com/groups/614986465276349/"/>
    <hyperlink ref="B233" r:id="rId232" display="https://www.facebook.com/groups/1392059964386212/"/>
    <hyperlink ref="B234" r:id="rId233" display="https://www.facebook.com/groups/AllWritersClub/"/>
    <hyperlink ref="B235" r:id="rId234" display="https://www.facebook.com/groups/127124094124710/"/>
    <hyperlink ref="B236" r:id="rId235" display="https://www.facebook.com/groups/6092061939/"/>
    <hyperlink ref="B237" r:id="rId236" display="https://www.facebook.com/groups/429105960480688/"/>
    <hyperlink ref="B238" r:id="rId237" display="https://www.facebook.com/groups/578726622160609/"/>
    <hyperlink ref="B239" r:id="rId238" display="https://www.facebook.com/groups/books4u/"/>
    <hyperlink ref="B240" r:id="rId239" display="https://www.facebook.com/groups/185063784963952/"/>
    <hyperlink ref="B241" r:id="rId240" display="https://www.facebook.com/groups/390239564463371/"/>
    <hyperlink ref="B242" r:id="rId241" display="https://www.facebook.com/groups/522565094546254/"/>
    <hyperlink ref="B243" r:id="rId242" display="https://www.facebook.com/groups/562838650435045/"/>
    <hyperlink ref="B244" r:id="rId243" display="https://www.facebook.com/groups/422093924487886/"/>
    <hyperlink ref="B245" r:id="rId244" display="https://www.facebook.com/groups/144025249140474/"/>
    <hyperlink ref="B246" r:id="rId245" display="https://www.facebook.com/groups/IndieBooksWorthThePrice/"/>
    <hyperlink ref="B247" r:id="rId246" display="https://www.facebook.com/groups/576429689133106/"/>
    <hyperlink ref="B248" r:id="rId247" display="https://www.facebook.com/groups/ebookshareclub/"/>
    <hyperlink ref="B249" r:id="rId248" display="https://www.facebook.com/groups/21472583329/"/>
    <hyperlink ref="B250" r:id="rId249" display="https://www.facebook.com/groups/748856645171748/"/>
    <hyperlink ref="B251" r:id="rId250" display="https://www.facebook.com/groups/AmazingFreeEbooks/"/>
    <hyperlink ref="B252" r:id="rId251" display="https://www.facebook.com/groups/183813228417304/"/>
    <hyperlink ref="B253" r:id="rId252" display="https://www.facebook.com/groups/355844864568278/"/>
    <hyperlink ref="B254" r:id="rId253" display="https://www.facebook.com/groups/kindleebookshonestreviews/"/>
    <hyperlink ref="B255" r:id="rId254" display="https://www.facebook.com/groups/445247762300649/"/>
    <hyperlink ref="B256" r:id="rId255" display="https://www.facebook.com/groups/iloveebookspromotion/"/>
    <hyperlink ref="B257" r:id="rId256" display="https://www.facebook.com/groups/Aplacewherebooksareread/"/>
    <hyperlink ref="B258" r:id="rId257" display="https://www.facebook.com/groups/312859708809053/"/>
    <hyperlink ref="B259" r:id="rId258" display="https://www.facebook.com/groups/blockwrite/"/>
    <hyperlink ref="B260" r:id="rId259" display="https://www.facebook.com/groups/179507678914853/"/>
    <hyperlink ref="B261" r:id="rId260" display="https://www.facebook.com/groups/the.writers.block.svmixmedia/"/>
    <hyperlink ref="B262" r:id="rId261" display="https://www.facebook.com/groups/140145666070013/"/>
    <hyperlink ref="B263" r:id="rId262" display="https://www.facebook.com/groups/1585388655068561/"/>
    <hyperlink ref="B264" r:id="rId263" display="https://www.facebook.com/groups/328913780580978/"/>
    <hyperlink ref="B265" r:id="rId264" display="https://www.facebook.com/groups/368483109860445/"/>
    <hyperlink ref="B266" r:id="rId265" display="https://www.facebook.com/groups/541457355895645/"/>
    <hyperlink ref="B267" r:id="rId266" display="https://www.facebook.com/groups/authorpromotions/"/>
    <hyperlink ref="B268" r:id="rId267" display="https://www.facebook.com/groups/923268484372734/"/>
    <hyperlink ref="B269" r:id="rId268" display="https://www.facebook.com/groups/goodreadslists/"/>
    <hyperlink ref="B270" r:id="rId269" display="https://www.facebook.com/groups/654912331320728/"/>
    <hyperlink ref="B271" r:id="rId270" display="https://www.facebook.com/groups/591352280913085/"/>
    <hyperlink ref="B272" r:id="rId271" display="https://www.facebook.com/groups/kindleauthors/"/>
    <hyperlink ref="B273" r:id="rId272" display="https://www.facebook.com/groups/476730622351505/"/>
    <hyperlink ref="B274" r:id="rId273" display="https://www.facebook.com/groups/590651831035152/"/>
    <hyperlink ref="B275" r:id="rId274"/>
    <hyperlink ref="B276" r:id="rId275"/>
    <hyperlink ref="B277" r:id="rId276"/>
    <hyperlink ref="B278" r:id="rId277"/>
    <hyperlink ref="B280" r:id="rId278"/>
    <hyperlink ref="B282" r:id="rId279"/>
    <hyperlink ref="B283" r:id="rId280"/>
    <hyperlink ref="B284" r:id="rId281"/>
  </hyperlink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Rob</cp:lastModifiedBy>
  <dcterms:modified xsi:type="dcterms:W3CDTF">2017-01-12T20:41:56Z</dcterms:modified>
</cp:coreProperties>
</file>