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demy Folder\Supply Chain Design Course\Deep Dive - Strategic Network Design\Greenfield Analysis Lecture\"/>
    </mc:Choice>
  </mc:AlternateContent>
  <bookViews>
    <workbookView xWindow="0" yWindow="0" windowWidth="20490" windowHeight="7650" tabRatio="868" firstSheet="2" activeTab="11"/>
  </bookViews>
  <sheets>
    <sheet name="Table1" sheetId="1" state="hidden" r:id="rId1"/>
    <sheet name="GreenField Analysis" sheetId="12" r:id="rId2"/>
    <sheet name="Problem Statement" sheetId="3" r:id="rId3"/>
    <sheet name="Demand Heat Map" sheetId="5" r:id="rId4"/>
    <sheet name="Model" sheetId="26" r:id="rId5"/>
    <sheet name="Map Location of DC" sheetId="7" r:id="rId6"/>
    <sheet name="Sheet2" sheetId="6" state="hidden" r:id="rId7"/>
    <sheet name="Scenario" sheetId="21" r:id="rId8"/>
    <sheet name="Model (2)" sheetId="27" r:id="rId9"/>
    <sheet name="Scenario 1 Map" sheetId="18" r:id="rId10"/>
    <sheet name="Results" sheetId="25" r:id="rId11"/>
    <sheet name="Modeling Assignment 1" sheetId="28" r:id="rId12"/>
    <sheet name="Sheet1" sheetId="17" state="hidden" r:id="rId13"/>
  </sheets>
  <definedNames>
    <definedName name="_xlcn.WorksheetConnection_Sheet2A1F571" hidden="1">Sheet2!$A$1:$F$57</definedName>
    <definedName name="_xlcn.WorksheetConnection_Table11" hidden="1">Table1[]</definedName>
    <definedName name="_xlcn.WorksheetConnection_Table21" hidden="1">Table2[]</definedName>
    <definedName name="_xlcn.WorksheetConnection_Table31" hidden="1">Table3[]</definedName>
    <definedName name="solver_adj" localSheetId="4" hidden="1">Model!$B$2:$C$2</definedName>
    <definedName name="solver_adj" localSheetId="8" hidden="1">'Model (2)'!$B$2:$C$3</definedName>
    <definedName name="solver_cvg" localSheetId="1" hidden="1">0.0001</definedName>
    <definedName name="solver_cvg" localSheetId="4" hidden="1">0.0001</definedName>
    <definedName name="solver_cvg" localSheetId="8" hidden="1">0.0001</definedName>
    <definedName name="solver_drv" localSheetId="1" hidden="1">1</definedName>
    <definedName name="solver_drv" localSheetId="4" hidden="1">2</definedName>
    <definedName name="solver_drv" localSheetId="8" hidden="1">2</definedName>
    <definedName name="solver_eng" localSheetId="1" hidden="1">1</definedName>
    <definedName name="solver_eng" localSheetId="4" hidden="1">1</definedName>
    <definedName name="solver_eng" localSheetId="8" hidden="1">1</definedName>
    <definedName name="solver_est" localSheetId="1" hidden="1">1</definedName>
    <definedName name="solver_est" localSheetId="4" hidden="1">1</definedName>
    <definedName name="solver_est" localSheetId="8" hidden="1">1</definedName>
    <definedName name="solver_itr" localSheetId="1" hidden="1">2147483647</definedName>
    <definedName name="solver_itr" localSheetId="4" hidden="1">2147483647</definedName>
    <definedName name="solver_itr" localSheetId="8" hidden="1">2147483647</definedName>
    <definedName name="solver_lhs1" localSheetId="4" hidden="1">Model!$B$2</definedName>
    <definedName name="solver_lhs1" localSheetId="8" hidden="1">'Model (2)'!$B$2:$B$3</definedName>
    <definedName name="solver_lhs2" localSheetId="4" hidden="1">Model!$B$2</definedName>
    <definedName name="solver_lhs2" localSheetId="8" hidden="1">'Model (2)'!$B$2:$B$3</definedName>
    <definedName name="solver_lhs3" localSheetId="4" hidden="1">Model!$C$2</definedName>
    <definedName name="solver_lhs3" localSheetId="8" hidden="1">'Model (2)'!$C$2:$C$3</definedName>
    <definedName name="solver_lhs4" localSheetId="4" hidden="1">Model!$C$2</definedName>
    <definedName name="solver_lhs4" localSheetId="8" hidden="1">'Model (2)'!$C$2:$C$3</definedName>
    <definedName name="solver_mip" localSheetId="1" hidden="1">2147483647</definedName>
    <definedName name="solver_mip" localSheetId="4" hidden="1">2147483647</definedName>
    <definedName name="solver_mip" localSheetId="8" hidden="1">2147483647</definedName>
    <definedName name="solver_mni" localSheetId="1" hidden="1">30</definedName>
    <definedName name="solver_mni" localSheetId="4" hidden="1">30</definedName>
    <definedName name="solver_mni" localSheetId="8" hidden="1">30</definedName>
    <definedName name="solver_mrt" localSheetId="1" hidden="1">0.075</definedName>
    <definedName name="solver_mrt" localSheetId="4" hidden="1">0.075</definedName>
    <definedName name="solver_mrt" localSheetId="8" hidden="1">0.075</definedName>
    <definedName name="solver_msl" localSheetId="1" hidden="1">2</definedName>
    <definedName name="solver_msl" localSheetId="4" hidden="1">1</definedName>
    <definedName name="solver_msl" localSheetId="8" hidden="1">1</definedName>
    <definedName name="solver_neg" localSheetId="1" hidden="1">1</definedName>
    <definedName name="solver_neg" localSheetId="4" hidden="1">1</definedName>
    <definedName name="solver_neg" localSheetId="8" hidden="1">1</definedName>
    <definedName name="solver_nod" localSheetId="1" hidden="1">2147483647</definedName>
    <definedName name="solver_nod" localSheetId="4" hidden="1">2147483647</definedName>
    <definedName name="solver_nod" localSheetId="8" hidden="1">2147483647</definedName>
    <definedName name="solver_num" localSheetId="1" hidden="1">0</definedName>
    <definedName name="solver_num" localSheetId="4" hidden="1">4</definedName>
    <definedName name="solver_num" localSheetId="8" hidden="1">4</definedName>
    <definedName name="solver_nwt" localSheetId="1" hidden="1">1</definedName>
    <definedName name="solver_nwt" localSheetId="4" hidden="1">1</definedName>
    <definedName name="solver_nwt" localSheetId="8" hidden="1">1</definedName>
    <definedName name="solver_opt" localSheetId="1" hidden="1">'GreenField Analysis'!$L$8</definedName>
    <definedName name="solver_opt" localSheetId="4" hidden="1">Model!$E$2</definedName>
    <definedName name="solver_opt" localSheetId="8" hidden="1">'Model (2)'!$E$2</definedName>
    <definedName name="solver_pre" localSheetId="1" hidden="1">0.000001</definedName>
    <definedName name="solver_pre" localSheetId="4" hidden="1">0.000001</definedName>
    <definedName name="solver_pre" localSheetId="8" hidden="1">0.000001</definedName>
    <definedName name="solver_rbv" localSheetId="1" hidden="1">1</definedName>
    <definedName name="solver_rbv" localSheetId="4" hidden="1">1</definedName>
    <definedName name="solver_rbv" localSheetId="8" hidden="1">1</definedName>
    <definedName name="solver_rel1" localSheetId="4" hidden="1">1</definedName>
    <definedName name="solver_rel1" localSheetId="8" hidden="1">1</definedName>
    <definedName name="solver_rel2" localSheetId="4" hidden="1">3</definedName>
    <definedName name="solver_rel2" localSheetId="8" hidden="1">3</definedName>
    <definedName name="solver_rel3" localSheetId="4" hidden="1">1</definedName>
    <definedName name="solver_rel3" localSheetId="8" hidden="1">1</definedName>
    <definedName name="solver_rel4" localSheetId="4" hidden="1">3</definedName>
    <definedName name="solver_rel4" localSheetId="8" hidden="1">3</definedName>
    <definedName name="solver_rhs1" localSheetId="4" hidden="1">90</definedName>
    <definedName name="solver_rhs1" localSheetId="8" hidden="1">90</definedName>
    <definedName name="solver_rhs2" localSheetId="4" hidden="1">-90</definedName>
    <definedName name="solver_rhs2" localSheetId="8" hidden="1">-90</definedName>
    <definedName name="solver_rhs3" localSheetId="4" hidden="1">180</definedName>
    <definedName name="solver_rhs3" localSheetId="8" hidden="1">180</definedName>
    <definedName name="solver_rhs4" localSheetId="4" hidden="1">-180</definedName>
    <definedName name="solver_rhs4" localSheetId="8" hidden="1">-180</definedName>
    <definedName name="solver_rlx" localSheetId="1" hidden="1">2</definedName>
    <definedName name="solver_rlx" localSheetId="4" hidden="1">2</definedName>
    <definedName name="solver_rlx" localSheetId="8" hidden="1">2</definedName>
    <definedName name="solver_rsd" localSheetId="1" hidden="1">0</definedName>
    <definedName name="solver_rsd" localSheetId="4" hidden="1">0</definedName>
    <definedName name="solver_rsd" localSheetId="8" hidden="1">0</definedName>
    <definedName name="solver_scl" localSheetId="1" hidden="1">1</definedName>
    <definedName name="solver_scl" localSheetId="4" hidden="1">1</definedName>
    <definedName name="solver_scl" localSheetId="8" hidden="1">1</definedName>
    <definedName name="solver_sho" localSheetId="1" hidden="1">2</definedName>
    <definedName name="solver_sho" localSheetId="4" hidden="1">2</definedName>
    <definedName name="solver_sho" localSheetId="8" hidden="1">2</definedName>
    <definedName name="solver_ssz" localSheetId="1" hidden="1">100</definedName>
    <definedName name="solver_ssz" localSheetId="4" hidden="1">100</definedName>
    <definedName name="solver_ssz" localSheetId="8" hidden="1">100</definedName>
    <definedName name="solver_tim" localSheetId="1" hidden="1">2147483647</definedName>
    <definedName name="solver_tim" localSheetId="4" hidden="1">2147483647</definedName>
    <definedName name="solver_tim" localSheetId="8" hidden="1">2147483647</definedName>
    <definedName name="solver_tol" localSheetId="1" hidden="1">0.01</definedName>
    <definedName name="solver_tol" localSheetId="4" hidden="1">0.01</definedName>
    <definedName name="solver_tol" localSheetId="8" hidden="1">0.01</definedName>
    <definedName name="solver_typ" localSheetId="1" hidden="1">1</definedName>
    <definedName name="solver_typ" localSheetId="4" hidden="1">2</definedName>
    <definedName name="solver_typ" localSheetId="8" hidden="1">2</definedName>
    <definedName name="solver_val" localSheetId="1" hidden="1">0</definedName>
    <definedName name="solver_val" localSheetId="4" hidden="1">0</definedName>
    <definedName name="solver_val" localSheetId="8" hidden="1">0</definedName>
    <definedName name="solver_ver" localSheetId="1" hidden="1">3</definedName>
    <definedName name="solver_ver" localSheetId="4" hidden="1">3</definedName>
    <definedName name="solver_ver" localSheetId="8" hidden="1">3</definedName>
  </definedNames>
  <calcPr calcId="162913"/>
  <extLst>
    <ext xmlns:x15="http://schemas.microsoft.com/office/spreadsheetml/2010/11/main" uri="{FCE2AD5D-F65C-4FA6-A056-5C36A1767C68}">
      <x15:dataModel>
        <x15:modelTables>
          <x15:modelTable id="Table3" name="Table3" connection="WorksheetConnection_Table3"/>
          <x15:modelTable id="Table2" name="Table2" connection="WorksheetConnection_Table2"/>
          <x15:modelTable id="Table1" name="Table1" connection="WorksheetConnection_Table1"/>
          <x15:modelTable id="Range" name="Range" connection="WorksheetConnection_Sheet2!$A$1:$F$57"/>
        </x15:modelTables>
      </x15:dataModel>
    </ext>
  </extLst>
</workbook>
</file>

<file path=xl/calcChain.xml><?xml version="1.0" encoding="utf-8"?>
<calcChain xmlns="http://schemas.openxmlformats.org/spreadsheetml/2006/main">
  <c r="G60" i="27" l="1"/>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G2" i="26"/>
  <c r="F60" i="26"/>
  <c r="G60" i="26" s="1"/>
  <c r="F59" i="26"/>
  <c r="G59" i="26" s="1"/>
  <c r="F58" i="26"/>
  <c r="G58" i="26" s="1"/>
  <c r="F57" i="26"/>
  <c r="G57" i="26" s="1"/>
  <c r="F56" i="26"/>
  <c r="G56" i="26" s="1"/>
  <c r="F55" i="26"/>
  <c r="G55" i="26" s="1"/>
  <c r="F54" i="26"/>
  <c r="G54" i="26" s="1"/>
  <c r="F53" i="26"/>
  <c r="G53" i="26" s="1"/>
  <c r="F52" i="26"/>
  <c r="G52" i="26" s="1"/>
  <c r="F51" i="26"/>
  <c r="G51" i="26" s="1"/>
  <c r="F50" i="26"/>
  <c r="G50" i="26" s="1"/>
  <c r="F49" i="26"/>
  <c r="G49" i="26" s="1"/>
  <c r="F48" i="26"/>
  <c r="G48" i="26" s="1"/>
  <c r="F47" i="26"/>
  <c r="G47" i="26" s="1"/>
  <c r="F46" i="26"/>
  <c r="G46" i="26" s="1"/>
  <c r="F45" i="26"/>
  <c r="G45" i="26" s="1"/>
  <c r="F44" i="26"/>
  <c r="G44" i="26" s="1"/>
  <c r="F43" i="26"/>
  <c r="G43" i="26" s="1"/>
  <c r="F42" i="26"/>
  <c r="G42" i="26" s="1"/>
  <c r="F41" i="26"/>
  <c r="G41" i="26" s="1"/>
  <c r="F40" i="26"/>
  <c r="G40" i="26" s="1"/>
  <c r="F39" i="26"/>
  <c r="G39" i="26" s="1"/>
  <c r="F38" i="26"/>
  <c r="G38" i="26" s="1"/>
  <c r="F37" i="26"/>
  <c r="G37" i="26" s="1"/>
  <c r="F36" i="26"/>
  <c r="G36" i="26" s="1"/>
  <c r="F35" i="26"/>
  <c r="G35" i="26" s="1"/>
  <c r="F34" i="26"/>
  <c r="G34" i="26" s="1"/>
  <c r="F33" i="26"/>
  <c r="G33" i="26" s="1"/>
  <c r="F32" i="26"/>
  <c r="G32" i="26" s="1"/>
  <c r="F31" i="26"/>
  <c r="G31" i="26" s="1"/>
  <c r="F30" i="26"/>
  <c r="G30" i="26" s="1"/>
  <c r="F29" i="26"/>
  <c r="G29" i="26" s="1"/>
  <c r="F28" i="26"/>
  <c r="G28" i="26" s="1"/>
  <c r="F27" i="26"/>
  <c r="G27" i="26" s="1"/>
  <c r="F26" i="26"/>
  <c r="G26" i="26" s="1"/>
  <c r="F25" i="26"/>
  <c r="G25" i="26" s="1"/>
  <c r="F24" i="26"/>
  <c r="G24" i="26" s="1"/>
  <c r="F23" i="26"/>
  <c r="G23" i="26" s="1"/>
  <c r="F22" i="26"/>
  <c r="G22" i="26" s="1"/>
  <c r="F21" i="26"/>
  <c r="G21" i="26" s="1"/>
  <c r="F20" i="26"/>
  <c r="G20" i="26" s="1"/>
  <c r="F19" i="26"/>
  <c r="G19" i="26" s="1"/>
  <c r="F18" i="26"/>
  <c r="G18" i="26" s="1"/>
  <c r="F17" i="26"/>
  <c r="G17" i="26" s="1"/>
  <c r="F16" i="26"/>
  <c r="G16" i="26" s="1"/>
  <c r="F15" i="26"/>
  <c r="G15" i="26" s="1"/>
  <c r="F14" i="26"/>
  <c r="G14" i="26" s="1"/>
  <c r="F13" i="26"/>
  <c r="G13" i="26" s="1"/>
  <c r="F12" i="26"/>
  <c r="G12" i="26" s="1"/>
  <c r="F11" i="26"/>
  <c r="G11" i="26" s="1"/>
  <c r="F10" i="26"/>
  <c r="G10" i="26" s="1"/>
  <c r="F9" i="26"/>
  <c r="G9" i="26" s="1"/>
  <c r="F8" i="26"/>
  <c r="G8" i="26" s="1"/>
  <c r="F7" i="26"/>
  <c r="G7" i="26" s="1"/>
  <c r="F6" i="26"/>
  <c r="G6" i="26" s="1"/>
  <c r="H7" i="27" l="1"/>
  <c r="J7" i="27" s="1"/>
  <c r="H11" i="27"/>
  <c r="J11" i="27" s="1"/>
  <c r="H19" i="27"/>
  <c r="J19" i="27" s="1"/>
  <c r="H23" i="27"/>
  <c r="J23" i="27" s="1"/>
  <c r="H27" i="27"/>
  <c r="J27" i="27" s="1"/>
  <c r="H35" i="27"/>
  <c r="J35" i="27" s="1"/>
  <c r="H39" i="27"/>
  <c r="J39" i="27" s="1"/>
  <c r="H43" i="27"/>
  <c r="J43" i="27" s="1"/>
  <c r="H51" i="27"/>
  <c r="J51" i="27" s="1"/>
  <c r="H55" i="27"/>
  <c r="J55" i="27" s="1"/>
  <c r="H59" i="27"/>
  <c r="J59" i="27" s="1"/>
  <c r="H9" i="27"/>
  <c r="J9" i="27" s="1"/>
  <c r="H17" i="27"/>
  <c r="J17" i="27" s="1"/>
  <c r="H25" i="27"/>
  <c r="J25" i="27" s="1"/>
  <c r="H33" i="27"/>
  <c r="J33" i="27" s="1"/>
  <c r="H41" i="27"/>
  <c r="J41" i="27" s="1"/>
  <c r="H45" i="27"/>
  <c r="J45" i="27" s="1"/>
  <c r="H53" i="27"/>
  <c r="J53" i="27" s="1"/>
  <c r="H6" i="27"/>
  <c r="J6" i="27" s="1"/>
  <c r="H10" i="27"/>
  <c r="J10" i="27" s="1"/>
  <c r="H14" i="27"/>
  <c r="J14" i="27" s="1"/>
  <c r="H18" i="27"/>
  <c r="J18" i="27" s="1"/>
  <c r="H22" i="27"/>
  <c r="J22" i="27" s="1"/>
  <c r="H26" i="27"/>
  <c r="J26" i="27" s="1"/>
  <c r="H30" i="27"/>
  <c r="J30" i="27" s="1"/>
  <c r="H34" i="27"/>
  <c r="J34" i="27" s="1"/>
  <c r="H38" i="27"/>
  <c r="J38" i="27" s="1"/>
  <c r="H42" i="27"/>
  <c r="J42" i="27" s="1"/>
  <c r="H46" i="27"/>
  <c r="J46" i="27" s="1"/>
  <c r="H50" i="27"/>
  <c r="J50" i="27" s="1"/>
  <c r="H54" i="27"/>
  <c r="J54" i="27" s="1"/>
  <c r="H58" i="27"/>
  <c r="J58" i="27" s="1"/>
  <c r="H13" i="27"/>
  <c r="J13" i="27" s="1"/>
  <c r="H21" i="27"/>
  <c r="J21" i="27" s="1"/>
  <c r="H29" i="27"/>
  <c r="J29" i="27" s="1"/>
  <c r="H37" i="27"/>
  <c r="J37" i="27" s="1"/>
  <c r="H49" i="27"/>
  <c r="J49" i="27" s="1"/>
  <c r="H57" i="27"/>
  <c r="J57" i="27" s="1"/>
  <c r="H47" i="27"/>
  <c r="J47" i="27" s="1"/>
  <c r="H15" i="27"/>
  <c r="J15" i="27" s="1"/>
  <c r="H31" i="27"/>
  <c r="J31" i="27" s="1"/>
  <c r="H8" i="27"/>
  <c r="I8" i="27" s="1"/>
  <c r="H12" i="27"/>
  <c r="J12" i="27" s="1"/>
  <c r="H16" i="27"/>
  <c r="I16" i="27" s="1"/>
  <c r="H20" i="27"/>
  <c r="J20" i="27" s="1"/>
  <c r="H24" i="27"/>
  <c r="I24" i="27" s="1"/>
  <c r="H28" i="27"/>
  <c r="I28" i="27" s="1"/>
  <c r="H32" i="27"/>
  <c r="J32" i="27" s="1"/>
  <c r="H36" i="27"/>
  <c r="J36" i="27" s="1"/>
  <c r="H40" i="27"/>
  <c r="I40" i="27" s="1"/>
  <c r="H44" i="27"/>
  <c r="J44" i="27" s="1"/>
  <c r="H48" i="27"/>
  <c r="J48" i="27" s="1"/>
  <c r="H52" i="27"/>
  <c r="J52" i="27" s="1"/>
  <c r="H56" i="27"/>
  <c r="I56" i="27" s="1"/>
  <c r="H60" i="27"/>
  <c r="J60" i="27" s="1"/>
  <c r="E2" i="26"/>
  <c r="E80" i="3"/>
  <c r="J16" i="27" l="1"/>
  <c r="I11" i="27"/>
  <c r="I27" i="27"/>
  <c r="I51" i="27"/>
  <c r="I46" i="27"/>
  <c r="I50" i="27"/>
  <c r="I35" i="27"/>
  <c r="I55" i="27"/>
  <c r="I47" i="27"/>
  <c r="I49" i="27"/>
  <c r="I7" i="27"/>
  <c r="I34" i="27"/>
  <c r="I17" i="27"/>
  <c r="I30" i="27"/>
  <c r="I14" i="27"/>
  <c r="I26" i="27"/>
  <c r="I21" i="27"/>
  <c r="I9" i="27"/>
  <c r="I41" i="27"/>
  <c r="I59" i="27"/>
  <c r="I19" i="27"/>
  <c r="I42" i="27"/>
  <c r="I37" i="27"/>
  <c r="I58" i="27"/>
  <c r="I10" i="27"/>
  <c r="I43" i="27"/>
  <c r="I39" i="27"/>
  <c r="I48" i="27"/>
  <c r="I44" i="27"/>
  <c r="I32" i="27"/>
  <c r="I23" i="27"/>
  <c r="J28" i="27"/>
  <c r="I57" i="27"/>
  <c r="I18" i="27"/>
  <c r="I53" i="27"/>
  <c r="I25" i="27"/>
  <c r="I60" i="27"/>
  <c r="I33" i="27"/>
  <c r="I12" i="27"/>
  <c r="I54" i="27"/>
  <c r="I38" i="27"/>
  <c r="I22" i="27"/>
  <c r="I6" i="27"/>
  <c r="I45" i="27"/>
  <c r="I29" i="27"/>
  <c r="I13" i="27"/>
  <c r="J56" i="27"/>
  <c r="J24" i="27"/>
  <c r="J40" i="27"/>
  <c r="J8" i="27"/>
  <c r="I31" i="27"/>
  <c r="I52" i="27"/>
  <c r="I36" i="27"/>
  <c r="I20" i="27"/>
  <c r="I15" i="27"/>
  <c r="E2" i="27" l="1"/>
  <c r="G2" i="27" s="1"/>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2!$A$1:$F$57" type="102" refreshedVersion="6" minRefreshableVersion="5">
    <extLst>
      <ext xmlns:x15="http://schemas.microsoft.com/office/spreadsheetml/2010/11/main" uri="{DE250136-89BD-433C-8126-D09CA5730AF9}">
        <x15:connection id="Range">
          <x15:rangePr sourceName="_xlcn.WorksheetConnection_Sheet2A1F571"/>
        </x15:connection>
      </ext>
    </extLst>
  </connection>
  <connection id="3"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 id="4" name="WorksheetConnection_Table2" type="102" refreshedVersion="6" minRefreshableVersion="5">
    <extLst>
      <ext xmlns:x15="http://schemas.microsoft.com/office/spreadsheetml/2010/11/main" uri="{DE250136-89BD-433C-8126-D09CA5730AF9}">
        <x15:connection id="Table2">
          <x15:rangePr sourceName="_xlcn.WorksheetConnection_Table21"/>
        </x15:connection>
      </ext>
    </extLst>
  </connection>
  <connection id="5" name="WorksheetConnection_Table3" type="102" refreshedVersion="6" minRefreshableVersion="5">
    <extLst>
      <ext xmlns:x15="http://schemas.microsoft.com/office/spreadsheetml/2010/11/main" uri="{DE250136-89BD-433C-8126-D09CA5730AF9}">
        <x15:connection id="Table3">
          <x15:rangePr sourceName="_xlcn.WorksheetConnection_Table31"/>
        </x15:connection>
      </ext>
    </extLst>
  </connection>
</connections>
</file>

<file path=xl/sharedStrings.xml><?xml version="1.0" encoding="utf-8"?>
<sst xmlns="http://schemas.openxmlformats.org/spreadsheetml/2006/main" count="395" uniqueCount="86">
  <si>
    <t>state</t>
  </si>
  <si>
    <t>latitude</t>
  </si>
  <si>
    <t>longitude</t>
  </si>
  <si>
    <t>AK</t>
  </si>
  <si>
    <t>AL</t>
  </si>
  <si>
    <t>AR</t>
  </si>
  <si>
    <t>AS</t>
  </si>
  <si>
    <t>AZ</t>
  </si>
  <si>
    <t>CA</t>
  </si>
  <si>
    <t>CO</t>
  </si>
  <si>
    <t>CT</t>
  </si>
  <si>
    <t>DC</t>
  </si>
  <si>
    <t>DE</t>
  </si>
  <si>
    <t>FL</t>
  </si>
  <si>
    <t>GA</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</si>
  <si>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</si>
  <si>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</si>
  <si>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</si>
  <si>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</si>
  <si>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</si>
  <si>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</si>
  <si>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</si>
  <si>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</si>
  <si>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</si>
  <si>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</si>
  <si>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</si>
  <si>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</si>
  <si>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</si>
  <si>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</si>
  <si>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</si>
  <si>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</si>
  <si>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</si>
  <si>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</si>
  <si>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</si>
  <si>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</si>
  <si>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</si>
  <si>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</si>
  <si>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</si>
  <si>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</si>
  <si>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</si>
  <si>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</si>
  <si>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</si>
  <si>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</si>
  <si>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</si>
  <si>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</si>
  <si>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</si>
  <si>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</si>
  <si>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</si>
  <si>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</si>
  <si>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</si>
  <si>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</si>
  <si>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</si>
  <si>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</si>
  <si>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</si>
  <si>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</si>
  <si>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</si>
  <si>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</si>
  <si>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</si>
  <si>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demand</t>
  </si>
  <si>
    <t>Lattitude</t>
  </si>
  <si>
    <t>Longitude</t>
  </si>
  <si>
    <t>Customer Id</t>
  </si>
  <si>
    <t>State</t>
  </si>
  <si>
    <t>Demand (in Pallets)</t>
  </si>
  <si>
    <t>Problem Statement: Sudha Inc. is starting a consumer goods business in United States. They begin by estimating the demand in each of the the states in the United States. The demand is provided in the table below. Sudha wants to setup one distribution center for its business to begin with and have hired Omega Supply Chain Consultants to study the business and make recommendation on where to setup the distribution center?</t>
  </si>
  <si>
    <t>d</t>
  </si>
  <si>
    <t>Pallet-Miles</t>
  </si>
  <si>
    <t>Latitude</t>
  </si>
  <si>
    <t>Assignment</t>
  </si>
  <si>
    <t>DC1</t>
  </si>
  <si>
    <t>DC2</t>
  </si>
  <si>
    <t>Distance from DC2</t>
  </si>
  <si>
    <t>Demand</t>
  </si>
  <si>
    <t>Pallet Miles</t>
  </si>
  <si>
    <t>Avg Pallet Miles</t>
  </si>
  <si>
    <t>Problem Statement: Upon Review, Sudha's team decides to setup two distribution centers and asks Omega Supply Chain Consultancy for recommendation. Where should the two DCs be located?</t>
  </si>
  <si>
    <t>Distance from DC1</t>
  </si>
  <si>
    <t>Minm Distance</t>
  </si>
  <si>
    <t>Scenario</t>
  </si>
  <si>
    <t>1 DC</t>
  </si>
  <si>
    <t>2 DC</t>
  </si>
  <si>
    <t>Total Pallet Miles</t>
  </si>
  <si>
    <t>Distance from DC</t>
  </si>
  <si>
    <t>Obj Function</t>
  </si>
  <si>
    <t>Plant</t>
  </si>
  <si>
    <t>Problem Statement: Sudha Inc. has a plant in Texas which will ship to both the distribution centers? Determine the optimal location for the both the DCs. Assume that inbound and outbound transportation costs are proportional to the distance. You need to use Model(2) to solve this problem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</si>
</sst>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1">
    <xf numFmtId="0" fontId="0" fillId="0" borderId="0" xfId="0"/>
    <xf numFmtId="0" fontId="16" fillId="0" borderId="0" xfId="0" applyFont="1"/>
    <xf numFmtId="0" fontId="0" fillId="33" borderId="0" xfId="0" applyFill="1"/>
    <xf numFmtId="0" fontId="16" fillId="0" borderId="0" xfId="0" applyFont="1" applyAlignment="1">
      <alignment horizontal="center" vertical="center" wrapText="1"/>
    </xf>
    <xf numFmtId="0" fontId="18" fillId="0" borderId="0" xfId="0" applyFont="1" applyAlignment="1">
      <alignment horizontal="center"/>
    </xf>
    <xf numFmtId="0" fontId="0" fillId="0" borderId="0" xfId="0" applyAlignment="1">
      <alignment horizontal="center"/>
    </xf>
    <xf numFmtId="43" fontId="0" fillId="0" borderId="0" xfId="42" applyFont="1"/>
    <xf numFmtId="164" fontId="0" fillId="34" borderId="0" xfId="42" applyNumberFormat="1" applyFont="1" applyFill="1"/>
    <xf numFmtId="43" fontId="0" fillId="0" borderId="0" xfId="0" applyNumberFormat="1"/>
    <xf numFmtId="0" fontId="16" fillId="0" borderId="0" xfId="0" applyFont="1" applyAlignment="1">
      <alignment wrapText="1"/>
    </xf>
    <xf numFmtId="0" fontId="16" fillId="0" borderId="0" xfId="0"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4</xdr:col>
      <xdr:colOff>6371</xdr:colOff>
      <xdr:row>4</xdr:row>
      <xdr:rowOff>41211</xdr:rowOff>
    </xdr:to>
    <xdr:sp macro="" textlink="">
      <xdr:nvSpPr>
        <xdr:cNvPr id="2" name="B43B9E99-EEEB-43E0-84A8-B82E90D6F7D8"/>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85726</xdr:rowOff>
    </xdr:from>
    <xdr:to>
      <xdr:col>8</xdr:col>
      <xdr:colOff>400050</xdr:colOff>
      <xdr:row>6</xdr:row>
      <xdr:rowOff>180976</xdr:rowOff>
    </xdr:to>
    <xdr:sp macro="" textlink="">
      <xdr:nvSpPr>
        <xdr:cNvPr id="2" name="Content Placeholder 9"/>
        <xdr:cNvSpPr>
          <a:spLocks noGrp="1"/>
        </xdr:cNvSpPr>
      </xdr:nvSpPr>
      <xdr:spPr>
        <a:xfrm>
          <a:off x="114300" y="85726"/>
          <a:ext cx="5162550" cy="1238250"/>
        </a:xfrm>
        <a:prstGeom prst="rect">
          <a:avLst/>
        </a:prstGeom>
      </xdr:spPr>
      <xdr:txBody>
        <a:bodyPr vert="horz" wrap="square" lIns="0" tIns="0" rIns="0" bIns="0" rtlCol="0">
          <a:noAutofit/>
        </a:bodyPr>
        <a:lstStyle>
          <a:lvl1pPr marL="0" indent="0" algn="l" defTabSz="914400" rtl="0" eaLnBrk="1" latinLnBrk="0" hangingPunct="1">
            <a:lnSpc>
              <a:spcPct val="120000"/>
            </a:lnSpc>
            <a:spcBef>
              <a:spcPts val="600"/>
            </a:spcBef>
            <a:spcAft>
              <a:spcPts val="1200"/>
            </a:spcAft>
            <a:buFont typeface="Calibri" panose="020F0502020204030204" pitchFamily="34" charset="0"/>
            <a:buChar char="​"/>
            <a:defRPr sz="1500" i="1" kern="1200">
              <a:solidFill>
                <a:schemeClr val="accent3"/>
              </a:solidFill>
              <a:latin typeface="+mn-lt"/>
              <a:ea typeface="+mn-ea"/>
              <a:cs typeface="+mn-cs"/>
            </a:defRPr>
          </a:lvl1pPr>
          <a:lvl2pPr marL="0" indent="0" algn="l" defTabSz="914400" rtl="0" eaLnBrk="1" latinLnBrk="0" hangingPunct="1">
            <a:lnSpc>
              <a:spcPct val="100000"/>
            </a:lnSpc>
            <a:spcBef>
              <a:spcPts val="0"/>
            </a:spcBef>
            <a:spcAft>
              <a:spcPts val="600"/>
            </a:spcAft>
            <a:buFont typeface="Calibri" panose="020F0502020204030204" pitchFamily="34" charset="0"/>
            <a:buChar char="​"/>
            <a:defRPr sz="1500" i="1" kern="1200">
              <a:solidFill>
                <a:schemeClr val="tx2"/>
              </a:solidFill>
              <a:latin typeface="+mn-lt"/>
              <a:ea typeface="+mn-ea"/>
              <a:cs typeface="+mn-cs"/>
            </a:defRPr>
          </a:lvl2pPr>
          <a:lvl3pPr marL="0" indent="0" algn="l" defTabSz="914400" rtl="0" eaLnBrk="1" latinLnBrk="0" hangingPunct="1">
            <a:lnSpc>
              <a:spcPct val="120000"/>
            </a:lnSpc>
            <a:spcBef>
              <a:spcPts val="600"/>
            </a:spcBef>
            <a:spcAft>
              <a:spcPts val="600"/>
            </a:spcAft>
            <a:buFont typeface="Calibri" panose="020F0502020204030204" pitchFamily="34" charset="0"/>
            <a:buChar char="​"/>
            <a:defRPr sz="1100" kern="1200">
              <a:solidFill>
                <a:schemeClr val="tx2"/>
              </a:solidFill>
              <a:latin typeface="+mj-lt"/>
              <a:ea typeface="+mn-ea"/>
              <a:cs typeface="+mn-cs"/>
            </a:defRPr>
          </a:lvl3pPr>
          <a:lvl4pPr marL="0" indent="0" algn="l" defTabSz="914400" rtl="0" eaLnBrk="1" latinLnBrk="0" hangingPunct="1">
            <a:lnSpc>
              <a:spcPct val="110000"/>
            </a:lnSpc>
            <a:spcBef>
              <a:spcPts val="0"/>
            </a:spcBef>
            <a:buFont typeface="Calibri" panose="020F0502020204030204" pitchFamily="34" charset="0"/>
            <a:buChar char="​"/>
            <a:defRPr sz="1100" i="1" kern="1200">
              <a:solidFill>
                <a:schemeClr val="accent2"/>
              </a:solidFill>
              <a:latin typeface="+mn-lt"/>
              <a:ea typeface="+mn-ea"/>
              <a:cs typeface="+mn-cs"/>
            </a:defRPr>
          </a:lvl4pPr>
          <a:lvl5pPr marL="0" indent="0" algn="l" defTabSz="914400" rtl="0" eaLnBrk="1" latinLnBrk="0" hangingPunct="1">
            <a:lnSpc>
              <a:spcPct val="150000"/>
            </a:lnSpc>
            <a:spcBef>
              <a:spcPts val="0"/>
            </a:spcBef>
            <a:buFont typeface="Calibri" panose="020F0502020204030204" pitchFamily="34" charset="0"/>
            <a:buChar char="​"/>
            <a:defRPr sz="700" kern="1200">
              <a:solidFill>
                <a:schemeClr val="tx2"/>
              </a:solidFill>
              <a:latin typeface="+mj-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pPr lvl="2">
            <a:lnSpc>
              <a:spcPct val="100000"/>
            </a:lnSpc>
            <a:buNone/>
          </a:pPr>
          <a:r>
            <a:rPr lang="en-US" sz="1400" i="1"/>
            <a:t>Greenfield Analaysis Method is used to determine</a:t>
          </a:r>
          <a:r>
            <a:rPr lang="en-US" sz="1400" i="1" baseline="0"/>
            <a:t> the optimal location for setting up a new facility in the supply chain, given the location and demand of customers. </a:t>
          </a:r>
          <a:r>
            <a:rPr lang="en-US" sz="1400" i="1" kern="1200" baseline="0">
              <a:solidFill>
                <a:schemeClr val="tx2"/>
              </a:solidFill>
              <a:effectLst/>
              <a:latin typeface="+mj-lt"/>
              <a:ea typeface="+mn-ea"/>
              <a:cs typeface="+mn-cs"/>
            </a:rPr>
            <a:t>Greenfield Analysis can be useful only when determining the location of a new facility in a regional configuration.</a:t>
          </a:r>
          <a:r>
            <a:rPr lang="en-US" sz="1100" i="1" kern="1200" baseline="0">
              <a:solidFill>
                <a:schemeClr val="tx2"/>
              </a:solidFill>
              <a:effectLst/>
              <a:latin typeface="+mj-lt"/>
              <a:ea typeface="+mn-ea"/>
              <a:cs typeface="+mn-cs"/>
            </a:rPr>
            <a:t> </a:t>
          </a:r>
          <a:r>
            <a:rPr lang="en-US" sz="1400" i="1" baseline="0"/>
            <a:t>In this method, the objective is to minimize the weighted total distance, where the demand of the customer is used as the weight.</a:t>
          </a:r>
          <a:endParaRPr lang="en-US" sz="1400" i="1"/>
        </a:p>
      </xdr:txBody>
    </xdr:sp>
    <xdr:clientData/>
  </xdr:twoCellAnchor>
  <xdr:twoCellAnchor editAs="oneCell">
    <xdr:from>
      <xdr:col>9</xdr:col>
      <xdr:colOff>209550</xdr:colOff>
      <xdr:row>2</xdr:row>
      <xdr:rowOff>76200</xdr:rowOff>
    </xdr:from>
    <xdr:to>
      <xdr:col>19</xdr:col>
      <xdr:colOff>305664</xdr:colOff>
      <xdr:row>16</xdr:row>
      <xdr:rowOff>124211</xdr:rowOff>
    </xdr:to>
    <xdr:pic>
      <xdr:nvPicPr>
        <xdr:cNvPr id="4" name="Picture 3"/>
        <xdr:cNvPicPr>
          <a:picLocks noChangeAspect="1"/>
        </xdr:cNvPicPr>
      </xdr:nvPicPr>
      <xdr:blipFill>
        <a:blip xmlns:r="http://schemas.openxmlformats.org/officeDocument/2006/relationships" r:embed="rId1">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a:off x="5695950" y="457200"/>
          <a:ext cx="6192114" cy="2762636"/>
        </a:xfrm>
        <a:prstGeom prst="rect">
          <a:avLst/>
        </a:prstGeom>
      </xdr:spPr>
    </xdr:pic>
    <xdr:clientData/>
  </xdr:twoCellAnchor>
  <xdr:twoCellAnchor editAs="oneCell">
    <xdr:from>
      <xdr:col>0</xdr:col>
      <xdr:colOff>419100</xdr:colOff>
      <xdr:row>13</xdr:row>
      <xdr:rowOff>28575</xdr:rowOff>
    </xdr:from>
    <xdr:to>
      <xdr:col>8</xdr:col>
      <xdr:colOff>504825</xdr:colOff>
      <xdr:row>16</xdr:row>
      <xdr:rowOff>19555</xdr:rowOff>
    </xdr:to>
    <xdr:pic>
      <xdr:nvPicPr>
        <xdr:cNvPr id="5" name="Picture 4" descr="=2r\arcsin \left({\sqrt {\sin ^{2}\left({\frac {\phi _{2}-\phi _{1}}{2}}\right)+\cos(\phi _{1})\cos(\phi _{2})\sin ^{2}\left({\frac {\lambda _{2}-\lambda _{1}}{2}}\right)}}\righ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552700"/>
          <a:ext cx="4962525" cy="56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8</xdr:row>
      <xdr:rowOff>0</xdr:rowOff>
    </xdr:from>
    <xdr:to>
      <xdr:col>8</xdr:col>
      <xdr:colOff>361950</xdr:colOff>
      <xdr:row>14</xdr:row>
      <xdr:rowOff>95250</xdr:rowOff>
    </xdr:to>
    <xdr:sp macro="" textlink="">
      <xdr:nvSpPr>
        <xdr:cNvPr id="6" name="Content Placeholder 9"/>
        <xdr:cNvSpPr>
          <a:spLocks noGrp="1"/>
        </xdr:cNvSpPr>
      </xdr:nvSpPr>
      <xdr:spPr>
        <a:xfrm>
          <a:off x="76200" y="1571625"/>
          <a:ext cx="5162550" cy="1238250"/>
        </a:xfrm>
        <a:prstGeom prst="rect">
          <a:avLst/>
        </a:prstGeom>
      </xdr:spPr>
      <xdr:txBody>
        <a:bodyPr vert="horz" wrap="square" lIns="0" tIns="0" rIns="0" bIns="0" rtlCol="0">
          <a:noAutofit/>
        </a:bodyPr>
        <a:lstStyle>
          <a:lvl1pPr marL="0" indent="0" algn="l" defTabSz="914400" rtl="0" eaLnBrk="1" latinLnBrk="0" hangingPunct="1">
            <a:lnSpc>
              <a:spcPct val="120000"/>
            </a:lnSpc>
            <a:spcBef>
              <a:spcPts val="600"/>
            </a:spcBef>
            <a:spcAft>
              <a:spcPts val="1200"/>
            </a:spcAft>
            <a:buFont typeface="Calibri" panose="020F0502020204030204" pitchFamily="34" charset="0"/>
            <a:buChar char="​"/>
            <a:defRPr sz="1500" i="1" kern="1200">
              <a:solidFill>
                <a:schemeClr val="accent3"/>
              </a:solidFill>
              <a:latin typeface="+mn-lt"/>
              <a:ea typeface="+mn-ea"/>
              <a:cs typeface="+mn-cs"/>
            </a:defRPr>
          </a:lvl1pPr>
          <a:lvl2pPr marL="0" indent="0" algn="l" defTabSz="914400" rtl="0" eaLnBrk="1" latinLnBrk="0" hangingPunct="1">
            <a:lnSpc>
              <a:spcPct val="100000"/>
            </a:lnSpc>
            <a:spcBef>
              <a:spcPts val="0"/>
            </a:spcBef>
            <a:spcAft>
              <a:spcPts val="600"/>
            </a:spcAft>
            <a:buFont typeface="Calibri" panose="020F0502020204030204" pitchFamily="34" charset="0"/>
            <a:buChar char="​"/>
            <a:defRPr sz="1500" i="1" kern="1200">
              <a:solidFill>
                <a:schemeClr val="tx2"/>
              </a:solidFill>
              <a:latin typeface="+mn-lt"/>
              <a:ea typeface="+mn-ea"/>
              <a:cs typeface="+mn-cs"/>
            </a:defRPr>
          </a:lvl2pPr>
          <a:lvl3pPr marL="0" indent="0" algn="l" defTabSz="914400" rtl="0" eaLnBrk="1" latinLnBrk="0" hangingPunct="1">
            <a:lnSpc>
              <a:spcPct val="120000"/>
            </a:lnSpc>
            <a:spcBef>
              <a:spcPts val="600"/>
            </a:spcBef>
            <a:spcAft>
              <a:spcPts val="600"/>
            </a:spcAft>
            <a:buFont typeface="Calibri" panose="020F0502020204030204" pitchFamily="34" charset="0"/>
            <a:buChar char="​"/>
            <a:defRPr sz="1100" kern="1200">
              <a:solidFill>
                <a:schemeClr val="tx2"/>
              </a:solidFill>
              <a:latin typeface="+mj-lt"/>
              <a:ea typeface="+mn-ea"/>
              <a:cs typeface="+mn-cs"/>
            </a:defRPr>
          </a:lvl3pPr>
          <a:lvl4pPr marL="0" indent="0" algn="l" defTabSz="914400" rtl="0" eaLnBrk="1" latinLnBrk="0" hangingPunct="1">
            <a:lnSpc>
              <a:spcPct val="110000"/>
            </a:lnSpc>
            <a:spcBef>
              <a:spcPts val="0"/>
            </a:spcBef>
            <a:buFont typeface="Calibri" panose="020F0502020204030204" pitchFamily="34" charset="0"/>
            <a:buChar char="​"/>
            <a:defRPr sz="1100" i="1" kern="1200">
              <a:solidFill>
                <a:schemeClr val="accent2"/>
              </a:solidFill>
              <a:latin typeface="+mn-lt"/>
              <a:ea typeface="+mn-ea"/>
              <a:cs typeface="+mn-cs"/>
            </a:defRPr>
          </a:lvl4pPr>
          <a:lvl5pPr marL="0" indent="0" algn="l" defTabSz="914400" rtl="0" eaLnBrk="1" latinLnBrk="0" hangingPunct="1">
            <a:lnSpc>
              <a:spcPct val="150000"/>
            </a:lnSpc>
            <a:spcBef>
              <a:spcPts val="0"/>
            </a:spcBef>
            <a:buFont typeface="Calibri" panose="020F0502020204030204" pitchFamily="34" charset="0"/>
            <a:buChar char="​"/>
            <a:defRPr sz="700" kern="1200">
              <a:solidFill>
                <a:schemeClr val="tx2"/>
              </a:solidFill>
              <a:latin typeface="+mj-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pPr lvl="2">
            <a:lnSpc>
              <a:spcPct val="100000"/>
            </a:lnSpc>
            <a:buNone/>
          </a:pPr>
          <a:r>
            <a:rPr lang="en-US" sz="1400" i="1"/>
            <a:t>Greenfield Analaysis Method is used quite frequently in the industry to determine the best</a:t>
          </a:r>
          <a:r>
            <a:rPr lang="en-US" sz="1400" i="1" baseline="0"/>
            <a:t> location for a new facility. In this method, the location of new and existing locations is indicated by their lattitude and longitude. </a:t>
          </a:r>
          <a:r>
            <a:rPr lang="en-US" sz="1400" i="1" kern="1200" baseline="0">
              <a:solidFill>
                <a:schemeClr val="tx2"/>
              </a:solidFill>
              <a:effectLst/>
              <a:latin typeface="+mj-lt"/>
              <a:ea typeface="+mn-ea"/>
              <a:cs typeface="+mn-cs"/>
            </a:rPr>
            <a:t>.</a:t>
          </a:r>
          <a:endParaRPr lang="en-US" sz="140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513448</xdr:colOff>
      <xdr:row>29</xdr:row>
      <xdr:rowOff>85024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7219048" cy="56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513448</xdr:colOff>
      <xdr:row>29</xdr:row>
      <xdr:rowOff>85024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219048" cy="56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170209</xdr:colOff>
      <xdr:row>29</xdr:row>
      <xdr:rowOff>85024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923809" cy="5609524"/>
        </a:xfrm>
        <a:prstGeom prst="rect">
          <a:avLst/>
        </a:prstGeom>
      </xdr:spPr>
    </xdr:pic>
    <xdr:clientData/>
  </xdr:twoCellAnchor>
</xdr:wsDr>
</file>

<file path=xl/tables/table1.xml><?xml version="1.0" encoding="utf-8"?>
<table xmlns="http://schemas.openxmlformats.org/spreadsheetml/2006/main" id="1" name="Table1" displayName="Table1" ref="A1:D56" totalsRowShown="0">
  <autoFilter ref="A1:D56"/>
  <tableColumns count="4">
    <tableColumn id="1" name="state"/>
    <tableColumn id="2" name="latitude"/>
    <tableColumn id="3" name="longitude"/>
    <tableColumn id="4" name="demand"/>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F57" totalsRowShown="0" headerRowDxfId="3">
  <autoFilter ref="A1:F57"/>
  <tableColumns count="6">
    <tableColumn id="1" name="Customer Id"/>
    <tableColumn id="2" name="State"/>
    <tableColumn id="3" name="Latitude"/>
    <tableColumn id="4" name="Longitude"/>
    <tableColumn id="5" name="Demand (in Pallets)"/>
    <tableColumn id="6" name="DC"/>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1:C3" totalsRowShown="0">
  <autoFilter ref="A1:C3"/>
  <tableColumns count="3">
    <tableColumn id="1" name="Scenario"/>
    <tableColumn id="2" name="Total Pallet Miles" dataDxfId="2" dataCellStyle="Comma"/>
    <tableColumn id="3" name="Avg Pallet Miles" dataDxfId="1" dataCellStyle="Comma"/>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G58" totalsRowShown="0" headerRowDxfId="0">
  <autoFilter ref="A1:G58"/>
  <tableColumns count="7">
    <tableColumn id="1" name="Customer Id"/>
    <tableColumn id="2" name="State"/>
    <tableColumn id="3" name="Latitude"/>
    <tableColumn id="4" name="Longitude"/>
    <tableColumn id="5" name="Assignment"/>
    <tableColumn id="6" name="Pallet-Miles"/>
    <tableColumn id="7" name="Deman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B1" sqref="B1"/>
    </sheetView>
  </sheetViews>
  <sheetFormatPr defaultRowHeight="15" x14ac:dyDescent="0.25"/>
  <cols>
    <col min="2" max="2" width="10.140625" customWidth="1"/>
    <col min="3" max="3" width="11.7109375" customWidth="1"/>
    <col min="4" max="4" width="10.42578125" customWidth="1"/>
  </cols>
  <sheetData>
    <row r="1" spans="1:4" x14ac:dyDescent="0.25">
      <c r="A1" t="s">
        <v>0</v>
      </c>
      <c r="B1" t="s">
        <v>1</v>
      </c>
      <c r="C1" t="s">
        <v>2</v>
      </c>
      <c r="D1" t="s">
        <v>58</v>
      </c>
    </row>
    <row r="2" spans="1:4" x14ac:dyDescent="0.25">
      <c r="A2" t="s">
        <v>3</v>
      </c>
      <c r="B2">
        <v>61.384999999999998</v>
      </c>
      <c r="C2">
        <v>-152.26830000000001</v>
      </c>
      <c r="D2">
        <v>13260</v>
      </c>
    </row>
    <row r="3" spans="1:4" x14ac:dyDescent="0.25">
      <c r="A3" t="s">
        <v>4</v>
      </c>
      <c r="B3">
        <v>32.798999999999999</v>
      </c>
      <c r="C3">
        <v>-86.807299999999998</v>
      </c>
      <c r="D3">
        <v>12906</v>
      </c>
    </row>
    <row r="4" spans="1:4" x14ac:dyDescent="0.25">
      <c r="A4" t="s">
        <v>5</v>
      </c>
      <c r="B4">
        <v>34.951300000000003</v>
      </c>
      <c r="C4">
        <v>-92.380899999999997</v>
      </c>
      <c r="D4">
        <v>11095</v>
      </c>
    </row>
    <row r="5" spans="1:4" x14ac:dyDescent="0.25">
      <c r="A5" t="s">
        <v>6</v>
      </c>
      <c r="B5">
        <v>14.2417</v>
      </c>
      <c r="C5">
        <v>-170.71969999999999</v>
      </c>
      <c r="D5">
        <v>17551</v>
      </c>
    </row>
    <row r="6" spans="1:4" x14ac:dyDescent="0.25">
      <c r="A6" t="s">
        <v>7</v>
      </c>
      <c r="B6">
        <v>33.7712</v>
      </c>
      <c r="C6">
        <v>-111.3877</v>
      </c>
      <c r="D6">
        <v>15643</v>
      </c>
    </row>
    <row r="7" spans="1:4" x14ac:dyDescent="0.25">
      <c r="A7" t="s">
        <v>8</v>
      </c>
      <c r="B7">
        <v>36.17</v>
      </c>
      <c r="C7">
        <v>-119.7462</v>
      </c>
      <c r="D7">
        <v>14072</v>
      </c>
    </row>
    <row r="8" spans="1:4" x14ac:dyDescent="0.25">
      <c r="A8" t="s">
        <v>9</v>
      </c>
      <c r="B8">
        <v>39.064599999999999</v>
      </c>
      <c r="C8">
        <v>-105.3272</v>
      </c>
      <c r="D8">
        <v>23496</v>
      </c>
    </row>
    <row r="9" spans="1:4" x14ac:dyDescent="0.25">
      <c r="A9" t="s">
        <v>10</v>
      </c>
      <c r="B9">
        <v>41.583399999999997</v>
      </c>
      <c r="C9">
        <v>-72.762200000000007</v>
      </c>
      <c r="D9">
        <v>18348</v>
      </c>
    </row>
    <row r="10" spans="1:4" x14ac:dyDescent="0.25">
      <c r="A10" t="s">
        <v>11</v>
      </c>
      <c r="B10">
        <v>38.8964</v>
      </c>
      <c r="C10">
        <v>-77.026200000000003</v>
      </c>
      <c r="D10">
        <v>18607</v>
      </c>
    </row>
    <row r="11" spans="1:4" x14ac:dyDescent="0.25">
      <c r="A11" t="s">
        <v>12</v>
      </c>
      <c r="B11">
        <v>39.349800000000002</v>
      </c>
      <c r="C11">
        <v>-75.514799999999994</v>
      </c>
      <c r="D11">
        <v>22232</v>
      </c>
    </row>
    <row r="12" spans="1:4" x14ac:dyDescent="0.25">
      <c r="A12" t="s">
        <v>13</v>
      </c>
      <c r="B12">
        <v>27.833300000000001</v>
      </c>
      <c r="C12">
        <v>-81.716999999999999</v>
      </c>
      <c r="D12">
        <v>12519</v>
      </c>
    </row>
    <row r="13" spans="1:4" x14ac:dyDescent="0.25">
      <c r="A13" t="s">
        <v>14</v>
      </c>
      <c r="B13">
        <v>32.986600000000003</v>
      </c>
      <c r="C13">
        <v>-83.648700000000005</v>
      </c>
      <c r="D13">
        <v>14553</v>
      </c>
    </row>
    <row r="14" spans="1:4" x14ac:dyDescent="0.25">
      <c r="A14" t="s">
        <v>15</v>
      </c>
      <c r="B14">
        <v>21.1098</v>
      </c>
      <c r="C14">
        <v>-157.53110000000001</v>
      </c>
      <c r="D14">
        <v>17690</v>
      </c>
    </row>
    <row r="15" spans="1:4" x14ac:dyDescent="0.25">
      <c r="A15" t="s">
        <v>16</v>
      </c>
      <c r="B15">
        <v>42.004600000000003</v>
      </c>
      <c r="C15">
        <v>-93.213999999999999</v>
      </c>
      <c r="D15">
        <v>10552</v>
      </c>
    </row>
    <row r="16" spans="1:4" x14ac:dyDescent="0.25">
      <c r="A16" t="s">
        <v>17</v>
      </c>
      <c r="B16">
        <v>44.239400000000003</v>
      </c>
      <c r="C16">
        <v>-114.5103</v>
      </c>
      <c r="D16">
        <v>16072</v>
      </c>
    </row>
    <row r="17" spans="1:4" x14ac:dyDescent="0.25">
      <c r="A17" t="s">
        <v>18</v>
      </c>
      <c r="B17">
        <v>40.336300000000001</v>
      </c>
      <c r="C17">
        <v>-89.002200000000002</v>
      </c>
      <c r="D17">
        <v>14525</v>
      </c>
    </row>
    <row r="18" spans="1:4" x14ac:dyDescent="0.25">
      <c r="A18" t="s">
        <v>19</v>
      </c>
      <c r="B18">
        <v>39.864699999999999</v>
      </c>
      <c r="C18">
        <v>-86.260400000000004</v>
      </c>
      <c r="D18">
        <v>21010</v>
      </c>
    </row>
    <row r="19" spans="1:4" x14ac:dyDescent="0.25">
      <c r="A19" t="s">
        <v>20</v>
      </c>
      <c r="B19">
        <v>38.511099999999999</v>
      </c>
      <c r="C19">
        <v>-96.8005</v>
      </c>
      <c r="D19">
        <v>12223</v>
      </c>
    </row>
    <row r="20" spans="1:4" x14ac:dyDescent="0.25">
      <c r="A20" t="s">
        <v>21</v>
      </c>
      <c r="B20">
        <v>37.668999999999997</v>
      </c>
      <c r="C20">
        <v>-84.651399999999995</v>
      </c>
      <c r="D20">
        <v>22258</v>
      </c>
    </row>
    <row r="21" spans="1:4" x14ac:dyDescent="0.25">
      <c r="A21" t="s">
        <v>22</v>
      </c>
      <c r="B21">
        <v>31.180099999999999</v>
      </c>
      <c r="C21">
        <v>-91.874899999999997</v>
      </c>
      <c r="D21">
        <v>18859</v>
      </c>
    </row>
    <row r="22" spans="1:4" x14ac:dyDescent="0.25">
      <c r="A22" t="s">
        <v>23</v>
      </c>
      <c r="B22">
        <v>42.237299999999998</v>
      </c>
      <c r="C22">
        <v>-71.531400000000005</v>
      </c>
      <c r="D22">
        <v>17960</v>
      </c>
    </row>
    <row r="23" spans="1:4" x14ac:dyDescent="0.25">
      <c r="A23" t="s">
        <v>24</v>
      </c>
      <c r="B23">
        <v>39.072400000000002</v>
      </c>
      <c r="C23">
        <v>-76.790199999999999</v>
      </c>
      <c r="D23">
        <v>14268</v>
      </c>
    </row>
    <row r="24" spans="1:4" x14ac:dyDescent="0.25">
      <c r="A24" t="s">
        <v>25</v>
      </c>
      <c r="B24">
        <v>44.607399999999998</v>
      </c>
      <c r="C24">
        <v>-69.3977</v>
      </c>
      <c r="D24">
        <v>14359</v>
      </c>
    </row>
    <row r="25" spans="1:4" x14ac:dyDescent="0.25">
      <c r="A25" t="s">
        <v>26</v>
      </c>
      <c r="B25">
        <v>43.3504</v>
      </c>
      <c r="C25">
        <v>-84.560299999999998</v>
      </c>
      <c r="D25">
        <v>16367</v>
      </c>
    </row>
    <row r="26" spans="1:4" x14ac:dyDescent="0.25">
      <c r="A26" t="s">
        <v>27</v>
      </c>
      <c r="B26">
        <v>45.732599999999998</v>
      </c>
      <c r="C26">
        <v>-93.919600000000003</v>
      </c>
      <c r="D26">
        <v>16003</v>
      </c>
    </row>
    <row r="27" spans="1:4" x14ac:dyDescent="0.25">
      <c r="A27" t="s">
        <v>28</v>
      </c>
      <c r="B27">
        <v>38.462299999999999</v>
      </c>
      <c r="C27">
        <v>-92.302000000000007</v>
      </c>
      <c r="D27">
        <v>24958</v>
      </c>
    </row>
    <row r="28" spans="1:4" x14ac:dyDescent="0.25">
      <c r="A28" t="s">
        <v>29</v>
      </c>
      <c r="B28">
        <v>14.8058</v>
      </c>
      <c r="C28">
        <v>145.5505</v>
      </c>
      <c r="D28">
        <v>13237</v>
      </c>
    </row>
    <row r="29" spans="1:4" x14ac:dyDescent="0.25">
      <c r="A29" t="s">
        <v>30</v>
      </c>
      <c r="B29">
        <v>32.767299999999999</v>
      </c>
      <c r="C29">
        <v>-89.681200000000004</v>
      </c>
      <c r="D29">
        <v>18386</v>
      </c>
    </row>
    <row r="30" spans="1:4" x14ac:dyDescent="0.25">
      <c r="A30" t="s">
        <v>31</v>
      </c>
      <c r="B30">
        <v>46.904800000000002</v>
      </c>
      <c r="C30">
        <v>-110.3261</v>
      </c>
      <c r="D30">
        <v>20919</v>
      </c>
    </row>
    <row r="31" spans="1:4" x14ac:dyDescent="0.25">
      <c r="A31" t="s">
        <v>32</v>
      </c>
      <c r="B31">
        <v>35.641100000000002</v>
      </c>
      <c r="C31">
        <v>-79.843100000000007</v>
      </c>
      <c r="D31">
        <v>23984</v>
      </c>
    </row>
    <row r="32" spans="1:4" x14ac:dyDescent="0.25">
      <c r="A32" t="s">
        <v>33</v>
      </c>
      <c r="B32">
        <v>47.536200000000001</v>
      </c>
      <c r="C32">
        <v>-99.793000000000006</v>
      </c>
      <c r="D32">
        <v>15504</v>
      </c>
    </row>
    <row r="33" spans="1:4" x14ac:dyDescent="0.25">
      <c r="A33" t="s">
        <v>34</v>
      </c>
      <c r="B33">
        <v>41.128900000000002</v>
      </c>
      <c r="C33">
        <v>-98.288300000000007</v>
      </c>
      <c r="D33">
        <v>14476</v>
      </c>
    </row>
    <row r="34" spans="1:4" x14ac:dyDescent="0.25">
      <c r="A34" t="s">
        <v>35</v>
      </c>
      <c r="B34">
        <v>43.410800000000002</v>
      </c>
      <c r="C34">
        <v>-71.565299999999993</v>
      </c>
      <c r="D34">
        <v>10028</v>
      </c>
    </row>
    <row r="35" spans="1:4" x14ac:dyDescent="0.25">
      <c r="A35" t="s">
        <v>36</v>
      </c>
      <c r="B35">
        <v>40.314</v>
      </c>
      <c r="C35">
        <v>-74.508899999999997</v>
      </c>
      <c r="D35">
        <v>17498</v>
      </c>
    </row>
    <row r="36" spans="1:4" x14ac:dyDescent="0.25">
      <c r="A36" t="s">
        <v>37</v>
      </c>
      <c r="B36">
        <v>34.837499999999999</v>
      </c>
      <c r="C36">
        <v>-106.2371</v>
      </c>
      <c r="D36">
        <v>20175</v>
      </c>
    </row>
    <row r="37" spans="1:4" x14ac:dyDescent="0.25">
      <c r="A37" t="s">
        <v>38</v>
      </c>
      <c r="B37">
        <v>38.419899999999998</v>
      </c>
      <c r="C37">
        <v>-117.1219</v>
      </c>
      <c r="D37">
        <v>24465</v>
      </c>
    </row>
    <row r="38" spans="1:4" x14ac:dyDescent="0.25">
      <c r="A38" t="s">
        <v>39</v>
      </c>
      <c r="B38">
        <v>42.149700000000003</v>
      </c>
      <c r="C38">
        <v>-74.938400000000001</v>
      </c>
      <c r="D38">
        <v>11812</v>
      </c>
    </row>
    <row r="39" spans="1:4" x14ac:dyDescent="0.25">
      <c r="A39" t="s">
        <v>40</v>
      </c>
      <c r="B39">
        <v>40.373600000000003</v>
      </c>
      <c r="C39">
        <v>-82.775499999999994</v>
      </c>
      <c r="D39">
        <v>14814</v>
      </c>
    </row>
    <row r="40" spans="1:4" x14ac:dyDescent="0.25">
      <c r="A40" t="s">
        <v>41</v>
      </c>
      <c r="B40">
        <v>35.537599999999998</v>
      </c>
      <c r="C40">
        <v>-96.924700000000001</v>
      </c>
      <c r="D40">
        <v>21996</v>
      </c>
    </row>
    <row r="41" spans="1:4" x14ac:dyDescent="0.25">
      <c r="A41" t="s">
        <v>42</v>
      </c>
      <c r="B41">
        <v>44.5672</v>
      </c>
      <c r="C41">
        <v>-122.12690000000001</v>
      </c>
      <c r="D41">
        <v>21647</v>
      </c>
    </row>
    <row r="42" spans="1:4" x14ac:dyDescent="0.25">
      <c r="A42" t="s">
        <v>43</v>
      </c>
      <c r="B42">
        <v>40.577300000000001</v>
      </c>
      <c r="C42">
        <v>-77.263999999999996</v>
      </c>
      <c r="D42">
        <v>16508</v>
      </c>
    </row>
    <row r="43" spans="1:4" x14ac:dyDescent="0.25">
      <c r="A43" t="s">
        <v>44</v>
      </c>
      <c r="B43">
        <v>18.276599999999998</v>
      </c>
      <c r="C43">
        <v>-66.334999999999994</v>
      </c>
      <c r="D43">
        <v>18411</v>
      </c>
    </row>
    <row r="44" spans="1:4" x14ac:dyDescent="0.25">
      <c r="A44" t="s">
        <v>45</v>
      </c>
      <c r="B44">
        <v>41.677199999999999</v>
      </c>
      <c r="C44">
        <v>-71.510099999999994</v>
      </c>
      <c r="D44">
        <v>12527</v>
      </c>
    </row>
    <row r="45" spans="1:4" x14ac:dyDescent="0.25">
      <c r="A45" t="s">
        <v>46</v>
      </c>
      <c r="B45">
        <v>33.819099999999999</v>
      </c>
      <c r="C45">
        <v>-80.906599999999997</v>
      </c>
      <c r="D45">
        <v>10085</v>
      </c>
    </row>
    <row r="46" spans="1:4" x14ac:dyDescent="0.25">
      <c r="A46" t="s">
        <v>47</v>
      </c>
      <c r="B46">
        <v>44.285299999999999</v>
      </c>
      <c r="C46">
        <v>-99.463200000000001</v>
      </c>
      <c r="D46">
        <v>11377</v>
      </c>
    </row>
    <row r="47" spans="1:4" x14ac:dyDescent="0.25">
      <c r="A47" t="s">
        <v>48</v>
      </c>
      <c r="B47">
        <v>35.744900000000001</v>
      </c>
      <c r="C47">
        <v>-86.748900000000006</v>
      </c>
      <c r="D47">
        <v>11201</v>
      </c>
    </row>
    <row r="48" spans="1:4" x14ac:dyDescent="0.25">
      <c r="A48" t="s">
        <v>49</v>
      </c>
      <c r="B48">
        <v>31.106000000000002</v>
      </c>
      <c r="C48">
        <v>-97.647499999999994</v>
      </c>
      <c r="D48">
        <v>33037</v>
      </c>
    </row>
    <row r="49" spans="1:4" x14ac:dyDescent="0.25">
      <c r="A49" t="s">
        <v>50</v>
      </c>
      <c r="B49">
        <v>40.113500000000002</v>
      </c>
      <c r="C49">
        <v>-111.8535</v>
      </c>
      <c r="D49">
        <v>18147</v>
      </c>
    </row>
    <row r="50" spans="1:4" x14ac:dyDescent="0.25">
      <c r="A50" t="s">
        <v>51</v>
      </c>
      <c r="B50">
        <v>37.768000000000001</v>
      </c>
      <c r="C50">
        <v>-78.205699999999993</v>
      </c>
      <c r="D50">
        <v>18938</v>
      </c>
    </row>
    <row r="51" spans="1:4" x14ac:dyDescent="0.25">
      <c r="A51" t="s">
        <v>52</v>
      </c>
      <c r="B51">
        <v>18.0001</v>
      </c>
      <c r="C51">
        <v>-64.819900000000004</v>
      </c>
      <c r="D51">
        <v>11482</v>
      </c>
    </row>
    <row r="52" spans="1:4" x14ac:dyDescent="0.25">
      <c r="A52" t="s">
        <v>53</v>
      </c>
      <c r="B52">
        <v>44.040700000000001</v>
      </c>
      <c r="C52">
        <v>-72.709299999999999</v>
      </c>
      <c r="D52">
        <v>15186</v>
      </c>
    </row>
    <row r="53" spans="1:4" x14ac:dyDescent="0.25">
      <c r="A53" t="s">
        <v>54</v>
      </c>
      <c r="B53">
        <v>47.3917</v>
      </c>
      <c r="C53">
        <v>-121.57080000000001</v>
      </c>
      <c r="D53">
        <v>21671</v>
      </c>
    </row>
    <row r="54" spans="1:4" x14ac:dyDescent="0.25">
      <c r="A54" t="s">
        <v>55</v>
      </c>
      <c r="B54">
        <v>44.256300000000003</v>
      </c>
      <c r="C54">
        <v>-89.638499999999993</v>
      </c>
      <c r="D54">
        <v>18635</v>
      </c>
    </row>
    <row r="55" spans="1:4" x14ac:dyDescent="0.25">
      <c r="A55" t="s">
        <v>56</v>
      </c>
      <c r="B55">
        <v>38.468000000000004</v>
      </c>
      <c r="C55">
        <v>-80.9696</v>
      </c>
      <c r="D55">
        <v>24600</v>
      </c>
    </row>
    <row r="56" spans="1:4" x14ac:dyDescent="0.25">
      <c r="A56" t="s">
        <v>57</v>
      </c>
      <c r="B56">
        <v>42.747500000000002</v>
      </c>
      <c r="C56">
        <v>-107.2085</v>
      </c>
      <c r="D56">
        <v>33677</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15"/>
  <sheetViews>
    <sheetView showGridLines="0" zoomScaleNormal="100" workbookViewId="0"/>
  </sheetViews>
  <sheetFormatPr defaultRowHeight="15" x14ac:dyDescent="0.25"/>
  <sheetData>
    <row r="8" spans="1:1" ht="18.75" x14ac:dyDescent="0.3">
      <c r="A8" s="4"/>
    </row>
    <row r="15" spans="1:1" x14ac:dyDescent="0.25">
      <c r="A15" s="5" t="s">
        <v>65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pane ySplit="3" topLeftCell="A4" activePane="bottomLeft" state="frozen"/>
      <selection pane="bottomLeft" activeCell="A2" sqref="A2"/>
    </sheetView>
  </sheetViews>
  <sheetFormatPr defaultRowHeight="15" x14ac:dyDescent="0.25"/>
  <cols>
    <col min="1" max="1" width="12.42578125" customWidth="1"/>
    <col min="2" max="2" width="9.7109375" customWidth="1"/>
    <col min="3" max="3" width="10.42578125" customWidth="1"/>
    <col min="4" max="4" width="12.140625" customWidth="1"/>
  </cols>
  <sheetData>
    <row r="1" spans="1:18" ht="48.75" customHeight="1" x14ac:dyDescent="0.25">
      <c r="A1" s="9" t="s">
        <v>64</v>
      </c>
      <c r="B1" s="9"/>
      <c r="C1" s="9"/>
      <c r="D1" s="9"/>
      <c r="E1" s="9"/>
      <c r="F1" s="9"/>
      <c r="G1" s="9"/>
      <c r="H1" s="9"/>
      <c r="I1" s="9"/>
      <c r="J1" s="9"/>
      <c r="K1" s="9"/>
      <c r="L1" s="9"/>
      <c r="M1" s="9"/>
      <c r="N1" s="9"/>
      <c r="O1" s="9"/>
      <c r="P1" s="9"/>
      <c r="Q1" s="9"/>
      <c r="R1" s="9"/>
    </row>
    <row r="3" spans="1:18" x14ac:dyDescent="0.25">
      <c r="A3" s="1" t="s">
        <v>61</v>
      </c>
      <c r="B3" s="1" t="s">
        <v>62</v>
      </c>
      <c r="C3" s="1" t="s">
        <v>67</v>
      </c>
      <c r="D3" s="1" t="s">
        <v>60</v>
      </c>
      <c r="E3" s="1" t="s">
        <v>63</v>
      </c>
    </row>
    <row r="4" spans="1:18" x14ac:dyDescent="0.25">
      <c r="A4">
        <v>1</v>
      </c>
      <c r="B4" t="s">
        <v>3</v>
      </c>
      <c r="C4">
        <v>61.384999999999998</v>
      </c>
      <c r="D4">
        <v>-152.26830000000001</v>
      </c>
      <c r="E4">
        <v>13260</v>
      </c>
    </row>
    <row r="5" spans="1:18" x14ac:dyDescent="0.25">
      <c r="A5">
        <v>2</v>
      </c>
      <c r="B5" t="s">
        <v>4</v>
      </c>
      <c r="C5">
        <v>32.798999999999999</v>
      </c>
      <c r="D5">
        <v>-86.807299999999998</v>
      </c>
      <c r="E5">
        <v>12906</v>
      </c>
    </row>
    <row r="6" spans="1:18" x14ac:dyDescent="0.25">
      <c r="A6">
        <v>3</v>
      </c>
      <c r="B6" t="s">
        <v>5</v>
      </c>
      <c r="C6">
        <v>34.951300000000003</v>
      </c>
      <c r="D6">
        <v>-92.380899999999997</v>
      </c>
      <c r="E6">
        <v>11095</v>
      </c>
    </row>
    <row r="7" spans="1:18" x14ac:dyDescent="0.25">
      <c r="A7">
        <v>4</v>
      </c>
      <c r="B7" t="s">
        <v>6</v>
      </c>
      <c r="C7">
        <v>14.2417</v>
      </c>
      <c r="D7">
        <v>-170.71969999999999</v>
      </c>
      <c r="E7">
        <v>17551</v>
      </c>
    </row>
    <row r="8" spans="1:18" x14ac:dyDescent="0.25">
      <c r="A8">
        <v>5</v>
      </c>
      <c r="B8" t="s">
        <v>7</v>
      </c>
      <c r="C8">
        <v>33.7712</v>
      </c>
      <c r="D8">
        <v>-111.3877</v>
      </c>
      <c r="E8">
        <v>15643</v>
      </c>
    </row>
    <row r="9" spans="1:18" x14ac:dyDescent="0.25">
      <c r="A9">
        <v>6</v>
      </c>
      <c r="B9" t="s">
        <v>8</v>
      </c>
      <c r="C9">
        <v>36.17</v>
      </c>
      <c r="D9">
        <v>-119.7462</v>
      </c>
      <c r="E9">
        <v>14072</v>
      </c>
    </row>
    <row r="10" spans="1:18" x14ac:dyDescent="0.25">
      <c r="A10">
        <v>7</v>
      </c>
      <c r="B10" t="s">
        <v>9</v>
      </c>
      <c r="C10">
        <v>39.064599999999999</v>
      </c>
      <c r="D10">
        <v>-105.3272</v>
      </c>
      <c r="E10">
        <v>23496</v>
      </c>
    </row>
    <row r="11" spans="1:18" x14ac:dyDescent="0.25">
      <c r="A11">
        <v>8</v>
      </c>
      <c r="B11" t="s">
        <v>10</v>
      </c>
      <c r="C11">
        <v>41.583399999999997</v>
      </c>
      <c r="D11">
        <v>-72.762200000000007</v>
      </c>
      <c r="E11">
        <v>18348</v>
      </c>
    </row>
    <row r="12" spans="1:18" x14ac:dyDescent="0.25">
      <c r="A12">
        <v>9</v>
      </c>
      <c r="B12" t="s">
        <v>11</v>
      </c>
      <c r="C12">
        <v>38.8964</v>
      </c>
      <c r="D12">
        <v>-77.026200000000003</v>
      </c>
      <c r="E12">
        <v>18607</v>
      </c>
    </row>
    <row r="13" spans="1:18" x14ac:dyDescent="0.25">
      <c r="A13">
        <v>10</v>
      </c>
      <c r="B13" t="s">
        <v>12</v>
      </c>
      <c r="C13">
        <v>39.349800000000002</v>
      </c>
      <c r="D13">
        <v>-75.514799999999994</v>
      </c>
      <c r="E13">
        <v>22232</v>
      </c>
    </row>
    <row r="14" spans="1:18" x14ac:dyDescent="0.25">
      <c r="A14">
        <v>11</v>
      </c>
      <c r="B14" t="s">
        <v>13</v>
      </c>
      <c r="C14">
        <v>27.833300000000001</v>
      </c>
      <c r="D14">
        <v>-81.716999999999999</v>
      </c>
      <c r="E14">
        <v>12519</v>
      </c>
    </row>
    <row r="15" spans="1:18" x14ac:dyDescent="0.25">
      <c r="A15">
        <v>12</v>
      </c>
      <c r="B15" t="s">
        <v>14</v>
      </c>
      <c r="C15">
        <v>32.986600000000003</v>
      </c>
      <c r="D15">
        <v>-83.648700000000005</v>
      </c>
      <c r="E15">
        <v>14553</v>
      </c>
    </row>
    <row r="16" spans="1:18" x14ac:dyDescent="0.25">
      <c r="A16">
        <v>13</v>
      </c>
      <c r="B16" t="s">
        <v>15</v>
      </c>
      <c r="C16">
        <v>21.1098</v>
      </c>
      <c r="D16">
        <v>-157.53110000000001</v>
      </c>
      <c r="E16">
        <v>17690</v>
      </c>
    </row>
    <row r="17" spans="1:5" x14ac:dyDescent="0.25">
      <c r="A17">
        <v>14</v>
      </c>
      <c r="B17" t="s">
        <v>16</v>
      </c>
      <c r="C17">
        <v>42.004600000000003</v>
      </c>
      <c r="D17">
        <v>-93.213999999999999</v>
      </c>
      <c r="E17">
        <v>10552</v>
      </c>
    </row>
    <row r="18" spans="1:5" x14ac:dyDescent="0.25">
      <c r="A18">
        <v>15</v>
      </c>
      <c r="B18" t="s">
        <v>17</v>
      </c>
      <c r="C18">
        <v>44.239400000000003</v>
      </c>
      <c r="D18">
        <v>-114.5103</v>
      </c>
      <c r="E18">
        <v>16072</v>
      </c>
    </row>
    <row r="19" spans="1:5" x14ac:dyDescent="0.25">
      <c r="A19">
        <v>16</v>
      </c>
      <c r="B19" t="s">
        <v>18</v>
      </c>
      <c r="C19">
        <v>40.336300000000001</v>
      </c>
      <c r="D19">
        <v>-89.002200000000002</v>
      </c>
      <c r="E19">
        <v>14525</v>
      </c>
    </row>
    <row r="20" spans="1:5" x14ac:dyDescent="0.25">
      <c r="A20">
        <v>17</v>
      </c>
      <c r="B20" t="s">
        <v>19</v>
      </c>
      <c r="C20">
        <v>39.864699999999999</v>
      </c>
      <c r="D20">
        <v>-86.260400000000004</v>
      </c>
      <c r="E20">
        <v>21010</v>
      </c>
    </row>
    <row r="21" spans="1:5" x14ac:dyDescent="0.25">
      <c r="A21">
        <v>18</v>
      </c>
      <c r="B21" t="s">
        <v>20</v>
      </c>
      <c r="C21">
        <v>38.511099999999999</v>
      </c>
      <c r="D21">
        <v>-96.8005</v>
      </c>
      <c r="E21">
        <v>12223</v>
      </c>
    </row>
    <row r="22" spans="1:5" x14ac:dyDescent="0.25">
      <c r="A22">
        <v>19</v>
      </c>
      <c r="B22" t="s">
        <v>21</v>
      </c>
      <c r="C22">
        <v>37.668999999999997</v>
      </c>
      <c r="D22">
        <v>-84.651399999999995</v>
      </c>
      <c r="E22">
        <v>22258</v>
      </c>
    </row>
    <row r="23" spans="1:5" x14ac:dyDescent="0.25">
      <c r="A23">
        <v>20</v>
      </c>
      <c r="B23" t="s">
        <v>22</v>
      </c>
      <c r="C23">
        <v>31.180099999999999</v>
      </c>
      <c r="D23">
        <v>-91.874899999999997</v>
      </c>
      <c r="E23">
        <v>18859</v>
      </c>
    </row>
    <row r="24" spans="1:5" x14ac:dyDescent="0.25">
      <c r="A24">
        <v>21</v>
      </c>
      <c r="B24" t="s">
        <v>23</v>
      </c>
      <c r="C24">
        <v>42.237299999999998</v>
      </c>
      <c r="D24">
        <v>-71.531400000000005</v>
      </c>
      <c r="E24">
        <v>17960</v>
      </c>
    </row>
    <row r="25" spans="1:5" x14ac:dyDescent="0.25">
      <c r="A25">
        <v>22</v>
      </c>
      <c r="B25" t="s">
        <v>24</v>
      </c>
      <c r="C25">
        <v>39.072400000000002</v>
      </c>
      <c r="D25">
        <v>-76.790199999999999</v>
      </c>
      <c r="E25">
        <v>14268</v>
      </c>
    </row>
    <row r="26" spans="1:5" x14ac:dyDescent="0.25">
      <c r="A26">
        <v>23</v>
      </c>
      <c r="B26" t="s">
        <v>25</v>
      </c>
      <c r="C26">
        <v>44.607399999999998</v>
      </c>
      <c r="D26">
        <v>-69.3977</v>
      </c>
      <c r="E26">
        <v>14359</v>
      </c>
    </row>
    <row r="27" spans="1:5" x14ac:dyDescent="0.25">
      <c r="A27">
        <v>24</v>
      </c>
      <c r="B27" t="s">
        <v>26</v>
      </c>
      <c r="C27">
        <v>43.3504</v>
      </c>
      <c r="D27">
        <v>-84.560299999999998</v>
      </c>
      <c r="E27">
        <v>16367</v>
      </c>
    </row>
    <row r="28" spans="1:5" x14ac:dyDescent="0.25">
      <c r="A28">
        <v>25</v>
      </c>
      <c r="B28" t="s">
        <v>27</v>
      </c>
      <c r="C28">
        <v>45.732599999999998</v>
      </c>
      <c r="D28">
        <v>-93.919600000000003</v>
      </c>
      <c r="E28">
        <v>16003</v>
      </c>
    </row>
    <row r="29" spans="1:5" x14ac:dyDescent="0.25">
      <c r="A29">
        <v>26</v>
      </c>
      <c r="B29" t="s">
        <v>28</v>
      </c>
      <c r="C29">
        <v>38.462299999999999</v>
      </c>
      <c r="D29">
        <v>-92.302000000000007</v>
      </c>
      <c r="E29">
        <v>24958</v>
      </c>
    </row>
    <row r="30" spans="1:5" x14ac:dyDescent="0.25">
      <c r="A30">
        <v>27</v>
      </c>
      <c r="B30" t="s">
        <v>29</v>
      </c>
      <c r="C30">
        <v>14.8058</v>
      </c>
      <c r="D30">
        <v>145.5505</v>
      </c>
      <c r="E30">
        <v>13237</v>
      </c>
    </row>
    <row r="31" spans="1:5" x14ac:dyDescent="0.25">
      <c r="A31">
        <v>28</v>
      </c>
      <c r="B31" t="s">
        <v>30</v>
      </c>
      <c r="C31">
        <v>32.767299999999999</v>
      </c>
      <c r="D31">
        <v>-89.681200000000004</v>
      </c>
      <c r="E31">
        <v>18386</v>
      </c>
    </row>
    <row r="32" spans="1:5" x14ac:dyDescent="0.25">
      <c r="A32">
        <v>29</v>
      </c>
      <c r="B32" t="s">
        <v>31</v>
      </c>
      <c r="C32">
        <v>46.904800000000002</v>
      </c>
      <c r="D32">
        <v>-110.3261</v>
      </c>
      <c r="E32">
        <v>20919</v>
      </c>
    </row>
    <row r="33" spans="1:5" x14ac:dyDescent="0.25">
      <c r="A33">
        <v>30</v>
      </c>
      <c r="B33" t="s">
        <v>32</v>
      </c>
      <c r="C33">
        <v>35.641100000000002</v>
      </c>
      <c r="D33">
        <v>-79.843100000000007</v>
      </c>
      <c r="E33">
        <v>23984</v>
      </c>
    </row>
    <row r="34" spans="1:5" x14ac:dyDescent="0.25">
      <c r="A34">
        <v>31</v>
      </c>
      <c r="B34" t="s">
        <v>33</v>
      </c>
      <c r="C34">
        <v>47.536200000000001</v>
      </c>
      <c r="D34">
        <v>-99.793000000000006</v>
      </c>
      <c r="E34">
        <v>15504</v>
      </c>
    </row>
    <row r="35" spans="1:5" x14ac:dyDescent="0.25">
      <c r="A35">
        <v>32</v>
      </c>
      <c r="B35" t="s">
        <v>34</v>
      </c>
      <c r="C35">
        <v>41.128900000000002</v>
      </c>
      <c r="D35">
        <v>-98.288300000000007</v>
      </c>
      <c r="E35">
        <v>14476</v>
      </c>
    </row>
    <row r="36" spans="1:5" x14ac:dyDescent="0.25">
      <c r="A36">
        <v>33</v>
      </c>
      <c r="B36" t="s">
        <v>35</v>
      </c>
      <c r="C36">
        <v>43.410800000000002</v>
      </c>
      <c r="D36">
        <v>-71.565299999999993</v>
      </c>
      <c r="E36">
        <v>10028</v>
      </c>
    </row>
    <row r="37" spans="1:5" x14ac:dyDescent="0.25">
      <c r="A37">
        <v>34</v>
      </c>
      <c r="B37" t="s">
        <v>36</v>
      </c>
      <c r="C37">
        <v>40.314</v>
      </c>
      <c r="D37">
        <v>-74.508899999999997</v>
      </c>
      <c r="E37">
        <v>17498</v>
      </c>
    </row>
    <row r="38" spans="1:5" x14ac:dyDescent="0.25">
      <c r="A38">
        <v>35</v>
      </c>
      <c r="B38" t="s">
        <v>37</v>
      </c>
      <c r="C38">
        <v>34.837499999999999</v>
      </c>
      <c r="D38">
        <v>-106.2371</v>
      </c>
      <c r="E38">
        <v>20175</v>
      </c>
    </row>
    <row r="39" spans="1:5" x14ac:dyDescent="0.25">
      <c r="A39">
        <v>36</v>
      </c>
      <c r="B39" t="s">
        <v>38</v>
      </c>
      <c r="C39">
        <v>38.419899999999998</v>
      </c>
      <c r="D39">
        <v>-117.1219</v>
      </c>
      <c r="E39">
        <v>24465</v>
      </c>
    </row>
    <row r="40" spans="1:5" x14ac:dyDescent="0.25">
      <c r="A40">
        <v>37</v>
      </c>
      <c r="B40" t="s">
        <v>39</v>
      </c>
      <c r="C40">
        <v>42.149700000000003</v>
      </c>
      <c r="D40">
        <v>-74.938400000000001</v>
      </c>
      <c r="E40">
        <v>11812</v>
      </c>
    </row>
    <row r="41" spans="1:5" x14ac:dyDescent="0.25">
      <c r="A41">
        <v>38</v>
      </c>
      <c r="B41" t="s">
        <v>40</v>
      </c>
      <c r="C41">
        <v>40.373600000000003</v>
      </c>
      <c r="D41">
        <v>-82.775499999999994</v>
      </c>
      <c r="E41">
        <v>14814</v>
      </c>
    </row>
    <row r="42" spans="1:5" x14ac:dyDescent="0.25">
      <c r="A42">
        <v>39</v>
      </c>
      <c r="B42" t="s">
        <v>41</v>
      </c>
      <c r="C42">
        <v>35.537599999999998</v>
      </c>
      <c r="D42">
        <v>-96.924700000000001</v>
      </c>
      <c r="E42">
        <v>21996</v>
      </c>
    </row>
    <row r="43" spans="1:5" x14ac:dyDescent="0.25">
      <c r="A43">
        <v>40</v>
      </c>
      <c r="B43" t="s">
        <v>42</v>
      </c>
      <c r="C43">
        <v>44.5672</v>
      </c>
      <c r="D43">
        <v>-122.12690000000001</v>
      </c>
      <c r="E43">
        <v>21647</v>
      </c>
    </row>
    <row r="44" spans="1:5" x14ac:dyDescent="0.25">
      <c r="A44">
        <v>41</v>
      </c>
      <c r="B44" t="s">
        <v>43</v>
      </c>
      <c r="C44">
        <v>40.577300000000001</v>
      </c>
      <c r="D44">
        <v>-77.263999999999996</v>
      </c>
      <c r="E44">
        <v>16508</v>
      </c>
    </row>
    <row r="45" spans="1:5" x14ac:dyDescent="0.25">
      <c r="A45">
        <v>42</v>
      </c>
      <c r="B45" t="s">
        <v>44</v>
      </c>
      <c r="C45">
        <v>18.276599999999998</v>
      </c>
      <c r="D45">
        <v>-66.334999999999994</v>
      </c>
      <c r="E45">
        <v>18411</v>
      </c>
    </row>
    <row r="46" spans="1:5" x14ac:dyDescent="0.25">
      <c r="A46">
        <v>43</v>
      </c>
      <c r="B46" t="s">
        <v>45</v>
      </c>
      <c r="C46">
        <v>41.677199999999999</v>
      </c>
      <c r="D46">
        <v>-71.510099999999994</v>
      </c>
      <c r="E46">
        <v>12527</v>
      </c>
    </row>
    <row r="47" spans="1:5" x14ac:dyDescent="0.25">
      <c r="A47">
        <v>44</v>
      </c>
      <c r="B47" t="s">
        <v>46</v>
      </c>
      <c r="C47">
        <v>33.819099999999999</v>
      </c>
      <c r="D47">
        <v>-80.906599999999997</v>
      </c>
      <c r="E47">
        <v>10085</v>
      </c>
    </row>
    <row r="48" spans="1:5" x14ac:dyDescent="0.25">
      <c r="A48">
        <v>45</v>
      </c>
      <c r="B48" t="s">
        <v>47</v>
      </c>
      <c r="C48">
        <v>44.285299999999999</v>
      </c>
      <c r="D48">
        <v>-99.463200000000001</v>
      </c>
      <c r="E48">
        <v>11377</v>
      </c>
    </row>
    <row r="49" spans="1:5" x14ac:dyDescent="0.25">
      <c r="A49">
        <v>46</v>
      </c>
      <c r="B49" t="s">
        <v>48</v>
      </c>
      <c r="C49">
        <v>35.744900000000001</v>
      </c>
      <c r="D49">
        <v>-86.748900000000006</v>
      </c>
      <c r="E49">
        <v>11201</v>
      </c>
    </row>
    <row r="50" spans="1:5" x14ac:dyDescent="0.25">
      <c r="A50">
        <v>47</v>
      </c>
      <c r="B50" t="s">
        <v>49</v>
      </c>
      <c r="C50">
        <v>31.106000000000002</v>
      </c>
      <c r="D50">
        <v>-97.647499999999994</v>
      </c>
      <c r="E50">
        <v>33037</v>
      </c>
    </row>
    <row r="51" spans="1:5" x14ac:dyDescent="0.25">
      <c r="A51">
        <v>48</v>
      </c>
      <c r="B51" t="s">
        <v>50</v>
      </c>
      <c r="C51">
        <v>40.113500000000002</v>
      </c>
      <c r="D51">
        <v>-111.8535</v>
      </c>
      <c r="E51">
        <v>18147</v>
      </c>
    </row>
    <row r="52" spans="1:5" x14ac:dyDescent="0.25">
      <c r="A52">
        <v>49</v>
      </c>
      <c r="B52" t="s">
        <v>51</v>
      </c>
      <c r="C52">
        <v>37.768000000000001</v>
      </c>
      <c r="D52">
        <v>-78.205699999999993</v>
      </c>
      <c r="E52">
        <v>18938</v>
      </c>
    </row>
    <row r="53" spans="1:5" x14ac:dyDescent="0.25">
      <c r="A53">
        <v>50</v>
      </c>
      <c r="B53" t="s">
        <v>52</v>
      </c>
      <c r="C53">
        <v>18.0001</v>
      </c>
      <c r="D53">
        <v>-64.819900000000004</v>
      </c>
      <c r="E53">
        <v>11482</v>
      </c>
    </row>
    <row r="54" spans="1:5" x14ac:dyDescent="0.25">
      <c r="A54">
        <v>51</v>
      </c>
      <c r="B54" t="s">
        <v>53</v>
      </c>
      <c r="C54">
        <v>44.040700000000001</v>
      </c>
      <c r="D54">
        <v>-72.709299999999999</v>
      </c>
      <c r="E54">
        <v>15186</v>
      </c>
    </row>
    <row r="55" spans="1:5" x14ac:dyDescent="0.25">
      <c r="A55">
        <v>52</v>
      </c>
      <c r="B55" t="s">
        <v>54</v>
      </c>
      <c r="C55">
        <v>47.3917</v>
      </c>
      <c r="D55">
        <v>-121.57080000000001</v>
      </c>
      <c r="E55">
        <v>21671</v>
      </c>
    </row>
    <row r="56" spans="1:5" x14ac:dyDescent="0.25">
      <c r="A56">
        <v>53</v>
      </c>
      <c r="B56" t="s">
        <v>55</v>
      </c>
      <c r="C56">
        <v>44.256300000000003</v>
      </c>
      <c r="D56">
        <v>-89.638499999999993</v>
      </c>
      <c r="E56">
        <v>18635</v>
      </c>
    </row>
    <row r="57" spans="1:5" x14ac:dyDescent="0.25">
      <c r="A57">
        <v>54</v>
      </c>
      <c r="B57" t="s">
        <v>56</v>
      </c>
      <c r="C57">
        <v>38.468000000000004</v>
      </c>
      <c r="D57">
        <v>-80.9696</v>
      </c>
      <c r="E57">
        <v>24600</v>
      </c>
    </row>
    <row r="58" spans="1:5" x14ac:dyDescent="0.25">
      <c r="A58">
        <v>55</v>
      </c>
      <c r="B58" t="s">
        <v>57</v>
      </c>
      <c r="C58">
        <v>42.747500000000002</v>
      </c>
      <c r="D58">
        <v>-107.2085</v>
      </c>
      <c r="E58">
        <v>33677</v>
      </c>
    </row>
    <row r="80" spans="5:5" x14ac:dyDescent="0.25">
      <c r="E80">
        <f>2*3958.756*ASIN(SQRT(SIN((RADIANS($B$2)-RADIANS(B80))/2)^2+COS(RADIANS($B$2))*COS(RADIANS(B80))*SIN((RADIANS($C$2)-RADIANS(C80))/2)^2))</f>
        <v>0</v>
      </c>
    </row>
  </sheetData>
  <mergeCells count="1">
    <mergeCell ref="A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activeCell="E2" sqref="E2"/>
    </sheetView>
  </sheetViews>
  <sheetFormatPr defaultRowHeight="15" x14ac:dyDescent="0.25"/>
  <cols>
    <col min="1" max="1" width="11.7109375" bestFit="1" customWidth="1"/>
    <col min="2" max="2" width="11.42578125" customWidth="1"/>
    <col min="3" max="3" width="10.140625" customWidth="1"/>
    <col min="4" max="4" width="9.85546875" bestFit="1" customWidth="1"/>
    <col min="5" max="5" width="18.7109375" bestFit="1" customWidth="1"/>
    <col min="6" max="6" width="16.28515625" bestFit="1" customWidth="1"/>
    <col min="7" max="7" width="12" bestFit="1" customWidth="1"/>
  </cols>
  <sheetData>
    <row r="1" spans="1:7" x14ac:dyDescent="0.25">
      <c r="B1" t="s">
        <v>59</v>
      </c>
      <c r="C1" t="s">
        <v>60</v>
      </c>
      <c r="E1" t="s">
        <v>83</v>
      </c>
      <c r="G1" t="s">
        <v>74</v>
      </c>
    </row>
    <row r="2" spans="1:7" x14ac:dyDescent="0.25">
      <c r="A2" t="s">
        <v>11</v>
      </c>
      <c r="B2" s="2">
        <v>39.623469465934406</v>
      </c>
      <c r="C2" s="2">
        <v>-90.379251092586401</v>
      </c>
      <c r="E2" s="7">
        <f>SUM(G6:G60)</f>
        <v>1013817203.5869917</v>
      </c>
      <c r="G2" s="8">
        <f>E2/SUM(E6:E60)</f>
        <v>1060.690162560712</v>
      </c>
    </row>
    <row r="5" spans="1:7" x14ac:dyDescent="0.25">
      <c r="A5" s="1" t="s">
        <v>61</v>
      </c>
      <c r="B5" s="1" t="s">
        <v>62</v>
      </c>
      <c r="C5" s="1" t="s">
        <v>67</v>
      </c>
      <c r="D5" s="1" t="s">
        <v>60</v>
      </c>
      <c r="E5" s="1" t="s">
        <v>63</v>
      </c>
      <c r="F5" s="1" t="s">
        <v>82</v>
      </c>
      <c r="G5" s="1" t="s">
        <v>73</v>
      </c>
    </row>
    <row r="6" spans="1:7" x14ac:dyDescent="0.25">
      <c r="A6">
        <v>1</v>
      </c>
      <c r="B6" t="s">
        <v>3</v>
      </c>
      <c r="C6">
        <v>61.384999999999998</v>
      </c>
      <c r="D6">
        <v>-152.26830000000001</v>
      </c>
      <c r="E6">
        <v>13260</v>
      </c>
      <c r="F6">
        <f>2*3958.756*ASIN(SQRT(SIN((RADIANS($B$2)-RADIANS(C6))/2)^2+COS(RADIANS($B$2))*COS(RADIANS(C6))*SIN((RADIANS($C$2)-RADIANS(D6))/2)^2))</f>
        <v>2957.6101637657343</v>
      </c>
      <c r="G6">
        <f>E6*F6</f>
        <v>39217910.771533638</v>
      </c>
    </row>
    <row r="7" spans="1:7" x14ac:dyDescent="0.25">
      <c r="A7">
        <v>2</v>
      </c>
      <c r="B7" t="s">
        <v>4</v>
      </c>
      <c r="C7">
        <v>32.798999999999999</v>
      </c>
      <c r="D7">
        <v>-86.807299999999998</v>
      </c>
      <c r="E7">
        <v>12906</v>
      </c>
      <c r="F7">
        <f t="shared" ref="F7:F60" si="0">2*3958.756*ASIN(SQRT(SIN((RADIANS($B$2)-RADIANS(C7))/2)^2+COS(RADIANS($B$2))*COS(RADIANS(C7))*SIN((RADIANS($C$2)-RADIANS(D7))/2)^2))</f>
        <v>511.7235998151458</v>
      </c>
      <c r="G7">
        <f t="shared" ref="G7:G60" si="1">E7*F7</f>
        <v>6604304.7792142713</v>
      </c>
    </row>
    <row r="8" spans="1:7" x14ac:dyDescent="0.25">
      <c r="A8">
        <v>3</v>
      </c>
      <c r="B8" t="s">
        <v>5</v>
      </c>
      <c r="C8">
        <v>34.951300000000003</v>
      </c>
      <c r="D8">
        <v>-92.380899999999997</v>
      </c>
      <c r="E8">
        <v>11095</v>
      </c>
      <c r="F8">
        <f t="shared" si="0"/>
        <v>341.02550606992736</v>
      </c>
      <c r="G8">
        <f t="shared" si="1"/>
        <v>3783677.989845844</v>
      </c>
    </row>
    <row r="9" spans="1:7" x14ac:dyDescent="0.25">
      <c r="A9">
        <v>4</v>
      </c>
      <c r="B9" t="s">
        <v>6</v>
      </c>
      <c r="C9">
        <v>14.2417</v>
      </c>
      <c r="D9">
        <v>-170.71969999999999</v>
      </c>
      <c r="E9">
        <v>17551</v>
      </c>
      <c r="F9">
        <f t="shared" si="0"/>
        <v>5086.003912409803</v>
      </c>
      <c r="G9">
        <f t="shared" si="1"/>
        <v>89264454.666704446</v>
      </c>
    </row>
    <row r="10" spans="1:7" x14ac:dyDescent="0.25">
      <c r="A10">
        <v>5</v>
      </c>
      <c r="B10" t="s">
        <v>7</v>
      </c>
      <c r="C10">
        <v>33.7712</v>
      </c>
      <c r="D10">
        <v>-111.3877</v>
      </c>
      <c r="E10">
        <v>15643</v>
      </c>
      <c r="F10">
        <f t="shared" si="0"/>
        <v>1228.597217427021</v>
      </c>
      <c r="G10">
        <f t="shared" si="1"/>
        <v>19218946.272210889</v>
      </c>
    </row>
    <row r="11" spans="1:7" x14ac:dyDescent="0.25">
      <c r="A11">
        <v>6</v>
      </c>
      <c r="B11" t="s">
        <v>8</v>
      </c>
      <c r="C11">
        <v>36.17</v>
      </c>
      <c r="D11">
        <v>-119.7462</v>
      </c>
      <c r="E11">
        <v>14072</v>
      </c>
      <c r="F11">
        <f t="shared" si="0"/>
        <v>1611.5322849438633</v>
      </c>
      <c r="G11">
        <f t="shared" si="1"/>
        <v>22677482.313730042</v>
      </c>
    </row>
    <row r="12" spans="1:7" x14ac:dyDescent="0.25">
      <c r="A12">
        <v>7</v>
      </c>
      <c r="B12" t="s">
        <v>9</v>
      </c>
      <c r="C12">
        <v>39.064599999999999</v>
      </c>
      <c r="D12">
        <v>-105.3272</v>
      </c>
      <c r="E12">
        <v>23496</v>
      </c>
      <c r="F12">
        <f t="shared" si="0"/>
        <v>798.73243324409611</v>
      </c>
      <c r="G12">
        <f t="shared" si="1"/>
        <v>18767017.251503281</v>
      </c>
    </row>
    <row r="13" spans="1:7" x14ac:dyDescent="0.25">
      <c r="A13">
        <v>8</v>
      </c>
      <c r="B13" t="s">
        <v>10</v>
      </c>
      <c r="C13">
        <v>41.583399999999997</v>
      </c>
      <c r="D13">
        <v>-72.762200000000007</v>
      </c>
      <c r="E13">
        <v>18348</v>
      </c>
      <c r="F13">
        <f t="shared" si="0"/>
        <v>932.34574825801974</v>
      </c>
      <c r="G13">
        <f t="shared" si="1"/>
        <v>17106679.789038148</v>
      </c>
    </row>
    <row r="14" spans="1:7" x14ac:dyDescent="0.25">
      <c r="A14">
        <v>9</v>
      </c>
      <c r="B14" t="s">
        <v>11</v>
      </c>
      <c r="C14">
        <v>38.8964</v>
      </c>
      <c r="D14">
        <v>-77.026200000000003</v>
      </c>
      <c r="E14">
        <v>18607</v>
      </c>
      <c r="F14">
        <f t="shared" si="0"/>
        <v>715.46063794081056</v>
      </c>
      <c r="G14">
        <f t="shared" si="1"/>
        <v>13312576.090164661</v>
      </c>
    </row>
    <row r="15" spans="1:7" x14ac:dyDescent="0.25">
      <c r="A15">
        <v>10</v>
      </c>
      <c r="B15" t="s">
        <v>12</v>
      </c>
      <c r="C15">
        <v>39.349800000000002</v>
      </c>
      <c r="D15">
        <v>-75.514799999999994</v>
      </c>
      <c r="E15">
        <v>22232</v>
      </c>
      <c r="F15">
        <f t="shared" si="0"/>
        <v>791.95864503202438</v>
      </c>
      <c r="G15">
        <f t="shared" si="1"/>
        <v>17606824.596351966</v>
      </c>
    </row>
    <row r="16" spans="1:7" x14ac:dyDescent="0.25">
      <c r="A16">
        <v>11</v>
      </c>
      <c r="B16" t="s">
        <v>13</v>
      </c>
      <c r="C16">
        <v>27.833300000000001</v>
      </c>
      <c r="D16">
        <v>-81.716999999999999</v>
      </c>
      <c r="E16">
        <v>12519</v>
      </c>
      <c r="F16">
        <f t="shared" si="0"/>
        <v>953.5107265783256</v>
      </c>
      <c r="G16">
        <f t="shared" si="1"/>
        <v>11937000.786034059</v>
      </c>
    </row>
    <row r="17" spans="1:7" x14ac:dyDescent="0.25">
      <c r="A17">
        <v>12</v>
      </c>
      <c r="B17" t="s">
        <v>14</v>
      </c>
      <c r="C17">
        <v>32.986600000000003</v>
      </c>
      <c r="D17">
        <v>-83.648700000000005</v>
      </c>
      <c r="E17">
        <v>14553</v>
      </c>
      <c r="F17">
        <f t="shared" si="0"/>
        <v>591.82621268354694</v>
      </c>
      <c r="G17">
        <f t="shared" si="1"/>
        <v>8612846.8731836583</v>
      </c>
    </row>
    <row r="18" spans="1:7" x14ac:dyDescent="0.25">
      <c r="A18">
        <v>13</v>
      </c>
      <c r="B18" t="s">
        <v>15</v>
      </c>
      <c r="C18">
        <v>21.1098</v>
      </c>
      <c r="D18">
        <v>-157.53110000000001</v>
      </c>
      <c r="E18">
        <v>17690</v>
      </c>
      <c r="F18">
        <f t="shared" si="0"/>
        <v>4105.7296672675484</v>
      </c>
      <c r="G18">
        <f t="shared" si="1"/>
        <v>72630357.813962936</v>
      </c>
    </row>
    <row r="19" spans="1:7" x14ac:dyDescent="0.25">
      <c r="A19">
        <v>14</v>
      </c>
      <c r="B19" t="s">
        <v>16</v>
      </c>
      <c r="C19">
        <v>42.004600000000003</v>
      </c>
      <c r="D19">
        <v>-93.213999999999999</v>
      </c>
      <c r="E19">
        <v>10552</v>
      </c>
      <c r="F19">
        <f t="shared" si="0"/>
        <v>221.42375908648469</v>
      </c>
      <c r="G19">
        <f t="shared" si="1"/>
        <v>2336463.5058805863</v>
      </c>
    </row>
    <row r="20" spans="1:7" x14ac:dyDescent="0.25">
      <c r="A20">
        <v>15</v>
      </c>
      <c r="B20" t="s">
        <v>17</v>
      </c>
      <c r="C20">
        <v>44.239400000000003</v>
      </c>
      <c r="D20">
        <v>-114.5103</v>
      </c>
      <c r="E20">
        <v>16072</v>
      </c>
      <c r="F20">
        <f t="shared" si="0"/>
        <v>1275.6067920341688</v>
      </c>
      <c r="G20">
        <f t="shared" si="1"/>
        <v>20501552.361573163</v>
      </c>
    </row>
    <row r="21" spans="1:7" x14ac:dyDescent="0.25">
      <c r="A21">
        <v>16</v>
      </c>
      <c r="B21" t="s">
        <v>18</v>
      </c>
      <c r="C21">
        <v>40.336300000000001</v>
      </c>
      <c r="D21">
        <v>-89.002200000000002</v>
      </c>
      <c r="E21">
        <v>14525</v>
      </c>
      <c r="F21">
        <f t="shared" si="0"/>
        <v>87.981959501873078</v>
      </c>
      <c r="G21">
        <f t="shared" si="1"/>
        <v>1277937.9617647065</v>
      </c>
    </row>
    <row r="22" spans="1:7" x14ac:dyDescent="0.25">
      <c r="A22">
        <v>17</v>
      </c>
      <c r="B22" t="s">
        <v>19</v>
      </c>
      <c r="C22">
        <v>39.864699999999999</v>
      </c>
      <c r="D22">
        <v>-86.260400000000004</v>
      </c>
      <c r="E22">
        <v>21010</v>
      </c>
      <c r="F22">
        <f t="shared" si="0"/>
        <v>219.43388534196094</v>
      </c>
      <c r="G22">
        <f t="shared" si="1"/>
        <v>4610305.9310345994</v>
      </c>
    </row>
    <row r="23" spans="1:7" x14ac:dyDescent="0.25">
      <c r="A23">
        <v>18</v>
      </c>
      <c r="B23" t="s">
        <v>20</v>
      </c>
      <c r="C23">
        <v>38.511099999999999</v>
      </c>
      <c r="D23">
        <v>-96.8005</v>
      </c>
      <c r="E23">
        <v>12223</v>
      </c>
      <c r="F23">
        <f t="shared" si="0"/>
        <v>352.84913710481288</v>
      </c>
      <c r="G23">
        <f t="shared" si="1"/>
        <v>4312875.0028321277</v>
      </c>
    </row>
    <row r="24" spans="1:7" x14ac:dyDescent="0.25">
      <c r="A24">
        <v>19</v>
      </c>
      <c r="B24" t="s">
        <v>21</v>
      </c>
      <c r="C24">
        <v>37.668999999999997</v>
      </c>
      <c r="D24">
        <v>-84.651399999999995</v>
      </c>
      <c r="E24">
        <v>22258</v>
      </c>
      <c r="F24">
        <f t="shared" si="0"/>
        <v>337.218003948128</v>
      </c>
      <c r="G24">
        <f t="shared" si="1"/>
        <v>7505798.3318774328</v>
      </c>
    </row>
    <row r="25" spans="1:7" x14ac:dyDescent="0.25">
      <c r="A25">
        <v>20</v>
      </c>
      <c r="B25" t="s">
        <v>22</v>
      </c>
      <c r="C25">
        <v>31.180099999999999</v>
      </c>
      <c r="D25">
        <v>-91.874899999999997</v>
      </c>
      <c r="E25">
        <v>18859</v>
      </c>
      <c r="F25">
        <f t="shared" si="0"/>
        <v>589.40266392302931</v>
      </c>
      <c r="G25">
        <f t="shared" si="1"/>
        <v>11115544.83892441</v>
      </c>
    </row>
    <row r="26" spans="1:7" x14ac:dyDescent="0.25">
      <c r="A26">
        <v>21</v>
      </c>
      <c r="B26" t="s">
        <v>23</v>
      </c>
      <c r="C26">
        <v>42.237299999999998</v>
      </c>
      <c r="D26">
        <v>-71.531400000000005</v>
      </c>
      <c r="E26">
        <v>17960</v>
      </c>
      <c r="F26">
        <f t="shared" si="0"/>
        <v>998.14695567801516</v>
      </c>
      <c r="G26">
        <f t="shared" si="1"/>
        <v>17926719.323977154</v>
      </c>
    </row>
    <row r="27" spans="1:7" x14ac:dyDescent="0.25">
      <c r="A27">
        <v>22</v>
      </c>
      <c r="B27" t="s">
        <v>24</v>
      </c>
      <c r="C27">
        <v>39.072400000000002</v>
      </c>
      <c r="D27">
        <v>-76.790199999999999</v>
      </c>
      <c r="E27">
        <v>14268</v>
      </c>
      <c r="F27">
        <f t="shared" si="0"/>
        <v>726.37459401855369</v>
      </c>
      <c r="G27">
        <f t="shared" si="1"/>
        <v>10363912.707456725</v>
      </c>
    </row>
    <row r="28" spans="1:7" x14ac:dyDescent="0.25">
      <c r="A28">
        <v>23</v>
      </c>
      <c r="B28" t="s">
        <v>25</v>
      </c>
      <c r="C28">
        <v>44.607399999999998</v>
      </c>
      <c r="D28">
        <v>-69.3977</v>
      </c>
      <c r="E28">
        <v>14359</v>
      </c>
      <c r="F28">
        <f t="shared" si="0"/>
        <v>1125.4511009079051</v>
      </c>
      <c r="G28">
        <f t="shared" si="1"/>
        <v>16160352.35793661</v>
      </c>
    </row>
    <row r="29" spans="1:7" x14ac:dyDescent="0.25">
      <c r="A29">
        <v>24</v>
      </c>
      <c r="B29" t="s">
        <v>26</v>
      </c>
      <c r="C29">
        <v>43.3504</v>
      </c>
      <c r="D29">
        <v>-84.560299999999998</v>
      </c>
      <c r="E29">
        <v>16367</v>
      </c>
      <c r="F29">
        <f t="shared" si="0"/>
        <v>396.07677410571824</v>
      </c>
      <c r="G29">
        <f t="shared" si="1"/>
        <v>6482588.5617882907</v>
      </c>
    </row>
    <row r="30" spans="1:7" x14ac:dyDescent="0.25">
      <c r="A30">
        <v>25</v>
      </c>
      <c r="B30" t="s">
        <v>27</v>
      </c>
      <c r="C30">
        <v>45.732599999999998</v>
      </c>
      <c r="D30">
        <v>-93.919600000000003</v>
      </c>
      <c r="E30">
        <v>16003</v>
      </c>
      <c r="F30">
        <f t="shared" si="0"/>
        <v>458.68870733784371</v>
      </c>
      <c r="G30">
        <f t="shared" si="1"/>
        <v>7340395.3835275127</v>
      </c>
    </row>
    <row r="31" spans="1:7" x14ac:dyDescent="0.25">
      <c r="A31">
        <v>26</v>
      </c>
      <c r="B31" t="s">
        <v>28</v>
      </c>
      <c r="C31">
        <v>38.462299999999999</v>
      </c>
      <c r="D31">
        <v>-92.302000000000007</v>
      </c>
      <c r="E31">
        <v>24958</v>
      </c>
      <c r="F31">
        <f t="shared" si="0"/>
        <v>130.69601478736476</v>
      </c>
      <c r="G31">
        <f t="shared" si="1"/>
        <v>3261911.1370630497</v>
      </c>
    </row>
    <row r="32" spans="1:7" x14ac:dyDescent="0.25">
      <c r="A32">
        <v>27</v>
      </c>
      <c r="B32" t="s">
        <v>29</v>
      </c>
      <c r="C32">
        <v>14.8058</v>
      </c>
      <c r="D32">
        <v>145.5505</v>
      </c>
      <c r="E32">
        <v>13237</v>
      </c>
      <c r="F32">
        <f t="shared" si="0"/>
        <v>7235.9006030529163</v>
      </c>
      <c r="G32">
        <f t="shared" si="1"/>
        <v>95781616.282611459</v>
      </c>
    </row>
    <row r="33" spans="1:7" x14ac:dyDescent="0.25">
      <c r="A33">
        <v>28</v>
      </c>
      <c r="B33" t="s">
        <v>30</v>
      </c>
      <c r="C33">
        <v>32.767299999999999</v>
      </c>
      <c r="D33">
        <v>-89.681200000000004</v>
      </c>
      <c r="E33">
        <v>18386</v>
      </c>
      <c r="F33">
        <f t="shared" si="0"/>
        <v>475.30692048652662</v>
      </c>
      <c r="G33">
        <f t="shared" si="1"/>
        <v>8738993.0400652792</v>
      </c>
    </row>
    <row r="34" spans="1:7" x14ac:dyDescent="0.25">
      <c r="A34">
        <v>29</v>
      </c>
      <c r="B34" t="s">
        <v>31</v>
      </c>
      <c r="C34">
        <v>46.904800000000002</v>
      </c>
      <c r="D34">
        <v>-110.3261</v>
      </c>
      <c r="E34">
        <v>20919</v>
      </c>
      <c r="F34">
        <f t="shared" si="0"/>
        <v>1118.2848336193249</v>
      </c>
      <c r="G34">
        <f t="shared" si="1"/>
        <v>23393400.434482656</v>
      </c>
    </row>
    <row r="35" spans="1:7" x14ac:dyDescent="0.25">
      <c r="A35">
        <v>30</v>
      </c>
      <c r="B35" t="s">
        <v>32</v>
      </c>
      <c r="C35">
        <v>35.641100000000002</v>
      </c>
      <c r="D35">
        <v>-79.843100000000007</v>
      </c>
      <c r="E35">
        <v>23984</v>
      </c>
      <c r="F35">
        <f t="shared" si="0"/>
        <v>638.24911263465219</v>
      </c>
      <c r="G35">
        <f t="shared" si="1"/>
        <v>15307766.717429498</v>
      </c>
    </row>
    <row r="36" spans="1:7" x14ac:dyDescent="0.25">
      <c r="A36">
        <v>31</v>
      </c>
      <c r="B36" t="s">
        <v>33</v>
      </c>
      <c r="C36">
        <v>47.536200000000001</v>
      </c>
      <c r="D36">
        <v>-99.793000000000006</v>
      </c>
      <c r="E36">
        <v>15504</v>
      </c>
      <c r="F36">
        <f t="shared" si="0"/>
        <v>720.66527705331282</v>
      </c>
      <c r="G36">
        <f t="shared" si="1"/>
        <v>11173194.455434563</v>
      </c>
    </row>
    <row r="37" spans="1:7" x14ac:dyDescent="0.25">
      <c r="A37">
        <v>32</v>
      </c>
      <c r="B37" t="s">
        <v>34</v>
      </c>
      <c r="C37">
        <v>41.128900000000002</v>
      </c>
      <c r="D37">
        <v>-98.288300000000007</v>
      </c>
      <c r="E37">
        <v>14476</v>
      </c>
      <c r="F37">
        <f t="shared" si="0"/>
        <v>428.92550865291059</v>
      </c>
      <c r="G37">
        <f t="shared" si="1"/>
        <v>6209125.6632595342</v>
      </c>
    </row>
    <row r="38" spans="1:7" x14ac:dyDescent="0.25">
      <c r="A38">
        <v>33</v>
      </c>
      <c r="B38" t="s">
        <v>35</v>
      </c>
      <c r="C38">
        <v>43.410800000000002</v>
      </c>
      <c r="D38">
        <v>-71.565299999999993</v>
      </c>
      <c r="E38">
        <v>10028</v>
      </c>
      <c r="F38">
        <f t="shared" si="0"/>
        <v>1005.4463235705271</v>
      </c>
      <c r="G38">
        <f t="shared" si="1"/>
        <v>10082615.732765246</v>
      </c>
    </row>
    <row r="39" spans="1:7" x14ac:dyDescent="0.25">
      <c r="A39">
        <v>34</v>
      </c>
      <c r="B39" t="s">
        <v>36</v>
      </c>
      <c r="C39">
        <v>40.314</v>
      </c>
      <c r="D39">
        <v>-74.508899999999997</v>
      </c>
      <c r="E39">
        <v>17498</v>
      </c>
      <c r="F39">
        <f t="shared" si="0"/>
        <v>840.60542247630315</v>
      </c>
      <c r="G39">
        <f t="shared" si="1"/>
        <v>14708913.682490353</v>
      </c>
    </row>
    <row r="40" spans="1:7" x14ac:dyDescent="0.25">
      <c r="A40">
        <v>35</v>
      </c>
      <c r="B40" t="s">
        <v>37</v>
      </c>
      <c r="C40">
        <v>34.837499999999999</v>
      </c>
      <c r="D40">
        <v>-106.2371</v>
      </c>
      <c r="E40">
        <v>20175</v>
      </c>
      <c r="F40">
        <f t="shared" si="0"/>
        <v>931.34533320981996</v>
      </c>
      <c r="G40">
        <f t="shared" si="1"/>
        <v>18789892.097508118</v>
      </c>
    </row>
    <row r="41" spans="1:7" x14ac:dyDescent="0.25">
      <c r="A41">
        <v>36</v>
      </c>
      <c r="B41" t="s">
        <v>38</v>
      </c>
      <c r="C41">
        <v>38.419899999999998</v>
      </c>
      <c r="D41">
        <v>-117.1219</v>
      </c>
      <c r="E41">
        <v>24465</v>
      </c>
      <c r="F41">
        <f t="shared" si="0"/>
        <v>1432.6308213739096</v>
      </c>
      <c r="G41">
        <f t="shared" si="1"/>
        <v>35049313.044912696</v>
      </c>
    </row>
    <row r="42" spans="1:7" x14ac:dyDescent="0.25">
      <c r="A42">
        <v>37</v>
      </c>
      <c r="B42" t="s">
        <v>39</v>
      </c>
      <c r="C42">
        <v>42.149700000000003</v>
      </c>
      <c r="D42">
        <v>-74.938400000000001</v>
      </c>
      <c r="E42">
        <v>11812</v>
      </c>
      <c r="F42">
        <f t="shared" si="0"/>
        <v>823.99007789255495</v>
      </c>
      <c r="G42">
        <f t="shared" si="1"/>
        <v>9732970.8000668585</v>
      </c>
    </row>
    <row r="43" spans="1:7" x14ac:dyDescent="0.25">
      <c r="A43">
        <v>38</v>
      </c>
      <c r="B43" t="s">
        <v>40</v>
      </c>
      <c r="C43">
        <v>40.373600000000003</v>
      </c>
      <c r="D43">
        <v>-82.775499999999994</v>
      </c>
      <c r="E43">
        <v>14814</v>
      </c>
      <c r="F43">
        <f t="shared" si="0"/>
        <v>405.65773862145903</v>
      </c>
      <c r="G43">
        <f t="shared" si="1"/>
        <v>6009413.7399382945</v>
      </c>
    </row>
    <row r="44" spans="1:7" x14ac:dyDescent="0.25">
      <c r="A44">
        <v>39</v>
      </c>
      <c r="B44" t="s">
        <v>41</v>
      </c>
      <c r="C44">
        <v>35.537599999999998</v>
      </c>
      <c r="D44">
        <v>-96.924700000000001</v>
      </c>
      <c r="E44">
        <v>21996</v>
      </c>
      <c r="F44">
        <f t="shared" si="0"/>
        <v>456.01230957457255</v>
      </c>
      <c r="G44">
        <f t="shared" si="1"/>
        <v>10030446.761402298</v>
      </c>
    </row>
    <row r="45" spans="1:7" x14ac:dyDescent="0.25">
      <c r="A45">
        <v>40</v>
      </c>
      <c r="B45" t="s">
        <v>42</v>
      </c>
      <c r="C45">
        <v>44.5672</v>
      </c>
      <c r="D45">
        <v>-122.12690000000001</v>
      </c>
      <c r="E45">
        <v>21647</v>
      </c>
      <c r="F45">
        <f t="shared" si="0"/>
        <v>1652.1254170699522</v>
      </c>
      <c r="G45">
        <f t="shared" si="1"/>
        <v>35763558.903313257</v>
      </c>
    </row>
    <row r="46" spans="1:7" x14ac:dyDescent="0.25">
      <c r="A46">
        <v>41</v>
      </c>
      <c r="B46" t="s">
        <v>43</v>
      </c>
      <c r="C46">
        <v>40.577300000000001</v>
      </c>
      <c r="D46">
        <v>-77.263999999999996</v>
      </c>
      <c r="E46">
        <v>16508</v>
      </c>
      <c r="F46">
        <f t="shared" si="0"/>
        <v>695.62393412194535</v>
      </c>
      <c r="G46">
        <f t="shared" si="1"/>
        <v>11483359.904485075</v>
      </c>
    </row>
    <row r="47" spans="1:7" x14ac:dyDescent="0.25">
      <c r="A47">
        <v>42</v>
      </c>
      <c r="B47" t="s">
        <v>44</v>
      </c>
      <c r="C47">
        <v>18.276599999999998</v>
      </c>
      <c r="D47">
        <v>-66.334999999999994</v>
      </c>
      <c r="E47">
        <v>18411</v>
      </c>
      <c r="F47">
        <f t="shared" si="0"/>
        <v>2057.6593820577086</v>
      </c>
      <c r="G47">
        <f t="shared" si="1"/>
        <v>37883566.883064471</v>
      </c>
    </row>
    <row r="48" spans="1:7" x14ac:dyDescent="0.25">
      <c r="A48">
        <v>43</v>
      </c>
      <c r="B48" t="s">
        <v>45</v>
      </c>
      <c r="C48">
        <v>41.677199999999999</v>
      </c>
      <c r="D48">
        <v>-71.510099999999994</v>
      </c>
      <c r="E48">
        <v>12527</v>
      </c>
      <c r="F48">
        <f t="shared" si="0"/>
        <v>997.21016901172607</v>
      </c>
      <c r="G48">
        <f t="shared" si="1"/>
        <v>12492051.787209893</v>
      </c>
    </row>
    <row r="49" spans="1:7" x14ac:dyDescent="0.25">
      <c r="A49">
        <v>44</v>
      </c>
      <c r="B49" t="s">
        <v>46</v>
      </c>
      <c r="C49">
        <v>33.819099999999999</v>
      </c>
      <c r="D49">
        <v>-80.906599999999997</v>
      </c>
      <c r="E49">
        <v>10085</v>
      </c>
      <c r="F49">
        <f t="shared" si="0"/>
        <v>659.69890812459312</v>
      </c>
      <c r="G49">
        <f t="shared" si="1"/>
        <v>6653063.488436522</v>
      </c>
    </row>
    <row r="50" spans="1:7" x14ac:dyDescent="0.25">
      <c r="A50">
        <v>45</v>
      </c>
      <c r="B50" t="s">
        <v>47</v>
      </c>
      <c r="C50">
        <v>44.285299999999999</v>
      </c>
      <c r="D50">
        <v>-99.463200000000001</v>
      </c>
      <c r="E50">
        <v>11377</v>
      </c>
      <c r="F50">
        <f t="shared" si="0"/>
        <v>566.5685907410699</v>
      </c>
      <c r="G50">
        <f t="shared" si="1"/>
        <v>6445850.8568611527</v>
      </c>
    </row>
    <row r="51" spans="1:7" x14ac:dyDescent="0.25">
      <c r="A51">
        <v>46</v>
      </c>
      <c r="B51" t="s">
        <v>48</v>
      </c>
      <c r="C51">
        <v>35.744900000000001</v>
      </c>
      <c r="D51">
        <v>-86.748900000000006</v>
      </c>
      <c r="E51">
        <v>11201</v>
      </c>
      <c r="F51">
        <f t="shared" si="0"/>
        <v>333.42655612782551</v>
      </c>
      <c r="G51">
        <f t="shared" si="1"/>
        <v>3734710.8551877737</v>
      </c>
    </row>
    <row r="52" spans="1:7" x14ac:dyDescent="0.25">
      <c r="A52">
        <v>47</v>
      </c>
      <c r="B52" t="s">
        <v>49</v>
      </c>
      <c r="C52">
        <v>31.106000000000002</v>
      </c>
      <c r="D52">
        <v>-97.647499999999994</v>
      </c>
      <c r="E52">
        <v>33037</v>
      </c>
      <c r="F52">
        <f t="shared" si="0"/>
        <v>716.37421419055852</v>
      </c>
      <c r="G52">
        <f t="shared" si="1"/>
        <v>23666854.914213482</v>
      </c>
    </row>
    <row r="53" spans="1:7" x14ac:dyDescent="0.25">
      <c r="A53">
        <v>48</v>
      </c>
      <c r="B53" t="s">
        <v>50</v>
      </c>
      <c r="C53">
        <v>40.113500000000002</v>
      </c>
      <c r="D53">
        <v>-111.8535</v>
      </c>
      <c r="E53">
        <v>18147</v>
      </c>
      <c r="F53">
        <f t="shared" si="0"/>
        <v>1136.521184159584</v>
      </c>
      <c r="G53">
        <f t="shared" si="1"/>
        <v>20624449.928943969</v>
      </c>
    </row>
    <row r="54" spans="1:7" x14ac:dyDescent="0.25">
      <c r="A54">
        <v>49</v>
      </c>
      <c r="B54" t="s">
        <v>51</v>
      </c>
      <c r="C54">
        <v>37.768000000000001</v>
      </c>
      <c r="D54">
        <v>-78.205699999999993</v>
      </c>
      <c r="E54">
        <v>18938</v>
      </c>
      <c r="F54">
        <f t="shared" si="0"/>
        <v>668.31146776099115</v>
      </c>
      <c r="G54">
        <f t="shared" si="1"/>
        <v>12656482.576457649</v>
      </c>
    </row>
    <row r="55" spans="1:7" x14ac:dyDescent="0.25">
      <c r="A55">
        <v>50</v>
      </c>
      <c r="B55" t="s">
        <v>52</v>
      </c>
      <c r="C55">
        <v>18.0001</v>
      </c>
      <c r="D55">
        <v>-64.819900000000004</v>
      </c>
      <c r="E55">
        <v>11482</v>
      </c>
      <c r="F55">
        <f t="shared" si="0"/>
        <v>2135.9634609462992</v>
      </c>
      <c r="G55">
        <f t="shared" si="1"/>
        <v>24525132.458585408</v>
      </c>
    </row>
    <row r="56" spans="1:7" x14ac:dyDescent="0.25">
      <c r="A56">
        <v>51</v>
      </c>
      <c r="B56" t="s">
        <v>53</v>
      </c>
      <c r="C56">
        <v>44.040700000000001</v>
      </c>
      <c r="D56">
        <v>-72.709299999999999</v>
      </c>
      <c r="E56">
        <v>15186</v>
      </c>
      <c r="F56">
        <f t="shared" si="0"/>
        <v>957.25500719958325</v>
      </c>
      <c r="G56">
        <f t="shared" si="1"/>
        <v>14536874.53933287</v>
      </c>
    </row>
    <row r="57" spans="1:7" x14ac:dyDescent="0.25">
      <c r="A57">
        <v>52</v>
      </c>
      <c r="B57" t="s">
        <v>54</v>
      </c>
      <c r="C57">
        <v>47.3917</v>
      </c>
      <c r="D57">
        <v>-121.57080000000001</v>
      </c>
      <c r="E57">
        <v>21671</v>
      </c>
      <c r="F57">
        <f t="shared" si="0"/>
        <v>1639.674537789045</v>
      </c>
      <c r="G57">
        <f t="shared" si="1"/>
        <v>35533386.908426397</v>
      </c>
    </row>
    <row r="58" spans="1:7" x14ac:dyDescent="0.25">
      <c r="A58">
        <v>53</v>
      </c>
      <c r="B58" t="s">
        <v>55</v>
      </c>
      <c r="C58">
        <v>44.256300000000003</v>
      </c>
      <c r="D58">
        <v>-89.638499999999993</v>
      </c>
      <c r="E58">
        <v>18635</v>
      </c>
      <c r="F58">
        <f t="shared" si="0"/>
        <v>322.34948661239918</v>
      </c>
      <c r="G58">
        <f t="shared" si="1"/>
        <v>6006982.6830220586</v>
      </c>
    </row>
    <row r="59" spans="1:7" x14ac:dyDescent="0.25">
      <c r="A59">
        <v>54</v>
      </c>
      <c r="B59" t="s">
        <v>56</v>
      </c>
      <c r="C59">
        <v>38.468000000000004</v>
      </c>
      <c r="D59">
        <v>-80.9696</v>
      </c>
      <c r="E59">
        <v>24600</v>
      </c>
      <c r="F59">
        <f t="shared" si="0"/>
        <v>510.95468717132417</v>
      </c>
      <c r="G59">
        <f t="shared" si="1"/>
        <v>12569485.304414574</v>
      </c>
    </row>
    <row r="60" spans="1:7" x14ac:dyDescent="0.25">
      <c r="A60">
        <v>55</v>
      </c>
      <c r="B60" t="s">
        <v>57</v>
      </c>
      <c r="C60">
        <v>42.747500000000002</v>
      </c>
      <c r="D60">
        <v>-107.2085</v>
      </c>
      <c r="E60">
        <v>33677</v>
      </c>
      <c r="F60">
        <f t="shared" si="0"/>
        <v>899.64342855824714</v>
      </c>
      <c r="G60">
        <f t="shared" si="1"/>
        <v>30297291.74355609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0" workbookViewId="0">
      <selection activeCell="C56" sqref="C56:D57"/>
    </sheetView>
  </sheetViews>
  <sheetFormatPr defaultRowHeight="15" x14ac:dyDescent="0.25"/>
  <cols>
    <col min="1" max="1" width="13.85546875" customWidth="1"/>
    <col min="3" max="3" width="10.42578125" customWidth="1"/>
    <col min="4" max="4" width="12.42578125" customWidth="1"/>
    <col min="5" max="5" width="20.5703125" customWidth="1"/>
  </cols>
  <sheetData>
    <row r="1" spans="1:7" ht="45" x14ac:dyDescent="0.25">
      <c r="A1" s="3" t="s">
        <v>61</v>
      </c>
      <c r="B1" s="3" t="s">
        <v>62</v>
      </c>
      <c r="C1" s="3" t="s">
        <v>67</v>
      </c>
      <c r="D1" s="3" t="s">
        <v>60</v>
      </c>
      <c r="E1" s="3" t="s">
        <v>63</v>
      </c>
      <c r="F1" s="3" t="s">
        <v>11</v>
      </c>
      <c r="G1" s="3"/>
    </row>
    <row r="2" spans="1:7" x14ac:dyDescent="0.25">
      <c r="A2">
        <v>1</v>
      </c>
      <c r="B2" t="s">
        <v>3</v>
      </c>
      <c r="C2">
        <v>61.384999999999998</v>
      </c>
      <c r="D2">
        <v>-152.26830000000001</v>
      </c>
      <c r="E2">
        <v>13260</v>
      </c>
    </row>
    <row r="3" spans="1:7" x14ac:dyDescent="0.25">
      <c r="A3">
        <v>2</v>
      </c>
      <c r="B3" t="s">
        <v>4</v>
      </c>
      <c r="C3">
        <v>32.798999999999999</v>
      </c>
      <c r="D3">
        <v>-86.807299999999998</v>
      </c>
      <c r="E3">
        <v>12906</v>
      </c>
    </row>
    <row r="4" spans="1:7" x14ac:dyDescent="0.25">
      <c r="A4">
        <v>3</v>
      </c>
      <c r="B4" t="s">
        <v>5</v>
      </c>
      <c r="C4">
        <v>34.951300000000003</v>
      </c>
      <c r="D4">
        <v>-92.380899999999997</v>
      </c>
      <c r="E4">
        <v>11095</v>
      </c>
    </row>
    <row r="5" spans="1:7" x14ac:dyDescent="0.25">
      <c r="A5">
        <v>4</v>
      </c>
      <c r="B5" t="s">
        <v>6</v>
      </c>
      <c r="C5">
        <v>14.2417</v>
      </c>
      <c r="D5">
        <v>-170.71969999999999</v>
      </c>
      <c r="E5">
        <v>17551</v>
      </c>
    </row>
    <row r="6" spans="1:7" x14ac:dyDescent="0.25">
      <c r="A6">
        <v>5</v>
      </c>
      <c r="B6" t="s">
        <v>7</v>
      </c>
      <c r="C6">
        <v>33.7712</v>
      </c>
      <c r="D6">
        <v>-111.3877</v>
      </c>
      <c r="E6">
        <v>15643</v>
      </c>
    </row>
    <row r="7" spans="1:7" x14ac:dyDescent="0.25">
      <c r="A7">
        <v>6</v>
      </c>
      <c r="B7" t="s">
        <v>8</v>
      </c>
      <c r="C7">
        <v>36.17</v>
      </c>
      <c r="D7">
        <v>-119.7462</v>
      </c>
      <c r="E7">
        <v>14072</v>
      </c>
    </row>
    <row r="8" spans="1:7" x14ac:dyDescent="0.25">
      <c r="A8">
        <v>7</v>
      </c>
      <c r="B8" t="s">
        <v>9</v>
      </c>
      <c r="C8">
        <v>39.064599999999999</v>
      </c>
      <c r="D8">
        <v>-105.3272</v>
      </c>
      <c r="E8">
        <v>23496</v>
      </c>
    </row>
    <row r="9" spans="1:7" x14ac:dyDescent="0.25">
      <c r="A9">
        <v>8</v>
      </c>
      <c r="B9" t="s">
        <v>10</v>
      </c>
      <c r="C9">
        <v>41.583399999999997</v>
      </c>
      <c r="D9">
        <v>-72.762200000000007</v>
      </c>
      <c r="E9">
        <v>18348</v>
      </c>
    </row>
    <row r="10" spans="1:7" x14ac:dyDescent="0.25">
      <c r="A10">
        <v>9</v>
      </c>
      <c r="B10" t="s">
        <v>11</v>
      </c>
      <c r="C10">
        <v>38.8964</v>
      </c>
      <c r="D10">
        <v>-77.026200000000003</v>
      </c>
      <c r="E10">
        <v>18607</v>
      </c>
    </row>
    <row r="11" spans="1:7" x14ac:dyDescent="0.25">
      <c r="A11">
        <v>10</v>
      </c>
      <c r="B11" t="s">
        <v>12</v>
      </c>
      <c r="C11">
        <v>39.349800000000002</v>
      </c>
      <c r="D11">
        <v>-75.514799999999994</v>
      </c>
      <c r="E11">
        <v>22232</v>
      </c>
    </row>
    <row r="12" spans="1:7" x14ac:dyDescent="0.25">
      <c r="A12">
        <v>11</v>
      </c>
      <c r="B12" t="s">
        <v>13</v>
      </c>
      <c r="C12">
        <v>27.833300000000001</v>
      </c>
      <c r="D12">
        <v>-81.716999999999999</v>
      </c>
      <c r="E12">
        <v>12519</v>
      </c>
    </row>
    <row r="13" spans="1:7" x14ac:dyDescent="0.25">
      <c r="A13">
        <v>12</v>
      </c>
      <c r="B13" t="s">
        <v>14</v>
      </c>
      <c r="C13">
        <v>32.986600000000003</v>
      </c>
      <c r="D13">
        <v>-83.648700000000005</v>
      </c>
      <c r="E13">
        <v>14553</v>
      </c>
    </row>
    <row r="14" spans="1:7" x14ac:dyDescent="0.25">
      <c r="A14">
        <v>13</v>
      </c>
      <c r="B14" t="s">
        <v>15</v>
      </c>
      <c r="C14">
        <v>21.1098</v>
      </c>
      <c r="D14">
        <v>-157.53110000000001</v>
      </c>
      <c r="E14">
        <v>17690</v>
      </c>
    </row>
    <row r="15" spans="1:7" x14ac:dyDescent="0.25">
      <c r="A15">
        <v>14</v>
      </c>
      <c r="B15" t="s">
        <v>16</v>
      </c>
      <c r="C15">
        <v>42.004600000000003</v>
      </c>
      <c r="D15">
        <v>-93.213999999999999</v>
      </c>
      <c r="E15">
        <v>10552</v>
      </c>
    </row>
    <row r="16" spans="1:7" x14ac:dyDescent="0.25">
      <c r="A16">
        <v>15</v>
      </c>
      <c r="B16" t="s">
        <v>17</v>
      </c>
      <c r="C16">
        <v>44.239400000000003</v>
      </c>
      <c r="D16">
        <v>-114.5103</v>
      </c>
      <c r="E16">
        <v>16072</v>
      </c>
    </row>
    <row r="17" spans="1:5" x14ac:dyDescent="0.25">
      <c r="A17">
        <v>16</v>
      </c>
      <c r="B17" t="s">
        <v>18</v>
      </c>
      <c r="C17">
        <v>40.336300000000001</v>
      </c>
      <c r="D17">
        <v>-89.002200000000002</v>
      </c>
      <c r="E17">
        <v>14525</v>
      </c>
    </row>
    <row r="18" spans="1:5" x14ac:dyDescent="0.25">
      <c r="A18">
        <v>17</v>
      </c>
      <c r="B18" t="s">
        <v>19</v>
      </c>
      <c r="C18">
        <v>39.864699999999999</v>
      </c>
      <c r="D18">
        <v>-86.260400000000004</v>
      </c>
      <c r="E18">
        <v>21010</v>
      </c>
    </row>
    <row r="19" spans="1:5" x14ac:dyDescent="0.25">
      <c r="A19">
        <v>18</v>
      </c>
      <c r="B19" t="s">
        <v>20</v>
      </c>
      <c r="C19">
        <v>38.511099999999999</v>
      </c>
      <c r="D19">
        <v>-96.8005</v>
      </c>
      <c r="E19">
        <v>12223</v>
      </c>
    </row>
    <row r="20" spans="1:5" x14ac:dyDescent="0.25">
      <c r="A20">
        <v>19</v>
      </c>
      <c r="B20" t="s">
        <v>21</v>
      </c>
      <c r="C20">
        <v>37.668999999999997</v>
      </c>
      <c r="D20">
        <v>-84.651399999999995</v>
      </c>
      <c r="E20">
        <v>22258</v>
      </c>
    </row>
    <row r="21" spans="1:5" x14ac:dyDescent="0.25">
      <c r="A21">
        <v>20</v>
      </c>
      <c r="B21" t="s">
        <v>22</v>
      </c>
      <c r="C21">
        <v>31.180099999999999</v>
      </c>
      <c r="D21">
        <v>-91.874899999999997</v>
      </c>
      <c r="E21">
        <v>18859</v>
      </c>
    </row>
    <row r="22" spans="1:5" x14ac:dyDescent="0.25">
      <c r="A22">
        <v>21</v>
      </c>
      <c r="B22" t="s">
        <v>23</v>
      </c>
      <c r="C22">
        <v>42.237299999999998</v>
      </c>
      <c r="D22">
        <v>-71.531400000000005</v>
      </c>
      <c r="E22">
        <v>17960</v>
      </c>
    </row>
    <row r="23" spans="1:5" x14ac:dyDescent="0.25">
      <c r="A23">
        <v>22</v>
      </c>
      <c r="B23" t="s">
        <v>24</v>
      </c>
      <c r="C23">
        <v>39.072400000000002</v>
      </c>
      <c r="D23">
        <v>-76.790199999999999</v>
      </c>
      <c r="E23">
        <v>14268</v>
      </c>
    </row>
    <row r="24" spans="1:5" x14ac:dyDescent="0.25">
      <c r="A24">
        <v>23</v>
      </c>
      <c r="B24" t="s">
        <v>25</v>
      </c>
      <c r="C24">
        <v>44.607399999999998</v>
      </c>
      <c r="D24">
        <v>-69.3977</v>
      </c>
      <c r="E24">
        <v>14359</v>
      </c>
    </row>
    <row r="25" spans="1:5" x14ac:dyDescent="0.25">
      <c r="A25">
        <v>24</v>
      </c>
      <c r="B25" t="s">
        <v>26</v>
      </c>
      <c r="C25">
        <v>43.3504</v>
      </c>
      <c r="D25">
        <v>-84.560299999999998</v>
      </c>
      <c r="E25">
        <v>16367</v>
      </c>
    </row>
    <row r="26" spans="1:5" x14ac:dyDescent="0.25">
      <c r="A26">
        <v>25</v>
      </c>
      <c r="B26" t="s">
        <v>27</v>
      </c>
      <c r="C26">
        <v>45.732599999999998</v>
      </c>
      <c r="D26">
        <v>-93.919600000000003</v>
      </c>
      <c r="E26">
        <v>16003</v>
      </c>
    </row>
    <row r="27" spans="1:5" x14ac:dyDescent="0.25">
      <c r="A27">
        <v>26</v>
      </c>
      <c r="B27" t="s">
        <v>28</v>
      </c>
      <c r="C27">
        <v>38.462299999999999</v>
      </c>
      <c r="D27">
        <v>-92.302000000000007</v>
      </c>
      <c r="E27">
        <v>24958</v>
      </c>
    </row>
    <row r="28" spans="1:5" x14ac:dyDescent="0.25">
      <c r="A28">
        <v>27</v>
      </c>
      <c r="B28" t="s">
        <v>29</v>
      </c>
      <c r="C28">
        <v>14.8058</v>
      </c>
      <c r="D28">
        <v>145.5505</v>
      </c>
      <c r="E28">
        <v>13237</v>
      </c>
    </row>
    <row r="29" spans="1:5" x14ac:dyDescent="0.25">
      <c r="A29">
        <v>28</v>
      </c>
      <c r="B29" t="s">
        <v>30</v>
      </c>
      <c r="C29">
        <v>32.767299999999999</v>
      </c>
      <c r="D29">
        <v>-89.681200000000004</v>
      </c>
      <c r="E29">
        <v>18386</v>
      </c>
    </row>
    <row r="30" spans="1:5" x14ac:dyDescent="0.25">
      <c r="A30">
        <v>29</v>
      </c>
      <c r="B30" t="s">
        <v>31</v>
      </c>
      <c r="C30">
        <v>46.904800000000002</v>
      </c>
      <c r="D30">
        <v>-110.3261</v>
      </c>
      <c r="E30">
        <v>20919</v>
      </c>
    </row>
    <row r="31" spans="1:5" x14ac:dyDescent="0.25">
      <c r="A31">
        <v>30</v>
      </c>
      <c r="B31" t="s">
        <v>32</v>
      </c>
      <c r="C31">
        <v>35.641100000000002</v>
      </c>
      <c r="D31">
        <v>-79.843100000000007</v>
      </c>
      <c r="E31">
        <v>23984</v>
      </c>
    </row>
    <row r="32" spans="1:5" x14ac:dyDescent="0.25">
      <c r="A32">
        <v>31</v>
      </c>
      <c r="B32" t="s">
        <v>33</v>
      </c>
      <c r="C32">
        <v>47.536200000000001</v>
      </c>
      <c r="D32">
        <v>-99.793000000000006</v>
      </c>
      <c r="E32">
        <v>15504</v>
      </c>
    </row>
    <row r="33" spans="1:5" x14ac:dyDescent="0.25">
      <c r="A33">
        <v>32</v>
      </c>
      <c r="B33" t="s">
        <v>34</v>
      </c>
      <c r="C33">
        <v>41.128900000000002</v>
      </c>
      <c r="D33">
        <v>-98.288300000000007</v>
      </c>
      <c r="E33">
        <v>14476</v>
      </c>
    </row>
    <row r="34" spans="1:5" x14ac:dyDescent="0.25">
      <c r="A34">
        <v>33</v>
      </c>
      <c r="B34" t="s">
        <v>35</v>
      </c>
      <c r="C34">
        <v>43.410800000000002</v>
      </c>
      <c r="D34">
        <v>-71.565299999999993</v>
      </c>
      <c r="E34">
        <v>10028</v>
      </c>
    </row>
    <row r="35" spans="1:5" x14ac:dyDescent="0.25">
      <c r="A35">
        <v>34</v>
      </c>
      <c r="B35" t="s">
        <v>36</v>
      </c>
      <c r="C35">
        <v>40.314</v>
      </c>
      <c r="D35">
        <v>-74.508899999999997</v>
      </c>
      <c r="E35">
        <v>17498</v>
      </c>
    </row>
    <row r="36" spans="1:5" x14ac:dyDescent="0.25">
      <c r="A36">
        <v>35</v>
      </c>
      <c r="B36" t="s">
        <v>37</v>
      </c>
      <c r="C36">
        <v>34.837499999999999</v>
      </c>
      <c r="D36">
        <v>-106.2371</v>
      </c>
      <c r="E36">
        <v>20175</v>
      </c>
    </row>
    <row r="37" spans="1:5" x14ac:dyDescent="0.25">
      <c r="A37">
        <v>36</v>
      </c>
      <c r="B37" t="s">
        <v>38</v>
      </c>
      <c r="C37">
        <v>38.419899999999998</v>
      </c>
      <c r="D37">
        <v>-117.1219</v>
      </c>
      <c r="E37">
        <v>24465</v>
      </c>
    </row>
    <row r="38" spans="1:5" x14ac:dyDescent="0.25">
      <c r="A38">
        <v>37</v>
      </c>
      <c r="B38" t="s">
        <v>39</v>
      </c>
      <c r="C38">
        <v>42.149700000000003</v>
      </c>
      <c r="D38">
        <v>-74.938400000000001</v>
      </c>
      <c r="E38">
        <v>11812</v>
      </c>
    </row>
    <row r="39" spans="1:5" x14ac:dyDescent="0.25">
      <c r="A39">
        <v>38</v>
      </c>
      <c r="B39" t="s">
        <v>40</v>
      </c>
      <c r="C39">
        <v>40.373600000000003</v>
      </c>
      <c r="D39">
        <v>-82.775499999999994</v>
      </c>
      <c r="E39">
        <v>14814</v>
      </c>
    </row>
    <row r="40" spans="1:5" x14ac:dyDescent="0.25">
      <c r="A40">
        <v>39</v>
      </c>
      <c r="B40" t="s">
        <v>41</v>
      </c>
      <c r="C40">
        <v>35.537599999999998</v>
      </c>
      <c r="D40">
        <v>-96.924700000000001</v>
      </c>
      <c r="E40">
        <v>21996</v>
      </c>
    </row>
    <row r="41" spans="1:5" x14ac:dyDescent="0.25">
      <c r="A41">
        <v>40</v>
      </c>
      <c r="B41" t="s">
        <v>42</v>
      </c>
      <c r="C41">
        <v>44.5672</v>
      </c>
      <c r="D41">
        <v>-122.12690000000001</v>
      </c>
      <c r="E41">
        <v>21647</v>
      </c>
    </row>
    <row r="42" spans="1:5" x14ac:dyDescent="0.25">
      <c r="A42">
        <v>41</v>
      </c>
      <c r="B42" t="s">
        <v>43</v>
      </c>
      <c r="C42">
        <v>40.577300000000001</v>
      </c>
      <c r="D42">
        <v>-77.263999999999996</v>
      </c>
      <c r="E42">
        <v>16508</v>
      </c>
    </row>
    <row r="43" spans="1:5" x14ac:dyDescent="0.25">
      <c r="A43">
        <v>42</v>
      </c>
      <c r="B43" t="s">
        <v>44</v>
      </c>
      <c r="C43">
        <v>18.276599999999998</v>
      </c>
      <c r="D43">
        <v>-66.334999999999994</v>
      </c>
      <c r="E43">
        <v>18411</v>
      </c>
    </row>
    <row r="44" spans="1:5" x14ac:dyDescent="0.25">
      <c r="A44">
        <v>43</v>
      </c>
      <c r="B44" t="s">
        <v>45</v>
      </c>
      <c r="C44">
        <v>41.677199999999999</v>
      </c>
      <c r="D44">
        <v>-71.510099999999994</v>
      </c>
      <c r="E44">
        <v>12527</v>
      </c>
    </row>
    <row r="45" spans="1:5" x14ac:dyDescent="0.25">
      <c r="A45">
        <v>44</v>
      </c>
      <c r="B45" t="s">
        <v>46</v>
      </c>
      <c r="C45">
        <v>33.819099999999999</v>
      </c>
      <c r="D45">
        <v>-80.906599999999997</v>
      </c>
      <c r="E45">
        <v>10085</v>
      </c>
    </row>
    <row r="46" spans="1:5" x14ac:dyDescent="0.25">
      <c r="A46">
        <v>45</v>
      </c>
      <c r="B46" t="s">
        <v>47</v>
      </c>
      <c r="C46">
        <v>44.285299999999999</v>
      </c>
      <c r="D46">
        <v>-99.463200000000001</v>
      </c>
      <c r="E46">
        <v>11377</v>
      </c>
    </row>
    <row r="47" spans="1:5" x14ac:dyDescent="0.25">
      <c r="A47">
        <v>46</v>
      </c>
      <c r="B47" t="s">
        <v>48</v>
      </c>
      <c r="C47">
        <v>35.744900000000001</v>
      </c>
      <c r="D47">
        <v>-86.748900000000006</v>
      </c>
      <c r="E47">
        <v>11201</v>
      </c>
    </row>
    <row r="48" spans="1:5" x14ac:dyDescent="0.25">
      <c r="A48">
        <v>47</v>
      </c>
      <c r="B48" t="s">
        <v>49</v>
      </c>
      <c r="C48">
        <v>31.106000000000002</v>
      </c>
      <c r="D48">
        <v>-97.647499999999994</v>
      </c>
      <c r="E48">
        <v>33037</v>
      </c>
    </row>
    <row r="49" spans="1:6" x14ac:dyDescent="0.25">
      <c r="A49">
        <v>48</v>
      </c>
      <c r="B49" t="s">
        <v>50</v>
      </c>
      <c r="C49">
        <v>40.113500000000002</v>
      </c>
      <c r="D49">
        <v>-111.8535</v>
      </c>
      <c r="E49">
        <v>18147</v>
      </c>
    </row>
    <row r="50" spans="1:6" x14ac:dyDescent="0.25">
      <c r="A50">
        <v>49</v>
      </c>
      <c r="B50" t="s">
        <v>51</v>
      </c>
      <c r="C50">
        <v>37.768000000000001</v>
      </c>
      <c r="D50">
        <v>-78.205699999999993</v>
      </c>
      <c r="E50">
        <v>18938</v>
      </c>
    </row>
    <row r="51" spans="1:6" x14ac:dyDescent="0.25">
      <c r="A51">
        <v>50</v>
      </c>
      <c r="B51" t="s">
        <v>52</v>
      </c>
      <c r="C51">
        <v>18.0001</v>
      </c>
      <c r="D51">
        <v>-64.819900000000004</v>
      </c>
      <c r="E51">
        <v>11482</v>
      </c>
    </row>
    <row r="52" spans="1:6" x14ac:dyDescent="0.25">
      <c r="A52">
        <v>51</v>
      </c>
      <c r="B52" t="s">
        <v>53</v>
      </c>
      <c r="C52">
        <v>44.040700000000001</v>
      </c>
      <c r="D52">
        <v>-72.709299999999999</v>
      </c>
      <c r="E52">
        <v>15186</v>
      </c>
    </row>
    <row r="53" spans="1:6" x14ac:dyDescent="0.25">
      <c r="A53">
        <v>52</v>
      </c>
      <c r="B53" t="s">
        <v>54</v>
      </c>
      <c r="C53">
        <v>47.3917</v>
      </c>
      <c r="D53">
        <v>-121.57080000000001</v>
      </c>
      <c r="E53">
        <v>21671</v>
      </c>
    </row>
    <row r="54" spans="1:6" x14ac:dyDescent="0.25">
      <c r="A54">
        <v>53</v>
      </c>
      <c r="B54" t="s">
        <v>55</v>
      </c>
      <c r="C54">
        <v>44.256300000000003</v>
      </c>
      <c r="D54">
        <v>-89.638499999999993</v>
      </c>
      <c r="E54">
        <v>18635</v>
      </c>
    </row>
    <row r="55" spans="1:6" x14ac:dyDescent="0.25">
      <c r="A55">
        <v>54</v>
      </c>
      <c r="B55" t="s">
        <v>56</v>
      </c>
      <c r="C55">
        <v>38.468000000000004</v>
      </c>
      <c r="D55">
        <v>-80.9696</v>
      </c>
      <c r="E55">
        <v>24600</v>
      </c>
    </row>
    <row r="56" spans="1:6" x14ac:dyDescent="0.25">
      <c r="A56">
        <v>55</v>
      </c>
      <c r="B56" t="s">
        <v>57</v>
      </c>
      <c r="C56">
        <v>41.009365991533549</v>
      </c>
      <c r="D56">
        <v>-110.40609722410727</v>
      </c>
      <c r="E56">
        <v>33677</v>
      </c>
    </row>
    <row r="57" spans="1:6" x14ac:dyDescent="0.25">
      <c r="A57">
        <v>56</v>
      </c>
      <c r="C57">
        <v>38.469600380139212</v>
      </c>
      <c r="D57">
        <v>-80.968566324095463</v>
      </c>
      <c r="F57">
        <v>1000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M1"/>
    </sheetView>
  </sheetViews>
  <sheetFormatPr defaultRowHeight="15" x14ac:dyDescent="0.25"/>
  <sheetData>
    <row r="1" spans="1:13" ht="61.5" customHeight="1" x14ac:dyDescent="0.25">
      <c r="A1" s="10" t="s">
        <v>75</v>
      </c>
      <c r="B1" s="10"/>
      <c r="C1" s="10"/>
      <c r="D1" s="10"/>
      <c r="E1" s="10"/>
      <c r="F1" s="10"/>
      <c r="G1" s="10"/>
      <c r="H1" s="10"/>
      <c r="I1" s="10"/>
      <c r="J1" s="10"/>
      <c r="K1" s="10"/>
      <c r="L1" s="10"/>
      <c r="M1" s="10"/>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defaultRowHeight="15" x14ac:dyDescent="0.25"/>
  <cols>
    <col min="1" max="1" width="11.7109375" bestFit="1" customWidth="1"/>
    <col min="2" max="2" width="11.42578125" customWidth="1"/>
    <col min="3" max="3" width="10.140625" customWidth="1"/>
    <col min="4" max="4" width="9.85546875" bestFit="1" customWidth="1"/>
    <col min="5" max="5" width="18.7109375" bestFit="1" customWidth="1"/>
    <col min="6" max="6" width="16.28515625" bestFit="1" customWidth="1"/>
    <col min="7" max="7" width="12" bestFit="1" customWidth="1"/>
    <col min="10" max="10" width="12" bestFit="1" customWidth="1"/>
  </cols>
  <sheetData>
    <row r="1" spans="1:10" x14ac:dyDescent="0.25">
      <c r="B1" t="s">
        <v>59</v>
      </c>
      <c r="C1" t="s">
        <v>60</v>
      </c>
      <c r="E1" t="s">
        <v>83</v>
      </c>
      <c r="G1" t="s">
        <v>74</v>
      </c>
    </row>
    <row r="2" spans="1:10" x14ac:dyDescent="0.25">
      <c r="A2" t="s">
        <v>69</v>
      </c>
      <c r="B2" s="2">
        <v>38.471175952623319</v>
      </c>
      <c r="C2" s="2">
        <v>-80.967262737162201</v>
      </c>
      <c r="E2" s="7">
        <f>SUM(J6:J60)</f>
        <v>692686558.58026028</v>
      </c>
      <c r="G2" s="8">
        <f>E2/SUM(E6:E60)</f>
        <v>724.71232074636282</v>
      </c>
    </row>
    <row r="3" spans="1:10" x14ac:dyDescent="0.25">
      <c r="A3" t="s">
        <v>70</v>
      </c>
      <c r="B3" s="2">
        <v>41.007730366465452</v>
      </c>
      <c r="C3" s="2">
        <v>-110.39490919228494</v>
      </c>
    </row>
    <row r="5" spans="1:10" x14ac:dyDescent="0.25">
      <c r="A5" s="1" t="s">
        <v>61</v>
      </c>
      <c r="B5" s="1" t="s">
        <v>62</v>
      </c>
      <c r="C5" s="1" t="s">
        <v>67</v>
      </c>
      <c r="D5" s="1" t="s">
        <v>60</v>
      </c>
      <c r="E5" s="1" t="s">
        <v>63</v>
      </c>
      <c r="F5" s="1" t="s">
        <v>76</v>
      </c>
      <c r="G5" s="1" t="s">
        <v>71</v>
      </c>
      <c r="H5" s="1" t="s">
        <v>77</v>
      </c>
      <c r="I5" s="1" t="s">
        <v>68</v>
      </c>
      <c r="J5" s="1" t="s">
        <v>73</v>
      </c>
    </row>
    <row r="6" spans="1:10" x14ac:dyDescent="0.25">
      <c r="A6">
        <v>1</v>
      </c>
      <c r="B6" t="s">
        <v>3</v>
      </c>
      <c r="C6">
        <v>61.384999999999998</v>
      </c>
      <c r="D6">
        <v>-152.26830000000001</v>
      </c>
      <c r="E6">
        <v>13260</v>
      </c>
      <c r="F6">
        <f>2*3958.756*ASIN(SQRT(SIN((RADIANS($B$2)-RADIANS(C6))/2)^2+COS(RADIANS($B$2))*COS(RADIANS(C6))*SIN((RADIANS($C$2)-RADIANS(D6))/2)^2))</f>
        <v>3331.3017599717446</v>
      </c>
      <c r="G6">
        <f>2*3958.756*ASIN(SQRT(SIN((RADIANS($B$3)-RADIANS(C6))/2)^2+COS(RADIANS($B$3))*COS(RADIANS(C6))*SIN((RADIANS($C$3)-RADIANS(D6))/2)^2))</f>
        <v>2232.7255167551775</v>
      </c>
      <c r="H6">
        <f>IF(F6&gt;G6,G6,F6)</f>
        <v>2232.7255167551775</v>
      </c>
      <c r="I6" t="str">
        <f>IF(G6&gt;H6,"DC2","DC1")</f>
        <v>DC1</v>
      </c>
      <c r="J6">
        <f>H6*E6</f>
        <v>29605940.352173652</v>
      </c>
    </row>
    <row r="7" spans="1:10" x14ac:dyDescent="0.25">
      <c r="A7">
        <v>2</v>
      </c>
      <c r="B7" t="s">
        <v>4</v>
      </c>
      <c r="C7">
        <v>32.798999999999999</v>
      </c>
      <c r="D7">
        <v>-86.807299999999998</v>
      </c>
      <c r="E7">
        <v>12906</v>
      </c>
      <c r="F7">
        <f t="shared" ref="F7:F60" si="0">2*3958.756*ASIN(SQRT(SIN((RADIANS($B$2)-RADIANS(C7))/2)^2+COS(RADIANS($B$2))*COS(RADIANS(C7))*SIN((RADIANS($C$2)-RADIANS(D7))/2)^2))</f>
        <v>510.77216613174591</v>
      </c>
      <c r="G7">
        <f t="shared" ref="G7:G60" si="1">2*3958.756*ASIN(SQRT(SIN((RADIANS($B$3)-RADIANS(C7))/2)^2+COS(RADIANS($B$3))*COS(RADIANS(C7))*SIN((RADIANS($C$3)-RADIANS(D7))/2)^2))</f>
        <v>1415.4553092977117</v>
      </c>
      <c r="H7">
        <f t="shared" ref="H7:H60" si="2">IF(F7&gt;G7,G7,F7)</f>
        <v>510.77216613174591</v>
      </c>
      <c r="I7" t="str">
        <f t="shared" ref="I7:I60" si="3">IF(G7&gt;H7,"DC2","DC1")</f>
        <v>DC2</v>
      </c>
      <c r="J7">
        <f t="shared" ref="J7:J60" si="4">H7*E7</f>
        <v>6592025.5760963131</v>
      </c>
    </row>
    <row r="8" spans="1:10" x14ac:dyDescent="0.25">
      <c r="A8">
        <v>3</v>
      </c>
      <c r="B8" t="s">
        <v>5</v>
      </c>
      <c r="C8">
        <v>34.951300000000003</v>
      </c>
      <c r="D8">
        <v>-92.380899999999997</v>
      </c>
      <c r="E8">
        <v>11095</v>
      </c>
      <c r="F8">
        <f t="shared" si="0"/>
        <v>676.76072554684879</v>
      </c>
      <c r="G8">
        <f t="shared" si="1"/>
        <v>1063.9786544047679</v>
      </c>
      <c r="H8">
        <f t="shared" si="2"/>
        <v>676.76072554684879</v>
      </c>
      <c r="I8" t="str">
        <f t="shared" si="3"/>
        <v>DC2</v>
      </c>
      <c r="J8">
        <f t="shared" si="4"/>
        <v>7508660.2499422869</v>
      </c>
    </row>
    <row r="9" spans="1:10" x14ac:dyDescent="0.25">
      <c r="A9">
        <v>4</v>
      </c>
      <c r="B9" t="s">
        <v>6</v>
      </c>
      <c r="C9">
        <v>14.2417</v>
      </c>
      <c r="D9">
        <v>-170.71969999999999</v>
      </c>
      <c r="E9">
        <v>17551</v>
      </c>
      <c r="F9">
        <f t="shared" si="0"/>
        <v>5596.9837488015137</v>
      </c>
      <c r="G9">
        <f t="shared" si="1"/>
        <v>4037.1136144638481</v>
      </c>
      <c r="H9">
        <f t="shared" si="2"/>
        <v>4037.1136144638481</v>
      </c>
      <c r="I9" t="str">
        <f t="shared" si="3"/>
        <v>DC1</v>
      </c>
      <c r="J9">
        <f t="shared" si="4"/>
        <v>70855381.047454998</v>
      </c>
    </row>
    <row r="10" spans="1:10" x14ac:dyDescent="0.25">
      <c r="A10">
        <v>5</v>
      </c>
      <c r="B10" t="s">
        <v>7</v>
      </c>
      <c r="C10">
        <v>33.7712</v>
      </c>
      <c r="D10">
        <v>-111.3877</v>
      </c>
      <c r="E10">
        <v>15643</v>
      </c>
      <c r="F10">
        <f t="shared" si="0"/>
        <v>1720.444148679642</v>
      </c>
      <c r="G10">
        <f t="shared" si="1"/>
        <v>502.94669370506062</v>
      </c>
      <c r="H10">
        <f t="shared" si="2"/>
        <v>502.94669370506062</v>
      </c>
      <c r="I10" t="str">
        <f t="shared" si="3"/>
        <v>DC1</v>
      </c>
      <c r="J10">
        <f t="shared" si="4"/>
        <v>7867595.1296282634</v>
      </c>
    </row>
    <row r="11" spans="1:10" x14ac:dyDescent="0.25">
      <c r="A11">
        <v>6</v>
      </c>
      <c r="B11" t="s">
        <v>8</v>
      </c>
      <c r="C11">
        <v>36.17</v>
      </c>
      <c r="D11">
        <v>-119.7462</v>
      </c>
      <c r="E11">
        <v>14072</v>
      </c>
      <c r="F11">
        <f t="shared" si="0"/>
        <v>2120.993103914564</v>
      </c>
      <c r="G11">
        <f t="shared" si="1"/>
        <v>605.07665408532421</v>
      </c>
      <c r="H11">
        <f t="shared" si="2"/>
        <v>605.07665408532421</v>
      </c>
      <c r="I11" t="str">
        <f t="shared" si="3"/>
        <v>DC1</v>
      </c>
      <c r="J11">
        <f t="shared" si="4"/>
        <v>8514638.676288683</v>
      </c>
    </row>
    <row r="12" spans="1:10" x14ac:dyDescent="0.25">
      <c r="A12">
        <v>7</v>
      </c>
      <c r="B12" t="s">
        <v>9</v>
      </c>
      <c r="C12">
        <v>39.064599999999999</v>
      </c>
      <c r="D12">
        <v>-105.3272</v>
      </c>
      <c r="E12">
        <v>23496</v>
      </c>
      <c r="F12">
        <f t="shared" si="0"/>
        <v>1309.0119475943914</v>
      </c>
      <c r="G12">
        <f t="shared" si="1"/>
        <v>299.75560224535872</v>
      </c>
      <c r="H12">
        <f t="shared" si="2"/>
        <v>299.75560224535872</v>
      </c>
      <c r="I12" t="str">
        <f t="shared" si="3"/>
        <v>DC1</v>
      </c>
      <c r="J12">
        <f t="shared" si="4"/>
        <v>7043057.6303569488</v>
      </c>
    </row>
    <row r="13" spans="1:10" x14ac:dyDescent="0.25">
      <c r="A13">
        <v>8</v>
      </c>
      <c r="B13" t="s">
        <v>10</v>
      </c>
      <c r="C13">
        <v>41.583399999999997</v>
      </c>
      <c r="D13">
        <v>-72.762200000000007</v>
      </c>
      <c r="E13">
        <v>18348</v>
      </c>
      <c r="F13">
        <f t="shared" si="0"/>
        <v>484.16117256962093</v>
      </c>
      <c r="G13">
        <f t="shared" si="1"/>
        <v>1938.2924985450427</v>
      </c>
      <c r="H13">
        <f t="shared" si="2"/>
        <v>484.16117256962093</v>
      </c>
      <c r="I13" t="str">
        <f t="shared" si="3"/>
        <v>DC2</v>
      </c>
      <c r="J13">
        <f t="shared" si="4"/>
        <v>8883389.1943074055</v>
      </c>
    </row>
    <row r="14" spans="1:10" x14ac:dyDescent="0.25">
      <c r="A14">
        <v>9</v>
      </c>
      <c r="B14" t="s">
        <v>11</v>
      </c>
      <c r="C14">
        <v>38.8964</v>
      </c>
      <c r="D14">
        <v>-77.026200000000003</v>
      </c>
      <c r="E14">
        <v>18607</v>
      </c>
      <c r="F14">
        <f t="shared" si="0"/>
        <v>214.5634779789599</v>
      </c>
      <c r="G14">
        <f t="shared" si="1"/>
        <v>1762.6420635007405</v>
      </c>
      <c r="H14">
        <f t="shared" si="2"/>
        <v>214.5634779789599</v>
      </c>
      <c r="I14" t="str">
        <f t="shared" si="3"/>
        <v>DC2</v>
      </c>
      <c r="J14">
        <f t="shared" si="4"/>
        <v>3992382.6347545069</v>
      </c>
    </row>
    <row r="15" spans="1:10" x14ac:dyDescent="0.25">
      <c r="A15">
        <v>10</v>
      </c>
      <c r="B15" t="s">
        <v>12</v>
      </c>
      <c r="C15">
        <v>39.349800000000002</v>
      </c>
      <c r="D15">
        <v>-75.514799999999994</v>
      </c>
      <c r="E15">
        <v>22232</v>
      </c>
      <c r="F15">
        <f t="shared" si="0"/>
        <v>299.3121494937206</v>
      </c>
      <c r="G15">
        <f t="shared" si="1"/>
        <v>1832.6206409269337</v>
      </c>
      <c r="H15">
        <f t="shared" si="2"/>
        <v>299.3121494937206</v>
      </c>
      <c r="I15" t="str">
        <f t="shared" si="3"/>
        <v>DC2</v>
      </c>
      <c r="J15">
        <f t="shared" si="4"/>
        <v>6654307.7075443966</v>
      </c>
    </row>
    <row r="16" spans="1:10" x14ac:dyDescent="0.25">
      <c r="A16">
        <v>11</v>
      </c>
      <c r="B16" t="s">
        <v>13</v>
      </c>
      <c r="C16">
        <v>27.833300000000001</v>
      </c>
      <c r="D16">
        <v>-81.716999999999999</v>
      </c>
      <c r="E16">
        <v>12519</v>
      </c>
      <c r="F16">
        <f t="shared" si="0"/>
        <v>736.27626334192314</v>
      </c>
      <c r="G16">
        <f t="shared" si="1"/>
        <v>1858.400250175019</v>
      </c>
      <c r="H16">
        <f t="shared" si="2"/>
        <v>736.27626334192314</v>
      </c>
      <c r="I16" t="str">
        <f t="shared" si="3"/>
        <v>DC2</v>
      </c>
      <c r="J16">
        <f t="shared" si="4"/>
        <v>9217442.5407775361</v>
      </c>
    </row>
    <row r="17" spans="1:10" x14ac:dyDescent="0.25">
      <c r="A17">
        <v>12</v>
      </c>
      <c r="B17" t="s">
        <v>14</v>
      </c>
      <c r="C17">
        <v>32.986600000000003</v>
      </c>
      <c r="D17">
        <v>-83.648700000000005</v>
      </c>
      <c r="E17">
        <v>14553</v>
      </c>
      <c r="F17">
        <f t="shared" si="0"/>
        <v>407.64670804306974</v>
      </c>
      <c r="G17">
        <f t="shared" si="1"/>
        <v>1568.8715985402184</v>
      </c>
      <c r="H17">
        <f t="shared" si="2"/>
        <v>407.64670804306974</v>
      </c>
      <c r="I17" t="str">
        <f t="shared" si="3"/>
        <v>DC2</v>
      </c>
      <c r="J17">
        <f t="shared" si="4"/>
        <v>5932482.5421507936</v>
      </c>
    </row>
    <row r="18" spans="1:10" x14ac:dyDescent="0.25">
      <c r="A18">
        <v>13</v>
      </c>
      <c r="B18" t="s">
        <v>15</v>
      </c>
      <c r="C18">
        <v>21.1098</v>
      </c>
      <c r="D18">
        <v>-157.53110000000001</v>
      </c>
      <c r="E18">
        <v>17690</v>
      </c>
      <c r="F18">
        <f t="shared" si="0"/>
        <v>4616.1597954195022</v>
      </c>
      <c r="G18">
        <f t="shared" si="1"/>
        <v>3063.5781527108197</v>
      </c>
      <c r="H18">
        <f t="shared" si="2"/>
        <v>3063.5781527108197</v>
      </c>
      <c r="I18" t="str">
        <f t="shared" si="3"/>
        <v>DC1</v>
      </c>
      <c r="J18">
        <f t="shared" si="4"/>
        <v>54194697.521454401</v>
      </c>
    </row>
    <row r="19" spans="1:10" x14ac:dyDescent="0.25">
      <c r="A19">
        <v>14</v>
      </c>
      <c r="B19" t="s">
        <v>16</v>
      </c>
      <c r="C19">
        <v>42.004600000000003</v>
      </c>
      <c r="D19">
        <v>-93.213999999999999</v>
      </c>
      <c r="E19">
        <v>10552</v>
      </c>
      <c r="F19">
        <f t="shared" si="0"/>
        <v>689.75219572729691</v>
      </c>
      <c r="G19">
        <f t="shared" si="1"/>
        <v>890.15204385628431</v>
      </c>
      <c r="H19">
        <f t="shared" si="2"/>
        <v>689.75219572729691</v>
      </c>
      <c r="I19" t="str">
        <f t="shared" si="3"/>
        <v>DC2</v>
      </c>
      <c r="J19">
        <f t="shared" si="4"/>
        <v>7278265.1693144366</v>
      </c>
    </row>
    <row r="20" spans="1:10" x14ac:dyDescent="0.25">
      <c r="A20">
        <v>15</v>
      </c>
      <c r="B20" t="s">
        <v>17</v>
      </c>
      <c r="C20">
        <v>44.239400000000003</v>
      </c>
      <c r="D20">
        <v>-114.5103</v>
      </c>
      <c r="E20">
        <v>16072</v>
      </c>
      <c r="F20">
        <f t="shared" si="0"/>
        <v>1771.5682179860391</v>
      </c>
      <c r="G20">
        <f t="shared" si="1"/>
        <v>305.91379360661938</v>
      </c>
      <c r="H20">
        <f t="shared" si="2"/>
        <v>305.91379360661938</v>
      </c>
      <c r="I20" t="str">
        <f t="shared" si="3"/>
        <v>DC1</v>
      </c>
      <c r="J20">
        <f t="shared" si="4"/>
        <v>4916646.4908455871</v>
      </c>
    </row>
    <row r="21" spans="1:10" x14ac:dyDescent="0.25">
      <c r="A21">
        <v>16</v>
      </c>
      <c r="B21" t="s">
        <v>18</v>
      </c>
      <c r="C21">
        <v>40.336300000000001</v>
      </c>
      <c r="D21">
        <v>-89.002200000000002</v>
      </c>
      <c r="E21">
        <v>14525</v>
      </c>
      <c r="F21">
        <f t="shared" si="0"/>
        <v>447.71620361519274</v>
      </c>
      <c r="G21">
        <f t="shared" si="1"/>
        <v>1119.2190842070052</v>
      </c>
      <c r="H21">
        <f t="shared" si="2"/>
        <v>447.71620361519274</v>
      </c>
      <c r="I21" t="str">
        <f t="shared" si="3"/>
        <v>DC2</v>
      </c>
      <c r="J21">
        <f t="shared" si="4"/>
        <v>6503077.8575106747</v>
      </c>
    </row>
    <row r="22" spans="1:10" x14ac:dyDescent="0.25">
      <c r="A22">
        <v>17</v>
      </c>
      <c r="B22" t="s">
        <v>19</v>
      </c>
      <c r="C22">
        <v>39.864699999999999</v>
      </c>
      <c r="D22">
        <v>-86.260400000000004</v>
      </c>
      <c r="E22">
        <v>21010</v>
      </c>
      <c r="F22">
        <f t="shared" si="0"/>
        <v>299.38612650522123</v>
      </c>
      <c r="G22">
        <f t="shared" si="1"/>
        <v>1267.6182546900718</v>
      </c>
      <c r="H22">
        <f t="shared" si="2"/>
        <v>299.38612650522123</v>
      </c>
      <c r="I22" t="str">
        <f t="shared" si="3"/>
        <v>DC2</v>
      </c>
      <c r="J22">
        <f t="shared" si="4"/>
        <v>6290102.5178746982</v>
      </c>
    </row>
    <row r="23" spans="1:10" x14ac:dyDescent="0.25">
      <c r="A23">
        <v>18</v>
      </c>
      <c r="B23" t="s">
        <v>20</v>
      </c>
      <c r="C23">
        <v>38.511099999999999</v>
      </c>
      <c r="D23">
        <v>-96.8005</v>
      </c>
      <c r="E23">
        <v>12223</v>
      </c>
      <c r="F23">
        <f t="shared" si="0"/>
        <v>855.2004138846595</v>
      </c>
      <c r="G23">
        <f t="shared" si="1"/>
        <v>741.53358545926642</v>
      </c>
      <c r="H23">
        <f t="shared" si="2"/>
        <v>741.53358545926642</v>
      </c>
      <c r="I23" t="str">
        <f t="shared" si="3"/>
        <v>DC1</v>
      </c>
      <c r="J23">
        <f t="shared" si="4"/>
        <v>9063765.015068613</v>
      </c>
    </row>
    <row r="24" spans="1:10" x14ac:dyDescent="0.25">
      <c r="A24">
        <v>19</v>
      </c>
      <c r="B24" t="s">
        <v>21</v>
      </c>
      <c r="C24">
        <v>37.668999999999997</v>
      </c>
      <c r="D24">
        <v>-84.651399999999995</v>
      </c>
      <c r="E24">
        <v>22258</v>
      </c>
      <c r="F24">
        <f t="shared" si="0"/>
        <v>207.90202990026876</v>
      </c>
      <c r="G24">
        <f t="shared" si="1"/>
        <v>1389.6678684816377</v>
      </c>
      <c r="H24">
        <f t="shared" si="2"/>
        <v>207.90202990026876</v>
      </c>
      <c r="I24" t="str">
        <f t="shared" si="3"/>
        <v>DC2</v>
      </c>
      <c r="J24">
        <f t="shared" si="4"/>
        <v>4627483.3815201819</v>
      </c>
    </row>
    <row r="25" spans="1:10" x14ac:dyDescent="0.25">
      <c r="A25">
        <v>20</v>
      </c>
      <c r="B25" t="s">
        <v>22</v>
      </c>
      <c r="C25">
        <v>31.180099999999999</v>
      </c>
      <c r="D25">
        <v>-91.874899999999997</v>
      </c>
      <c r="E25">
        <v>18859</v>
      </c>
      <c r="F25">
        <f t="shared" si="0"/>
        <v>796.79122309491947</v>
      </c>
      <c r="G25">
        <f t="shared" si="1"/>
        <v>1232.9411042205168</v>
      </c>
      <c r="H25">
        <f t="shared" si="2"/>
        <v>796.79122309491947</v>
      </c>
      <c r="I25" t="str">
        <f t="shared" si="3"/>
        <v>DC2</v>
      </c>
      <c r="J25">
        <f t="shared" si="4"/>
        <v>15026685.676347086</v>
      </c>
    </row>
    <row r="26" spans="1:10" x14ac:dyDescent="0.25">
      <c r="A26">
        <v>21</v>
      </c>
      <c r="B26" t="s">
        <v>23</v>
      </c>
      <c r="C26">
        <v>42.237299999999998</v>
      </c>
      <c r="D26">
        <v>-71.531400000000005</v>
      </c>
      <c r="E26">
        <v>17960</v>
      </c>
      <c r="F26">
        <f t="shared" si="0"/>
        <v>560.38551747508143</v>
      </c>
      <c r="G26">
        <f t="shared" si="1"/>
        <v>1991.599534706467</v>
      </c>
      <c r="H26">
        <f t="shared" si="2"/>
        <v>560.38551747508143</v>
      </c>
      <c r="I26" t="str">
        <f t="shared" si="3"/>
        <v>DC2</v>
      </c>
      <c r="J26">
        <f t="shared" si="4"/>
        <v>10064523.893852463</v>
      </c>
    </row>
    <row r="27" spans="1:10" x14ac:dyDescent="0.25">
      <c r="A27">
        <v>22</v>
      </c>
      <c r="B27" t="s">
        <v>24</v>
      </c>
      <c r="C27">
        <v>39.072400000000002</v>
      </c>
      <c r="D27">
        <v>-76.790199999999999</v>
      </c>
      <c r="E27">
        <v>14268</v>
      </c>
      <c r="F27">
        <f t="shared" si="0"/>
        <v>228.79171686870646</v>
      </c>
      <c r="G27">
        <f t="shared" si="1"/>
        <v>1771.652030597299</v>
      </c>
      <c r="H27">
        <f t="shared" si="2"/>
        <v>228.79171686870646</v>
      </c>
      <c r="I27" t="str">
        <f t="shared" si="3"/>
        <v>DC2</v>
      </c>
      <c r="J27">
        <f t="shared" si="4"/>
        <v>3264400.2162827039</v>
      </c>
    </row>
    <row r="28" spans="1:10" x14ac:dyDescent="0.25">
      <c r="A28">
        <v>23</v>
      </c>
      <c r="B28" t="s">
        <v>25</v>
      </c>
      <c r="C28">
        <v>44.607399999999998</v>
      </c>
      <c r="D28">
        <v>-69.3977</v>
      </c>
      <c r="E28">
        <v>14359</v>
      </c>
      <c r="F28">
        <f t="shared" si="0"/>
        <v>732.17104700575271</v>
      </c>
      <c r="G28">
        <f t="shared" si="1"/>
        <v>2070.9092348213153</v>
      </c>
      <c r="H28">
        <f t="shared" si="2"/>
        <v>732.17104700575271</v>
      </c>
      <c r="I28" t="str">
        <f t="shared" si="3"/>
        <v>DC2</v>
      </c>
      <c r="J28">
        <f t="shared" si="4"/>
        <v>10513244.063955603</v>
      </c>
    </row>
    <row r="29" spans="1:10" x14ac:dyDescent="0.25">
      <c r="A29">
        <v>24</v>
      </c>
      <c r="B29" t="s">
        <v>26</v>
      </c>
      <c r="C29">
        <v>43.3504</v>
      </c>
      <c r="D29">
        <v>-84.560299999999998</v>
      </c>
      <c r="E29">
        <v>16367</v>
      </c>
      <c r="F29">
        <f t="shared" si="0"/>
        <v>385.71473499006993</v>
      </c>
      <c r="G29">
        <f t="shared" si="1"/>
        <v>1327.2572552097974</v>
      </c>
      <c r="H29">
        <f t="shared" si="2"/>
        <v>385.71473499006993</v>
      </c>
      <c r="I29" t="str">
        <f t="shared" si="3"/>
        <v>DC2</v>
      </c>
      <c r="J29">
        <f t="shared" si="4"/>
        <v>6312993.0675824741</v>
      </c>
    </row>
    <row r="30" spans="1:10" x14ac:dyDescent="0.25">
      <c r="A30">
        <v>25</v>
      </c>
      <c r="B30" t="s">
        <v>27</v>
      </c>
      <c r="C30">
        <v>45.732599999999998</v>
      </c>
      <c r="D30">
        <v>-93.919600000000003</v>
      </c>
      <c r="E30">
        <v>16003</v>
      </c>
      <c r="F30">
        <f t="shared" si="0"/>
        <v>830.4922901843812</v>
      </c>
      <c r="G30">
        <f t="shared" si="1"/>
        <v>887.50101506795818</v>
      </c>
      <c r="H30">
        <f t="shared" si="2"/>
        <v>830.4922901843812</v>
      </c>
      <c r="I30" t="str">
        <f t="shared" si="3"/>
        <v>DC2</v>
      </c>
      <c r="J30">
        <f t="shared" si="4"/>
        <v>13290368.119820653</v>
      </c>
    </row>
    <row r="31" spans="1:10" x14ac:dyDescent="0.25">
      <c r="A31">
        <v>26</v>
      </c>
      <c r="B31" t="s">
        <v>28</v>
      </c>
      <c r="C31">
        <v>38.462299999999999</v>
      </c>
      <c r="D31">
        <v>-92.302000000000007</v>
      </c>
      <c r="E31">
        <v>24958</v>
      </c>
      <c r="F31">
        <f t="shared" si="0"/>
        <v>612.79870527200205</v>
      </c>
      <c r="G31">
        <f t="shared" si="1"/>
        <v>975.43913157528561</v>
      </c>
      <c r="H31">
        <f t="shared" si="2"/>
        <v>612.79870527200205</v>
      </c>
      <c r="I31" t="str">
        <f t="shared" si="3"/>
        <v>DC2</v>
      </c>
      <c r="J31">
        <f t="shared" si="4"/>
        <v>15294230.086178627</v>
      </c>
    </row>
    <row r="32" spans="1:10" x14ac:dyDescent="0.25">
      <c r="A32">
        <v>27</v>
      </c>
      <c r="B32" t="s">
        <v>29</v>
      </c>
      <c r="C32">
        <v>14.8058</v>
      </c>
      <c r="D32">
        <v>145.5505</v>
      </c>
      <c r="E32">
        <v>13237</v>
      </c>
      <c r="F32">
        <f t="shared" si="0"/>
        <v>7684.2813454176021</v>
      </c>
      <c r="G32">
        <f t="shared" si="1"/>
        <v>6255.9867730161141</v>
      </c>
      <c r="H32">
        <f t="shared" si="2"/>
        <v>6255.9867730161141</v>
      </c>
      <c r="I32" t="str">
        <f t="shared" si="3"/>
        <v>DC1</v>
      </c>
      <c r="J32">
        <f t="shared" si="4"/>
        <v>82810496.914414302</v>
      </c>
    </row>
    <row r="33" spans="1:10" x14ac:dyDescent="0.25">
      <c r="A33">
        <v>28</v>
      </c>
      <c r="B33" t="s">
        <v>30</v>
      </c>
      <c r="C33">
        <v>32.767299999999999</v>
      </c>
      <c r="D33">
        <v>-89.681200000000004</v>
      </c>
      <c r="E33">
        <v>18386</v>
      </c>
      <c r="F33">
        <f t="shared" si="0"/>
        <v>627.8507385496199</v>
      </c>
      <c r="G33">
        <f t="shared" si="1"/>
        <v>1274.0466973845064</v>
      </c>
      <c r="H33">
        <f t="shared" si="2"/>
        <v>627.8507385496199</v>
      </c>
      <c r="I33" t="str">
        <f t="shared" si="3"/>
        <v>DC2</v>
      </c>
      <c r="J33">
        <f t="shared" si="4"/>
        <v>11543663.678973312</v>
      </c>
    </row>
    <row r="34" spans="1:10" x14ac:dyDescent="0.25">
      <c r="A34">
        <v>29</v>
      </c>
      <c r="B34" t="s">
        <v>31</v>
      </c>
      <c r="C34">
        <v>46.904800000000002</v>
      </c>
      <c r="D34">
        <v>-110.3261</v>
      </c>
      <c r="E34">
        <v>20919</v>
      </c>
      <c r="F34">
        <f t="shared" si="0"/>
        <v>1589.3272177708654</v>
      </c>
      <c r="G34">
        <f t="shared" si="1"/>
        <v>407.46248288899028</v>
      </c>
      <c r="H34">
        <f t="shared" si="2"/>
        <v>407.46248288899028</v>
      </c>
      <c r="I34" t="str">
        <f t="shared" si="3"/>
        <v>DC1</v>
      </c>
      <c r="J34">
        <f t="shared" si="4"/>
        <v>8523707.6795547884</v>
      </c>
    </row>
    <row r="35" spans="1:10" x14ac:dyDescent="0.25">
      <c r="A35">
        <v>30</v>
      </c>
      <c r="B35" t="s">
        <v>32</v>
      </c>
      <c r="C35">
        <v>35.641100000000002</v>
      </c>
      <c r="D35">
        <v>-79.843100000000007</v>
      </c>
      <c r="E35">
        <v>23984</v>
      </c>
      <c r="F35">
        <f t="shared" si="0"/>
        <v>205.1236982674572</v>
      </c>
      <c r="G35">
        <f t="shared" si="1"/>
        <v>1687.8605786088326</v>
      </c>
      <c r="H35">
        <f t="shared" si="2"/>
        <v>205.1236982674572</v>
      </c>
      <c r="I35" t="str">
        <f t="shared" si="3"/>
        <v>DC2</v>
      </c>
      <c r="J35">
        <f t="shared" si="4"/>
        <v>4919686.7792466935</v>
      </c>
    </row>
    <row r="36" spans="1:10" x14ac:dyDescent="0.25">
      <c r="A36">
        <v>31</v>
      </c>
      <c r="B36" t="s">
        <v>33</v>
      </c>
      <c r="C36">
        <v>47.536200000000001</v>
      </c>
      <c r="D36">
        <v>-99.793000000000006</v>
      </c>
      <c r="E36">
        <v>15504</v>
      </c>
      <c r="F36">
        <f t="shared" si="0"/>
        <v>1134.2506588579913</v>
      </c>
      <c r="G36">
        <f t="shared" si="1"/>
        <v>690.68701504423439</v>
      </c>
      <c r="H36">
        <f t="shared" si="2"/>
        <v>690.68701504423439</v>
      </c>
      <c r="I36" t="str">
        <f t="shared" si="3"/>
        <v>DC1</v>
      </c>
      <c r="J36">
        <f t="shared" si="4"/>
        <v>10708411.48124581</v>
      </c>
    </row>
    <row r="37" spans="1:10" x14ac:dyDescent="0.25">
      <c r="A37">
        <v>32</v>
      </c>
      <c r="B37" t="s">
        <v>34</v>
      </c>
      <c r="C37">
        <v>41.128900000000002</v>
      </c>
      <c r="D37">
        <v>-98.288300000000007</v>
      </c>
      <c r="E37">
        <v>14476</v>
      </c>
      <c r="F37">
        <f t="shared" si="0"/>
        <v>935.95110098850375</v>
      </c>
      <c r="G37">
        <f t="shared" si="1"/>
        <v>630.19685678224221</v>
      </c>
      <c r="H37">
        <f t="shared" si="2"/>
        <v>630.19685678224221</v>
      </c>
      <c r="I37" t="str">
        <f t="shared" si="3"/>
        <v>DC1</v>
      </c>
      <c r="J37">
        <f t="shared" si="4"/>
        <v>9122729.6987797376</v>
      </c>
    </row>
    <row r="38" spans="1:10" x14ac:dyDescent="0.25">
      <c r="A38">
        <v>33</v>
      </c>
      <c r="B38" t="s">
        <v>35</v>
      </c>
      <c r="C38">
        <v>43.410800000000002</v>
      </c>
      <c r="D38">
        <v>-71.565299999999993</v>
      </c>
      <c r="E38">
        <v>10028</v>
      </c>
      <c r="F38">
        <f t="shared" si="0"/>
        <v>597.12482947063995</v>
      </c>
      <c r="G38">
        <f t="shared" si="1"/>
        <v>1976.1093129397796</v>
      </c>
      <c r="H38">
        <f t="shared" si="2"/>
        <v>597.12482947063995</v>
      </c>
      <c r="I38" t="str">
        <f t="shared" si="3"/>
        <v>DC2</v>
      </c>
      <c r="J38">
        <f t="shared" si="4"/>
        <v>5987967.7899315776</v>
      </c>
    </row>
    <row r="39" spans="1:10" x14ac:dyDescent="0.25">
      <c r="A39">
        <v>34</v>
      </c>
      <c r="B39" t="s">
        <v>36</v>
      </c>
      <c r="C39">
        <v>40.314</v>
      </c>
      <c r="D39">
        <v>-74.508899999999997</v>
      </c>
      <c r="E39">
        <v>17498</v>
      </c>
      <c r="F39">
        <f t="shared" si="0"/>
        <v>367.49724393316779</v>
      </c>
      <c r="G39">
        <f t="shared" si="1"/>
        <v>1868.1400703051675</v>
      </c>
      <c r="H39">
        <f t="shared" si="2"/>
        <v>367.49724393316779</v>
      </c>
      <c r="I39" t="str">
        <f t="shared" si="3"/>
        <v>DC2</v>
      </c>
      <c r="J39">
        <f t="shared" si="4"/>
        <v>6430466.7743425705</v>
      </c>
    </row>
    <row r="40" spans="1:10" x14ac:dyDescent="0.25">
      <c r="A40">
        <v>35</v>
      </c>
      <c r="B40" t="s">
        <v>37</v>
      </c>
      <c r="C40">
        <v>34.837499999999999</v>
      </c>
      <c r="D40">
        <v>-106.2371</v>
      </c>
      <c r="E40">
        <v>20175</v>
      </c>
      <c r="F40">
        <f t="shared" si="0"/>
        <v>1418.3883569128029</v>
      </c>
      <c r="G40">
        <f t="shared" si="1"/>
        <v>482.65554895719225</v>
      </c>
      <c r="H40">
        <f t="shared" si="2"/>
        <v>482.65554895719225</v>
      </c>
      <c r="I40" t="str">
        <f t="shared" si="3"/>
        <v>DC1</v>
      </c>
      <c r="J40">
        <f t="shared" si="4"/>
        <v>9737575.7002113536</v>
      </c>
    </row>
    <row r="41" spans="1:10" x14ac:dyDescent="0.25">
      <c r="A41">
        <v>36</v>
      </c>
      <c r="B41" t="s">
        <v>38</v>
      </c>
      <c r="C41">
        <v>38.419899999999998</v>
      </c>
      <c r="D41">
        <v>-117.1219</v>
      </c>
      <c r="E41">
        <v>24465</v>
      </c>
      <c r="F41">
        <f t="shared" si="0"/>
        <v>1943.6343106582633</v>
      </c>
      <c r="G41">
        <f t="shared" si="1"/>
        <v>399.59557264169501</v>
      </c>
      <c r="H41">
        <f t="shared" si="2"/>
        <v>399.59557264169501</v>
      </c>
      <c r="I41" t="str">
        <f t="shared" si="3"/>
        <v>DC1</v>
      </c>
      <c r="J41">
        <f t="shared" si="4"/>
        <v>9776105.6846790686</v>
      </c>
    </row>
    <row r="42" spans="1:10" x14ac:dyDescent="0.25">
      <c r="A42">
        <v>37</v>
      </c>
      <c r="B42" t="s">
        <v>39</v>
      </c>
      <c r="C42">
        <v>42.149700000000003</v>
      </c>
      <c r="D42">
        <v>-74.938400000000001</v>
      </c>
      <c r="E42">
        <v>11812</v>
      </c>
      <c r="F42">
        <f t="shared" si="0"/>
        <v>406.62882340322238</v>
      </c>
      <c r="G42">
        <f t="shared" si="1"/>
        <v>1821.0430590245876</v>
      </c>
      <c r="H42">
        <f t="shared" si="2"/>
        <v>406.62882340322238</v>
      </c>
      <c r="I42" t="str">
        <f t="shared" si="3"/>
        <v>DC2</v>
      </c>
      <c r="J42">
        <f t="shared" si="4"/>
        <v>4803099.6620388627</v>
      </c>
    </row>
    <row r="43" spans="1:10" x14ac:dyDescent="0.25">
      <c r="A43">
        <v>38</v>
      </c>
      <c r="B43" t="s">
        <v>40</v>
      </c>
      <c r="C43">
        <v>40.373600000000003</v>
      </c>
      <c r="D43">
        <v>-82.775499999999994</v>
      </c>
      <c r="E43">
        <v>14814</v>
      </c>
      <c r="F43">
        <f t="shared" si="0"/>
        <v>163.06263656987286</v>
      </c>
      <c r="G43">
        <f t="shared" si="1"/>
        <v>1441.5774684283701</v>
      </c>
      <c r="H43">
        <f t="shared" si="2"/>
        <v>163.06263656987286</v>
      </c>
      <c r="I43" t="str">
        <f t="shared" si="3"/>
        <v>DC2</v>
      </c>
      <c r="J43">
        <f t="shared" si="4"/>
        <v>2415609.8981460966</v>
      </c>
    </row>
    <row r="44" spans="1:10" x14ac:dyDescent="0.25">
      <c r="A44">
        <v>39</v>
      </c>
      <c r="B44" t="s">
        <v>41</v>
      </c>
      <c r="C44">
        <v>35.537599999999998</v>
      </c>
      <c r="D44">
        <v>-96.924700000000001</v>
      </c>
      <c r="E44">
        <v>21996</v>
      </c>
      <c r="F44">
        <f t="shared" si="0"/>
        <v>902.25236951149827</v>
      </c>
      <c r="G44">
        <f t="shared" si="1"/>
        <v>821.34729829714388</v>
      </c>
      <c r="H44">
        <f t="shared" si="2"/>
        <v>821.34729829714388</v>
      </c>
      <c r="I44" t="str">
        <f t="shared" si="3"/>
        <v>DC1</v>
      </c>
      <c r="J44">
        <f t="shared" si="4"/>
        <v>18066355.173343975</v>
      </c>
    </row>
    <row r="45" spans="1:10" x14ac:dyDescent="0.25">
      <c r="A45">
        <v>40</v>
      </c>
      <c r="B45" t="s">
        <v>42</v>
      </c>
      <c r="C45">
        <v>44.5672</v>
      </c>
      <c r="D45">
        <v>-122.12690000000001</v>
      </c>
      <c r="E45">
        <v>21647</v>
      </c>
      <c r="F45">
        <f t="shared" si="0"/>
        <v>2146.9608849588885</v>
      </c>
      <c r="G45">
        <f t="shared" si="1"/>
        <v>642.95640503959692</v>
      </c>
      <c r="H45">
        <f t="shared" si="2"/>
        <v>642.95640503959692</v>
      </c>
      <c r="I45" t="str">
        <f t="shared" si="3"/>
        <v>DC1</v>
      </c>
      <c r="J45">
        <f t="shared" si="4"/>
        <v>13918077.299892154</v>
      </c>
    </row>
    <row r="46" spans="1:10" x14ac:dyDescent="0.25">
      <c r="A46">
        <v>41</v>
      </c>
      <c r="B46" t="s">
        <v>43</v>
      </c>
      <c r="C46">
        <v>40.577300000000001</v>
      </c>
      <c r="D46">
        <v>-77.263999999999996</v>
      </c>
      <c r="E46">
        <v>16508</v>
      </c>
      <c r="F46">
        <f t="shared" si="0"/>
        <v>245.17508213050331</v>
      </c>
      <c r="G46">
        <f t="shared" si="1"/>
        <v>1722.8081569315575</v>
      </c>
      <c r="H46">
        <f t="shared" si="2"/>
        <v>245.17508213050331</v>
      </c>
      <c r="I46" t="str">
        <f t="shared" si="3"/>
        <v>DC2</v>
      </c>
      <c r="J46">
        <f t="shared" si="4"/>
        <v>4047350.2558103488</v>
      </c>
    </row>
    <row r="47" spans="1:10" x14ac:dyDescent="0.25">
      <c r="A47">
        <v>42</v>
      </c>
      <c r="B47" t="s">
        <v>44</v>
      </c>
      <c r="C47">
        <v>18.276599999999998</v>
      </c>
      <c r="D47">
        <v>-66.334999999999994</v>
      </c>
      <c r="E47">
        <v>18411</v>
      </c>
      <c r="F47">
        <f t="shared" si="0"/>
        <v>1649.7636125963822</v>
      </c>
      <c r="G47">
        <f t="shared" si="1"/>
        <v>3032.3493106249489</v>
      </c>
      <c r="H47">
        <f t="shared" si="2"/>
        <v>1649.7636125963822</v>
      </c>
      <c r="I47" t="str">
        <f t="shared" si="3"/>
        <v>DC2</v>
      </c>
      <c r="J47">
        <f t="shared" si="4"/>
        <v>30373797.871511992</v>
      </c>
    </row>
    <row r="48" spans="1:10" x14ac:dyDescent="0.25">
      <c r="A48">
        <v>43</v>
      </c>
      <c r="B48" t="s">
        <v>45</v>
      </c>
      <c r="C48">
        <v>41.677199999999999</v>
      </c>
      <c r="D48">
        <v>-71.510099999999994</v>
      </c>
      <c r="E48">
        <v>12527</v>
      </c>
      <c r="F48">
        <f t="shared" si="0"/>
        <v>546.47894249117746</v>
      </c>
      <c r="G48">
        <f t="shared" si="1"/>
        <v>2000.2959250521919</v>
      </c>
      <c r="H48">
        <f t="shared" si="2"/>
        <v>546.47894249117746</v>
      </c>
      <c r="I48" t="str">
        <f t="shared" si="3"/>
        <v>DC2</v>
      </c>
      <c r="J48">
        <f t="shared" si="4"/>
        <v>6845741.7125869803</v>
      </c>
    </row>
    <row r="49" spans="1:10" x14ac:dyDescent="0.25">
      <c r="A49">
        <v>44</v>
      </c>
      <c r="B49" t="s">
        <v>46</v>
      </c>
      <c r="C49">
        <v>33.819099999999999</v>
      </c>
      <c r="D49">
        <v>-80.906599999999997</v>
      </c>
      <c r="E49">
        <v>10085</v>
      </c>
      <c r="F49">
        <f t="shared" si="0"/>
        <v>321.44519698741607</v>
      </c>
      <c r="G49">
        <f t="shared" si="1"/>
        <v>1683.5769414427407</v>
      </c>
      <c r="H49">
        <f t="shared" si="2"/>
        <v>321.44519698741607</v>
      </c>
      <c r="I49" t="str">
        <f t="shared" si="3"/>
        <v>DC2</v>
      </c>
      <c r="J49">
        <f t="shared" si="4"/>
        <v>3241774.8116180911</v>
      </c>
    </row>
    <row r="50" spans="1:10" x14ac:dyDescent="0.25">
      <c r="A50">
        <v>45</v>
      </c>
      <c r="B50" t="s">
        <v>47</v>
      </c>
      <c r="C50">
        <v>44.285299999999999</v>
      </c>
      <c r="D50">
        <v>-99.463200000000001</v>
      </c>
      <c r="E50">
        <v>11377</v>
      </c>
      <c r="F50">
        <f t="shared" si="0"/>
        <v>1036.7143050579316</v>
      </c>
      <c r="G50">
        <f t="shared" si="1"/>
        <v>599.33873296453851</v>
      </c>
      <c r="H50">
        <f t="shared" si="2"/>
        <v>599.33873296453851</v>
      </c>
      <c r="I50" t="str">
        <f t="shared" si="3"/>
        <v>DC1</v>
      </c>
      <c r="J50">
        <f t="shared" si="4"/>
        <v>6818676.7649375545</v>
      </c>
    </row>
    <row r="51" spans="1:10" x14ac:dyDescent="0.25">
      <c r="A51">
        <v>46</v>
      </c>
      <c r="B51" t="s">
        <v>48</v>
      </c>
      <c r="C51">
        <v>35.744900000000001</v>
      </c>
      <c r="D51">
        <v>-86.748900000000006</v>
      </c>
      <c r="E51">
        <v>11201</v>
      </c>
      <c r="F51">
        <f t="shared" si="0"/>
        <v>369.98855822268928</v>
      </c>
      <c r="G51">
        <f t="shared" si="1"/>
        <v>1326.764748206974</v>
      </c>
      <c r="H51">
        <f t="shared" si="2"/>
        <v>369.98855822268928</v>
      </c>
      <c r="I51" t="str">
        <f t="shared" si="3"/>
        <v>DC2</v>
      </c>
      <c r="J51">
        <f t="shared" si="4"/>
        <v>4144241.8406523424</v>
      </c>
    </row>
    <row r="52" spans="1:10" x14ac:dyDescent="0.25">
      <c r="A52">
        <v>47</v>
      </c>
      <c r="B52" t="s">
        <v>49</v>
      </c>
      <c r="C52">
        <v>31.106000000000002</v>
      </c>
      <c r="D52">
        <v>-97.647499999999994</v>
      </c>
      <c r="E52">
        <v>33037</v>
      </c>
      <c r="F52">
        <f t="shared" si="0"/>
        <v>1072.254788668821</v>
      </c>
      <c r="G52">
        <f t="shared" si="1"/>
        <v>985.41679156653038</v>
      </c>
      <c r="H52">
        <f t="shared" si="2"/>
        <v>985.41679156653038</v>
      </c>
      <c r="I52" t="str">
        <f t="shared" si="3"/>
        <v>DC1</v>
      </c>
      <c r="J52">
        <f t="shared" si="4"/>
        <v>32555214.542983465</v>
      </c>
    </row>
    <row r="53" spans="1:10" x14ac:dyDescent="0.25">
      <c r="A53">
        <v>48</v>
      </c>
      <c r="B53" t="s">
        <v>50</v>
      </c>
      <c r="C53">
        <v>40.113500000000002</v>
      </c>
      <c r="D53">
        <v>-111.8535</v>
      </c>
      <c r="E53">
        <v>18147</v>
      </c>
      <c r="F53">
        <f t="shared" si="0"/>
        <v>1647.1742554264149</v>
      </c>
      <c r="G53">
        <f t="shared" si="1"/>
        <v>98.38138871434596</v>
      </c>
      <c r="H53">
        <f t="shared" si="2"/>
        <v>98.38138871434596</v>
      </c>
      <c r="I53" t="str">
        <f t="shared" si="3"/>
        <v>DC1</v>
      </c>
      <c r="J53">
        <f t="shared" si="4"/>
        <v>1785327.0609992361</v>
      </c>
    </row>
    <row r="54" spans="1:10" x14ac:dyDescent="0.25">
      <c r="A54">
        <v>49</v>
      </c>
      <c r="B54" t="s">
        <v>51</v>
      </c>
      <c r="C54">
        <v>37.768000000000001</v>
      </c>
      <c r="D54">
        <v>-78.205699999999993</v>
      </c>
      <c r="E54">
        <v>18938</v>
      </c>
      <c r="F54">
        <f t="shared" si="0"/>
        <v>157.77014507709606</v>
      </c>
      <c r="G54">
        <f t="shared" si="1"/>
        <v>1723.543632128368</v>
      </c>
      <c r="H54">
        <f t="shared" si="2"/>
        <v>157.77014507709606</v>
      </c>
      <c r="I54" t="str">
        <f t="shared" si="3"/>
        <v>DC2</v>
      </c>
      <c r="J54">
        <f t="shared" si="4"/>
        <v>2987851.0074700452</v>
      </c>
    </row>
    <row r="55" spans="1:10" x14ac:dyDescent="0.25">
      <c r="A55">
        <v>50</v>
      </c>
      <c r="B55" t="s">
        <v>52</v>
      </c>
      <c r="C55">
        <v>18.0001</v>
      </c>
      <c r="D55">
        <v>-64.819900000000004</v>
      </c>
      <c r="E55">
        <v>11482</v>
      </c>
      <c r="F55">
        <f t="shared" si="0"/>
        <v>1716.3763797417364</v>
      </c>
      <c r="G55">
        <f t="shared" si="1"/>
        <v>3120.2583732816906</v>
      </c>
      <c r="H55">
        <f t="shared" si="2"/>
        <v>1716.3763797417364</v>
      </c>
      <c r="I55" t="str">
        <f t="shared" si="3"/>
        <v>DC2</v>
      </c>
      <c r="J55">
        <f t="shared" si="4"/>
        <v>19707433.592194617</v>
      </c>
    </row>
    <row r="56" spans="1:10" x14ac:dyDescent="0.25">
      <c r="A56">
        <v>51</v>
      </c>
      <c r="B56" t="s">
        <v>53</v>
      </c>
      <c r="C56">
        <v>44.040700000000001</v>
      </c>
      <c r="D56">
        <v>-72.709299999999999</v>
      </c>
      <c r="E56">
        <v>15186</v>
      </c>
      <c r="F56">
        <f t="shared" si="0"/>
        <v>575.7204110159505</v>
      </c>
      <c r="G56">
        <f t="shared" si="1"/>
        <v>1913.5717962160231</v>
      </c>
      <c r="H56">
        <f t="shared" si="2"/>
        <v>575.7204110159505</v>
      </c>
      <c r="I56" t="str">
        <f t="shared" si="3"/>
        <v>DC2</v>
      </c>
      <c r="J56">
        <f t="shared" si="4"/>
        <v>8742890.1616882235</v>
      </c>
    </row>
    <row r="57" spans="1:10" x14ac:dyDescent="0.25">
      <c r="A57">
        <v>52</v>
      </c>
      <c r="B57" t="s">
        <v>54</v>
      </c>
      <c r="C57">
        <v>47.3917</v>
      </c>
      <c r="D57">
        <v>-121.57080000000001</v>
      </c>
      <c r="E57">
        <v>21671</v>
      </c>
      <c r="F57">
        <f t="shared" si="0"/>
        <v>2117.7600356194257</v>
      </c>
      <c r="G57">
        <f t="shared" si="1"/>
        <v>706.63135710910421</v>
      </c>
      <c r="H57">
        <f t="shared" si="2"/>
        <v>706.63135710910421</v>
      </c>
      <c r="I57" t="str">
        <f t="shared" si="3"/>
        <v>DC1</v>
      </c>
      <c r="J57">
        <f t="shared" si="4"/>
        <v>15313408.139911398</v>
      </c>
    </row>
    <row r="58" spans="1:10" x14ac:dyDescent="0.25">
      <c r="A58">
        <v>53</v>
      </c>
      <c r="B58" t="s">
        <v>55</v>
      </c>
      <c r="C58">
        <v>44.256300000000003</v>
      </c>
      <c r="D58">
        <v>-89.638499999999993</v>
      </c>
      <c r="E58">
        <v>18635</v>
      </c>
      <c r="F58">
        <f t="shared" si="0"/>
        <v>601.020153025902</v>
      </c>
      <c r="G58">
        <f t="shared" si="1"/>
        <v>1075.6298639063712</v>
      </c>
      <c r="H58">
        <f t="shared" si="2"/>
        <v>601.020153025902</v>
      </c>
      <c r="I58" t="str">
        <f t="shared" si="3"/>
        <v>DC2</v>
      </c>
      <c r="J58">
        <f t="shared" si="4"/>
        <v>11200010.551637683</v>
      </c>
    </row>
    <row r="59" spans="1:10" x14ac:dyDescent="0.25">
      <c r="A59">
        <v>54</v>
      </c>
      <c r="B59" t="s">
        <v>56</v>
      </c>
      <c r="C59">
        <v>38.468000000000004</v>
      </c>
      <c r="D59">
        <v>-80.9696</v>
      </c>
      <c r="E59">
        <v>24600</v>
      </c>
      <c r="F59">
        <f t="shared" si="0"/>
        <v>0.25325630622835554</v>
      </c>
      <c r="G59">
        <f t="shared" si="1"/>
        <v>1565.7481255435571</v>
      </c>
      <c r="H59">
        <f t="shared" si="2"/>
        <v>0.25325630622835554</v>
      </c>
      <c r="I59" t="str">
        <f t="shared" si="3"/>
        <v>DC2</v>
      </c>
      <c r="J59">
        <f t="shared" si="4"/>
        <v>6230.1051332175466</v>
      </c>
    </row>
    <row r="60" spans="1:10" x14ac:dyDescent="0.25">
      <c r="A60">
        <v>55</v>
      </c>
      <c r="B60" t="s">
        <v>57</v>
      </c>
      <c r="C60">
        <v>42.747500000000002</v>
      </c>
      <c r="D60">
        <v>-107.2085</v>
      </c>
      <c r="E60">
        <v>33677</v>
      </c>
      <c r="F60">
        <f t="shared" si="0"/>
        <v>1401.7497964296572</v>
      </c>
      <c r="G60">
        <f t="shared" si="1"/>
        <v>203.25057419725559</v>
      </c>
      <c r="H60">
        <f t="shared" si="2"/>
        <v>203.25057419725559</v>
      </c>
      <c r="I60" t="str">
        <f t="shared" si="3"/>
        <v>DC1</v>
      </c>
      <c r="J60">
        <f t="shared" si="4"/>
        <v>6844869.5872409763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defaultRowHeight="15" x14ac:dyDescent="0.25"/>
  <cols>
    <col min="1" max="1" width="10.7109375" customWidth="1"/>
    <col min="2" max="2" width="18.5703125" customWidth="1"/>
    <col min="3" max="3" width="17.42578125" customWidth="1"/>
  </cols>
  <sheetData>
    <row r="1" spans="1:3" x14ac:dyDescent="0.25">
      <c r="A1" t="s">
        <v>78</v>
      </c>
      <c r="B1" t="s">
        <v>81</v>
      </c>
      <c r="C1" t="s">
        <v>74</v>
      </c>
    </row>
    <row r="2" spans="1:3" x14ac:dyDescent="0.25">
      <c r="A2" t="s">
        <v>79</v>
      </c>
      <c r="B2" s="6">
        <v>1013817203.5869808</v>
      </c>
      <c r="C2" s="6">
        <v>1060.6901625607009</v>
      </c>
    </row>
    <row r="3" spans="1:3" x14ac:dyDescent="0.25">
      <c r="A3" t="s">
        <v>80</v>
      </c>
      <c r="B3" s="6">
        <v>692686558.58026028</v>
      </c>
      <c r="C3" s="6">
        <v>724.71293976090817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abSelected="1" workbookViewId="0">
      <selection activeCell="A3" sqref="A3"/>
    </sheetView>
  </sheetViews>
  <sheetFormatPr defaultRowHeight="15" x14ac:dyDescent="0.25"/>
  <cols>
    <col min="13" max="13" width="11.42578125" customWidth="1"/>
  </cols>
  <sheetData>
    <row r="1" spans="1:13" ht="68.25" customHeight="1" x14ac:dyDescent="0.25">
      <c r="A1" s="10" t="s">
        <v>85</v>
      </c>
      <c r="B1" s="10"/>
      <c r="C1" s="10"/>
      <c r="D1" s="10"/>
      <c r="E1" s="10"/>
      <c r="F1" s="10"/>
      <c r="G1" s="10"/>
      <c r="H1" s="10"/>
      <c r="I1" s="10"/>
      <c r="J1" s="10"/>
      <c r="K1" s="10"/>
      <c r="L1" s="10"/>
      <c r="M1" s="10"/>
    </row>
    <row r="3" spans="1:13" x14ac:dyDescent="0.25">
      <c r="C3" t="s">
        <v>59</v>
      </c>
      <c r="D3" t="s">
        <v>60</v>
      </c>
    </row>
    <row r="4" spans="1:13" x14ac:dyDescent="0.25">
      <c r="A4" t="s">
        <v>84</v>
      </c>
      <c r="B4" t="s">
        <v>49</v>
      </c>
      <c r="C4">
        <v>31.106000000000002</v>
      </c>
      <c r="D4">
        <v>-97.647499999999994</v>
      </c>
    </row>
  </sheetData>
  <mergeCells count="1">
    <mergeCell ref="A1: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heetViews>
  <sheetFormatPr defaultRowHeight="15" x14ac:dyDescent="0.25"/>
  <cols>
    <col min="1" max="1" width="13.85546875" customWidth="1"/>
    <col min="3" max="3" width="10.42578125" customWidth="1"/>
    <col min="4" max="4" width="12" customWidth="1"/>
    <col min="5" max="5" width="13.5703125" customWidth="1"/>
    <col min="6" max="6" width="14" customWidth="1"/>
    <col min="7" max="7" width="10.5703125" customWidth="1"/>
  </cols>
  <sheetData>
    <row r="1" spans="1:7" x14ac:dyDescent="0.25">
      <c r="A1" s="1" t="s">
        <v>61</v>
      </c>
      <c r="B1" s="1" t="s">
        <v>62</v>
      </c>
      <c r="C1" s="1" t="s">
        <v>67</v>
      </c>
      <c r="D1" s="1" t="s">
        <v>60</v>
      </c>
      <c r="E1" s="1" t="s">
        <v>68</v>
      </c>
      <c r="F1" s="1" t="s">
        <v>66</v>
      </c>
      <c r="G1" s="1" t="s">
        <v>72</v>
      </c>
    </row>
    <row r="2" spans="1:7" x14ac:dyDescent="0.25">
      <c r="A2">
        <v>1</v>
      </c>
      <c r="B2" t="s">
        <v>3</v>
      </c>
      <c r="C2">
        <v>61.384999999999998</v>
      </c>
      <c r="D2">
        <v>-152.26830000000001</v>
      </c>
      <c r="E2">
        <v>1</v>
      </c>
      <c r="F2">
        <v>27272901.797899753</v>
      </c>
      <c r="G2">
        <v>13260</v>
      </c>
    </row>
    <row r="3" spans="1:7" x14ac:dyDescent="0.25">
      <c r="A3">
        <v>2</v>
      </c>
      <c r="B3" t="s">
        <v>4</v>
      </c>
      <c r="C3">
        <v>32.798999999999999</v>
      </c>
      <c r="D3">
        <v>-86.807299999999998</v>
      </c>
      <c r="E3">
        <v>2</v>
      </c>
      <c r="F3">
        <v>2846989.5642474317</v>
      </c>
      <c r="G3">
        <v>12906</v>
      </c>
    </row>
    <row r="4" spans="1:7" x14ac:dyDescent="0.25">
      <c r="A4">
        <v>3</v>
      </c>
      <c r="B4" t="s">
        <v>5</v>
      </c>
      <c r="C4">
        <v>34.951300000000003</v>
      </c>
      <c r="D4">
        <v>-92.380899999999997</v>
      </c>
      <c r="E4">
        <v>2</v>
      </c>
      <c r="F4">
        <v>1825175.219856469</v>
      </c>
      <c r="G4">
        <v>11095</v>
      </c>
    </row>
    <row r="5" spans="1:7" x14ac:dyDescent="0.25">
      <c r="A5">
        <v>4</v>
      </c>
      <c r="B5" t="s">
        <v>6</v>
      </c>
      <c r="C5">
        <v>14.2417</v>
      </c>
      <c r="D5">
        <v>-170.71969999999999</v>
      </c>
      <c r="E5">
        <v>1</v>
      </c>
      <c r="F5">
        <v>66812602.880438477</v>
      </c>
      <c r="G5">
        <v>17551</v>
      </c>
    </row>
    <row r="6" spans="1:7" x14ac:dyDescent="0.25">
      <c r="A6">
        <v>5</v>
      </c>
      <c r="B6" t="s">
        <v>7</v>
      </c>
      <c r="C6">
        <v>33.7712</v>
      </c>
      <c r="D6">
        <v>-111.3877</v>
      </c>
      <c r="E6">
        <v>1</v>
      </c>
      <c r="F6">
        <v>9019919.4929098189</v>
      </c>
      <c r="G6">
        <v>15643</v>
      </c>
    </row>
    <row r="7" spans="1:7" x14ac:dyDescent="0.25">
      <c r="A7">
        <v>6</v>
      </c>
      <c r="B7" t="s">
        <v>8</v>
      </c>
      <c r="C7">
        <v>36.17</v>
      </c>
      <c r="D7">
        <v>-119.7462</v>
      </c>
      <c r="E7">
        <v>1</v>
      </c>
      <c r="F7">
        <v>6356007.8832931165</v>
      </c>
      <c r="G7">
        <v>14072</v>
      </c>
    </row>
    <row r="8" spans="1:7" x14ac:dyDescent="0.25">
      <c r="A8">
        <v>7</v>
      </c>
      <c r="B8" t="s">
        <v>9</v>
      </c>
      <c r="C8">
        <v>39.064599999999999</v>
      </c>
      <c r="D8">
        <v>-105.3272</v>
      </c>
      <c r="E8">
        <v>1</v>
      </c>
      <c r="F8">
        <v>12716909.628110759</v>
      </c>
      <c r="G8">
        <v>23496</v>
      </c>
    </row>
    <row r="9" spans="1:7" x14ac:dyDescent="0.25">
      <c r="A9">
        <v>8</v>
      </c>
      <c r="B9" t="s">
        <v>10</v>
      </c>
      <c r="C9">
        <v>41.583399999999997</v>
      </c>
      <c r="D9">
        <v>-72.762200000000007</v>
      </c>
      <c r="E9">
        <v>2</v>
      </c>
      <c r="F9">
        <v>21852778.874751858</v>
      </c>
      <c r="G9">
        <v>18348</v>
      </c>
    </row>
    <row r="10" spans="1:7" x14ac:dyDescent="0.25">
      <c r="A10">
        <v>9</v>
      </c>
      <c r="B10" t="s">
        <v>11</v>
      </c>
      <c r="C10">
        <v>38.8964</v>
      </c>
      <c r="D10">
        <v>-77.026200000000003</v>
      </c>
      <c r="E10">
        <v>2</v>
      </c>
      <c r="F10">
        <v>16679370.604741048</v>
      </c>
      <c r="G10">
        <v>18607</v>
      </c>
    </row>
    <row r="11" spans="1:7" x14ac:dyDescent="0.25">
      <c r="A11">
        <v>10</v>
      </c>
      <c r="B11" t="s">
        <v>12</v>
      </c>
      <c r="C11">
        <v>39.349800000000002</v>
      </c>
      <c r="D11">
        <v>-75.514799999999994</v>
      </c>
      <c r="E11">
        <v>2</v>
      </c>
      <c r="F11">
        <v>22250467.07244312</v>
      </c>
      <c r="G11">
        <v>22232</v>
      </c>
    </row>
    <row r="12" spans="1:7" x14ac:dyDescent="0.25">
      <c r="A12">
        <v>11</v>
      </c>
      <c r="B12" t="s">
        <v>13</v>
      </c>
      <c r="C12">
        <v>27.833300000000001</v>
      </c>
      <c r="D12">
        <v>-81.716999999999999</v>
      </c>
      <c r="E12">
        <v>2</v>
      </c>
      <c r="F12">
        <v>7164623.9911838947</v>
      </c>
      <c r="G12">
        <v>12519</v>
      </c>
    </row>
    <row r="13" spans="1:7" x14ac:dyDescent="0.25">
      <c r="A13">
        <v>12</v>
      </c>
      <c r="B13" t="s">
        <v>14</v>
      </c>
      <c r="C13">
        <v>32.986600000000003</v>
      </c>
      <c r="D13">
        <v>-83.648700000000005</v>
      </c>
      <c r="E13">
        <v>2</v>
      </c>
      <c r="F13">
        <v>6386328.5646919217</v>
      </c>
      <c r="G13">
        <v>14553</v>
      </c>
    </row>
    <row r="14" spans="1:7" x14ac:dyDescent="0.25">
      <c r="A14">
        <v>13</v>
      </c>
      <c r="B14" t="s">
        <v>15</v>
      </c>
      <c r="C14">
        <v>21.1098</v>
      </c>
      <c r="D14">
        <v>-157.53110000000001</v>
      </c>
      <c r="E14">
        <v>1</v>
      </c>
      <c r="F14">
        <v>50221583.385803096</v>
      </c>
      <c r="G14">
        <v>17690</v>
      </c>
    </row>
    <row r="15" spans="1:7" x14ac:dyDescent="0.25">
      <c r="A15">
        <v>14</v>
      </c>
      <c r="B15" t="s">
        <v>16</v>
      </c>
      <c r="C15">
        <v>42.004600000000003</v>
      </c>
      <c r="D15">
        <v>-93.213999999999999</v>
      </c>
      <c r="E15">
        <v>2</v>
      </c>
      <c r="F15">
        <v>2343239.9182929904</v>
      </c>
      <c r="G15">
        <v>10552</v>
      </c>
    </row>
    <row r="16" spans="1:7" x14ac:dyDescent="0.25">
      <c r="A16">
        <v>15</v>
      </c>
      <c r="B16" t="s">
        <v>17</v>
      </c>
      <c r="C16">
        <v>44.239400000000003</v>
      </c>
      <c r="D16">
        <v>-114.5103</v>
      </c>
      <c r="E16">
        <v>1</v>
      </c>
      <c r="F16">
        <v>2967934.5780260558</v>
      </c>
      <c r="G16">
        <v>16072</v>
      </c>
    </row>
    <row r="17" spans="1:7" x14ac:dyDescent="0.25">
      <c r="A17">
        <v>16</v>
      </c>
      <c r="B17" t="s">
        <v>18</v>
      </c>
      <c r="C17">
        <v>40.336300000000001</v>
      </c>
      <c r="D17">
        <v>-89.002200000000002</v>
      </c>
      <c r="E17">
        <v>2</v>
      </c>
      <c r="F17">
        <v>1001372.6899189733</v>
      </c>
      <c r="G17">
        <v>14525</v>
      </c>
    </row>
    <row r="18" spans="1:7" x14ac:dyDescent="0.25">
      <c r="A18">
        <v>17</v>
      </c>
      <c r="B18" t="s">
        <v>19</v>
      </c>
      <c r="C18">
        <v>39.864699999999999</v>
      </c>
      <c r="D18">
        <v>-86.260400000000004</v>
      </c>
      <c r="E18">
        <v>2</v>
      </c>
      <c r="F18">
        <v>5428593.2920758491</v>
      </c>
      <c r="G18">
        <v>21010</v>
      </c>
    </row>
    <row r="19" spans="1:7" x14ac:dyDescent="0.25">
      <c r="A19">
        <v>18</v>
      </c>
      <c r="B19" t="s">
        <v>20</v>
      </c>
      <c r="C19">
        <v>38.511099999999999</v>
      </c>
      <c r="D19">
        <v>-96.8005</v>
      </c>
      <c r="E19">
        <v>2</v>
      </c>
      <c r="F19">
        <v>5743210.8251631251</v>
      </c>
      <c r="G19">
        <v>12223</v>
      </c>
    </row>
    <row r="20" spans="1:7" x14ac:dyDescent="0.25">
      <c r="A20">
        <v>19</v>
      </c>
      <c r="B20" t="s">
        <v>21</v>
      </c>
      <c r="C20">
        <v>37.668999999999997</v>
      </c>
      <c r="D20">
        <v>-84.651399999999995</v>
      </c>
      <c r="E20">
        <v>2</v>
      </c>
      <c r="F20">
        <v>8225501.0146379862</v>
      </c>
      <c r="G20">
        <v>22258</v>
      </c>
    </row>
    <row r="21" spans="1:7" x14ac:dyDescent="0.25">
      <c r="A21">
        <v>20</v>
      </c>
      <c r="B21" t="s">
        <v>22</v>
      </c>
      <c r="C21">
        <v>31.180099999999999</v>
      </c>
      <c r="D21">
        <v>-91.874899999999997</v>
      </c>
      <c r="E21">
        <v>2</v>
      </c>
      <c r="F21">
        <v>2443052.9046663609</v>
      </c>
      <c r="G21">
        <v>18859</v>
      </c>
    </row>
    <row r="22" spans="1:7" x14ac:dyDescent="0.25">
      <c r="A22">
        <v>21</v>
      </c>
      <c r="B22" t="s">
        <v>23</v>
      </c>
      <c r="C22">
        <v>42.237299999999998</v>
      </c>
      <c r="D22">
        <v>-71.531400000000005</v>
      </c>
      <c r="E22">
        <v>2</v>
      </c>
      <c r="F22">
        <v>22917983.890358195</v>
      </c>
      <c r="G22">
        <v>17960</v>
      </c>
    </row>
    <row r="23" spans="1:7" x14ac:dyDescent="0.25">
      <c r="A23">
        <v>22</v>
      </c>
      <c r="B23" t="s">
        <v>24</v>
      </c>
      <c r="C23">
        <v>39.072400000000002</v>
      </c>
      <c r="D23">
        <v>-76.790199999999999</v>
      </c>
      <c r="E23">
        <v>2</v>
      </c>
      <c r="F23">
        <v>13022532.35694601</v>
      </c>
      <c r="G23">
        <v>14268</v>
      </c>
    </row>
    <row r="24" spans="1:7" x14ac:dyDescent="0.25">
      <c r="A24">
        <v>23</v>
      </c>
      <c r="B24" t="s">
        <v>25</v>
      </c>
      <c r="C24">
        <v>44.607399999999998</v>
      </c>
      <c r="D24">
        <v>-69.3977</v>
      </c>
      <c r="E24">
        <v>2</v>
      </c>
      <c r="F24">
        <v>20439769.999865867</v>
      </c>
      <c r="G24">
        <v>14359</v>
      </c>
    </row>
    <row r="25" spans="1:7" x14ac:dyDescent="0.25">
      <c r="A25">
        <v>24</v>
      </c>
      <c r="B25" t="s">
        <v>26</v>
      </c>
      <c r="C25">
        <v>43.3504</v>
      </c>
      <c r="D25">
        <v>-84.560299999999998</v>
      </c>
      <c r="E25">
        <v>2</v>
      </c>
      <c r="F25">
        <v>6151487.3264019229</v>
      </c>
      <c r="G25">
        <v>16367</v>
      </c>
    </row>
    <row r="26" spans="1:7" x14ac:dyDescent="0.25">
      <c r="A26">
        <v>25</v>
      </c>
      <c r="B26" t="s">
        <v>27</v>
      </c>
      <c r="C26">
        <v>45.732599999999998</v>
      </c>
      <c r="D26">
        <v>-93.919600000000003</v>
      </c>
      <c r="E26">
        <v>2</v>
      </c>
      <c r="F26">
        <v>4333903.6943367766</v>
      </c>
      <c r="G26">
        <v>16003</v>
      </c>
    </row>
    <row r="27" spans="1:7" x14ac:dyDescent="0.25">
      <c r="A27">
        <v>26</v>
      </c>
      <c r="B27" t="s">
        <v>28</v>
      </c>
      <c r="C27">
        <v>38.462299999999999</v>
      </c>
      <c r="D27">
        <v>-92.302000000000007</v>
      </c>
      <c r="E27">
        <v>2</v>
      </c>
      <c r="F27">
        <v>3969640.7199236057</v>
      </c>
      <c r="G27">
        <v>24958</v>
      </c>
    </row>
    <row r="28" spans="1:7" x14ac:dyDescent="0.25">
      <c r="A28">
        <v>27</v>
      </c>
      <c r="B28" t="s">
        <v>29</v>
      </c>
      <c r="C28">
        <v>14.8058</v>
      </c>
      <c r="D28">
        <v>145.5505</v>
      </c>
      <c r="E28">
        <v>1</v>
      </c>
      <c r="F28">
        <v>79603597.676002383</v>
      </c>
      <c r="G28">
        <v>13237</v>
      </c>
    </row>
    <row r="29" spans="1:7" x14ac:dyDescent="0.25">
      <c r="A29">
        <v>28</v>
      </c>
      <c r="B29" t="s">
        <v>30</v>
      </c>
      <c r="C29">
        <v>32.767299999999999</v>
      </c>
      <c r="D29">
        <v>-89.681200000000004</v>
      </c>
      <c r="E29">
        <v>2</v>
      </c>
      <c r="F29">
        <v>404987.54834886547</v>
      </c>
      <c r="G29">
        <v>18386</v>
      </c>
    </row>
    <row r="30" spans="1:7" x14ac:dyDescent="0.25">
      <c r="A30">
        <v>29</v>
      </c>
      <c r="B30" t="s">
        <v>31</v>
      </c>
      <c r="C30">
        <v>46.904800000000002</v>
      </c>
      <c r="D30">
        <v>-110.3261</v>
      </c>
      <c r="E30">
        <v>1</v>
      </c>
      <c r="F30">
        <v>9098747.9551942218</v>
      </c>
      <c r="G30">
        <v>20919</v>
      </c>
    </row>
    <row r="31" spans="1:7" x14ac:dyDescent="0.25">
      <c r="A31">
        <v>30</v>
      </c>
      <c r="B31" t="s">
        <v>32</v>
      </c>
      <c r="C31">
        <v>35.641100000000002</v>
      </c>
      <c r="D31">
        <v>-79.843100000000007</v>
      </c>
      <c r="E31">
        <v>2</v>
      </c>
      <c r="F31">
        <v>16831347.802019931</v>
      </c>
      <c r="G31">
        <v>23984</v>
      </c>
    </row>
    <row r="32" spans="1:7" x14ac:dyDescent="0.25">
      <c r="A32">
        <v>31</v>
      </c>
      <c r="B32" t="s">
        <v>33</v>
      </c>
      <c r="C32">
        <v>47.536200000000001</v>
      </c>
      <c r="D32">
        <v>-99.793000000000006</v>
      </c>
      <c r="E32">
        <v>2</v>
      </c>
      <c r="F32">
        <v>10490486.190641537</v>
      </c>
      <c r="G32">
        <v>15504</v>
      </c>
    </row>
    <row r="33" spans="1:7" x14ac:dyDescent="0.25">
      <c r="A33">
        <v>32</v>
      </c>
      <c r="B33" t="s">
        <v>34</v>
      </c>
      <c r="C33">
        <v>41.128900000000002</v>
      </c>
      <c r="D33">
        <v>-98.288300000000007</v>
      </c>
      <c r="E33">
        <v>2</v>
      </c>
      <c r="F33">
        <v>8289916.1701715617</v>
      </c>
      <c r="G33">
        <v>14476</v>
      </c>
    </row>
    <row r="34" spans="1:7" x14ac:dyDescent="0.25">
      <c r="A34">
        <v>33</v>
      </c>
      <c r="B34" t="s">
        <v>35</v>
      </c>
      <c r="C34">
        <v>43.410800000000002</v>
      </c>
      <c r="D34">
        <v>-71.565299999999993</v>
      </c>
      <c r="E34">
        <v>2</v>
      </c>
      <c r="F34">
        <v>12772811.470056571</v>
      </c>
      <c r="G34">
        <v>10028</v>
      </c>
    </row>
    <row r="35" spans="1:7" x14ac:dyDescent="0.25">
      <c r="A35">
        <v>34</v>
      </c>
      <c r="B35" t="s">
        <v>36</v>
      </c>
      <c r="C35">
        <v>40.314</v>
      </c>
      <c r="D35">
        <v>-74.508899999999997</v>
      </c>
      <c r="E35">
        <v>2</v>
      </c>
      <c r="F35">
        <v>18728662.859676126</v>
      </c>
      <c r="G35">
        <v>17498</v>
      </c>
    </row>
    <row r="36" spans="1:7" x14ac:dyDescent="0.25">
      <c r="A36">
        <v>35</v>
      </c>
      <c r="B36" t="s">
        <v>37</v>
      </c>
      <c r="C36">
        <v>34.837499999999999</v>
      </c>
      <c r="D36">
        <v>-106.2371</v>
      </c>
      <c r="E36">
        <v>1</v>
      </c>
      <c r="F36">
        <v>13481168.772354426</v>
      </c>
      <c r="G36">
        <v>20175</v>
      </c>
    </row>
    <row r="37" spans="1:7" x14ac:dyDescent="0.25">
      <c r="A37">
        <v>36</v>
      </c>
      <c r="B37" t="s">
        <v>38</v>
      </c>
      <c r="C37">
        <v>38.419899999999998</v>
      </c>
      <c r="D37">
        <v>-117.1219</v>
      </c>
      <c r="E37">
        <v>1</v>
      </c>
      <c r="F37">
        <v>5997751.5896997163</v>
      </c>
      <c r="G37">
        <v>24465</v>
      </c>
    </row>
    <row r="38" spans="1:7" x14ac:dyDescent="0.25">
      <c r="A38">
        <v>37</v>
      </c>
      <c r="B38" t="s">
        <v>39</v>
      </c>
      <c r="C38">
        <v>42.149700000000003</v>
      </c>
      <c r="D38">
        <v>-74.938400000000001</v>
      </c>
      <c r="E38">
        <v>2</v>
      </c>
      <c r="F38">
        <v>12292229.217213187</v>
      </c>
      <c r="G38">
        <v>11812</v>
      </c>
    </row>
    <row r="39" spans="1:7" x14ac:dyDescent="0.25">
      <c r="A39">
        <v>38</v>
      </c>
      <c r="B39" t="s">
        <v>40</v>
      </c>
      <c r="C39">
        <v>40.373600000000003</v>
      </c>
      <c r="D39">
        <v>-82.775499999999994</v>
      </c>
      <c r="E39">
        <v>2</v>
      </c>
      <c r="F39">
        <v>7394626.4165403182</v>
      </c>
      <c r="G39">
        <v>14814</v>
      </c>
    </row>
    <row r="40" spans="1:7" x14ac:dyDescent="0.25">
      <c r="A40">
        <v>39</v>
      </c>
      <c r="B40" t="s">
        <v>41</v>
      </c>
      <c r="C40">
        <v>35.537599999999998</v>
      </c>
      <c r="D40">
        <v>-96.924700000000001</v>
      </c>
      <c r="E40">
        <v>2</v>
      </c>
      <c r="F40">
        <v>10523998.471510956</v>
      </c>
      <c r="G40">
        <v>21996</v>
      </c>
    </row>
    <row r="41" spans="1:7" x14ac:dyDescent="0.25">
      <c r="A41">
        <v>40</v>
      </c>
      <c r="B41" t="s">
        <v>42</v>
      </c>
      <c r="C41">
        <v>44.5672</v>
      </c>
      <c r="D41">
        <v>-122.12690000000001</v>
      </c>
      <c r="E41">
        <v>1</v>
      </c>
      <c r="F41">
        <v>8903429.234531356</v>
      </c>
      <c r="G41">
        <v>21647</v>
      </c>
    </row>
    <row r="42" spans="1:7" x14ac:dyDescent="0.25">
      <c r="A42">
        <v>41</v>
      </c>
      <c r="B42" t="s">
        <v>43</v>
      </c>
      <c r="C42">
        <v>40.577300000000001</v>
      </c>
      <c r="D42">
        <v>-77.263999999999996</v>
      </c>
      <c r="E42">
        <v>2</v>
      </c>
      <c r="F42">
        <v>14526587.781309221</v>
      </c>
      <c r="G42">
        <v>16508</v>
      </c>
    </row>
    <row r="43" spans="1:7" x14ac:dyDescent="0.25">
      <c r="A43">
        <v>42</v>
      </c>
      <c r="B43" t="s">
        <v>44</v>
      </c>
      <c r="C43">
        <v>18.276599999999998</v>
      </c>
      <c r="D43">
        <v>-66.334999999999994</v>
      </c>
      <c r="E43">
        <v>2</v>
      </c>
      <c r="F43">
        <v>30103707.739770148</v>
      </c>
      <c r="G43">
        <v>18411</v>
      </c>
    </row>
    <row r="44" spans="1:7" x14ac:dyDescent="0.25">
      <c r="A44">
        <v>43</v>
      </c>
      <c r="B44" t="s">
        <v>45</v>
      </c>
      <c r="C44">
        <v>41.677199999999999</v>
      </c>
      <c r="D44">
        <v>-71.510099999999994</v>
      </c>
      <c r="E44">
        <v>2</v>
      </c>
      <c r="F44">
        <v>16003601.991572088</v>
      </c>
      <c r="G44">
        <v>12527</v>
      </c>
    </row>
    <row r="45" spans="1:7" x14ac:dyDescent="0.25">
      <c r="A45">
        <v>44</v>
      </c>
      <c r="B45" t="s">
        <v>46</v>
      </c>
      <c r="C45">
        <v>33.819099999999999</v>
      </c>
      <c r="D45">
        <v>-80.906599999999997</v>
      </c>
      <c r="E45">
        <v>2</v>
      </c>
      <c r="F45">
        <v>6336337.4770909641</v>
      </c>
      <c r="G45">
        <v>10085</v>
      </c>
    </row>
    <row r="46" spans="1:7" x14ac:dyDescent="0.25">
      <c r="A46">
        <v>45</v>
      </c>
      <c r="B46" t="s">
        <v>47</v>
      </c>
      <c r="C46">
        <v>44.285299999999999</v>
      </c>
      <c r="D46">
        <v>-99.463200000000001</v>
      </c>
      <c r="E46">
        <v>2</v>
      </c>
      <c r="F46">
        <v>7438782.8145464296</v>
      </c>
      <c r="G46">
        <v>11377</v>
      </c>
    </row>
    <row r="47" spans="1:7" x14ac:dyDescent="0.25">
      <c r="A47">
        <v>46</v>
      </c>
      <c r="B47" t="s">
        <v>48</v>
      </c>
      <c r="C47">
        <v>35.744900000000001</v>
      </c>
      <c r="D47">
        <v>-86.748900000000006</v>
      </c>
      <c r="E47">
        <v>2</v>
      </c>
      <c r="F47">
        <v>2516072.9430801258</v>
      </c>
      <c r="G47">
        <v>11201</v>
      </c>
    </row>
    <row r="48" spans="1:7" x14ac:dyDescent="0.25">
      <c r="A48">
        <v>47</v>
      </c>
      <c r="B48" t="s">
        <v>49</v>
      </c>
      <c r="C48">
        <v>31.106000000000002</v>
      </c>
      <c r="D48">
        <v>-97.647499999999994</v>
      </c>
      <c r="E48">
        <v>2</v>
      </c>
      <c r="F48">
        <v>17456460.54614716</v>
      </c>
      <c r="G48">
        <v>33037</v>
      </c>
    </row>
    <row r="49" spans="1:7" x14ac:dyDescent="0.25">
      <c r="A49">
        <v>48</v>
      </c>
      <c r="B49" t="s">
        <v>50</v>
      </c>
      <c r="C49">
        <v>40.113500000000002</v>
      </c>
      <c r="D49">
        <v>-111.8535</v>
      </c>
      <c r="E49">
        <v>1</v>
      </c>
      <c r="F49">
        <v>3563176.0090625095</v>
      </c>
      <c r="G49">
        <v>18147</v>
      </c>
    </row>
    <row r="50" spans="1:7" x14ac:dyDescent="0.25">
      <c r="A50">
        <v>49</v>
      </c>
      <c r="B50" t="s">
        <v>51</v>
      </c>
      <c r="C50">
        <v>37.768000000000001</v>
      </c>
      <c r="D50">
        <v>-78.205699999999993</v>
      </c>
      <c r="E50">
        <v>2</v>
      </c>
      <c r="F50">
        <v>15432716.730175141</v>
      </c>
      <c r="G50">
        <v>18938</v>
      </c>
    </row>
    <row r="51" spans="1:7" x14ac:dyDescent="0.25">
      <c r="A51">
        <v>50</v>
      </c>
      <c r="B51" t="s">
        <v>52</v>
      </c>
      <c r="C51">
        <v>18.0001</v>
      </c>
      <c r="D51">
        <v>-64.819900000000004</v>
      </c>
      <c r="E51">
        <v>2</v>
      </c>
      <c r="F51">
        <v>19976118.023367938</v>
      </c>
      <c r="G51">
        <v>11482</v>
      </c>
    </row>
    <row r="52" spans="1:7" x14ac:dyDescent="0.25">
      <c r="A52">
        <v>51</v>
      </c>
      <c r="B52" t="s">
        <v>53</v>
      </c>
      <c r="C52">
        <v>44.040700000000001</v>
      </c>
      <c r="D52">
        <v>-72.709299999999999</v>
      </c>
      <c r="E52">
        <v>2</v>
      </c>
      <c r="F52">
        <v>18142288.691636141</v>
      </c>
      <c r="G52">
        <v>15186</v>
      </c>
    </row>
    <row r="53" spans="1:7" x14ac:dyDescent="0.25">
      <c r="A53">
        <v>52</v>
      </c>
      <c r="B53" t="s">
        <v>54</v>
      </c>
      <c r="C53">
        <v>47.3917</v>
      </c>
      <c r="D53">
        <v>-121.57080000000001</v>
      </c>
      <c r="E53">
        <v>1</v>
      </c>
      <c r="F53">
        <v>11111886.12390816</v>
      </c>
      <c r="G53">
        <v>21671</v>
      </c>
    </row>
    <row r="54" spans="1:7" x14ac:dyDescent="0.25">
      <c r="A54">
        <v>53</v>
      </c>
      <c r="B54" t="s">
        <v>55</v>
      </c>
      <c r="C54">
        <v>44.256300000000003</v>
      </c>
      <c r="D54">
        <v>-89.638499999999993</v>
      </c>
      <c r="E54">
        <v>2</v>
      </c>
      <c r="F54">
        <v>465450.82125292846</v>
      </c>
      <c r="G54">
        <v>18635</v>
      </c>
    </row>
    <row r="55" spans="1:7" x14ac:dyDescent="0.25">
      <c r="A55">
        <v>54</v>
      </c>
      <c r="B55" t="s">
        <v>56</v>
      </c>
      <c r="C55">
        <v>38.468000000000004</v>
      </c>
      <c r="D55">
        <v>-80.9696</v>
      </c>
      <c r="E55">
        <v>2</v>
      </c>
      <c r="F55">
        <v>15348933.236631166</v>
      </c>
      <c r="G55">
        <v>24600</v>
      </c>
    </row>
    <row r="56" spans="1:7" x14ac:dyDescent="0.25">
      <c r="A56">
        <v>55</v>
      </c>
      <c r="B56" t="s">
        <v>57</v>
      </c>
      <c r="C56">
        <v>42.747500000000002</v>
      </c>
      <c r="D56">
        <v>-107.2085</v>
      </c>
      <c r="E56">
        <v>1</v>
      </c>
      <c r="F56">
        <v>13794173.32350143</v>
      </c>
      <c r="G56">
        <v>33677</v>
      </c>
    </row>
    <row r="57" spans="1:7" x14ac:dyDescent="0.25">
      <c r="A57">
        <v>56</v>
      </c>
      <c r="B57" t="s">
        <v>69</v>
      </c>
      <c r="C57" s="2">
        <v>41.003431413434278</v>
      </c>
      <c r="D57" s="2">
        <v>-110.40684720108921</v>
      </c>
      <c r="E57">
        <v>3</v>
      </c>
    </row>
    <row r="58" spans="1:7" x14ac:dyDescent="0.25">
      <c r="A58">
        <v>57</v>
      </c>
      <c r="B58" t="s">
        <v>70</v>
      </c>
      <c r="C58" s="2">
        <v>38.469708495625405</v>
      </c>
      <c r="D58" s="2">
        <v>-80.968567947151598</v>
      </c>
      <c r="E58">
        <v>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6D2932A0-E90C-4E03-A781-622A51142D1B}">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C79F2E97-4960-4B96-A331-FFDA9E57198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869DD8EB-EA59-4AF3-8F8B-7159226C1D31}">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063FBFF0-C36C-4E9B-B2B0-A4640F173394}">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C5DE2A87-DA23-4D24-8108-D7179B582155}">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4B153E63-8735-4370-9A75-322221F2D88B}">
  <ds:schemaRefs>
    <ds:schemaRef ds:uri="http://www.w3.org/2001/XMLSchema"/>
    <ds:schemaRef ds:uri="http://microsoft.data.visualization.Client.Excel.P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Table1</vt:lpstr>
      <vt:lpstr>GreenField Analysis</vt:lpstr>
      <vt:lpstr>Problem Statement</vt:lpstr>
      <vt:lpstr>Demand Heat Map</vt:lpstr>
      <vt:lpstr>Model</vt:lpstr>
      <vt:lpstr>Map Location of DC</vt:lpstr>
      <vt:lpstr>Sheet2</vt:lpstr>
      <vt:lpstr>Scenario</vt:lpstr>
      <vt:lpstr>Model (2)</vt:lpstr>
      <vt:lpstr>Scenario 1 Map</vt:lpstr>
      <vt:lpstr>Results</vt:lpstr>
      <vt:lpstr>Modeling Assignment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Baidhurya Mani</dc:creator>
  <cp:lastModifiedBy>Baidhurya Mani</cp:lastModifiedBy>
  <dcterms:created xsi:type="dcterms:W3CDTF">2015-12-18T19:24:15Z</dcterms:created>
  <dcterms:modified xsi:type="dcterms:W3CDTF">2016-02-16T14:34:32Z</dcterms:modified>
</cp:coreProperties>
</file>