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10740" activeTab="0"/>
  </bookViews>
  <sheets>
    <sheet name="Bored Pi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compaq</author>
  </authors>
  <commentList>
    <comment ref="H29" authorId="0">
      <text>
        <r>
          <rPr>
            <b/>
            <sz val="8"/>
            <rFont val="Tahoma"/>
            <family val="0"/>
          </rPr>
          <t>ใช้เหล็กเสริม
ที่มีขนาดตั้งแต่ 12 mm. ขึ้นไป</t>
        </r>
      </text>
    </comment>
    <comment ref="E29" authorId="0">
      <text>
        <r>
          <rPr>
            <b/>
            <sz val="8"/>
            <rFont val="Tahoma"/>
            <family val="0"/>
          </rPr>
          <t>ไม่น้อยกว่า 6 เส้น</t>
        </r>
      </text>
    </comment>
  </commentList>
</comments>
</file>

<file path=xl/sharedStrings.xml><?xml version="1.0" encoding="utf-8"?>
<sst xmlns="http://schemas.openxmlformats.org/spreadsheetml/2006/main" count="71" uniqueCount="43">
  <si>
    <t>Project</t>
  </si>
  <si>
    <t>Location</t>
  </si>
  <si>
    <t>Design by</t>
  </si>
  <si>
    <t>Check by</t>
  </si>
  <si>
    <t>:</t>
  </si>
  <si>
    <t>Date :</t>
  </si>
  <si>
    <t>Diameter of Bored Pile</t>
  </si>
  <si>
    <t>=</t>
  </si>
  <si>
    <t>ksc.</t>
  </si>
  <si>
    <t>Ulitmate Compassive Strength of Concrete (fc')</t>
  </si>
  <si>
    <t>Depth of Bored Pile</t>
  </si>
  <si>
    <t>m.</t>
  </si>
  <si>
    <t>15.00 - 18.00</t>
  </si>
  <si>
    <t>CALCULATION OF BORED PILE DIAMETER</t>
  </si>
  <si>
    <t>Pa</t>
  </si>
  <si>
    <t>CAPACITY OF SECTION (Pa)</t>
  </si>
  <si>
    <t>CALCULATION OF BORED PILE</t>
  </si>
  <si>
    <t>Pu</t>
  </si>
  <si>
    <t>F.S.</t>
  </si>
  <si>
    <t>Pu / F.S.</t>
  </si>
  <si>
    <r>
      <t>: Then A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 =</t>
    </r>
  </si>
  <si>
    <r>
      <t>m</t>
    </r>
    <r>
      <rPr>
        <vertAlign val="superscript"/>
        <sz val="10"/>
        <rFont val="Arial"/>
        <family val="2"/>
      </rPr>
      <t>2</t>
    </r>
  </si>
  <si>
    <t>Tons.</t>
  </si>
  <si>
    <t>AREA OF STEEL REINFORCEMENT</t>
  </si>
  <si>
    <t>As</t>
  </si>
  <si>
    <r>
      <t>0.005 A</t>
    </r>
    <r>
      <rPr>
        <vertAlign val="subscript"/>
        <sz val="10"/>
        <rFont val="Arial"/>
        <family val="2"/>
      </rPr>
      <t>g</t>
    </r>
  </si>
  <si>
    <r>
      <t>0.85 A</t>
    </r>
    <r>
      <rPr>
        <vertAlign val="subscript"/>
        <sz val="10"/>
        <rFont val="Arial"/>
        <family val="2"/>
      </rPr>
      <t xml:space="preserve">g </t>
    </r>
    <r>
      <rPr>
        <sz val="10"/>
        <rFont val="Arial"/>
        <family val="2"/>
      </rPr>
      <t>fc'</t>
    </r>
  </si>
  <si>
    <r>
      <t>0.85 A</t>
    </r>
    <r>
      <rPr>
        <vertAlign val="subscript"/>
        <sz val="10"/>
        <rFont val="Arial"/>
        <family val="2"/>
      </rPr>
      <t xml:space="preserve">g </t>
    </r>
    <r>
      <rPr>
        <sz val="10"/>
        <rFont val="Arial"/>
        <family val="2"/>
      </rPr>
      <t>fc' / F.S.</t>
    </r>
  </si>
  <si>
    <r>
      <t>cm</t>
    </r>
    <r>
      <rPr>
        <vertAlign val="superscript"/>
        <sz val="10"/>
        <rFont val="Arial"/>
        <family val="2"/>
      </rPr>
      <t>2</t>
    </r>
  </si>
  <si>
    <t>USED</t>
  </si>
  <si>
    <t>DB</t>
  </si>
  <si>
    <t>mm.</t>
  </si>
  <si>
    <t>USED ST. RB</t>
  </si>
  <si>
    <t>@</t>
  </si>
  <si>
    <t>cm.</t>
  </si>
  <si>
    <t>RB</t>
  </si>
  <si>
    <t>(Spiral)</t>
  </si>
  <si>
    <t>(SD 40)</t>
  </si>
  <si>
    <t>*</t>
  </si>
  <si>
    <t>* ตัวเลขดังกล่าวเป็นกำลังรับน้ำหนักบรรทุกปลอดภัยของเสาเข็มเท่านั้น ดังนั้นผู้ออกแบบจะต้อง</t>
  </si>
  <si>
    <t xml:space="preserve">  พิจารณาคุณสมบัติในการรับน้ำหนักบรรทุกปลอดภัยของชั้นดินประกอบการออกแบบด้วย</t>
  </si>
  <si>
    <r>
      <t>สามารถเปลี่ยนค่าได้เฉพาะช่องที่มีตัวเลข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"สีน้ำเงิน"</t>
    </r>
    <r>
      <rPr>
        <sz val="10"/>
        <rFont val="Arial"/>
        <family val="0"/>
      </rPr>
      <t xml:space="preserve"> เท่านั้น</t>
    </r>
  </si>
  <si>
    <t>Covering 7.5 cm.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</si>
</sst>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70000]d/m/yy;@"/>
    <numFmt numFmtId="189" formatCode="dd/mm/yy;@"/>
    <numFmt numFmtId="190" formatCode="0.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Font="1" applyBorder="1" applyAlignment="1">
      <alignment horizontal="center" vertical="center"/>
    </xf>
    <xf numFmtId="194" fontId="0" fillId="0" borderId="0" xfId="0" applyNumberFormat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2" fontId="1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89" fontId="0" fillId="0" borderId="0" xfId="0" applyNumberFormat="1" applyBorder="1" applyAlignment="1">
      <alignment horizontal="left" vertical="center"/>
    </xf>
    <xf numFmtId="189" fontId="0" fillId="0" borderId="13" xfId="0" applyNumberFormat="1" applyBorder="1" applyAlignment="1">
      <alignment horizontal="left" vertical="center"/>
    </xf>
    <xf numFmtId="189" fontId="0" fillId="0" borderId="12" xfId="0" applyNumberFormat="1" applyBorder="1" applyAlignment="1">
      <alignment horizontal="left" vertical="center"/>
    </xf>
    <xf numFmtId="189" fontId="0" fillId="0" borderId="14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" fontId="0" fillId="0" borderId="0" xfId="0" applyNumberFormat="1" applyBorder="1" applyAlignment="1" applyProtection="1">
      <alignment horizontal="center" vertical="center"/>
      <protection hidden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35</xdr:row>
      <xdr:rowOff>9525</xdr:rowOff>
    </xdr:from>
    <xdr:to>
      <xdr:col>11</xdr:col>
      <xdr:colOff>66675</xdr:colOff>
      <xdr:row>43</xdr:row>
      <xdr:rowOff>66675</xdr:rowOff>
    </xdr:to>
    <xdr:sp>
      <xdr:nvSpPr>
        <xdr:cNvPr id="1" name="Oval 3"/>
        <xdr:cNvSpPr>
          <a:spLocks/>
        </xdr:cNvSpPr>
      </xdr:nvSpPr>
      <xdr:spPr>
        <a:xfrm>
          <a:off x="1438275" y="5848350"/>
          <a:ext cx="1371600" cy="1352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36</xdr:row>
      <xdr:rowOff>47625</xdr:rowOff>
    </xdr:from>
    <xdr:to>
      <xdr:col>10</xdr:col>
      <xdr:colOff>104775</xdr:colOff>
      <xdr:row>42</xdr:row>
      <xdr:rowOff>9525</xdr:rowOff>
    </xdr:to>
    <xdr:sp>
      <xdr:nvSpPr>
        <xdr:cNvPr id="2" name="Oval 4"/>
        <xdr:cNvSpPr>
          <a:spLocks/>
        </xdr:cNvSpPr>
      </xdr:nvSpPr>
      <xdr:spPr>
        <a:xfrm>
          <a:off x="1647825" y="6048375"/>
          <a:ext cx="952500" cy="933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39</xdr:row>
      <xdr:rowOff>47625</xdr:rowOff>
    </xdr:from>
    <xdr:to>
      <xdr:col>10</xdr:col>
      <xdr:colOff>85725</xdr:colOff>
      <xdr:row>39</xdr:row>
      <xdr:rowOff>85725</xdr:rowOff>
    </xdr:to>
    <xdr:sp>
      <xdr:nvSpPr>
        <xdr:cNvPr id="3" name="Oval 5"/>
        <xdr:cNvSpPr>
          <a:spLocks noChangeAspect="1"/>
        </xdr:cNvSpPr>
      </xdr:nvSpPr>
      <xdr:spPr>
        <a:xfrm flipH="1">
          <a:off x="2543175" y="6534150"/>
          <a:ext cx="38100" cy="38100"/>
        </a:xfrm>
        <a:prstGeom prst="ellipse">
          <a:avLst/>
        </a:prstGeom>
        <a:solidFill>
          <a:srgbClr val="FFFFFF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36</xdr:row>
      <xdr:rowOff>66675</xdr:rowOff>
    </xdr:from>
    <xdr:to>
      <xdr:col>8</xdr:col>
      <xdr:colOff>152400</xdr:colOff>
      <xdr:row>36</xdr:row>
      <xdr:rowOff>104775</xdr:rowOff>
    </xdr:to>
    <xdr:sp>
      <xdr:nvSpPr>
        <xdr:cNvPr id="4" name="Oval 6"/>
        <xdr:cNvSpPr>
          <a:spLocks noChangeAspect="1"/>
        </xdr:cNvSpPr>
      </xdr:nvSpPr>
      <xdr:spPr>
        <a:xfrm flipH="1">
          <a:off x="2114550" y="6067425"/>
          <a:ext cx="38100" cy="38100"/>
        </a:xfrm>
        <a:prstGeom prst="ellipse">
          <a:avLst/>
        </a:prstGeom>
        <a:solidFill>
          <a:srgbClr val="FFFFFF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41</xdr:row>
      <xdr:rowOff>104775</xdr:rowOff>
    </xdr:from>
    <xdr:to>
      <xdr:col>8</xdr:col>
      <xdr:colOff>123825</xdr:colOff>
      <xdr:row>41</xdr:row>
      <xdr:rowOff>142875</xdr:rowOff>
    </xdr:to>
    <xdr:sp>
      <xdr:nvSpPr>
        <xdr:cNvPr id="5" name="Oval 7"/>
        <xdr:cNvSpPr>
          <a:spLocks noChangeAspect="1"/>
        </xdr:cNvSpPr>
      </xdr:nvSpPr>
      <xdr:spPr>
        <a:xfrm flipH="1">
          <a:off x="2085975" y="6915150"/>
          <a:ext cx="38100" cy="38100"/>
        </a:xfrm>
        <a:prstGeom prst="ellipse">
          <a:avLst/>
        </a:prstGeom>
        <a:solidFill>
          <a:srgbClr val="FFFFFF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39</xdr:row>
      <xdr:rowOff>9525</xdr:rowOff>
    </xdr:from>
    <xdr:to>
      <xdr:col>6</xdr:col>
      <xdr:colOff>200025</xdr:colOff>
      <xdr:row>39</xdr:row>
      <xdr:rowOff>47625</xdr:rowOff>
    </xdr:to>
    <xdr:sp>
      <xdr:nvSpPr>
        <xdr:cNvPr id="6" name="Oval 8"/>
        <xdr:cNvSpPr>
          <a:spLocks noChangeAspect="1"/>
        </xdr:cNvSpPr>
      </xdr:nvSpPr>
      <xdr:spPr>
        <a:xfrm flipH="1">
          <a:off x="1666875" y="6496050"/>
          <a:ext cx="38100" cy="38100"/>
        </a:xfrm>
        <a:prstGeom prst="ellipse">
          <a:avLst/>
        </a:prstGeom>
        <a:solidFill>
          <a:srgbClr val="FFFFFF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37</xdr:row>
      <xdr:rowOff>57150</xdr:rowOff>
    </xdr:from>
    <xdr:to>
      <xdr:col>9</xdr:col>
      <xdr:colOff>209550</xdr:colOff>
      <xdr:row>37</xdr:row>
      <xdr:rowOff>95250</xdr:rowOff>
    </xdr:to>
    <xdr:sp>
      <xdr:nvSpPr>
        <xdr:cNvPr id="7" name="Oval 9"/>
        <xdr:cNvSpPr>
          <a:spLocks noChangeAspect="1"/>
        </xdr:cNvSpPr>
      </xdr:nvSpPr>
      <xdr:spPr>
        <a:xfrm flipH="1">
          <a:off x="2419350" y="6219825"/>
          <a:ext cx="38100" cy="38100"/>
        </a:xfrm>
        <a:prstGeom prst="ellipse">
          <a:avLst/>
        </a:prstGeom>
        <a:solidFill>
          <a:srgbClr val="FFFFFF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41</xdr:row>
      <xdr:rowOff>9525</xdr:rowOff>
    </xdr:from>
    <xdr:to>
      <xdr:col>9</xdr:col>
      <xdr:colOff>190500</xdr:colOff>
      <xdr:row>41</xdr:row>
      <xdr:rowOff>47625</xdr:rowOff>
    </xdr:to>
    <xdr:sp>
      <xdr:nvSpPr>
        <xdr:cNvPr id="8" name="Oval 10"/>
        <xdr:cNvSpPr>
          <a:spLocks noChangeAspect="1"/>
        </xdr:cNvSpPr>
      </xdr:nvSpPr>
      <xdr:spPr>
        <a:xfrm flipH="1">
          <a:off x="2400300" y="6819900"/>
          <a:ext cx="38100" cy="38100"/>
        </a:xfrm>
        <a:prstGeom prst="ellipse">
          <a:avLst/>
        </a:prstGeom>
        <a:solidFill>
          <a:srgbClr val="FFFFFF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37</xdr:row>
      <xdr:rowOff>47625</xdr:rowOff>
    </xdr:from>
    <xdr:to>
      <xdr:col>7</xdr:col>
      <xdr:colOff>57150</xdr:colOff>
      <xdr:row>37</xdr:row>
      <xdr:rowOff>85725</xdr:rowOff>
    </xdr:to>
    <xdr:sp>
      <xdr:nvSpPr>
        <xdr:cNvPr id="9" name="Oval 11"/>
        <xdr:cNvSpPr>
          <a:spLocks noChangeAspect="1"/>
        </xdr:cNvSpPr>
      </xdr:nvSpPr>
      <xdr:spPr>
        <a:xfrm flipH="1">
          <a:off x="1771650" y="6210300"/>
          <a:ext cx="38100" cy="38100"/>
        </a:xfrm>
        <a:prstGeom prst="ellipse">
          <a:avLst/>
        </a:prstGeom>
        <a:solidFill>
          <a:srgbClr val="FFFFFF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40</xdr:row>
      <xdr:rowOff>142875</xdr:rowOff>
    </xdr:from>
    <xdr:to>
      <xdr:col>7</xdr:col>
      <xdr:colOff>85725</xdr:colOff>
      <xdr:row>41</xdr:row>
      <xdr:rowOff>19050</xdr:rowOff>
    </xdr:to>
    <xdr:sp>
      <xdr:nvSpPr>
        <xdr:cNvPr id="10" name="Oval 12"/>
        <xdr:cNvSpPr>
          <a:spLocks noChangeAspect="1"/>
        </xdr:cNvSpPr>
      </xdr:nvSpPr>
      <xdr:spPr>
        <a:xfrm flipH="1">
          <a:off x="1800225" y="6791325"/>
          <a:ext cx="38100" cy="38100"/>
        </a:xfrm>
        <a:prstGeom prst="ellipse">
          <a:avLst/>
        </a:prstGeom>
        <a:solidFill>
          <a:srgbClr val="FFFFFF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34</xdr:row>
      <xdr:rowOff>76200</xdr:rowOff>
    </xdr:from>
    <xdr:to>
      <xdr:col>11</xdr:col>
      <xdr:colOff>123825</xdr:colOff>
      <xdr:row>37</xdr:row>
      <xdr:rowOff>47625</xdr:rowOff>
    </xdr:to>
    <xdr:sp>
      <xdr:nvSpPr>
        <xdr:cNvPr id="11" name="Line 13"/>
        <xdr:cNvSpPr>
          <a:spLocks/>
        </xdr:cNvSpPr>
      </xdr:nvSpPr>
      <xdr:spPr>
        <a:xfrm flipV="1">
          <a:off x="2447925" y="5753100"/>
          <a:ext cx="419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34</xdr:row>
      <xdr:rowOff>76200</xdr:rowOff>
    </xdr:from>
    <xdr:to>
      <xdr:col>12</xdr:col>
      <xdr:colOff>19050</xdr:colOff>
      <xdr:row>34</xdr:row>
      <xdr:rowOff>76200</xdr:rowOff>
    </xdr:to>
    <xdr:sp>
      <xdr:nvSpPr>
        <xdr:cNvPr id="12" name="Line 14"/>
        <xdr:cNvSpPr>
          <a:spLocks/>
        </xdr:cNvSpPr>
      </xdr:nvSpPr>
      <xdr:spPr>
        <a:xfrm>
          <a:off x="2867025" y="57531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85725</xdr:rowOff>
    </xdr:from>
    <xdr:to>
      <xdr:col>11</xdr:col>
      <xdr:colOff>9525</xdr:colOff>
      <xdr:row>37</xdr:row>
      <xdr:rowOff>133350</xdr:rowOff>
    </xdr:to>
    <xdr:sp>
      <xdr:nvSpPr>
        <xdr:cNvPr id="13" name="Line 16"/>
        <xdr:cNvSpPr>
          <a:spLocks/>
        </xdr:cNvSpPr>
      </xdr:nvSpPr>
      <xdr:spPr>
        <a:xfrm flipV="1">
          <a:off x="2543175" y="6086475"/>
          <a:ext cx="209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36</xdr:row>
      <xdr:rowOff>85725</xdr:rowOff>
    </xdr:from>
    <xdr:to>
      <xdr:col>12</xdr:col>
      <xdr:colOff>19050</xdr:colOff>
      <xdr:row>36</xdr:row>
      <xdr:rowOff>85725</xdr:rowOff>
    </xdr:to>
    <xdr:sp>
      <xdr:nvSpPr>
        <xdr:cNvPr id="14" name="Line 18"/>
        <xdr:cNvSpPr>
          <a:spLocks/>
        </xdr:cNvSpPr>
      </xdr:nvSpPr>
      <xdr:spPr>
        <a:xfrm>
          <a:off x="2762250" y="60864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PageLayoutView="0" workbookViewId="0" topLeftCell="A1">
      <selection activeCell="AA5" sqref="AA5"/>
    </sheetView>
  </sheetViews>
  <sheetFormatPr defaultColWidth="9.140625" defaultRowHeight="12.75"/>
  <cols>
    <col min="1" max="1" width="3.7109375" style="0" customWidth="1"/>
    <col min="2" max="2" width="2.421875" style="0" customWidth="1"/>
    <col min="3" max="3" width="4.28125" style="0" customWidth="1"/>
    <col min="4" max="4" width="3.7109375" style="0" customWidth="1"/>
    <col min="5" max="5" width="4.7109375" style="0" customWidth="1"/>
    <col min="6" max="28" width="3.7109375" style="0" customWidth="1"/>
    <col min="29" max="29" width="3.421875" style="0" customWidth="1"/>
    <col min="30" max="52" width="3.7109375" style="0" customWidth="1"/>
  </cols>
  <sheetData>
    <row r="1" spans="1:23" s="1" customFormat="1" ht="12.75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s="1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23" s="1" customFormat="1" ht="12.75">
      <c r="A3" s="2" t="s">
        <v>0</v>
      </c>
      <c r="B3" s="3"/>
      <c r="C3" s="3"/>
      <c r="D3" s="3" t="s">
        <v>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1"/>
    </row>
    <row r="4" spans="1:23" s="1" customFormat="1" ht="12.75">
      <c r="A4" s="2" t="s">
        <v>1</v>
      </c>
      <c r="B4" s="3"/>
      <c r="C4" s="3"/>
      <c r="D4" s="3" t="s">
        <v>4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1"/>
    </row>
    <row r="5" spans="1:23" s="1" customFormat="1" ht="12.75">
      <c r="A5" s="2" t="s">
        <v>2</v>
      </c>
      <c r="B5" s="3"/>
      <c r="C5" s="3"/>
      <c r="D5" s="3" t="s">
        <v>4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3" t="s">
        <v>5</v>
      </c>
      <c r="R5" s="33"/>
      <c r="S5" s="35">
        <v>19255</v>
      </c>
      <c r="T5" s="35"/>
      <c r="U5" s="35"/>
      <c r="V5" s="35"/>
      <c r="W5" s="36"/>
    </row>
    <row r="6" spans="1:23" s="1" customFormat="1" ht="13.5" thickBot="1">
      <c r="A6" s="4" t="s">
        <v>3</v>
      </c>
      <c r="B6" s="5"/>
      <c r="C6" s="5"/>
      <c r="D6" s="5" t="s">
        <v>4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4" t="s">
        <v>5</v>
      </c>
      <c r="R6" s="34"/>
      <c r="S6" s="37">
        <v>19255</v>
      </c>
      <c r="T6" s="37"/>
      <c r="U6" s="37"/>
      <c r="V6" s="37"/>
      <c r="W6" s="38"/>
    </row>
    <row r="7" spans="1:23" s="1" customFormat="1" ht="12.75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7"/>
    </row>
    <row r="8" spans="1:23" s="1" customFormat="1" ht="12.75">
      <c r="A8" s="8" t="s">
        <v>10</v>
      </c>
      <c r="B8" s="3"/>
      <c r="C8" s="3"/>
      <c r="D8" s="3"/>
      <c r="E8" s="3"/>
      <c r="F8" s="9" t="s">
        <v>7</v>
      </c>
      <c r="G8" s="24" t="s">
        <v>12</v>
      </c>
      <c r="H8" s="24"/>
      <c r="I8" s="24"/>
      <c r="J8" s="24"/>
      <c r="K8" s="3" t="s">
        <v>11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7"/>
    </row>
    <row r="9" spans="1:23" s="1" customFormat="1" ht="12.75">
      <c r="A9" s="8" t="s">
        <v>6</v>
      </c>
      <c r="B9" s="3"/>
      <c r="C9" s="3"/>
      <c r="D9" s="3"/>
      <c r="E9" s="3"/>
      <c r="F9" s="3"/>
      <c r="G9" s="9" t="s">
        <v>7</v>
      </c>
      <c r="H9" s="22">
        <v>0.35</v>
      </c>
      <c r="I9" s="22"/>
      <c r="J9" s="3" t="s">
        <v>11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/>
    </row>
    <row r="10" spans="1:27" s="1" customFormat="1" ht="12.75">
      <c r="A10" s="8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9"/>
      <c r="L10" s="9" t="s">
        <v>7</v>
      </c>
      <c r="M10" s="23">
        <v>240</v>
      </c>
      <c r="N10" s="23"/>
      <c r="O10" s="3" t="s">
        <v>8</v>
      </c>
      <c r="P10" s="3"/>
      <c r="Q10" s="3"/>
      <c r="R10" s="3"/>
      <c r="S10" s="3"/>
      <c r="T10" s="3"/>
      <c r="U10" s="3"/>
      <c r="V10" s="3"/>
      <c r="W10" s="7"/>
      <c r="AA10" s="1" t="s">
        <v>41</v>
      </c>
    </row>
    <row r="11" spans="1:23" s="1" customFormat="1" ht="12.75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/>
    </row>
    <row r="12" spans="1:23" s="1" customFormat="1" ht="12.75">
      <c r="A12" s="6"/>
      <c r="B12" s="3"/>
      <c r="C12" s="11" t="s">
        <v>13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25">
        <f>H9</f>
        <v>0.35</v>
      </c>
      <c r="O12" s="26"/>
      <c r="P12" s="11" t="s">
        <v>11</v>
      </c>
      <c r="Q12" s="3"/>
      <c r="R12" s="3"/>
      <c r="S12" s="3"/>
      <c r="T12" s="3"/>
      <c r="U12" s="3"/>
      <c r="V12" s="3"/>
      <c r="W12" s="7"/>
    </row>
    <row r="13" spans="1:23" s="1" customFormat="1" ht="12.7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/>
    </row>
    <row r="14" spans="1:23" s="1" customFormat="1" ht="12.75">
      <c r="A14" s="6"/>
      <c r="B14" s="3"/>
      <c r="C14" s="3" t="s">
        <v>15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/>
    </row>
    <row r="15" spans="1:23" s="1" customFormat="1" ht="12.75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/>
    </row>
    <row r="16" spans="1:23" s="1" customFormat="1" ht="12.75">
      <c r="A16" s="6"/>
      <c r="B16" s="3"/>
      <c r="C16" s="3" t="s">
        <v>14</v>
      </c>
      <c r="D16" s="9" t="s">
        <v>7</v>
      </c>
      <c r="E16" s="3" t="s">
        <v>19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/>
    </row>
    <row r="17" spans="1:23" s="1" customFormat="1" ht="15.75">
      <c r="A17" s="6"/>
      <c r="B17" s="3"/>
      <c r="C17" s="3" t="s">
        <v>17</v>
      </c>
      <c r="D17" s="9" t="s">
        <v>7</v>
      </c>
      <c r="E17" s="3" t="s">
        <v>26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/>
    </row>
    <row r="18" spans="1:23" s="1" customFormat="1" ht="12.75">
      <c r="A18" s="6"/>
      <c r="B18" s="3"/>
      <c r="C18" s="3" t="s">
        <v>18</v>
      </c>
      <c r="D18" s="9" t="s">
        <v>7</v>
      </c>
      <c r="E18" s="18">
        <v>4</v>
      </c>
      <c r="F18" s="1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/>
    </row>
    <row r="19" spans="1:23" s="1" customFormat="1" ht="12.75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</row>
    <row r="20" spans="1:23" s="1" customFormat="1" ht="15.75">
      <c r="A20" s="6"/>
      <c r="B20" s="3"/>
      <c r="C20" s="3" t="s">
        <v>14</v>
      </c>
      <c r="D20" s="9" t="s">
        <v>7</v>
      </c>
      <c r="E20" s="3" t="s">
        <v>27</v>
      </c>
      <c r="F20" s="3"/>
      <c r="G20" s="3"/>
      <c r="H20" s="3"/>
      <c r="I20" s="3"/>
      <c r="J20" s="3"/>
      <c r="K20" s="3" t="s">
        <v>20</v>
      </c>
      <c r="L20" s="3"/>
      <c r="M20" s="3"/>
      <c r="N20" s="19">
        <f>(PI()*(H9^2))/4</f>
        <v>0.0962112750161874</v>
      </c>
      <c r="O20" s="19"/>
      <c r="P20" s="19"/>
      <c r="Q20" s="3" t="s">
        <v>21</v>
      </c>
      <c r="R20" s="3"/>
      <c r="S20" s="3"/>
      <c r="T20" s="3"/>
      <c r="U20" s="3"/>
      <c r="V20" s="3"/>
      <c r="W20" s="7"/>
    </row>
    <row r="21" spans="1:23" s="1" customFormat="1" ht="12.75">
      <c r="A21" s="6"/>
      <c r="B21" s="3"/>
      <c r="C21" s="3"/>
      <c r="D21" s="9" t="s">
        <v>7</v>
      </c>
      <c r="E21" s="20">
        <f>((0.85*(N20*10000)*M10)/E18)/1000</f>
        <v>49.067750258255565</v>
      </c>
      <c r="F21" s="21"/>
      <c r="G21" s="21"/>
      <c r="H21" s="3" t="s">
        <v>22</v>
      </c>
      <c r="I21" s="3"/>
      <c r="J21" s="3"/>
      <c r="K21" s="3"/>
      <c r="L21" s="3"/>
      <c r="M21" s="9"/>
      <c r="N21" s="3"/>
      <c r="O21" s="3"/>
      <c r="P21" s="3"/>
      <c r="Q21" s="3"/>
      <c r="R21" s="3"/>
      <c r="S21" s="3"/>
      <c r="T21" s="3"/>
      <c r="U21" s="3"/>
      <c r="V21" s="3"/>
      <c r="W21" s="7"/>
    </row>
    <row r="22" spans="1:23" s="1" customFormat="1" ht="12.75">
      <c r="A22" s="6"/>
      <c r="B22" s="3"/>
      <c r="C22" s="3"/>
      <c r="D22" s="9" t="s">
        <v>7</v>
      </c>
      <c r="E22" s="42">
        <f>ROUNDDOWN(E21,0)</f>
        <v>49</v>
      </c>
      <c r="F22" s="42"/>
      <c r="G22" s="42"/>
      <c r="H22" s="3" t="s">
        <v>22</v>
      </c>
      <c r="I22" s="3"/>
      <c r="J22" s="3" t="s">
        <v>38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/>
    </row>
    <row r="23" spans="1:23" s="1" customFormat="1" ht="12.7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/>
    </row>
    <row r="24" spans="1:23" s="1" customFormat="1" ht="12.75">
      <c r="A24" s="6"/>
      <c r="B24" s="3"/>
      <c r="C24" s="3" t="s">
        <v>23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/>
    </row>
    <row r="25" spans="1:23" s="1" customFormat="1" ht="12.75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/>
    </row>
    <row r="26" spans="1:23" s="1" customFormat="1" ht="15.75">
      <c r="A26" s="6"/>
      <c r="B26" s="3"/>
      <c r="C26" s="3" t="s">
        <v>24</v>
      </c>
      <c r="D26" s="9" t="s">
        <v>7</v>
      </c>
      <c r="E26" s="3" t="s">
        <v>25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/>
    </row>
    <row r="27" spans="1:23" s="1" customFormat="1" ht="14.25">
      <c r="A27" s="6"/>
      <c r="B27" s="3"/>
      <c r="C27" s="3"/>
      <c r="D27" s="9" t="s">
        <v>7</v>
      </c>
      <c r="E27" s="20">
        <f>0.005*(N20*10000)</f>
        <v>4.8105637508093695</v>
      </c>
      <c r="F27" s="20"/>
      <c r="G27" s="3" t="s">
        <v>28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/>
    </row>
    <row r="28" spans="1:23" s="1" customFormat="1" ht="12.7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/>
    </row>
    <row r="29" spans="1:23" s="1" customFormat="1" ht="14.25">
      <c r="A29" s="6"/>
      <c r="B29" s="3"/>
      <c r="C29" s="3" t="s">
        <v>29</v>
      </c>
      <c r="D29" s="3"/>
      <c r="E29" s="18">
        <v>6</v>
      </c>
      <c r="F29" s="18"/>
      <c r="G29" s="3" t="s">
        <v>30</v>
      </c>
      <c r="H29" s="18">
        <v>12</v>
      </c>
      <c r="I29" s="18"/>
      <c r="J29" s="3" t="s">
        <v>31</v>
      </c>
      <c r="K29" s="3"/>
      <c r="L29" s="3" t="s">
        <v>4</v>
      </c>
      <c r="M29" s="3" t="s">
        <v>24</v>
      </c>
      <c r="N29" s="9" t="s">
        <v>7</v>
      </c>
      <c r="O29" s="20">
        <f>((PI()*((H29/10)^2))/4)*E29</f>
        <v>6.785840131753954</v>
      </c>
      <c r="P29" s="20"/>
      <c r="Q29" s="3" t="s">
        <v>28</v>
      </c>
      <c r="R29" s="3"/>
      <c r="S29" s="17" t="str">
        <f>IF(O29&gt;=E27,"O.K.","NO O.K.")</f>
        <v>O.K.</v>
      </c>
      <c r="T29" s="3"/>
      <c r="U29" s="3"/>
      <c r="V29" s="3"/>
      <c r="W29" s="7"/>
    </row>
    <row r="30" spans="1:23" s="1" customFormat="1" ht="12.75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/>
    </row>
    <row r="31" spans="1:23" s="1" customFormat="1" ht="12.75">
      <c r="A31" s="6"/>
      <c r="B31" s="3"/>
      <c r="C31" s="3" t="s">
        <v>32</v>
      </c>
      <c r="D31" s="3"/>
      <c r="E31" s="3"/>
      <c r="F31" s="12">
        <v>6</v>
      </c>
      <c r="G31" s="13" t="s">
        <v>31</v>
      </c>
      <c r="H31" s="13" t="s">
        <v>33</v>
      </c>
      <c r="I31" s="12">
        <v>20</v>
      </c>
      <c r="J31" s="3" t="s">
        <v>34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/>
    </row>
    <row r="32" spans="1:23" s="1" customFormat="1" ht="12.75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7"/>
    </row>
    <row r="33" spans="1:23" s="1" customFormat="1" ht="12.75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7"/>
    </row>
    <row r="34" spans="1:23" s="1" customFormat="1" ht="12.7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7"/>
    </row>
    <row r="35" spans="1:23" s="1" customFormat="1" ht="12.75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6">
        <f>E29</f>
        <v>6</v>
      </c>
      <c r="O35" s="3" t="s">
        <v>30</v>
      </c>
      <c r="P35" s="16">
        <f>H29</f>
        <v>12</v>
      </c>
      <c r="Q35" s="3" t="s">
        <v>31</v>
      </c>
      <c r="R35" s="3"/>
      <c r="S35" s="3"/>
      <c r="T35" s="10" t="s">
        <v>37</v>
      </c>
      <c r="U35" s="3"/>
      <c r="V35" s="3"/>
      <c r="W35" s="7"/>
    </row>
    <row r="36" spans="1:23" s="1" customFormat="1" ht="12.75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7"/>
    </row>
    <row r="37" spans="1:23" s="1" customFormat="1" ht="12.75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 t="s">
        <v>35</v>
      </c>
      <c r="O37" s="16">
        <f>F31</f>
        <v>6</v>
      </c>
      <c r="P37" s="13" t="s">
        <v>31</v>
      </c>
      <c r="Q37" s="13" t="s">
        <v>33</v>
      </c>
      <c r="R37" s="16">
        <f>I31</f>
        <v>20</v>
      </c>
      <c r="S37" s="3" t="s">
        <v>34</v>
      </c>
      <c r="T37" s="3" t="s">
        <v>36</v>
      </c>
      <c r="U37" s="3"/>
      <c r="V37" s="3"/>
      <c r="W37" s="7"/>
    </row>
    <row r="38" spans="1:23" s="1" customFormat="1" ht="12.75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7"/>
    </row>
    <row r="39" spans="1:23" s="1" customFormat="1" ht="12.75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 t="s">
        <v>42</v>
      </c>
      <c r="O39" s="3"/>
      <c r="P39" s="3"/>
      <c r="Q39" s="3"/>
      <c r="R39" s="3"/>
      <c r="S39" s="3"/>
      <c r="T39" s="3"/>
      <c r="U39" s="3"/>
      <c r="V39" s="3"/>
      <c r="W39" s="7"/>
    </row>
    <row r="40" spans="1:23" s="1" customFormat="1" ht="12.75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7"/>
    </row>
    <row r="41" spans="1:23" s="1" customFormat="1" ht="12.75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7"/>
    </row>
    <row r="42" spans="1:23" s="1" customFormat="1" ht="12.75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7"/>
    </row>
    <row r="43" spans="1:23" s="1" customFormat="1" ht="12.75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7"/>
    </row>
    <row r="44" spans="1:23" s="1" customFormat="1" ht="12.75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7"/>
    </row>
    <row r="45" spans="1:23" s="1" customFormat="1" ht="12.75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7"/>
    </row>
    <row r="46" spans="1:23" s="1" customFormat="1" ht="12.75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7"/>
    </row>
    <row r="47" spans="1:23" s="1" customFormat="1" ht="12.75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7"/>
    </row>
    <row r="48" spans="1:23" s="1" customFormat="1" ht="12.75">
      <c r="A48" s="6"/>
      <c r="B48" s="3"/>
      <c r="C48" s="3" t="s">
        <v>39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7"/>
    </row>
    <row r="49" spans="1:23" s="1" customFormat="1" ht="12.75">
      <c r="A49" s="6"/>
      <c r="B49" s="3"/>
      <c r="C49" s="3" t="s">
        <v>40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7"/>
    </row>
    <row r="50" spans="1:23" s="1" customFormat="1" ht="12.75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7"/>
    </row>
    <row r="51" spans="1:23" s="1" customFormat="1" ht="12.75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7"/>
    </row>
    <row r="52" spans="1:23" s="1" customFormat="1" ht="12.75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7"/>
    </row>
    <row r="53" spans="1:23" s="1" customFormat="1" ht="12.75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7"/>
    </row>
    <row r="54" spans="1:23" s="1" customFormat="1" ht="13.5" thickBot="1">
      <c r="A54" s="1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15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</sheetData>
  <sheetProtection password="CEE3" sheet="1" objects="1" scenarios="1"/>
  <protectedRanges>
    <protectedRange sqref="E3 E4 E5 E6 S5 S6 G8 H9 M10 E18 E29 H29 F31 I31 T35" name="ช่วง1"/>
  </protectedRanges>
  <mergeCells count="21">
    <mergeCell ref="E4:W4"/>
    <mergeCell ref="E22:G22"/>
    <mergeCell ref="E27:F27"/>
    <mergeCell ref="E29:F29"/>
    <mergeCell ref="H29:I29"/>
    <mergeCell ref="G8:J8"/>
    <mergeCell ref="N12:O12"/>
    <mergeCell ref="A1:W2"/>
    <mergeCell ref="Q5:R5"/>
    <mergeCell ref="Q6:R6"/>
    <mergeCell ref="S5:W5"/>
    <mergeCell ref="S6:W6"/>
    <mergeCell ref="E5:P5"/>
    <mergeCell ref="E6:P6"/>
    <mergeCell ref="E3:W3"/>
    <mergeCell ref="E18:F18"/>
    <mergeCell ref="N20:P20"/>
    <mergeCell ref="E21:G21"/>
    <mergeCell ref="O29:P29"/>
    <mergeCell ref="H9:I9"/>
    <mergeCell ref="M10:N10"/>
  </mergeCells>
  <printOptions/>
  <pageMargins left="0.75" right="0.75" top="1" bottom="1" header="0.5" footer="0.5"/>
  <pageSetup horizontalDpi="1200" verticalDpi="1200" orientation="portrait" paperSize="9" r:id="rId4"/>
  <headerFooter alignWithMargins="0">
    <oddFooter>&amp;RDevelop by
CivilClub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gaw golf</cp:lastModifiedBy>
  <cp:lastPrinted>2009-09-23T07:26:19Z</cp:lastPrinted>
  <dcterms:created xsi:type="dcterms:W3CDTF">2009-09-22T10:03:54Z</dcterms:created>
  <dcterms:modified xsi:type="dcterms:W3CDTF">2012-09-02T15:22:25Z</dcterms:modified>
  <cp:category/>
  <cp:version/>
  <cp:contentType/>
  <cp:contentStatus/>
</cp:coreProperties>
</file>