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1075" windowHeight="10035"/>
  </bookViews>
  <sheets>
    <sheet name="บันไดพับผ้า" sheetId="4" r:id="rId1"/>
    <sheet name="Sheet1" sheetId="1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O55" i="4"/>
  <c r="N55"/>
  <c r="M55"/>
  <c r="L55"/>
  <c r="K55"/>
  <c r="J55"/>
  <c r="I55"/>
  <c r="H55"/>
  <c r="O50"/>
  <c r="N50"/>
  <c r="M50"/>
  <c r="L50"/>
  <c r="K50"/>
  <c r="J50"/>
  <c r="I50"/>
  <c r="H50"/>
  <c r="L43"/>
  <c r="L42"/>
  <c r="I44" s="1"/>
  <c r="N39"/>
  <c r="P37"/>
  <c r="K40" s="1"/>
  <c r="H32"/>
  <c r="L30"/>
  <c r="O33" s="1"/>
  <c r="L22"/>
  <c r="L20"/>
  <c r="L19"/>
  <c r="L21" s="1"/>
</calcChain>
</file>

<file path=xl/sharedStrings.xml><?xml version="1.0" encoding="utf-8"?>
<sst xmlns="http://schemas.openxmlformats.org/spreadsheetml/2006/main" count="139" uniqueCount="76">
  <si>
    <t>ตัวอย่างการประมาณราคาบันไดพับผ้า</t>
  </si>
  <si>
    <t>net in place</t>
  </si>
  <si>
    <t>หมายเลขบันได</t>
  </si>
  <si>
    <t>=</t>
  </si>
  <si>
    <t>STL01</t>
  </si>
  <si>
    <t>ตำแหน่งบันไดตามแบบ</t>
  </si>
  <si>
    <t>2A</t>
  </si>
  <si>
    <t>แบบแผ่นที่</t>
  </si>
  <si>
    <t>1/25</t>
  </si>
  <si>
    <t>ขนาดบันได</t>
  </si>
  <si>
    <t>กว้าง =</t>
  </si>
  <si>
    <t>m</t>
  </si>
  <si>
    <t>ความยาวตามแนวลาด</t>
  </si>
  <si>
    <t>ความหนา   =</t>
  </si>
  <si>
    <t>ความสูงลูกตั้ง</t>
  </si>
  <si>
    <t>จำนวนลูกตั้ง</t>
  </si>
  <si>
    <t>ความยาวลูกนอน</t>
  </si>
  <si>
    <t>จำนวนลูกนอน</t>
  </si>
  <si>
    <t>ปริมาตรคอนกรีต 1:2:4</t>
  </si>
  <si>
    <t>ปริมาตร</t>
  </si>
  <si>
    <t>พื้นที่ x ความหนา</t>
  </si>
  <si>
    <t>ลบ.ม.</t>
  </si>
  <si>
    <t>cement</t>
  </si>
  <si>
    <t>320 กก. ต่อ 1 ลบ.ม.</t>
  </si>
  <si>
    <t>กก.</t>
  </si>
  <si>
    <t>เผื่อเสียหายแล้ว</t>
  </si>
  <si>
    <t>ทราย</t>
  </si>
  <si>
    <t>0.45 ลบ.ม. ต่อคอนกรีต 1 ลบ.ม.</t>
  </si>
  <si>
    <t>หิน</t>
  </si>
  <si>
    <t>0.90 ลบ.ม.ต่อคอนกรีต 1 ลบ.ม.</t>
  </si>
  <si>
    <t>cement 1 ถุง</t>
  </si>
  <si>
    <t xml:space="preserve">หนัก </t>
  </si>
  <si>
    <t>ปูนขาว 1 ถุง</t>
  </si>
  <si>
    <t>ทราย 1 ลบ.ม.</t>
  </si>
  <si>
    <t>ทรายชื้นทั่วๆไป</t>
  </si>
  <si>
    <t>ปริมาตรไม้แบบกรณีบันไดพับผ้า</t>
  </si>
  <si>
    <t>พื้นที่ไม้แบบ</t>
  </si>
  <si>
    <t>พื้นที่ที่สัมผัสกับคอนกรีต</t>
  </si>
  <si>
    <t>ตารางเมตร</t>
  </si>
  <si>
    <t>ปริมาตรไม้แบบ</t>
  </si>
  <si>
    <t>0.25 ลบ.ฟ. ต่อ พื้นที่ไม้แบบ 1 ตารางเมตร เมื่อใช้ไม้แบบ 3 ครั้งก่อนทิ้ง</t>
  </si>
  <si>
    <t>ลบ.ฟ</t>
  </si>
  <si>
    <t>ตะปูตอกแบบ</t>
  </si>
  <si>
    <t>กก. ต่อ ไม้แบบ 1 ตารางเมตร</t>
  </si>
  <si>
    <t>ปริมาณเหล็กเสริมบันไดพับผ้า</t>
  </si>
  <si>
    <t>ความยาวเหล็กเสริมหลัก</t>
  </si>
  <si>
    <t>ความสูงของลูกตั้งทั้งหมด + ความยาวลูกนอนทั้งหมด</t>
  </si>
  <si>
    <t>ระยะห่างระหว่างเหล็กเสริมหลักแต่ละท่อน</t>
  </si>
  <si>
    <t>จำนวนท่อนเหล็กเสริมหลัก  =</t>
  </si>
  <si>
    <t>[1+(ความกว้างของบันได/ระยะห่าง)]</t>
  </si>
  <si>
    <t>ท่อน</t>
  </si>
  <si>
    <t>ความยาวเหล็กเสริมหลักตลอดความกว้างบันได</t>
  </si>
  <si>
    <t>จำนวนเหล็กยึดขั้นทุกมุม</t>
  </si>
  <si>
    <t>2 เท่าของจำนวนลูกนอน</t>
  </si>
  <si>
    <t>ความยาวของเหล็กยึดขั้น</t>
  </si>
  <si>
    <t>ความกว้างของบันได</t>
  </si>
  <si>
    <t>ความยาวของเหล็กยึดขั้นทั้งหมด</t>
  </si>
  <si>
    <t>ชนิดเหล็ก  RB</t>
  </si>
  <si>
    <t>Ø06</t>
  </si>
  <si>
    <t>Ø09</t>
  </si>
  <si>
    <t>Ø12</t>
  </si>
  <si>
    <t>Ø15</t>
  </si>
  <si>
    <t>Ø19</t>
  </si>
  <si>
    <t>Ø22</t>
  </si>
  <si>
    <t>Ø25</t>
  </si>
  <si>
    <t>Ø28</t>
  </si>
  <si>
    <t>น้ำหนัก กก. ต่อเมตร</t>
  </si>
  <si>
    <t xml:space="preserve"> </t>
  </si>
  <si>
    <t>ความยาว  ม.</t>
  </si>
  <si>
    <t>จำนวน  ท่อน</t>
  </si>
  <si>
    <t>รวมน้ำหนักทั้งหมด กก.</t>
  </si>
  <si>
    <t>ชนิดเหล็ก  DB</t>
  </si>
  <si>
    <t>Ø10</t>
  </si>
  <si>
    <t>Ø16</t>
  </si>
  <si>
    <t>Ø20</t>
  </si>
  <si>
    <t>Ø32</t>
  </si>
</sst>
</file>

<file path=xl/styles.xml><?xml version="1.0" encoding="utf-8"?>
<styleSheet xmlns="http://schemas.openxmlformats.org/spreadsheetml/2006/main">
  <numFmts count="1">
    <numFmt numFmtId="187" formatCode="0.000"/>
  </numFmts>
  <fonts count="6">
    <font>
      <sz val="11"/>
      <color theme="1"/>
      <name val="Tahoma"/>
      <family val="2"/>
      <charset val="222"/>
      <scheme val="minor"/>
    </font>
    <font>
      <sz val="10"/>
      <name val="Arial"/>
      <charset val="222"/>
    </font>
    <font>
      <sz val="10"/>
      <name val="Tahoma"/>
      <family val="2"/>
    </font>
    <font>
      <b/>
      <sz val="12"/>
      <name val="Tahoma"/>
      <family val="2"/>
    </font>
    <font>
      <b/>
      <sz val="10"/>
      <color indexed="10"/>
      <name val="Tahoma"/>
      <family val="2"/>
    </font>
    <font>
      <b/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quotePrefix="1" applyFont="1" applyAlignment="1">
      <alignment horizontal="center"/>
    </xf>
    <xf numFmtId="0" fontId="2" fillId="0" borderId="0" xfId="1" applyFont="1" applyBorder="1" applyAlignment="1">
      <alignment horizontal="left"/>
    </xf>
    <xf numFmtId="0" fontId="2" fillId="0" borderId="0" xfId="1" applyFont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0" borderId="0" xfId="1" applyFont="1" applyBorder="1" applyAlignment="1">
      <alignment horizontal="center"/>
    </xf>
    <xf numFmtId="17" fontId="2" fillId="2" borderId="1" xfId="1" quotePrefix="1" applyNumberFormat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187" fontId="2" fillId="3" borderId="1" xfId="1" applyNumberFormat="1" applyFont="1" applyFill="1" applyBorder="1" applyAlignment="1">
      <alignment horizontal="center"/>
    </xf>
    <xf numFmtId="187" fontId="2" fillId="2" borderId="1" xfId="1" applyNumberFormat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2" fillId="0" borderId="0" xfId="1" applyFont="1" applyFill="1" applyAlignment="1">
      <alignment horizontal="left"/>
    </xf>
    <xf numFmtId="187" fontId="2" fillId="0" borderId="0" xfId="1" applyNumberFormat="1" applyFont="1" applyFill="1" applyAlignment="1">
      <alignment horizontal="center"/>
    </xf>
    <xf numFmtId="0" fontId="2" fillId="0" borderId="0" xfId="1" applyFont="1" applyFill="1" applyAlignment="1">
      <alignment horizontal="left"/>
    </xf>
    <xf numFmtId="0" fontId="2" fillId="0" borderId="0" xfId="1" applyFont="1" applyFill="1" applyAlignment="1">
      <alignment horizontal="right"/>
    </xf>
    <xf numFmtId="0" fontId="2" fillId="0" borderId="2" xfId="1" applyFont="1" applyBorder="1" applyAlignment="1">
      <alignment horizontal="right"/>
    </xf>
    <xf numFmtId="0" fontId="2" fillId="0" borderId="3" xfId="1" applyFont="1" applyBorder="1" applyAlignment="1">
      <alignment horizontal="right"/>
    </xf>
    <xf numFmtId="0" fontId="2" fillId="0" borderId="3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187" fontId="2" fillId="4" borderId="1" xfId="1" applyNumberFormat="1" applyFont="1" applyFill="1" applyBorder="1" applyAlignment="1">
      <alignment horizontal="center"/>
    </xf>
    <xf numFmtId="0" fontId="2" fillId="0" borderId="3" xfId="1" applyFont="1" applyBorder="1" applyAlignment="1">
      <alignment horizontal="left"/>
    </xf>
    <xf numFmtId="0" fontId="2" fillId="0" borderId="4" xfId="1" applyFont="1" applyBorder="1" applyAlignment="1">
      <alignment horizontal="left"/>
    </xf>
    <xf numFmtId="0" fontId="2" fillId="0" borderId="1" xfId="1" applyFont="1" applyBorder="1" applyAlignment="1">
      <alignment horizontal="center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187" fontId="2" fillId="0" borderId="0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0" fontId="2" fillId="0" borderId="0" xfId="1" applyFont="1" applyBorder="1" applyAlignment="1">
      <alignment horizontal="right"/>
    </xf>
    <xf numFmtId="187" fontId="2" fillId="4" borderId="2" xfId="1" applyNumberFormat="1" applyFont="1" applyFill="1" applyBorder="1" applyAlignment="1">
      <alignment horizontal="center"/>
    </xf>
    <xf numFmtId="187" fontId="2" fillId="4" borderId="4" xfId="1" applyNumberFormat="1" applyFont="1" applyFill="1" applyBorder="1" applyAlignment="1">
      <alignment horizontal="center"/>
    </xf>
    <xf numFmtId="187" fontId="2" fillId="0" borderId="0" xfId="1" applyNumberFormat="1" applyFont="1" applyBorder="1" applyAlignment="1">
      <alignment horizontal="center"/>
    </xf>
    <xf numFmtId="187" fontId="2" fillId="4" borderId="1" xfId="1" applyNumberFormat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2" fillId="4" borderId="1" xfId="1" applyFont="1" applyFill="1" applyBorder="1" applyAlignment="1">
      <alignment horizontal="center"/>
    </xf>
    <xf numFmtId="0" fontId="2" fillId="0" borderId="0" xfId="1" applyFont="1" applyFill="1" applyAlignment="1"/>
    <xf numFmtId="187" fontId="2" fillId="4" borderId="1" xfId="1" applyNumberFormat="1" applyFont="1" applyFill="1" applyBorder="1" applyAlignment="1">
      <alignment horizontal="left"/>
    </xf>
    <xf numFmtId="187" fontId="2" fillId="0" borderId="0" xfId="1" applyNumberFormat="1" applyFont="1" applyFill="1" applyAlignment="1">
      <alignment horizontal="left"/>
    </xf>
    <xf numFmtId="0" fontId="4" fillId="0" borderId="1" xfId="1" applyFont="1" applyBorder="1" applyAlignment="1">
      <alignment horizontal="right"/>
    </xf>
    <xf numFmtId="0" fontId="1" fillId="0" borderId="1" xfId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0" xfId="1" applyFont="1"/>
    <xf numFmtId="0" fontId="5" fillId="0" borderId="5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2" fillId="0" borderId="6" xfId="1" applyFont="1" applyBorder="1" applyAlignment="1">
      <alignment horizontal="right"/>
    </xf>
    <xf numFmtId="0" fontId="2" fillId="0" borderId="7" xfId="1" applyFont="1" applyBorder="1" applyAlignment="1">
      <alignment horizontal="right"/>
    </xf>
    <xf numFmtId="0" fontId="2" fillId="2" borderId="4" xfId="1" applyFont="1" applyFill="1" applyBorder="1" applyAlignment="1">
      <alignment horizontal="center"/>
    </xf>
    <xf numFmtId="0" fontId="2" fillId="0" borderId="8" xfId="1" applyFont="1" applyBorder="1" applyAlignment="1">
      <alignment horizontal="right"/>
    </xf>
    <xf numFmtId="0" fontId="2" fillId="0" borderId="9" xfId="1" applyFont="1" applyBorder="1" applyAlignment="1">
      <alignment horizontal="right"/>
    </xf>
    <xf numFmtId="0" fontId="2" fillId="4" borderId="7" xfId="1" applyFont="1" applyFill="1" applyBorder="1" applyAlignment="1">
      <alignment horizontal="center"/>
    </xf>
    <xf numFmtId="0" fontId="2" fillId="4" borderId="10" xfId="1" applyFont="1" applyFill="1" applyBorder="1" applyAlignment="1">
      <alignment horizontal="center"/>
    </xf>
    <xf numFmtId="0" fontId="2" fillId="0" borderId="11" xfId="1" applyFont="1" applyBorder="1" applyAlignment="1">
      <alignment horizontal="right"/>
    </xf>
    <xf numFmtId="0" fontId="2" fillId="0" borderId="12" xfId="1" applyFont="1" applyBorder="1" applyAlignment="1">
      <alignment horizontal="right"/>
    </xf>
    <xf numFmtId="0" fontId="2" fillId="0" borderId="13" xfId="1" applyFont="1" applyBorder="1" applyAlignment="1">
      <alignment horizontal="right"/>
    </xf>
    <xf numFmtId="0" fontId="2" fillId="0" borderId="0" xfId="1" applyFont="1" applyFill="1" applyBorder="1"/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U68"/>
  <sheetViews>
    <sheetView tabSelected="1" workbookViewId="0">
      <selection activeCell="X42" sqref="X42"/>
    </sheetView>
  </sheetViews>
  <sheetFormatPr defaultColWidth="5" defaultRowHeight="12.75"/>
  <cols>
    <col min="1" max="2" width="5" style="1"/>
    <col min="3" max="3" width="3.25" style="1" customWidth="1"/>
    <col min="4" max="11" width="5.5" style="1" customWidth="1"/>
    <col min="12" max="12" width="5.25" style="1" bestFit="1" customWidth="1"/>
    <col min="13" max="14" width="5.5" style="1" customWidth="1"/>
    <col min="15" max="15" width="5.25" style="1" bestFit="1" customWidth="1"/>
    <col min="16" max="19" width="5.5" style="1" customWidth="1"/>
    <col min="20" max="258" width="5" style="1"/>
    <col min="259" max="259" width="3.25" style="1" customWidth="1"/>
    <col min="260" max="267" width="5.5" style="1" customWidth="1"/>
    <col min="268" max="268" width="5.25" style="1" bestFit="1" customWidth="1"/>
    <col min="269" max="270" width="5.5" style="1" customWidth="1"/>
    <col min="271" max="271" width="5.25" style="1" bestFit="1" customWidth="1"/>
    <col min="272" max="275" width="5.5" style="1" customWidth="1"/>
    <col min="276" max="514" width="5" style="1"/>
    <col min="515" max="515" width="3.25" style="1" customWidth="1"/>
    <col min="516" max="523" width="5.5" style="1" customWidth="1"/>
    <col min="524" max="524" width="5.25" style="1" bestFit="1" customWidth="1"/>
    <col min="525" max="526" width="5.5" style="1" customWidth="1"/>
    <col min="527" max="527" width="5.25" style="1" bestFit="1" customWidth="1"/>
    <col min="528" max="531" width="5.5" style="1" customWidth="1"/>
    <col min="532" max="770" width="5" style="1"/>
    <col min="771" max="771" width="3.25" style="1" customWidth="1"/>
    <col min="772" max="779" width="5.5" style="1" customWidth="1"/>
    <col min="780" max="780" width="5.25" style="1" bestFit="1" customWidth="1"/>
    <col min="781" max="782" width="5.5" style="1" customWidth="1"/>
    <col min="783" max="783" width="5.25" style="1" bestFit="1" customWidth="1"/>
    <col min="784" max="787" width="5.5" style="1" customWidth="1"/>
    <col min="788" max="1026" width="5" style="1"/>
    <col min="1027" max="1027" width="3.25" style="1" customWidth="1"/>
    <col min="1028" max="1035" width="5.5" style="1" customWidth="1"/>
    <col min="1036" max="1036" width="5.25" style="1" bestFit="1" customWidth="1"/>
    <col min="1037" max="1038" width="5.5" style="1" customWidth="1"/>
    <col min="1039" max="1039" width="5.25" style="1" bestFit="1" customWidth="1"/>
    <col min="1040" max="1043" width="5.5" style="1" customWidth="1"/>
    <col min="1044" max="1282" width="5" style="1"/>
    <col min="1283" max="1283" width="3.25" style="1" customWidth="1"/>
    <col min="1284" max="1291" width="5.5" style="1" customWidth="1"/>
    <col min="1292" max="1292" width="5.25" style="1" bestFit="1" customWidth="1"/>
    <col min="1293" max="1294" width="5.5" style="1" customWidth="1"/>
    <col min="1295" max="1295" width="5.25" style="1" bestFit="1" customWidth="1"/>
    <col min="1296" max="1299" width="5.5" style="1" customWidth="1"/>
    <col min="1300" max="1538" width="5" style="1"/>
    <col min="1539" max="1539" width="3.25" style="1" customWidth="1"/>
    <col min="1540" max="1547" width="5.5" style="1" customWidth="1"/>
    <col min="1548" max="1548" width="5.25" style="1" bestFit="1" customWidth="1"/>
    <col min="1549" max="1550" width="5.5" style="1" customWidth="1"/>
    <col min="1551" max="1551" width="5.25" style="1" bestFit="1" customWidth="1"/>
    <col min="1552" max="1555" width="5.5" style="1" customWidth="1"/>
    <col min="1556" max="1794" width="5" style="1"/>
    <col min="1795" max="1795" width="3.25" style="1" customWidth="1"/>
    <col min="1796" max="1803" width="5.5" style="1" customWidth="1"/>
    <col min="1804" max="1804" width="5.25" style="1" bestFit="1" customWidth="1"/>
    <col min="1805" max="1806" width="5.5" style="1" customWidth="1"/>
    <col min="1807" max="1807" width="5.25" style="1" bestFit="1" customWidth="1"/>
    <col min="1808" max="1811" width="5.5" style="1" customWidth="1"/>
    <col min="1812" max="2050" width="5" style="1"/>
    <col min="2051" max="2051" width="3.25" style="1" customWidth="1"/>
    <col min="2052" max="2059" width="5.5" style="1" customWidth="1"/>
    <col min="2060" max="2060" width="5.25" style="1" bestFit="1" customWidth="1"/>
    <col min="2061" max="2062" width="5.5" style="1" customWidth="1"/>
    <col min="2063" max="2063" width="5.25" style="1" bestFit="1" customWidth="1"/>
    <col min="2064" max="2067" width="5.5" style="1" customWidth="1"/>
    <col min="2068" max="2306" width="5" style="1"/>
    <col min="2307" max="2307" width="3.25" style="1" customWidth="1"/>
    <col min="2308" max="2315" width="5.5" style="1" customWidth="1"/>
    <col min="2316" max="2316" width="5.25" style="1" bestFit="1" customWidth="1"/>
    <col min="2317" max="2318" width="5.5" style="1" customWidth="1"/>
    <col min="2319" max="2319" width="5.25" style="1" bestFit="1" customWidth="1"/>
    <col min="2320" max="2323" width="5.5" style="1" customWidth="1"/>
    <col min="2324" max="2562" width="5" style="1"/>
    <col min="2563" max="2563" width="3.25" style="1" customWidth="1"/>
    <col min="2564" max="2571" width="5.5" style="1" customWidth="1"/>
    <col min="2572" max="2572" width="5.25" style="1" bestFit="1" customWidth="1"/>
    <col min="2573" max="2574" width="5.5" style="1" customWidth="1"/>
    <col min="2575" max="2575" width="5.25" style="1" bestFit="1" customWidth="1"/>
    <col min="2576" max="2579" width="5.5" style="1" customWidth="1"/>
    <col min="2580" max="2818" width="5" style="1"/>
    <col min="2819" max="2819" width="3.25" style="1" customWidth="1"/>
    <col min="2820" max="2827" width="5.5" style="1" customWidth="1"/>
    <col min="2828" max="2828" width="5.25" style="1" bestFit="1" customWidth="1"/>
    <col min="2829" max="2830" width="5.5" style="1" customWidth="1"/>
    <col min="2831" max="2831" width="5.25" style="1" bestFit="1" customWidth="1"/>
    <col min="2832" max="2835" width="5.5" style="1" customWidth="1"/>
    <col min="2836" max="3074" width="5" style="1"/>
    <col min="3075" max="3075" width="3.25" style="1" customWidth="1"/>
    <col min="3076" max="3083" width="5.5" style="1" customWidth="1"/>
    <col min="3084" max="3084" width="5.25" style="1" bestFit="1" customWidth="1"/>
    <col min="3085" max="3086" width="5.5" style="1" customWidth="1"/>
    <col min="3087" max="3087" width="5.25" style="1" bestFit="1" customWidth="1"/>
    <col min="3088" max="3091" width="5.5" style="1" customWidth="1"/>
    <col min="3092" max="3330" width="5" style="1"/>
    <col min="3331" max="3331" width="3.25" style="1" customWidth="1"/>
    <col min="3332" max="3339" width="5.5" style="1" customWidth="1"/>
    <col min="3340" max="3340" width="5.25" style="1" bestFit="1" customWidth="1"/>
    <col min="3341" max="3342" width="5.5" style="1" customWidth="1"/>
    <col min="3343" max="3343" width="5.25" style="1" bestFit="1" customWidth="1"/>
    <col min="3344" max="3347" width="5.5" style="1" customWidth="1"/>
    <col min="3348" max="3586" width="5" style="1"/>
    <col min="3587" max="3587" width="3.25" style="1" customWidth="1"/>
    <col min="3588" max="3595" width="5.5" style="1" customWidth="1"/>
    <col min="3596" max="3596" width="5.25" style="1" bestFit="1" customWidth="1"/>
    <col min="3597" max="3598" width="5.5" style="1" customWidth="1"/>
    <col min="3599" max="3599" width="5.25" style="1" bestFit="1" customWidth="1"/>
    <col min="3600" max="3603" width="5.5" style="1" customWidth="1"/>
    <col min="3604" max="3842" width="5" style="1"/>
    <col min="3843" max="3843" width="3.25" style="1" customWidth="1"/>
    <col min="3844" max="3851" width="5.5" style="1" customWidth="1"/>
    <col min="3852" max="3852" width="5.25" style="1" bestFit="1" customWidth="1"/>
    <col min="3853" max="3854" width="5.5" style="1" customWidth="1"/>
    <col min="3855" max="3855" width="5.25" style="1" bestFit="1" customWidth="1"/>
    <col min="3856" max="3859" width="5.5" style="1" customWidth="1"/>
    <col min="3860" max="4098" width="5" style="1"/>
    <col min="4099" max="4099" width="3.25" style="1" customWidth="1"/>
    <col min="4100" max="4107" width="5.5" style="1" customWidth="1"/>
    <col min="4108" max="4108" width="5.25" style="1" bestFit="1" customWidth="1"/>
    <col min="4109" max="4110" width="5.5" style="1" customWidth="1"/>
    <col min="4111" max="4111" width="5.25" style="1" bestFit="1" customWidth="1"/>
    <col min="4112" max="4115" width="5.5" style="1" customWidth="1"/>
    <col min="4116" max="4354" width="5" style="1"/>
    <col min="4355" max="4355" width="3.25" style="1" customWidth="1"/>
    <col min="4356" max="4363" width="5.5" style="1" customWidth="1"/>
    <col min="4364" max="4364" width="5.25" style="1" bestFit="1" customWidth="1"/>
    <col min="4365" max="4366" width="5.5" style="1" customWidth="1"/>
    <col min="4367" max="4367" width="5.25" style="1" bestFit="1" customWidth="1"/>
    <col min="4368" max="4371" width="5.5" style="1" customWidth="1"/>
    <col min="4372" max="4610" width="5" style="1"/>
    <col min="4611" max="4611" width="3.25" style="1" customWidth="1"/>
    <col min="4612" max="4619" width="5.5" style="1" customWidth="1"/>
    <col min="4620" max="4620" width="5.25" style="1" bestFit="1" customWidth="1"/>
    <col min="4621" max="4622" width="5.5" style="1" customWidth="1"/>
    <col min="4623" max="4623" width="5.25" style="1" bestFit="1" customWidth="1"/>
    <col min="4624" max="4627" width="5.5" style="1" customWidth="1"/>
    <col min="4628" max="4866" width="5" style="1"/>
    <col min="4867" max="4867" width="3.25" style="1" customWidth="1"/>
    <col min="4868" max="4875" width="5.5" style="1" customWidth="1"/>
    <col min="4876" max="4876" width="5.25" style="1" bestFit="1" customWidth="1"/>
    <col min="4877" max="4878" width="5.5" style="1" customWidth="1"/>
    <col min="4879" max="4879" width="5.25" style="1" bestFit="1" customWidth="1"/>
    <col min="4880" max="4883" width="5.5" style="1" customWidth="1"/>
    <col min="4884" max="5122" width="5" style="1"/>
    <col min="5123" max="5123" width="3.25" style="1" customWidth="1"/>
    <col min="5124" max="5131" width="5.5" style="1" customWidth="1"/>
    <col min="5132" max="5132" width="5.25" style="1" bestFit="1" customWidth="1"/>
    <col min="5133" max="5134" width="5.5" style="1" customWidth="1"/>
    <col min="5135" max="5135" width="5.25" style="1" bestFit="1" customWidth="1"/>
    <col min="5136" max="5139" width="5.5" style="1" customWidth="1"/>
    <col min="5140" max="5378" width="5" style="1"/>
    <col min="5379" max="5379" width="3.25" style="1" customWidth="1"/>
    <col min="5380" max="5387" width="5.5" style="1" customWidth="1"/>
    <col min="5388" max="5388" width="5.25" style="1" bestFit="1" customWidth="1"/>
    <col min="5389" max="5390" width="5.5" style="1" customWidth="1"/>
    <col min="5391" max="5391" width="5.25" style="1" bestFit="1" customWidth="1"/>
    <col min="5392" max="5395" width="5.5" style="1" customWidth="1"/>
    <col min="5396" max="5634" width="5" style="1"/>
    <col min="5635" max="5635" width="3.25" style="1" customWidth="1"/>
    <col min="5636" max="5643" width="5.5" style="1" customWidth="1"/>
    <col min="5644" max="5644" width="5.25" style="1" bestFit="1" customWidth="1"/>
    <col min="5645" max="5646" width="5.5" style="1" customWidth="1"/>
    <col min="5647" max="5647" width="5.25" style="1" bestFit="1" customWidth="1"/>
    <col min="5648" max="5651" width="5.5" style="1" customWidth="1"/>
    <col min="5652" max="5890" width="5" style="1"/>
    <col min="5891" max="5891" width="3.25" style="1" customWidth="1"/>
    <col min="5892" max="5899" width="5.5" style="1" customWidth="1"/>
    <col min="5900" max="5900" width="5.25" style="1" bestFit="1" customWidth="1"/>
    <col min="5901" max="5902" width="5.5" style="1" customWidth="1"/>
    <col min="5903" max="5903" width="5.25" style="1" bestFit="1" customWidth="1"/>
    <col min="5904" max="5907" width="5.5" style="1" customWidth="1"/>
    <col min="5908" max="6146" width="5" style="1"/>
    <col min="6147" max="6147" width="3.25" style="1" customWidth="1"/>
    <col min="6148" max="6155" width="5.5" style="1" customWidth="1"/>
    <col min="6156" max="6156" width="5.25" style="1" bestFit="1" customWidth="1"/>
    <col min="6157" max="6158" width="5.5" style="1" customWidth="1"/>
    <col min="6159" max="6159" width="5.25" style="1" bestFit="1" customWidth="1"/>
    <col min="6160" max="6163" width="5.5" style="1" customWidth="1"/>
    <col min="6164" max="6402" width="5" style="1"/>
    <col min="6403" max="6403" width="3.25" style="1" customWidth="1"/>
    <col min="6404" max="6411" width="5.5" style="1" customWidth="1"/>
    <col min="6412" max="6412" width="5.25" style="1" bestFit="1" customWidth="1"/>
    <col min="6413" max="6414" width="5.5" style="1" customWidth="1"/>
    <col min="6415" max="6415" width="5.25" style="1" bestFit="1" customWidth="1"/>
    <col min="6416" max="6419" width="5.5" style="1" customWidth="1"/>
    <col min="6420" max="6658" width="5" style="1"/>
    <col min="6659" max="6659" width="3.25" style="1" customWidth="1"/>
    <col min="6660" max="6667" width="5.5" style="1" customWidth="1"/>
    <col min="6668" max="6668" width="5.25" style="1" bestFit="1" customWidth="1"/>
    <col min="6669" max="6670" width="5.5" style="1" customWidth="1"/>
    <col min="6671" max="6671" width="5.25" style="1" bestFit="1" customWidth="1"/>
    <col min="6672" max="6675" width="5.5" style="1" customWidth="1"/>
    <col min="6676" max="6914" width="5" style="1"/>
    <col min="6915" max="6915" width="3.25" style="1" customWidth="1"/>
    <col min="6916" max="6923" width="5.5" style="1" customWidth="1"/>
    <col min="6924" max="6924" width="5.25" style="1" bestFit="1" customWidth="1"/>
    <col min="6925" max="6926" width="5.5" style="1" customWidth="1"/>
    <col min="6927" max="6927" width="5.25" style="1" bestFit="1" customWidth="1"/>
    <col min="6928" max="6931" width="5.5" style="1" customWidth="1"/>
    <col min="6932" max="7170" width="5" style="1"/>
    <col min="7171" max="7171" width="3.25" style="1" customWidth="1"/>
    <col min="7172" max="7179" width="5.5" style="1" customWidth="1"/>
    <col min="7180" max="7180" width="5.25" style="1" bestFit="1" customWidth="1"/>
    <col min="7181" max="7182" width="5.5" style="1" customWidth="1"/>
    <col min="7183" max="7183" width="5.25" style="1" bestFit="1" customWidth="1"/>
    <col min="7184" max="7187" width="5.5" style="1" customWidth="1"/>
    <col min="7188" max="7426" width="5" style="1"/>
    <col min="7427" max="7427" width="3.25" style="1" customWidth="1"/>
    <col min="7428" max="7435" width="5.5" style="1" customWidth="1"/>
    <col min="7436" max="7436" width="5.25" style="1" bestFit="1" customWidth="1"/>
    <col min="7437" max="7438" width="5.5" style="1" customWidth="1"/>
    <col min="7439" max="7439" width="5.25" style="1" bestFit="1" customWidth="1"/>
    <col min="7440" max="7443" width="5.5" style="1" customWidth="1"/>
    <col min="7444" max="7682" width="5" style="1"/>
    <col min="7683" max="7683" width="3.25" style="1" customWidth="1"/>
    <col min="7684" max="7691" width="5.5" style="1" customWidth="1"/>
    <col min="7692" max="7692" width="5.25" style="1" bestFit="1" customWidth="1"/>
    <col min="7693" max="7694" width="5.5" style="1" customWidth="1"/>
    <col min="7695" max="7695" width="5.25" style="1" bestFit="1" customWidth="1"/>
    <col min="7696" max="7699" width="5.5" style="1" customWidth="1"/>
    <col min="7700" max="7938" width="5" style="1"/>
    <col min="7939" max="7939" width="3.25" style="1" customWidth="1"/>
    <col min="7940" max="7947" width="5.5" style="1" customWidth="1"/>
    <col min="7948" max="7948" width="5.25" style="1" bestFit="1" customWidth="1"/>
    <col min="7949" max="7950" width="5.5" style="1" customWidth="1"/>
    <col min="7951" max="7951" width="5.25" style="1" bestFit="1" customWidth="1"/>
    <col min="7952" max="7955" width="5.5" style="1" customWidth="1"/>
    <col min="7956" max="8194" width="5" style="1"/>
    <col min="8195" max="8195" width="3.25" style="1" customWidth="1"/>
    <col min="8196" max="8203" width="5.5" style="1" customWidth="1"/>
    <col min="8204" max="8204" width="5.25" style="1" bestFit="1" customWidth="1"/>
    <col min="8205" max="8206" width="5.5" style="1" customWidth="1"/>
    <col min="8207" max="8207" width="5.25" style="1" bestFit="1" customWidth="1"/>
    <col min="8208" max="8211" width="5.5" style="1" customWidth="1"/>
    <col min="8212" max="8450" width="5" style="1"/>
    <col min="8451" max="8451" width="3.25" style="1" customWidth="1"/>
    <col min="8452" max="8459" width="5.5" style="1" customWidth="1"/>
    <col min="8460" max="8460" width="5.25" style="1" bestFit="1" customWidth="1"/>
    <col min="8461" max="8462" width="5.5" style="1" customWidth="1"/>
    <col min="8463" max="8463" width="5.25" style="1" bestFit="1" customWidth="1"/>
    <col min="8464" max="8467" width="5.5" style="1" customWidth="1"/>
    <col min="8468" max="8706" width="5" style="1"/>
    <col min="8707" max="8707" width="3.25" style="1" customWidth="1"/>
    <col min="8708" max="8715" width="5.5" style="1" customWidth="1"/>
    <col min="8716" max="8716" width="5.25" style="1" bestFit="1" customWidth="1"/>
    <col min="8717" max="8718" width="5.5" style="1" customWidth="1"/>
    <col min="8719" max="8719" width="5.25" style="1" bestFit="1" customWidth="1"/>
    <col min="8720" max="8723" width="5.5" style="1" customWidth="1"/>
    <col min="8724" max="8962" width="5" style="1"/>
    <col min="8963" max="8963" width="3.25" style="1" customWidth="1"/>
    <col min="8964" max="8971" width="5.5" style="1" customWidth="1"/>
    <col min="8972" max="8972" width="5.25" style="1" bestFit="1" customWidth="1"/>
    <col min="8973" max="8974" width="5.5" style="1" customWidth="1"/>
    <col min="8975" max="8975" width="5.25" style="1" bestFit="1" customWidth="1"/>
    <col min="8976" max="8979" width="5.5" style="1" customWidth="1"/>
    <col min="8980" max="9218" width="5" style="1"/>
    <col min="9219" max="9219" width="3.25" style="1" customWidth="1"/>
    <col min="9220" max="9227" width="5.5" style="1" customWidth="1"/>
    <col min="9228" max="9228" width="5.25" style="1" bestFit="1" customWidth="1"/>
    <col min="9229" max="9230" width="5.5" style="1" customWidth="1"/>
    <col min="9231" max="9231" width="5.25" style="1" bestFit="1" customWidth="1"/>
    <col min="9232" max="9235" width="5.5" style="1" customWidth="1"/>
    <col min="9236" max="9474" width="5" style="1"/>
    <col min="9475" max="9475" width="3.25" style="1" customWidth="1"/>
    <col min="9476" max="9483" width="5.5" style="1" customWidth="1"/>
    <col min="9484" max="9484" width="5.25" style="1" bestFit="1" customWidth="1"/>
    <col min="9485" max="9486" width="5.5" style="1" customWidth="1"/>
    <col min="9487" max="9487" width="5.25" style="1" bestFit="1" customWidth="1"/>
    <col min="9488" max="9491" width="5.5" style="1" customWidth="1"/>
    <col min="9492" max="9730" width="5" style="1"/>
    <col min="9731" max="9731" width="3.25" style="1" customWidth="1"/>
    <col min="9732" max="9739" width="5.5" style="1" customWidth="1"/>
    <col min="9740" max="9740" width="5.25" style="1" bestFit="1" customWidth="1"/>
    <col min="9741" max="9742" width="5.5" style="1" customWidth="1"/>
    <col min="9743" max="9743" width="5.25" style="1" bestFit="1" customWidth="1"/>
    <col min="9744" max="9747" width="5.5" style="1" customWidth="1"/>
    <col min="9748" max="9986" width="5" style="1"/>
    <col min="9987" max="9987" width="3.25" style="1" customWidth="1"/>
    <col min="9988" max="9995" width="5.5" style="1" customWidth="1"/>
    <col min="9996" max="9996" width="5.25" style="1" bestFit="1" customWidth="1"/>
    <col min="9997" max="9998" width="5.5" style="1" customWidth="1"/>
    <col min="9999" max="9999" width="5.25" style="1" bestFit="1" customWidth="1"/>
    <col min="10000" max="10003" width="5.5" style="1" customWidth="1"/>
    <col min="10004" max="10242" width="5" style="1"/>
    <col min="10243" max="10243" width="3.25" style="1" customWidth="1"/>
    <col min="10244" max="10251" width="5.5" style="1" customWidth="1"/>
    <col min="10252" max="10252" width="5.25" style="1" bestFit="1" customWidth="1"/>
    <col min="10253" max="10254" width="5.5" style="1" customWidth="1"/>
    <col min="10255" max="10255" width="5.25" style="1" bestFit="1" customWidth="1"/>
    <col min="10256" max="10259" width="5.5" style="1" customWidth="1"/>
    <col min="10260" max="10498" width="5" style="1"/>
    <col min="10499" max="10499" width="3.25" style="1" customWidth="1"/>
    <col min="10500" max="10507" width="5.5" style="1" customWidth="1"/>
    <col min="10508" max="10508" width="5.25" style="1" bestFit="1" customWidth="1"/>
    <col min="10509" max="10510" width="5.5" style="1" customWidth="1"/>
    <col min="10511" max="10511" width="5.25" style="1" bestFit="1" customWidth="1"/>
    <col min="10512" max="10515" width="5.5" style="1" customWidth="1"/>
    <col min="10516" max="10754" width="5" style="1"/>
    <col min="10755" max="10755" width="3.25" style="1" customWidth="1"/>
    <col min="10756" max="10763" width="5.5" style="1" customWidth="1"/>
    <col min="10764" max="10764" width="5.25" style="1" bestFit="1" customWidth="1"/>
    <col min="10765" max="10766" width="5.5" style="1" customWidth="1"/>
    <col min="10767" max="10767" width="5.25" style="1" bestFit="1" customWidth="1"/>
    <col min="10768" max="10771" width="5.5" style="1" customWidth="1"/>
    <col min="10772" max="11010" width="5" style="1"/>
    <col min="11011" max="11011" width="3.25" style="1" customWidth="1"/>
    <col min="11012" max="11019" width="5.5" style="1" customWidth="1"/>
    <col min="11020" max="11020" width="5.25" style="1" bestFit="1" customWidth="1"/>
    <col min="11021" max="11022" width="5.5" style="1" customWidth="1"/>
    <col min="11023" max="11023" width="5.25" style="1" bestFit="1" customWidth="1"/>
    <col min="11024" max="11027" width="5.5" style="1" customWidth="1"/>
    <col min="11028" max="11266" width="5" style="1"/>
    <col min="11267" max="11267" width="3.25" style="1" customWidth="1"/>
    <col min="11268" max="11275" width="5.5" style="1" customWidth="1"/>
    <col min="11276" max="11276" width="5.25" style="1" bestFit="1" customWidth="1"/>
    <col min="11277" max="11278" width="5.5" style="1" customWidth="1"/>
    <col min="11279" max="11279" width="5.25" style="1" bestFit="1" customWidth="1"/>
    <col min="11280" max="11283" width="5.5" style="1" customWidth="1"/>
    <col min="11284" max="11522" width="5" style="1"/>
    <col min="11523" max="11523" width="3.25" style="1" customWidth="1"/>
    <col min="11524" max="11531" width="5.5" style="1" customWidth="1"/>
    <col min="11532" max="11532" width="5.25" style="1" bestFit="1" customWidth="1"/>
    <col min="11533" max="11534" width="5.5" style="1" customWidth="1"/>
    <col min="11535" max="11535" width="5.25" style="1" bestFit="1" customWidth="1"/>
    <col min="11536" max="11539" width="5.5" style="1" customWidth="1"/>
    <col min="11540" max="11778" width="5" style="1"/>
    <col min="11779" max="11779" width="3.25" style="1" customWidth="1"/>
    <col min="11780" max="11787" width="5.5" style="1" customWidth="1"/>
    <col min="11788" max="11788" width="5.25" style="1" bestFit="1" customWidth="1"/>
    <col min="11789" max="11790" width="5.5" style="1" customWidth="1"/>
    <col min="11791" max="11791" width="5.25" style="1" bestFit="1" customWidth="1"/>
    <col min="11792" max="11795" width="5.5" style="1" customWidth="1"/>
    <col min="11796" max="12034" width="5" style="1"/>
    <col min="12035" max="12035" width="3.25" style="1" customWidth="1"/>
    <col min="12036" max="12043" width="5.5" style="1" customWidth="1"/>
    <col min="12044" max="12044" width="5.25" style="1" bestFit="1" customWidth="1"/>
    <col min="12045" max="12046" width="5.5" style="1" customWidth="1"/>
    <col min="12047" max="12047" width="5.25" style="1" bestFit="1" customWidth="1"/>
    <col min="12048" max="12051" width="5.5" style="1" customWidth="1"/>
    <col min="12052" max="12290" width="5" style="1"/>
    <col min="12291" max="12291" width="3.25" style="1" customWidth="1"/>
    <col min="12292" max="12299" width="5.5" style="1" customWidth="1"/>
    <col min="12300" max="12300" width="5.25" style="1" bestFit="1" customWidth="1"/>
    <col min="12301" max="12302" width="5.5" style="1" customWidth="1"/>
    <col min="12303" max="12303" width="5.25" style="1" bestFit="1" customWidth="1"/>
    <col min="12304" max="12307" width="5.5" style="1" customWidth="1"/>
    <col min="12308" max="12546" width="5" style="1"/>
    <col min="12547" max="12547" width="3.25" style="1" customWidth="1"/>
    <col min="12548" max="12555" width="5.5" style="1" customWidth="1"/>
    <col min="12556" max="12556" width="5.25" style="1" bestFit="1" customWidth="1"/>
    <col min="12557" max="12558" width="5.5" style="1" customWidth="1"/>
    <col min="12559" max="12559" width="5.25" style="1" bestFit="1" customWidth="1"/>
    <col min="12560" max="12563" width="5.5" style="1" customWidth="1"/>
    <col min="12564" max="12802" width="5" style="1"/>
    <col min="12803" max="12803" width="3.25" style="1" customWidth="1"/>
    <col min="12804" max="12811" width="5.5" style="1" customWidth="1"/>
    <col min="12812" max="12812" width="5.25" style="1" bestFit="1" customWidth="1"/>
    <col min="12813" max="12814" width="5.5" style="1" customWidth="1"/>
    <col min="12815" max="12815" width="5.25" style="1" bestFit="1" customWidth="1"/>
    <col min="12816" max="12819" width="5.5" style="1" customWidth="1"/>
    <col min="12820" max="13058" width="5" style="1"/>
    <col min="13059" max="13059" width="3.25" style="1" customWidth="1"/>
    <col min="13060" max="13067" width="5.5" style="1" customWidth="1"/>
    <col min="13068" max="13068" width="5.25" style="1" bestFit="1" customWidth="1"/>
    <col min="13069" max="13070" width="5.5" style="1" customWidth="1"/>
    <col min="13071" max="13071" width="5.25" style="1" bestFit="1" customWidth="1"/>
    <col min="13072" max="13075" width="5.5" style="1" customWidth="1"/>
    <col min="13076" max="13314" width="5" style="1"/>
    <col min="13315" max="13315" width="3.25" style="1" customWidth="1"/>
    <col min="13316" max="13323" width="5.5" style="1" customWidth="1"/>
    <col min="13324" max="13324" width="5.25" style="1" bestFit="1" customWidth="1"/>
    <col min="13325" max="13326" width="5.5" style="1" customWidth="1"/>
    <col min="13327" max="13327" width="5.25" style="1" bestFit="1" customWidth="1"/>
    <col min="13328" max="13331" width="5.5" style="1" customWidth="1"/>
    <col min="13332" max="13570" width="5" style="1"/>
    <col min="13571" max="13571" width="3.25" style="1" customWidth="1"/>
    <col min="13572" max="13579" width="5.5" style="1" customWidth="1"/>
    <col min="13580" max="13580" width="5.25" style="1" bestFit="1" customWidth="1"/>
    <col min="13581" max="13582" width="5.5" style="1" customWidth="1"/>
    <col min="13583" max="13583" width="5.25" style="1" bestFit="1" customWidth="1"/>
    <col min="13584" max="13587" width="5.5" style="1" customWidth="1"/>
    <col min="13588" max="13826" width="5" style="1"/>
    <col min="13827" max="13827" width="3.25" style="1" customWidth="1"/>
    <col min="13828" max="13835" width="5.5" style="1" customWidth="1"/>
    <col min="13836" max="13836" width="5.25" style="1" bestFit="1" customWidth="1"/>
    <col min="13837" max="13838" width="5.5" style="1" customWidth="1"/>
    <col min="13839" max="13839" width="5.25" style="1" bestFit="1" customWidth="1"/>
    <col min="13840" max="13843" width="5.5" style="1" customWidth="1"/>
    <col min="13844" max="14082" width="5" style="1"/>
    <col min="14083" max="14083" width="3.25" style="1" customWidth="1"/>
    <col min="14084" max="14091" width="5.5" style="1" customWidth="1"/>
    <col min="14092" max="14092" width="5.25" style="1" bestFit="1" customWidth="1"/>
    <col min="14093" max="14094" width="5.5" style="1" customWidth="1"/>
    <col min="14095" max="14095" width="5.25" style="1" bestFit="1" customWidth="1"/>
    <col min="14096" max="14099" width="5.5" style="1" customWidth="1"/>
    <col min="14100" max="14338" width="5" style="1"/>
    <col min="14339" max="14339" width="3.25" style="1" customWidth="1"/>
    <col min="14340" max="14347" width="5.5" style="1" customWidth="1"/>
    <col min="14348" max="14348" width="5.25" style="1" bestFit="1" customWidth="1"/>
    <col min="14349" max="14350" width="5.5" style="1" customWidth="1"/>
    <col min="14351" max="14351" width="5.25" style="1" bestFit="1" customWidth="1"/>
    <col min="14352" max="14355" width="5.5" style="1" customWidth="1"/>
    <col min="14356" max="14594" width="5" style="1"/>
    <col min="14595" max="14595" width="3.25" style="1" customWidth="1"/>
    <col min="14596" max="14603" width="5.5" style="1" customWidth="1"/>
    <col min="14604" max="14604" width="5.25" style="1" bestFit="1" customWidth="1"/>
    <col min="14605" max="14606" width="5.5" style="1" customWidth="1"/>
    <col min="14607" max="14607" width="5.25" style="1" bestFit="1" customWidth="1"/>
    <col min="14608" max="14611" width="5.5" style="1" customWidth="1"/>
    <col min="14612" max="14850" width="5" style="1"/>
    <col min="14851" max="14851" width="3.25" style="1" customWidth="1"/>
    <col min="14852" max="14859" width="5.5" style="1" customWidth="1"/>
    <col min="14860" max="14860" width="5.25" style="1" bestFit="1" customWidth="1"/>
    <col min="14861" max="14862" width="5.5" style="1" customWidth="1"/>
    <col min="14863" max="14863" width="5.25" style="1" bestFit="1" customWidth="1"/>
    <col min="14864" max="14867" width="5.5" style="1" customWidth="1"/>
    <col min="14868" max="15106" width="5" style="1"/>
    <col min="15107" max="15107" width="3.25" style="1" customWidth="1"/>
    <col min="15108" max="15115" width="5.5" style="1" customWidth="1"/>
    <col min="15116" max="15116" width="5.25" style="1" bestFit="1" customWidth="1"/>
    <col min="15117" max="15118" width="5.5" style="1" customWidth="1"/>
    <col min="15119" max="15119" width="5.25" style="1" bestFit="1" customWidth="1"/>
    <col min="15120" max="15123" width="5.5" style="1" customWidth="1"/>
    <col min="15124" max="15362" width="5" style="1"/>
    <col min="15363" max="15363" width="3.25" style="1" customWidth="1"/>
    <col min="15364" max="15371" width="5.5" style="1" customWidth="1"/>
    <col min="15372" max="15372" width="5.25" style="1" bestFit="1" customWidth="1"/>
    <col min="15373" max="15374" width="5.5" style="1" customWidth="1"/>
    <col min="15375" max="15375" width="5.25" style="1" bestFit="1" customWidth="1"/>
    <col min="15376" max="15379" width="5.5" style="1" customWidth="1"/>
    <col min="15380" max="15618" width="5" style="1"/>
    <col min="15619" max="15619" width="3.25" style="1" customWidth="1"/>
    <col min="15620" max="15627" width="5.5" style="1" customWidth="1"/>
    <col min="15628" max="15628" width="5.25" style="1" bestFit="1" customWidth="1"/>
    <col min="15629" max="15630" width="5.5" style="1" customWidth="1"/>
    <col min="15631" max="15631" width="5.25" style="1" bestFit="1" customWidth="1"/>
    <col min="15632" max="15635" width="5.5" style="1" customWidth="1"/>
    <col min="15636" max="15874" width="5" style="1"/>
    <col min="15875" max="15875" width="3.25" style="1" customWidth="1"/>
    <col min="15876" max="15883" width="5.5" style="1" customWidth="1"/>
    <col min="15884" max="15884" width="5.25" style="1" bestFit="1" customWidth="1"/>
    <col min="15885" max="15886" width="5.5" style="1" customWidth="1"/>
    <col min="15887" max="15887" width="5.25" style="1" bestFit="1" customWidth="1"/>
    <col min="15888" max="15891" width="5.5" style="1" customWidth="1"/>
    <col min="15892" max="16130" width="5" style="1"/>
    <col min="16131" max="16131" width="3.25" style="1" customWidth="1"/>
    <col min="16132" max="16139" width="5.5" style="1" customWidth="1"/>
    <col min="16140" max="16140" width="5.25" style="1" bestFit="1" customWidth="1"/>
    <col min="16141" max="16142" width="5.5" style="1" customWidth="1"/>
    <col min="16143" max="16143" width="5.25" style="1" bestFit="1" customWidth="1"/>
    <col min="16144" max="16147" width="5.5" style="1" customWidth="1"/>
    <col min="16148" max="16384" width="5" style="1"/>
  </cols>
  <sheetData>
    <row r="3" spans="3:18" ht="15">
      <c r="D3" s="2" t="s">
        <v>0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3:18">
      <c r="D4" s="3" t="s">
        <v>1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6" spans="3:18">
      <c r="C6" s="4">
        <v>1</v>
      </c>
      <c r="D6" s="5" t="s">
        <v>2</v>
      </c>
      <c r="E6" s="5"/>
      <c r="F6" s="6" t="s">
        <v>3</v>
      </c>
      <c r="G6" s="7" t="s">
        <v>4</v>
      </c>
      <c r="H6" s="6"/>
      <c r="I6" s="6"/>
      <c r="J6" s="8" t="s">
        <v>5</v>
      </c>
      <c r="K6" s="8"/>
      <c r="L6" s="8"/>
      <c r="M6" s="8"/>
      <c r="N6" s="6" t="s">
        <v>3</v>
      </c>
      <c r="O6" s="7" t="s">
        <v>6</v>
      </c>
    </row>
    <row r="7" spans="3:18">
      <c r="D7" s="5" t="s">
        <v>7</v>
      </c>
      <c r="E7" s="5"/>
      <c r="F7" s="9" t="s">
        <v>8</v>
      </c>
      <c r="G7" s="6"/>
      <c r="H7" s="6"/>
      <c r="I7" s="6"/>
      <c r="J7" s="6"/>
      <c r="K7" s="6"/>
      <c r="L7" s="6"/>
      <c r="M7" s="6"/>
      <c r="N7" s="6"/>
      <c r="O7" s="6"/>
    </row>
    <row r="9" spans="3:18">
      <c r="C9" s="1">
        <v>2</v>
      </c>
      <c r="D9" s="10" t="s">
        <v>9</v>
      </c>
      <c r="E9" s="10"/>
    </row>
    <row r="10" spans="3:18">
      <c r="D10" s="11"/>
      <c r="E10" s="11"/>
    </row>
    <row r="11" spans="3:18">
      <c r="D11" s="11" t="s">
        <v>10</v>
      </c>
      <c r="E11" s="12">
        <v>1</v>
      </c>
      <c r="F11" s="1" t="s">
        <v>11</v>
      </c>
      <c r="H11" s="3" t="s">
        <v>12</v>
      </c>
      <c r="I11" s="3"/>
      <c r="J11" s="3"/>
      <c r="K11" s="1" t="s">
        <v>3</v>
      </c>
      <c r="L11" s="13">
        <v>3</v>
      </c>
      <c r="M11" s="1" t="s">
        <v>11</v>
      </c>
      <c r="O11" s="3" t="s">
        <v>13</v>
      </c>
      <c r="P11" s="3"/>
      <c r="Q11" s="13">
        <v>0.1</v>
      </c>
      <c r="R11" s="1" t="s">
        <v>11</v>
      </c>
    </row>
    <row r="12" spans="3:18" s="14" customFormat="1">
      <c r="D12" s="15"/>
      <c r="E12" s="16"/>
      <c r="L12" s="16"/>
      <c r="Q12" s="16"/>
    </row>
    <row r="13" spans="3:18" s="14" customFormat="1">
      <c r="D13" s="17" t="s">
        <v>14</v>
      </c>
      <c r="E13" s="17"/>
      <c r="F13" s="17"/>
      <c r="G13" s="14" t="s">
        <v>3</v>
      </c>
      <c r="H13" s="7">
        <v>0.2</v>
      </c>
      <c r="I13" s="14" t="s">
        <v>11</v>
      </c>
      <c r="K13" s="18" t="s">
        <v>15</v>
      </c>
      <c r="L13" s="18"/>
      <c r="M13" s="18"/>
      <c r="N13" s="14" t="s">
        <v>3</v>
      </c>
      <c r="O13" s="7">
        <v>9</v>
      </c>
      <c r="R13" s="16"/>
    </row>
    <row r="14" spans="3:18" s="14" customFormat="1">
      <c r="D14" s="15"/>
      <c r="E14" s="16"/>
      <c r="L14" s="16"/>
      <c r="Q14" s="16"/>
    </row>
    <row r="15" spans="3:18" s="14" customFormat="1">
      <c r="D15" s="17" t="s">
        <v>16</v>
      </c>
      <c r="E15" s="17"/>
      <c r="F15" s="17"/>
      <c r="G15" s="14" t="s">
        <v>3</v>
      </c>
      <c r="H15" s="7">
        <v>0.3</v>
      </c>
      <c r="I15" s="14" t="s">
        <v>11</v>
      </c>
      <c r="K15" s="18" t="s">
        <v>17</v>
      </c>
      <c r="L15" s="18"/>
      <c r="M15" s="18"/>
      <c r="N15" s="14" t="s">
        <v>3</v>
      </c>
      <c r="O15" s="7">
        <v>9</v>
      </c>
      <c r="Q15" s="16"/>
    </row>
    <row r="16" spans="3:18" s="14" customFormat="1">
      <c r="D16" s="15"/>
      <c r="E16" s="16"/>
      <c r="L16" s="16"/>
      <c r="Q16" s="16"/>
    </row>
    <row r="17" spans="3:18">
      <c r="C17" s="1">
        <v>3</v>
      </c>
      <c r="D17" s="10" t="s">
        <v>18</v>
      </c>
      <c r="E17" s="10"/>
      <c r="F17" s="10"/>
      <c r="G17" s="10"/>
    </row>
    <row r="18" spans="3:18">
      <c r="D18" s="11"/>
      <c r="E18" s="11"/>
      <c r="F18" s="11"/>
      <c r="G18" s="11"/>
    </row>
    <row r="19" spans="3:18">
      <c r="D19" s="19" t="s">
        <v>19</v>
      </c>
      <c r="E19" s="20"/>
      <c r="F19" s="21" t="s">
        <v>3</v>
      </c>
      <c r="G19" s="22" t="s">
        <v>20</v>
      </c>
      <c r="H19" s="22"/>
      <c r="I19" s="22"/>
      <c r="J19" s="22"/>
      <c r="K19" s="21" t="s">
        <v>3</v>
      </c>
      <c r="L19" s="23">
        <f>E11*L11*Q11</f>
        <v>0.30000000000000004</v>
      </c>
      <c r="M19" s="23"/>
      <c r="N19" s="24" t="s">
        <v>21</v>
      </c>
      <c r="O19" s="25"/>
    </row>
    <row r="20" spans="3:18">
      <c r="D20" s="19" t="s">
        <v>22</v>
      </c>
      <c r="E20" s="20"/>
      <c r="F20" s="21" t="s">
        <v>3</v>
      </c>
      <c r="G20" s="22" t="s">
        <v>23</v>
      </c>
      <c r="H20" s="22"/>
      <c r="I20" s="22"/>
      <c r="J20" s="22"/>
      <c r="K20" s="21" t="s">
        <v>3</v>
      </c>
      <c r="L20" s="23">
        <f>320*L19</f>
        <v>96.000000000000014</v>
      </c>
      <c r="M20" s="23"/>
      <c r="N20" s="24" t="s">
        <v>24</v>
      </c>
      <c r="O20" s="25"/>
      <c r="P20" s="26" t="s">
        <v>25</v>
      </c>
      <c r="Q20" s="26"/>
      <c r="R20" s="26"/>
    </row>
    <row r="21" spans="3:18">
      <c r="D21" s="19" t="s">
        <v>26</v>
      </c>
      <c r="E21" s="20"/>
      <c r="F21" s="21" t="s">
        <v>3</v>
      </c>
      <c r="G21" s="22" t="s">
        <v>27</v>
      </c>
      <c r="H21" s="22"/>
      <c r="I21" s="22"/>
      <c r="J21" s="22"/>
      <c r="K21" s="21" t="s">
        <v>3</v>
      </c>
      <c r="L21" s="23">
        <f>0.45*L19</f>
        <v>0.13500000000000004</v>
      </c>
      <c r="M21" s="23"/>
      <c r="N21" s="24" t="s">
        <v>21</v>
      </c>
      <c r="O21" s="25"/>
      <c r="P21" s="26" t="s">
        <v>25</v>
      </c>
      <c r="Q21" s="26"/>
      <c r="R21" s="26"/>
    </row>
    <row r="22" spans="3:18">
      <c r="D22" s="19" t="s">
        <v>28</v>
      </c>
      <c r="E22" s="20"/>
      <c r="F22" s="21" t="s">
        <v>3</v>
      </c>
      <c r="G22" s="22" t="s">
        <v>29</v>
      </c>
      <c r="H22" s="22"/>
      <c r="I22" s="22"/>
      <c r="J22" s="22"/>
      <c r="K22" s="21" t="s">
        <v>3</v>
      </c>
      <c r="L22" s="23">
        <f>0.9*L19</f>
        <v>0.27000000000000007</v>
      </c>
      <c r="M22" s="23"/>
      <c r="N22" s="24" t="s">
        <v>21</v>
      </c>
      <c r="O22" s="25"/>
      <c r="P22" s="26" t="s">
        <v>25</v>
      </c>
      <c r="Q22" s="26"/>
      <c r="R22" s="26"/>
    </row>
    <row r="23" spans="3:18" s="14" customFormat="1">
      <c r="D23" s="27"/>
      <c r="E23" s="27"/>
      <c r="F23" s="28"/>
      <c r="G23" s="28"/>
      <c r="H23" s="28"/>
      <c r="I23" s="28"/>
      <c r="J23" s="28"/>
      <c r="K23" s="28"/>
      <c r="L23" s="29"/>
      <c r="M23" s="29"/>
      <c r="N23" s="30"/>
      <c r="O23" s="30"/>
    </row>
    <row r="24" spans="3:18" s="14" customFormat="1">
      <c r="D24" s="31" t="s">
        <v>30</v>
      </c>
      <c r="E24" s="31"/>
      <c r="F24" s="28" t="s">
        <v>31</v>
      </c>
      <c r="G24" s="28">
        <v>50</v>
      </c>
      <c r="H24" s="28" t="s">
        <v>24</v>
      </c>
      <c r="I24" s="28" t="s">
        <v>19</v>
      </c>
      <c r="J24" s="28">
        <v>3.7999999999999999E-2</v>
      </c>
      <c r="K24" s="28" t="s">
        <v>21</v>
      </c>
      <c r="L24" s="29"/>
      <c r="M24" s="29"/>
      <c r="N24" s="30"/>
      <c r="O24" s="30"/>
    </row>
    <row r="25" spans="3:18" s="14" customFormat="1">
      <c r="D25" s="31" t="s">
        <v>32</v>
      </c>
      <c r="E25" s="31"/>
      <c r="F25" s="28" t="s">
        <v>31</v>
      </c>
      <c r="G25" s="28">
        <v>8.25</v>
      </c>
      <c r="H25" s="28" t="s">
        <v>24</v>
      </c>
      <c r="I25" s="28" t="s">
        <v>19</v>
      </c>
      <c r="J25" s="28">
        <v>1.4999999999999999E-2</v>
      </c>
      <c r="K25" s="28" t="s">
        <v>21</v>
      </c>
      <c r="L25" s="29"/>
      <c r="M25" s="29"/>
      <c r="N25" s="30"/>
      <c r="O25" s="30"/>
    </row>
    <row r="26" spans="3:18" s="14" customFormat="1">
      <c r="D26" s="31" t="s">
        <v>33</v>
      </c>
      <c r="E26" s="31"/>
      <c r="F26" s="28" t="s">
        <v>31</v>
      </c>
      <c r="G26" s="28">
        <v>1600</v>
      </c>
      <c r="H26" s="28" t="s">
        <v>24</v>
      </c>
      <c r="I26" s="31" t="s">
        <v>34</v>
      </c>
      <c r="J26" s="31"/>
      <c r="K26" s="31"/>
      <c r="L26" s="29"/>
      <c r="M26" s="29"/>
      <c r="N26" s="30"/>
      <c r="O26" s="30"/>
    </row>
    <row r="27" spans="3:18" s="14" customFormat="1">
      <c r="D27" s="30"/>
      <c r="E27" s="30"/>
      <c r="F27" s="28"/>
      <c r="G27" s="28"/>
      <c r="H27" s="28"/>
      <c r="I27" s="28"/>
      <c r="J27" s="28"/>
      <c r="K27" s="28"/>
      <c r="L27" s="29"/>
      <c r="M27" s="29"/>
      <c r="N27" s="30"/>
      <c r="O27" s="30"/>
    </row>
    <row r="28" spans="3:18">
      <c r="C28" s="1">
        <v>4</v>
      </c>
      <c r="D28" s="10" t="s">
        <v>35</v>
      </c>
      <c r="E28" s="10"/>
      <c r="F28" s="10"/>
      <c r="G28" s="10"/>
    </row>
    <row r="29" spans="3:18">
      <c r="D29" s="11"/>
      <c r="E29" s="11"/>
      <c r="F29" s="11"/>
      <c r="G29" s="11"/>
    </row>
    <row r="30" spans="3:18">
      <c r="D30" s="32" t="s">
        <v>36</v>
      </c>
      <c r="E30" s="32"/>
      <c r="F30" s="6" t="s">
        <v>3</v>
      </c>
      <c r="G30" s="5" t="s">
        <v>37</v>
      </c>
      <c r="H30" s="5"/>
      <c r="I30" s="5"/>
      <c r="J30" s="5"/>
      <c r="K30" s="6" t="s">
        <v>3</v>
      </c>
      <c r="L30" s="33">
        <f>(H13*O13+H15*O15)*E11</f>
        <v>4.5</v>
      </c>
      <c r="M30" s="34"/>
      <c r="N30" s="8" t="s">
        <v>38</v>
      </c>
      <c r="O30" s="8"/>
      <c r="P30" s="6"/>
      <c r="Q30" s="6"/>
    </row>
    <row r="31" spans="3:18">
      <c r="D31" s="32" t="s">
        <v>39</v>
      </c>
      <c r="E31" s="32"/>
      <c r="F31" s="32"/>
      <c r="G31" s="6" t="s">
        <v>3</v>
      </c>
      <c r="H31" s="8" t="s">
        <v>40</v>
      </c>
      <c r="I31" s="8"/>
      <c r="J31" s="8"/>
      <c r="K31" s="8"/>
      <c r="L31" s="8"/>
      <c r="M31" s="8"/>
      <c r="N31" s="8"/>
      <c r="O31" s="8"/>
      <c r="P31" s="8"/>
      <c r="Q31" s="8"/>
    </row>
    <row r="32" spans="3:18">
      <c r="D32" s="6"/>
      <c r="E32" s="6"/>
      <c r="F32" s="6"/>
      <c r="G32" s="6" t="s">
        <v>3</v>
      </c>
      <c r="H32" s="33">
        <f>0.25*L30</f>
        <v>1.125</v>
      </c>
      <c r="I32" s="34"/>
      <c r="J32" s="35" t="s">
        <v>41</v>
      </c>
      <c r="K32" s="35"/>
      <c r="L32" s="6"/>
      <c r="M32" s="6"/>
      <c r="N32" s="6"/>
      <c r="O32" s="6"/>
      <c r="P32" s="6"/>
      <c r="Q32" s="6"/>
    </row>
    <row r="33" spans="3:21">
      <c r="D33" s="32" t="s">
        <v>42</v>
      </c>
      <c r="E33" s="32"/>
      <c r="F33" s="32"/>
      <c r="G33" s="6" t="s">
        <v>3</v>
      </c>
      <c r="H33" s="6">
        <v>0.2</v>
      </c>
      <c r="I33" s="5" t="s">
        <v>43</v>
      </c>
      <c r="J33" s="5"/>
      <c r="K33" s="5"/>
      <c r="L33" s="5"/>
      <c r="M33" s="5"/>
      <c r="N33" s="6" t="s">
        <v>3</v>
      </c>
      <c r="O33" s="33">
        <f>0.2*L30</f>
        <v>0.9</v>
      </c>
      <c r="P33" s="34"/>
      <c r="Q33" s="6" t="s">
        <v>24</v>
      </c>
    </row>
    <row r="35" spans="3:21">
      <c r="C35" s="1">
        <v>5</v>
      </c>
      <c r="D35" s="10" t="s">
        <v>44</v>
      </c>
      <c r="E35" s="10"/>
      <c r="F35" s="10"/>
      <c r="G35" s="10"/>
      <c r="H35" s="10"/>
      <c r="I35" s="10"/>
      <c r="J35" s="10"/>
      <c r="K35" s="10"/>
    </row>
    <row r="36" spans="3:21">
      <c r="D36" s="11"/>
      <c r="E36" s="11"/>
      <c r="F36" s="11"/>
      <c r="G36" s="11"/>
      <c r="H36" s="11"/>
      <c r="I36" s="11"/>
      <c r="J36" s="11"/>
      <c r="K36" s="11"/>
    </row>
    <row r="37" spans="3:21">
      <c r="D37" s="11" t="s">
        <v>45</v>
      </c>
      <c r="E37" s="11"/>
      <c r="F37" s="11"/>
      <c r="G37" s="1" t="s">
        <v>3</v>
      </c>
      <c r="H37" s="10" t="s">
        <v>46</v>
      </c>
      <c r="I37" s="10"/>
      <c r="J37" s="10"/>
      <c r="K37" s="10"/>
      <c r="L37" s="10"/>
      <c r="M37" s="10"/>
      <c r="N37" s="10"/>
      <c r="O37" s="1" t="s">
        <v>3</v>
      </c>
      <c r="P37" s="36">
        <f>H13*O13+H15*O15</f>
        <v>4.5</v>
      </c>
      <c r="Q37" s="1" t="s">
        <v>11</v>
      </c>
    </row>
    <row r="38" spans="3:21">
      <c r="D38" s="3" t="s">
        <v>47</v>
      </c>
      <c r="E38" s="3"/>
      <c r="F38" s="3"/>
      <c r="G38" s="3"/>
      <c r="H38" s="3"/>
      <c r="I38" s="1" t="s">
        <v>3</v>
      </c>
      <c r="J38" s="7">
        <v>0.2</v>
      </c>
      <c r="K38" s="14" t="s">
        <v>11</v>
      </c>
      <c r="L38" s="15"/>
      <c r="M38" s="15"/>
      <c r="N38" s="15"/>
      <c r="O38" s="14"/>
      <c r="P38" s="16"/>
      <c r="Q38" s="14"/>
    </row>
    <row r="39" spans="3:21" s="14" customFormat="1">
      <c r="D39" s="17" t="s">
        <v>48</v>
      </c>
      <c r="E39" s="17"/>
      <c r="F39" s="17"/>
      <c r="G39" s="17"/>
      <c r="H39" s="37" t="s">
        <v>49</v>
      </c>
      <c r="I39" s="37"/>
      <c r="J39" s="37"/>
      <c r="K39" s="37"/>
      <c r="L39" s="37"/>
      <c r="M39" s="14" t="s">
        <v>3</v>
      </c>
      <c r="N39" s="38">
        <f>(1+ABS(E11/J38))</f>
        <v>6</v>
      </c>
      <c r="O39" s="14" t="s">
        <v>50</v>
      </c>
      <c r="P39" s="16"/>
    </row>
    <row r="40" spans="3:21" s="14" customFormat="1">
      <c r="D40" s="17" t="s">
        <v>51</v>
      </c>
      <c r="E40" s="17"/>
      <c r="F40" s="17"/>
      <c r="G40" s="17"/>
      <c r="H40" s="17"/>
      <c r="I40" s="17"/>
      <c r="J40" s="14" t="s">
        <v>3</v>
      </c>
      <c r="K40" s="38">
        <f>P37*N39</f>
        <v>27</v>
      </c>
      <c r="L40" s="14" t="s">
        <v>11</v>
      </c>
      <c r="M40" s="15"/>
      <c r="N40" s="15"/>
      <c r="P40" s="16"/>
    </row>
    <row r="41" spans="3:21" s="14" customFormat="1">
      <c r="D41" s="15"/>
      <c r="E41" s="15"/>
      <c r="F41" s="15"/>
      <c r="H41" s="15"/>
      <c r="I41" s="15"/>
      <c r="J41" s="15"/>
      <c r="K41" s="15"/>
      <c r="L41" s="15"/>
      <c r="M41" s="15"/>
      <c r="N41" s="15"/>
      <c r="P41" s="16"/>
    </row>
    <row r="42" spans="3:21" s="14" customFormat="1">
      <c r="D42" s="17" t="s">
        <v>52</v>
      </c>
      <c r="E42" s="17"/>
      <c r="F42" s="17"/>
      <c r="G42" s="14" t="s">
        <v>3</v>
      </c>
      <c r="H42" s="39" t="s">
        <v>53</v>
      </c>
      <c r="I42" s="39"/>
      <c r="J42" s="39"/>
      <c r="K42" s="14" t="s">
        <v>3</v>
      </c>
      <c r="L42" s="38">
        <f>2*O15</f>
        <v>18</v>
      </c>
      <c r="M42" s="14" t="s">
        <v>50</v>
      </c>
      <c r="N42" s="15"/>
      <c r="P42" s="16"/>
    </row>
    <row r="43" spans="3:21" s="14" customFormat="1">
      <c r="D43" s="37" t="s">
        <v>54</v>
      </c>
      <c r="E43" s="37"/>
      <c r="F43" s="37"/>
      <c r="G43" s="14" t="s">
        <v>3</v>
      </c>
      <c r="H43" s="17" t="s">
        <v>55</v>
      </c>
      <c r="I43" s="17"/>
      <c r="J43" s="17"/>
      <c r="K43" s="14" t="s">
        <v>3</v>
      </c>
      <c r="L43" s="40">
        <f>E11</f>
        <v>1</v>
      </c>
      <c r="M43" s="14" t="s">
        <v>11</v>
      </c>
      <c r="N43" s="15"/>
      <c r="P43" s="16"/>
    </row>
    <row r="44" spans="3:21" s="14" customFormat="1">
      <c r="D44" s="17" t="s">
        <v>56</v>
      </c>
      <c r="E44" s="17"/>
      <c r="F44" s="17"/>
      <c r="G44" s="17"/>
      <c r="H44" s="14" t="s">
        <v>3</v>
      </c>
      <c r="I44" s="38">
        <f>L42*L43</f>
        <v>18</v>
      </c>
      <c r="J44" s="14" t="s">
        <v>11</v>
      </c>
      <c r="L44" s="41"/>
      <c r="N44" s="15"/>
      <c r="P44" s="16"/>
    </row>
    <row r="45" spans="3:21" s="14" customFormat="1">
      <c r="H45" s="15"/>
      <c r="I45" s="15"/>
      <c r="J45" s="15"/>
      <c r="L45" s="41"/>
      <c r="N45" s="15"/>
      <c r="P45" s="16"/>
    </row>
    <row r="46" spans="3:21" s="14" customFormat="1">
      <c r="D46" s="42" t="s">
        <v>57</v>
      </c>
      <c r="E46" s="42"/>
      <c r="F46" s="42"/>
      <c r="G46" s="42"/>
      <c r="H46" s="43" t="s">
        <v>58</v>
      </c>
      <c r="I46" s="43" t="s">
        <v>59</v>
      </c>
      <c r="J46" s="43" t="s">
        <v>60</v>
      </c>
      <c r="K46" s="43" t="s">
        <v>61</v>
      </c>
      <c r="L46" s="43" t="s">
        <v>62</v>
      </c>
      <c r="M46" s="43" t="s">
        <v>63</v>
      </c>
      <c r="N46" s="43" t="s">
        <v>64</v>
      </c>
      <c r="O46" s="43" t="s">
        <v>65</v>
      </c>
      <c r="P46" s="6"/>
      <c r="Q46" s="28"/>
    </row>
    <row r="47" spans="3:21">
      <c r="D47" s="44" t="s">
        <v>66</v>
      </c>
      <c r="E47" s="44"/>
      <c r="F47" s="44"/>
      <c r="G47" s="44"/>
      <c r="H47" s="43">
        <v>2.1999999999999999E-2</v>
      </c>
      <c r="I47" s="43">
        <v>0.499</v>
      </c>
      <c r="J47" s="43">
        <v>0.88800000000000001</v>
      </c>
      <c r="K47" s="43">
        <v>1.387</v>
      </c>
      <c r="L47" s="43">
        <v>2.226</v>
      </c>
      <c r="M47" s="43">
        <v>2.984</v>
      </c>
      <c r="N47" s="43">
        <v>3.8530000000000002</v>
      </c>
      <c r="O47" s="43">
        <v>4.8339999999999996</v>
      </c>
      <c r="P47" s="6"/>
      <c r="Q47" s="6"/>
      <c r="T47" s="45"/>
      <c r="U47" s="45"/>
    </row>
    <row r="48" spans="3:21">
      <c r="D48" s="46" t="s">
        <v>67</v>
      </c>
      <c r="E48" s="47"/>
      <c r="F48" s="48" t="s">
        <v>68</v>
      </c>
      <c r="G48" s="49"/>
      <c r="H48" s="50"/>
      <c r="I48" s="7">
        <v>0</v>
      </c>
      <c r="J48" s="7"/>
      <c r="K48" s="7"/>
      <c r="L48" s="7"/>
      <c r="M48" s="7"/>
      <c r="N48" s="7"/>
      <c r="O48" s="7"/>
      <c r="P48" s="6"/>
      <c r="Q48" s="6"/>
      <c r="T48" s="45"/>
      <c r="U48" s="45"/>
    </row>
    <row r="49" spans="4:21">
      <c r="D49" s="51" t="s">
        <v>69</v>
      </c>
      <c r="E49" s="32"/>
      <c r="F49" s="32"/>
      <c r="G49" s="52"/>
      <c r="H49" s="50"/>
      <c r="I49" s="7">
        <v>0</v>
      </c>
      <c r="J49" s="7"/>
      <c r="K49" s="7"/>
      <c r="L49" s="7"/>
      <c r="M49" s="7"/>
      <c r="N49" s="7"/>
      <c r="O49" s="7"/>
      <c r="P49" s="6"/>
      <c r="Q49" s="6"/>
      <c r="T49" s="45"/>
      <c r="U49" s="45"/>
    </row>
    <row r="50" spans="4:21">
      <c r="D50" s="51" t="s">
        <v>70</v>
      </c>
      <c r="E50" s="32"/>
      <c r="F50" s="32"/>
      <c r="G50" s="52"/>
      <c r="H50" s="53">
        <f t="shared" ref="H50:O50" si="0">H47*H48*H49</f>
        <v>0</v>
      </c>
      <c r="I50" s="54">
        <f t="shared" si="0"/>
        <v>0</v>
      </c>
      <c r="J50" s="54">
        <f t="shared" si="0"/>
        <v>0</v>
      </c>
      <c r="K50" s="54">
        <f t="shared" si="0"/>
        <v>0</v>
      </c>
      <c r="L50" s="54">
        <f t="shared" si="0"/>
        <v>0</v>
      </c>
      <c r="M50" s="54">
        <f t="shared" si="0"/>
        <v>0</v>
      </c>
      <c r="N50" s="54">
        <f t="shared" si="0"/>
        <v>0</v>
      </c>
      <c r="O50" s="54">
        <f t="shared" si="0"/>
        <v>0</v>
      </c>
      <c r="P50" s="6"/>
      <c r="Q50" s="6"/>
      <c r="T50" s="45"/>
      <c r="U50" s="45"/>
    </row>
    <row r="51" spans="4:21">
      <c r="D51" s="42" t="s">
        <v>71</v>
      </c>
      <c r="E51" s="42"/>
      <c r="F51" s="42"/>
      <c r="G51" s="42"/>
      <c r="H51" s="43" t="s">
        <v>72</v>
      </c>
      <c r="I51" s="43" t="s">
        <v>60</v>
      </c>
      <c r="J51" s="43" t="s">
        <v>73</v>
      </c>
      <c r="K51" s="43" t="s">
        <v>74</v>
      </c>
      <c r="L51" s="43" t="s">
        <v>63</v>
      </c>
      <c r="M51" s="43" t="s">
        <v>64</v>
      </c>
      <c r="N51" s="43" t="s">
        <v>65</v>
      </c>
      <c r="O51" s="43" t="s">
        <v>75</v>
      </c>
      <c r="P51" s="6"/>
      <c r="Q51" s="6"/>
      <c r="T51" s="45"/>
      <c r="U51" s="45"/>
    </row>
    <row r="52" spans="4:21">
      <c r="D52" s="44" t="s">
        <v>66</v>
      </c>
      <c r="E52" s="44"/>
      <c r="F52" s="44"/>
      <c r="G52" s="44"/>
      <c r="H52" s="43">
        <v>0.61699999999999999</v>
      </c>
      <c r="I52" s="43">
        <v>0.88800000000000001</v>
      </c>
      <c r="J52" s="43">
        <v>1.587</v>
      </c>
      <c r="K52" s="43">
        <v>2.4660000000000002</v>
      </c>
      <c r="L52" s="43">
        <v>2.984</v>
      </c>
      <c r="M52" s="43">
        <v>3.8530000000000002</v>
      </c>
      <c r="N52" s="43">
        <v>4.3840000000000003</v>
      </c>
      <c r="O52" s="43">
        <v>6.3129999999999997</v>
      </c>
      <c r="P52" s="6"/>
      <c r="Q52" s="6"/>
      <c r="T52" s="45"/>
      <c r="U52" s="45"/>
    </row>
    <row r="53" spans="4:21">
      <c r="D53" s="46" t="s">
        <v>67</v>
      </c>
      <c r="E53" s="47"/>
      <c r="F53" s="48" t="s">
        <v>68</v>
      </c>
      <c r="G53" s="49"/>
      <c r="H53" s="7"/>
      <c r="I53" s="7"/>
      <c r="J53" s="7">
        <v>3</v>
      </c>
      <c r="K53" s="7"/>
      <c r="L53" s="7"/>
      <c r="M53" s="7"/>
      <c r="N53" s="7"/>
      <c r="O53" s="7"/>
      <c r="P53" s="6"/>
      <c r="Q53" s="6"/>
      <c r="T53" s="45"/>
      <c r="U53" s="45"/>
    </row>
    <row r="54" spans="4:21">
      <c r="D54" s="51" t="s">
        <v>69</v>
      </c>
      <c r="E54" s="32"/>
      <c r="F54" s="32"/>
      <c r="G54" s="52"/>
      <c r="H54" s="7"/>
      <c r="I54" s="7"/>
      <c r="J54" s="7">
        <v>23</v>
      </c>
      <c r="K54" s="7"/>
      <c r="L54" s="7"/>
      <c r="M54" s="7"/>
      <c r="N54" s="7"/>
      <c r="O54" s="7"/>
      <c r="P54" s="6"/>
      <c r="Q54" s="6"/>
      <c r="T54" s="45"/>
      <c r="U54" s="45"/>
    </row>
    <row r="55" spans="4:21">
      <c r="D55" s="55" t="s">
        <v>70</v>
      </c>
      <c r="E55" s="56"/>
      <c r="F55" s="56"/>
      <c r="G55" s="57"/>
      <c r="H55" s="38">
        <f t="shared" ref="H55:O55" si="1">H52*H53*H54</f>
        <v>0</v>
      </c>
      <c r="I55" s="38">
        <f t="shared" si="1"/>
        <v>0</v>
      </c>
      <c r="J55" s="38">
        <f t="shared" si="1"/>
        <v>109.503</v>
      </c>
      <c r="K55" s="38">
        <f t="shared" si="1"/>
        <v>0</v>
      </c>
      <c r="L55" s="38">
        <f t="shared" si="1"/>
        <v>0</v>
      </c>
      <c r="M55" s="38">
        <f t="shared" si="1"/>
        <v>0</v>
      </c>
      <c r="N55" s="38">
        <f t="shared" si="1"/>
        <v>0</v>
      </c>
      <c r="O55" s="38">
        <f t="shared" si="1"/>
        <v>0</v>
      </c>
      <c r="P55" s="6"/>
      <c r="Q55" s="6"/>
      <c r="T55" s="45"/>
      <c r="U55" s="45"/>
    </row>
    <row r="56" spans="4:21">
      <c r="D56" s="27"/>
      <c r="E56" s="27"/>
      <c r="F56" s="27"/>
      <c r="G56" s="27"/>
      <c r="H56" s="28"/>
      <c r="I56" s="28"/>
      <c r="J56" s="28"/>
      <c r="K56" s="28"/>
      <c r="L56" s="28"/>
      <c r="M56" s="28"/>
      <c r="N56" s="28"/>
      <c r="O56" s="28"/>
      <c r="P56" s="28"/>
      <c r="T56" s="45"/>
      <c r="U56" s="45"/>
    </row>
    <row r="57" spans="4:21" s="28" customFormat="1">
      <c r="D57" s="27"/>
      <c r="E57" s="27"/>
      <c r="F57" s="27"/>
      <c r="G57" s="27"/>
      <c r="T57" s="58"/>
      <c r="U57" s="58"/>
    </row>
    <row r="58" spans="4:21" s="28" customFormat="1">
      <c r="D58" s="27"/>
      <c r="E58" s="27"/>
      <c r="F58" s="27"/>
      <c r="G58" s="27"/>
      <c r="T58" s="58"/>
      <c r="U58" s="58"/>
    </row>
    <row r="59" spans="4:21" s="28" customFormat="1">
      <c r="D59" s="27"/>
      <c r="E59" s="27"/>
      <c r="F59" s="27"/>
      <c r="G59" s="27"/>
      <c r="T59" s="58"/>
      <c r="U59" s="58"/>
    </row>
    <row r="60" spans="4:21" s="28" customFormat="1">
      <c r="D60" s="27"/>
      <c r="E60" s="27"/>
      <c r="F60" s="27"/>
      <c r="G60" s="27"/>
      <c r="T60" s="58"/>
      <c r="U60" s="58"/>
    </row>
    <row r="61" spans="4:21" s="28" customFormat="1">
      <c r="D61" s="27"/>
      <c r="E61" s="27"/>
      <c r="F61" s="27"/>
      <c r="G61" s="27"/>
      <c r="T61" s="58"/>
      <c r="U61" s="58"/>
    </row>
    <row r="62" spans="4:21" s="28" customFormat="1">
      <c r="D62" s="27"/>
      <c r="E62" s="27"/>
      <c r="F62" s="27"/>
      <c r="G62" s="27"/>
      <c r="T62" s="58"/>
      <c r="U62" s="58"/>
    </row>
    <row r="63" spans="4:21" s="28" customFormat="1">
      <c r="D63" s="27"/>
      <c r="E63" s="27"/>
      <c r="F63" s="27"/>
      <c r="G63" s="27"/>
      <c r="T63" s="58"/>
      <c r="U63" s="58"/>
    </row>
    <row r="64" spans="4:21">
      <c r="D64" s="15"/>
      <c r="E64" s="15"/>
      <c r="F64" s="15"/>
      <c r="G64" s="15"/>
      <c r="H64" s="15"/>
      <c r="I64" s="14"/>
      <c r="J64" s="14"/>
      <c r="K64" s="14"/>
      <c r="L64" s="14"/>
      <c r="M64" s="14"/>
      <c r="N64" s="14"/>
      <c r="O64" s="14"/>
      <c r="P64" s="14"/>
      <c r="T64" s="45"/>
      <c r="U64" s="45"/>
    </row>
    <row r="65" spans="4:16" s="14" customFormat="1">
      <c r="D65" s="15"/>
      <c r="E65" s="15"/>
      <c r="F65" s="15"/>
      <c r="G65" s="15"/>
      <c r="H65" s="15"/>
    </row>
    <row r="66" spans="4:16" s="14" customFormat="1">
      <c r="D66" s="15"/>
      <c r="E66" s="15"/>
      <c r="F66" s="15"/>
      <c r="G66" s="15"/>
      <c r="H66" s="15"/>
    </row>
    <row r="67" spans="4:16" s="14" customFormat="1">
      <c r="D67" s="15"/>
      <c r="E67" s="15"/>
      <c r="F67" s="15"/>
      <c r="G67" s="15"/>
      <c r="H67" s="15"/>
    </row>
    <row r="68" spans="4:16" s="14" customFormat="1"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</sheetData>
  <mergeCells count="70">
    <mergeCell ref="D55:G55"/>
    <mergeCell ref="D50:G50"/>
    <mergeCell ref="D51:G51"/>
    <mergeCell ref="D52:G52"/>
    <mergeCell ref="D53:E53"/>
    <mergeCell ref="F53:G53"/>
    <mergeCell ref="D54:G54"/>
    <mergeCell ref="D44:G44"/>
    <mergeCell ref="D46:G46"/>
    <mergeCell ref="D47:G47"/>
    <mergeCell ref="D48:E48"/>
    <mergeCell ref="F48:G48"/>
    <mergeCell ref="D49:G49"/>
    <mergeCell ref="D39:G39"/>
    <mergeCell ref="H39:L39"/>
    <mergeCell ref="D40:I40"/>
    <mergeCell ref="D42:F42"/>
    <mergeCell ref="D43:F43"/>
    <mergeCell ref="H43:J43"/>
    <mergeCell ref="D33:F33"/>
    <mergeCell ref="I33:M33"/>
    <mergeCell ref="O33:P33"/>
    <mergeCell ref="D35:K35"/>
    <mergeCell ref="H37:N37"/>
    <mergeCell ref="D38:H38"/>
    <mergeCell ref="L30:M30"/>
    <mergeCell ref="N30:O30"/>
    <mergeCell ref="D31:F31"/>
    <mergeCell ref="H31:Q31"/>
    <mergeCell ref="H32:I32"/>
    <mergeCell ref="J32:K32"/>
    <mergeCell ref="D25:E25"/>
    <mergeCell ref="D26:E26"/>
    <mergeCell ref="I26:K26"/>
    <mergeCell ref="D28:G28"/>
    <mergeCell ref="D30:E30"/>
    <mergeCell ref="G30:J30"/>
    <mergeCell ref="D22:E22"/>
    <mergeCell ref="G22:J22"/>
    <mergeCell ref="L22:M22"/>
    <mergeCell ref="N22:O22"/>
    <mergeCell ref="P22:R22"/>
    <mergeCell ref="D24:E24"/>
    <mergeCell ref="P20:R20"/>
    <mergeCell ref="D21:E21"/>
    <mergeCell ref="G21:J21"/>
    <mergeCell ref="L21:M21"/>
    <mergeCell ref="N21:O21"/>
    <mergeCell ref="P21:R21"/>
    <mergeCell ref="D17:G17"/>
    <mergeCell ref="D19:E19"/>
    <mergeCell ref="G19:J19"/>
    <mergeCell ref="L19:M19"/>
    <mergeCell ref="N19:O19"/>
    <mergeCell ref="D20:E20"/>
    <mergeCell ref="G20:J20"/>
    <mergeCell ref="L20:M20"/>
    <mergeCell ref="N20:O20"/>
    <mergeCell ref="H11:J11"/>
    <mergeCell ref="O11:P11"/>
    <mergeCell ref="D13:F13"/>
    <mergeCell ref="K13:M13"/>
    <mergeCell ref="D15:F15"/>
    <mergeCell ref="K15:M15"/>
    <mergeCell ref="D3:R3"/>
    <mergeCell ref="D4:R4"/>
    <mergeCell ref="D6:E6"/>
    <mergeCell ref="J6:M6"/>
    <mergeCell ref="D7:E7"/>
    <mergeCell ref="D9:E9"/>
  </mergeCells>
  <printOptions horizontalCentered="1"/>
  <pageMargins left="0.35433070866141736" right="0.35433070866141736" top="0.19685039370078741" bottom="0.1968503937007874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บันไดพับผ้า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2016-02-10T06:10:16Z</dcterms:created>
  <dcterms:modified xsi:type="dcterms:W3CDTF">2016-02-10T06:11:09Z</dcterms:modified>
</cp:coreProperties>
</file>