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ngosco\OneDrive - CrowRider\CR-Templates\Templates v0.1\Uploaded\"/>
    </mc:Choice>
  </mc:AlternateContent>
  <xr:revisionPtr revIDLastSave="7" documentId="11_D523D8F0FE5813595F21278D5414B964097BBEAF" xr6:coauthVersionLast="41" xr6:coauthVersionMax="41" xr10:uidLastSave="{8172BFB7-7C34-4131-9C90-747E005A3169}"/>
  <bookViews>
    <workbookView xWindow="40920" yWindow="-120" windowWidth="29040" windowHeight="15990" activeTab="2" xr2:uid="{00000000-000D-0000-FFFF-FFFF00000000}"/>
  </bookViews>
  <sheets>
    <sheet name="Selection Criteria" sheetId="2" r:id="rId1"/>
    <sheet name="Selection Template" sheetId="1" r:id="rId2"/>
    <sheet name="Instruct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3" i="1" l="1"/>
  <c r="V3" i="1"/>
  <c r="U3" i="1"/>
  <c r="T3" i="1"/>
  <c r="S3" i="1"/>
  <c r="R3" i="1"/>
  <c r="Q3" i="1"/>
  <c r="P3" i="1"/>
  <c r="O3" i="1"/>
  <c r="N3" i="1"/>
  <c r="W2" i="1" l="1"/>
  <c r="V2" i="1"/>
  <c r="U2" i="1"/>
  <c r="T2" i="1"/>
  <c r="S2" i="1"/>
  <c r="R2" i="1"/>
  <c r="Q2" i="1"/>
  <c r="P2" i="1"/>
  <c r="O2" i="1"/>
  <c r="N2" i="1"/>
  <c r="L2" i="1"/>
  <c r="L3" i="1" s="1"/>
  <c r="K2" i="1"/>
  <c r="K3" i="1" s="1"/>
  <c r="J2" i="1"/>
  <c r="J3" i="1" s="1"/>
  <c r="I2" i="1"/>
  <c r="I3" i="1" s="1"/>
  <c r="H2" i="1"/>
  <c r="H3" i="1" s="1"/>
  <c r="G2" i="1"/>
  <c r="G3" i="1" s="1"/>
  <c r="F2" i="1"/>
  <c r="F3" i="1" s="1"/>
  <c r="E2" i="1"/>
  <c r="E3" i="1" s="1"/>
  <c r="D2" i="1"/>
  <c r="D3" i="1" s="1"/>
  <c r="C2" i="1"/>
  <c r="C3" i="1" s="1"/>
  <c r="M3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4" i="1"/>
  <c r="Z2" i="1"/>
  <c r="AA2" i="1"/>
  <c r="AB2" i="1"/>
  <c r="AC2" i="1"/>
  <c r="AD2" i="1"/>
  <c r="AE2" i="1"/>
  <c r="AF2" i="1"/>
  <c r="AG2" i="1"/>
  <c r="AH2" i="1"/>
  <c r="Y2" i="1"/>
  <c r="Y5" i="1"/>
  <c r="Z5" i="1"/>
  <c r="AA5" i="1"/>
  <c r="AB5" i="1"/>
  <c r="AC5" i="1"/>
  <c r="AD5" i="1"/>
  <c r="AE5" i="1"/>
  <c r="AF5" i="1"/>
  <c r="AG5" i="1"/>
  <c r="AH5" i="1"/>
  <c r="Y6" i="1"/>
  <c r="Z6" i="1"/>
  <c r="AA6" i="1"/>
  <c r="AB6" i="1"/>
  <c r="AC6" i="1"/>
  <c r="AD6" i="1"/>
  <c r="AE6" i="1"/>
  <c r="AF6" i="1"/>
  <c r="AG6" i="1"/>
  <c r="AH6" i="1"/>
  <c r="Y7" i="1"/>
  <c r="Z7" i="1"/>
  <c r="AA7" i="1"/>
  <c r="AB7" i="1"/>
  <c r="AC7" i="1"/>
  <c r="AD7" i="1"/>
  <c r="AE7" i="1"/>
  <c r="AF7" i="1"/>
  <c r="AG7" i="1"/>
  <c r="AH7" i="1"/>
  <c r="Y8" i="1"/>
  <c r="Z8" i="1"/>
  <c r="AA8" i="1"/>
  <c r="AB8" i="1"/>
  <c r="AC8" i="1"/>
  <c r="AD8" i="1"/>
  <c r="AE8" i="1"/>
  <c r="AF8" i="1"/>
  <c r="AG8" i="1"/>
  <c r="AH8" i="1"/>
  <c r="Y9" i="1"/>
  <c r="Z9" i="1"/>
  <c r="AA9" i="1"/>
  <c r="AB9" i="1"/>
  <c r="AC9" i="1"/>
  <c r="AD9" i="1"/>
  <c r="AE9" i="1"/>
  <c r="AF9" i="1"/>
  <c r="AG9" i="1"/>
  <c r="AH9" i="1"/>
  <c r="Y10" i="1"/>
  <c r="Z10" i="1"/>
  <c r="AA10" i="1"/>
  <c r="AB10" i="1"/>
  <c r="AC10" i="1"/>
  <c r="AD10" i="1"/>
  <c r="AE10" i="1"/>
  <c r="AF10" i="1"/>
  <c r="AG10" i="1"/>
  <c r="AH10" i="1"/>
  <c r="Y11" i="1"/>
  <c r="Z11" i="1"/>
  <c r="AA11" i="1"/>
  <c r="AB11" i="1"/>
  <c r="AC11" i="1"/>
  <c r="AD11" i="1"/>
  <c r="AE11" i="1"/>
  <c r="AF11" i="1"/>
  <c r="AG11" i="1"/>
  <c r="AH11" i="1"/>
  <c r="Y12" i="1"/>
  <c r="Z12" i="1"/>
  <c r="AA12" i="1"/>
  <c r="AB12" i="1"/>
  <c r="AC12" i="1"/>
  <c r="AD12" i="1"/>
  <c r="AE12" i="1"/>
  <c r="AF12" i="1"/>
  <c r="AG12" i="1"/>
  <c r="AH12" i="1"/>
  <c r="Y13" i="1"/>
  <c r="Z13" i="1"/>
  <c r="AA13" i="1"/>
  <c r="AB13" i="1"/>
  <c r="AC13" i="1"/>
  <c r="AD13" i="1"/>
  <c r="AE13" i="1"/>
  <c r="AF13" i="1"/>
  <c r="AG13" i="1"/>
  <c r="AH13" i="1"/>
  <c r="Y14" i="1"/>
  <c r="Z14" i="1"/>
  <c r="AA14" i="1"/>
  <c r="AB14" i="1"/>
  <c r="AC14" i="1"/>
  <c r="AD14" i="1"/>
  <c r="AE14" i="1"/>
  <c r="AF14" i="1"/>
  <c r="AG14" i="1"/>
  <c r="AH14" i="1"/>
  <c r="Y15" i="1"/>
  <c r="Z15" i="1"/>
  <c r="AA15" i="1"/>
  <c r="AB15" i="1"/>
  <c r="AC15" i="1"/>
  <c r="AD15" i="1"/>
  <c r="AE15" i="1"/>
  <c r="AF15" i="1"/>
  <c r="AG15" i="1"/>
  <c r="AH15" i="1"/>
  <c r="Y16" i="1"/>
  <c r="Z16" i="1"/>
  <c r="AA16" i="1"/>
  <c r="AB16" i="1"/>
  <c r="AC16" i="1"/>
  <c r="AD16" i="1"/>
  <c r="AE16" i="1"/>
  <c r="AF16" i="1"/>
  <c r="AG16" i="1"/>
  <c r="AH16" i="1"/>
  <c r="Y17" i="1"/>
  <c r="Z17" i="1"/>
  <c r="AA17" i="1"/>
  <c r="AB17" i="1"/>
  <c r="AC17" i="1"/>
  <c r="AD17" i="1"/>
  <c r="AE17" i="1"/>
  <c r="AF17" i="1"/>
  <c r="AG17" i="1"/>
  <c r="AH17" i="1"/>
  <c r="Y18" i="1"/>
  <c r="Z18" i="1"/>
  <c r="AA18" i="1"/>
  <c r="AB18" i="1"/>
  <c r="AC18" i="1"/>
  <c r="AD18" i="1"/>
  <c r="AE18" i="1"/>
  <c r="AF18" i="1"/>
  <c r="AG18" i="1"/>
  <c r="AH18" i="1"/>
  <c r="Y19" i="1"/>
  <c r="Z19" i="1"/>
  <c r="AA19" i="1"/>
  <c r="AB19" i="1"/>
  <c r="AC19" i="1"/>
  <c r="AD19" i="1"/>
  <c r="AE19" i="1"/>
  <c r="AF19" i="1"/>
  <c r="AG19" i="1"/>
  <c r="AH19" i="1"/>
  <c r="Y20" i="1"/>
  <c r="Z20" i="1"/>
  <c r="AA20" i="1"/>
  <c r="AB20" i="1"/>
  <c r="AC20" i="1"/>
  <c r="AD20" i="1"/>
  <c r="AE20" i="1"/>
  <c r="AF20" i="1"/>
  <c r="AG20" i="1"/>
  <c r="AH20" i="1"/>
  <c r="Z4" i="1"/>
  <c r="AA4" i="1"/>
  <c r="AB4" i="1"/>
  <c r="AC4" i="1"/>
  <c r="AD4" i="1"/>
  <c r="AE4" i="1"/>
  <c r="AF4" i="1"/>
  <c r="AG4" i="1"/>
  <c r="AH4" i="1"/>
  <c r="Y4" i="1"/>
  <c r="AI17" i="1" l="1"/>
  <c r="AJ17" i="1" s="1"/>
  <c r="AI13" i="1"/>
  <c r="AJ13" i="1" s="1"/>
  <c r="AI20" i="1"/>
  <c r="AJ20" i="1" s="1"/>
  <c r="AI18" i="1"/>
  <c r="AJ18" i="1" s="1"/>
  <c r="AI16" i="1"/>
  <c r="AJ16" i="1" s="1"/>
  <c r="AI14" i="1"/>
  <c r="AJ14" i="1" s="1"/>
  <c r="AI12" i="1"/>
  <c r="AJ12" i="1" s="1"/>
  <c r="AI19" i="1"/>
  <c r="AJ19" i="1" s="1"/>
  <c r="AI15" i="1"/>
  <c r="AJ15" i="1" s="1"/>
  <c r="AI11" i="1"/>
  <c r="AJ11" i="1" s="1"/>
  <c r="AI10" i="1"/>
  <c r="AI9" i="1" l="1"/>
  <c r="AI8" i="1"/>
  <c r="AI7" i="1"/>
  <c r="AI6" i="1"/>
  <c r="AI4" i="1"/>
  <c r="AI5" i="1"/>
  <c r="AJ10" i="1" l="1"/>
  <c r="AJ9" i="1"/>
  <c r="AJ8" i="1"/>
  <c r="AJ4" i="1"/>
  <c r="AJ5" i="1"/>
  <c r="AJ6" i="1"/>
  <c r="AJ7" i="1"/>
</calcChain>
</file>

<file path=xl/sharedStrings.xml><?xml version="1.0" encoding="utf-8"?>
<sst xmlns="http://schemas.openxmlformats.org/spreadsheetml/2006/main" count="87" uniqueCount="47">
  <si>
    <t>Qualified Vendors:</t>
  </si>
  <si>
    <t>Ranking</t>
  </si>
  <si>
    <t>Quality</t>
  </si>
  <si>
    <t>Experience</t>
  </si>
  <si>
    <t>Weighting</t>
  </si>
  <si>
    <t>Previous collab.</t>
  </si>
  <si>
    <t>Bud</t>
  </si>
  <si>
    <t>Guiness</t>
  </si>
  <si>
    <t>Peroni</t>
  </si>
  <si>
    <t>Cusquena</t>
  </si>
  <si>
    <t>Miller</t>
  </si>
  <si>
    <t>Selection
Criteria:</t>
  </si>
  <si>
    <t>Weight (1-10):</t>
  </si>
  <si>
    <t>Sum points</t>
  </si>
  <si>
    <t>Screening</t>
  </si>
  <si>
    <t>Cisco certification</t>
  </si>
  <si>
    <t>PMP</t>
  </si>
  <si>
    <t>Financial size</t>
  </si>
  <si>
    <t>10y experience</t>
  </si>
  <si>
    <t>Yes</t>
  </si>
  <si>
    <t>No</t>
  </si>
  <si>
    <t>comments:</t>
  </si>
  <si>
    <t>Moretti</t>
  </si>
  <si>
    <t>Price</t>
  </si>
  <si>
    <t>excluded: no PMP</t>
  </si>
  <si>
    <t>Pass Screening?</t>
  </si>
  <si>
    <t>shortlisted</t>
  </si>
  <si>
    <t>Red Stripe</t>
  </si>
  <si>
    <t>Fat Albert</t>
  </si>
  <si>
    <t>excluded: no experience</t>
  </si>
  <si>
    <t>Criteria Title</t>
  </si>
  <si>
    <t>Description</t>
  </si>
  <si>
    <t>Selection Criteria Definition:</t>
  </si>
  <si>
    <t>Screening are yes/no criteria. If a vendor does not meet one or more of them, the vendor should not proceed along the selection process.</t>
  </si>
  <si>
    <t>relative weight:</t>
  </si>
  <si>
    <t>Weighting criteria are used all together. A relative weight must be assigned to each entry on the row below the description. This will be used to create a ranking of the vendors.</t>
  </si>
  <si>
    <t>Define Screening and Weighting criteria in the "Selection Criteria" tab.</t>
  </si>
  <si>
    <t>Selection Criteria</t>
  </si>
  <si>
    <t>Tab:</t>
  </si>
  <si>
    <t>Activity Description:</t>
  </si>
  <si>
    <t>Define a relative weight for the weighting criteria. This will be a number (1 low-10 high) which indicates the relative importance which will be given to the different selection criteria in the evaluation fase. Use 0 only for non used columns, 1 is the minimum priority ranking.</t>
  </si>
  <si>
    <t>Selection Template</t>
  </si>
  <si>
    <t>Define which criteria have been met or not met. I.e. Select Yes/No in the respective fields.</t>
  </si>
  <si>
    <t>Pass Criteria field will be green if all screening criteria have been met.</t>
  </si>
  <si>
    <t>Evaluate the responses received from each vendor and mark how well they meet the single weighting criterias.</t>
  </si>
  <si>
    <t>Tool offers a ranking based on the criteria and the responses.</t>
  </si>
  <si>
    <r>
      <t>Easy to use project management resources at</t>
    </r>
    <r>
      <rPr>
        <b/>
        <sz val="10"/>
        <color theme="3"/>
        <rFont val="Calibri"/>
        <family val="2"/>
        <scheme val="minor"/>
      </rPr>
      <t xml:space="preserve"> www.CrowRider.com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</si>
</sst>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i/>
      <sz val="11"/>
      <color theme="0" tint="-4.9989318521683403E-2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24"/>
      <color theme="1"/>
      <name val="Calibri"/>
      <family val="2"/>
      <scheme val="minor"/>
    </font>
    <font>
      <i/>
      <sz val="10"/>
      <color theme="0" tint="-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horizontal="center" textRotation="90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textRotation="90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center" textRotation="90"/>
    </xf>
    <xf numFmtId="0" fontId="0" fillId="3" borderId="4" xfId="0" applyFill="1" applyBorder="1"/>
    <xf numFmtId="0" fontId="6" fillId="2" borderId="0" xfId="0" applyFont="1" applyFill="1"/>
    <xf numFmtId="0" fontId="7" fillId="2" borderId="0" xfId="0" applyFont="1" applyFill="1"/>
    <xf numFmtId="0" fontId="7" fillId="2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textRotation="90"/>
    </xf>
    <xf numFmtId="0" fontId="8" fillId="2" borderId="0" xfId="0" applyFont="1" applyFill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2" borderId="0" xfId="0" applyFill="1" applyAlignment="1">
      <alignment horizontal="centerContinuous"/>
    </xf>
    <xf numFmtId="0" fontId="9" fillId="2" borderId="0" xfId="0" applyFont="1" applyFill="1" applyAlignment="1">
      <alignment horizontal="right" vertical="center"/>
    </xf>
    <xf numFmtId="0" fontId="0" fillId="0" borderId="0" xfId="0" applyAlignment="1">
      <alignment horizontal="left"/>
    </xf>
    <xf numFmtId="0" fontId="6" fillId="2" borderId="0" xfId="0" applyFont="1" applyFill="1" applyAlignment="1">
      <alignment horizontal="centerContinuous"/>
    </xf>
    <xf numFmtId="49" fontId="12" fillId="0" borderId="0" xfId="0" applyNumberFormat="1" applyFont="1" applyAlignment="1">
      <alignment horizontal="left"/>
    </xf>
    <xf numFmtId="49" fontId="0" fillId="0" borderId="0" xfId="0" applyNumberFormat="1"/>
    <xf numFmtId="0" fontId="2" fillId="4" borderId="11" xfId="0" applyFont="1" applyFill="1" applyBorder="1" applyAlignment="1">
      <alignment horizontal="center"/>
    </xf>
    <xf numFmtId="0" fontId="2" fillId="0" borderId="0" xfId="0" applyFont="1"/>
    <xf numFmtId="0" fontId="9" fillId="5" borderId="0" xfId="0" applyFont="1" applyFill="1" applyAlignment="1">
      <alignment horizontal="right" vertical="center"/>
    </xf>
    <xf numFmtId="0" fontId="0" fillId="5" borderId="0" xfId="0" applyFill="1" applyAlignment="1">
      <alignment horizontal="right"/>
    </xf>
    <xf numFmtId="49" fontId="7" fillId="5" borderId="0" xfId="0" applyNumberFormat="1" applyFont="1" applyFill="1"/>
    <xf numFmtId="0" fontId="9" fillId="5" borderId="0" xfId="0" applyFont="1" applyFill="1" applyAlignment="1">
      <alignment horizontal="center" vertical="center"/>
    </xf>
    <xf numFmtId="0" fontId="6" fillId="5" borderId="0" xfId="0" applyFont="1" applyFill="1"/>
    <xf numFmtId="0" fontId="6" fillId="5" borderId="0" xfId="0" applyFont="1" applyFill="1" applyAlignment="1">
      <alignment horizontal="left"/>
    </xf>
    <xf numFmtId="0" fontId="9" fillId="5" borderId="0" xfId="0" applyFont="1" applyFill="1" applyAlignment="1">
      <alignment horizontal="right" textRotation="90" wrapText="1"/>
    </xf>
    <xf numFmtId="0" fontId="8" fillId="5" borderId="8" xfId="0" applyFont="1" applyFill="1" applyBorder="1" applyAlignment="1">
      <alignment horizontal="center" vertical="center" textRotation="90"/>
    </xf>
    <xf numFmtId="0" fontId="13" fillId="5" borderId="11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 textRotation="90"/>
      <protection locked="0"/>
    </xf>
    <xf numFmtId="0" fontId="1" fillId="0" borderId="8" xfId="0" applyFont="1" applyBorder="1" applyAlignment="1" applyProtection="1">
      <alignment horizontal="center" textRotation="90"/>
      <protection locked="0"/>
    </xf>
    <xf numFmtId="0" fontId="6" fillId="5" borderId="10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 textRotation="90"/>
      <protection locked="0"/>
    </xf>
    <xf numFmtId="0" fontId="6" fillId="2" borderId="7" xfId="0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3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0" xfId="0" applyAlignment="1">
      <alignment vertical="top"/>
    </xf>
    <xf numFmtId="0" fontId="14" fillId="2" borderId="0" xfId="0" applyFont="1" applyFill="1"/>
    <xf numFmtId="0" fontId="14" fillId="5" borderId="0" xfId="0" applyFont="1" applyFill="1"/>
    <xf numFmtId="0" fontId="1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4" fillId="6" borderId="0" xfId="0" applyFont="1" applyFill="1"/>
    <xf numFmtId="0" fontId="1" fillId="6" borderId="1" xfId="0" applyFont="1" applyFill="1" applyBorder="1" applyAlignment="1">
      <alignment vertical="top"/>
    </xf>
    <xf numFmtId="0" fontId="4" fillId="6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0" fillId="0" borderId="6" xfId="0" applyFont="1" applyBorder="1" applyAlignment="1">
      <alignment horizontal="right" vertical="top" textRotation="90"/>
    </xf>
    <xf numFmtId="0" fontId="10" fillId="0" borderId="6" xfId="0" applyFont="1" applyBorder="1" applyAlignment="1">
      <alignment vertical="top" textRotation="90"/>
    </xf>
    <xf numFmtId="49" fontId="16" fillId="5" borderId="0" xfId="0" applyNumberFormat="1" applyFont="1" applyFill="1"/>
  </cellXfs>
  <cellStyles count="1">
    <cellStyle name="Normal" xfId="0" builtinId="0"/>
  </cellStyles>
  <dxfs count="3"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326571</xdr:rowOff>
    </xdr:from>
    <xdr:to>
      <xdr:col>1</xdr:col>
      <xdr:colOff>304119</xdr:colOff>
      <xdr:row>1</xdr:row>
      <xdr:rowOff>1066119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F5EA0D-3DF8-4030-97AE-F9F1FD4BB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8714"/>
          <a:ext cx="739548" cy="739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E4" sqref="E4"/>
    </sheetView>
  </sheetViews>
  <sheetFormatPr defaultColWidth="0" defaultRowHeight="14.25" zeroHeight="1" x14ac:dyDescent="0.45"/>
  <cols>
    <col min="1" max="1" width="16.19921875" customWidth="1"/>
    <col min="2" max="11" width="16.19921875" style="56" customWidth="1"/>
    <col min="12" max="16384" width="16.19921875" hidden="1"/>
  </cols>
  <sheetData>
    <row r="1" spans="1:11" x14ac:dyDescent="0.45">
      <c r="A1" s="53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x14ac:dyDescent="0.45">
      <c r="A2" s="53" t="s">
        <v>14</v>
      </c>
      <c r="B2" s="62" t="s">
        <v>33</v>
      </c>
      <c r="C2" s="59"/>
      <c r="D2" s="59"/>
      <c r="E2" s="59"/>
      <c r="F2" s="59"/>
      <c r="G2" s="59"/>
      <c r="H2" s="59"/>
      <c r="I2" s="59"/>
      <c r="J2" s="59"/>
      <c r="K2" s="59"/>
    </row>
    <row r="3" spans="1:11" x14ac:dyDescent="0.45">
      <c r="A3" s="54" t="s">
        <v>30</v>
      </c>
      <c r="B3" s="57" t="s">
        <v>15</v>
      </c>
      <c r="C3" s="57" t="s">
        <v>16</v>
      </c>
      <c r="D3" s="57" t="s">
        <v>17</v>
      </c>
      <c r="E3" s="57" t="s">
        <v>18</v>
      </c>
      <c r="F3" s="57"/>
      <c r="G3" s="57"/>
      <c r="H3" s="57"/>
      <c r="I3" s="57"/>
      <c r="J3" s="57"/>
      <c r="K3" s="57"/>
    </row>
    <row r="4" spans="1:11" s="52" customFormat="1" ht="105" customHeight="1" x14ac:dyDescent="0.45">
      <c r="A4" s="61" t="s">
        <v>31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x14ac:dyDescent="0.45">
      <c r="A5" s="53" t="s">
        <v>4</v>
      </c>
      <c r="B5" s="62" t="s">
        <v>35</v>
      </c>
      <c r="C5" s="59"/>
      <c r="D5" s="59"/>
      <c r="E5" s="59"/>
      <c r="F5" s="59"/>
      <c r="G5" s="59"/>
      <c r="H5" s="59"/>
      <c r="I5" s="59"/>
      <c r="J5" s="59"/>
      <c r="K5" s="59"/>
    </row>
    <row r="6" spans="1:11" x14ac:dyDescent="0.45">
      <c r="A6" s="54" t="s">
        <v>30</v>
      </c>
      <c r="B6" s="57" t="s">
        <v>23</v>
      </c>
      <c r="C6" s="57" t="s">
        <v>2</v>
      </c>
      <c r="D6" s="57" t="s">
        <v>3</v>
      </c>
      <c r="E6" s="57" t="s">
        <v>5</v>
      </c>
      <c r="F6" s="57"/>
      <c r="G6" s="57"/>
      <c r="H6" s="57"/>
      <c r="I6" s="57"/>
      <c r="J6" s="57"/>
      <c r="K6" s="57"/>
    </row>
    <row r="7" spans="1:11" s="52" customFormat="1" ht="105" customHeight="1" x14ac:dyDescent="0.45">
      <c r="A7" s="61" t="s">
        <v>31</v>
      </c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11" s="64" customFormat="1" x14ac:dyDescent="0.45">
      <c r="A8" s="63" t="s">
        <v>34</v>
      </c>
      <c r="B8" s="55">
        <v>8</v>
      </c>
      <c r="C8" s="55">
        <v>10</v>
      </c>
      <c r="D8" s="55">
        <v>8</v>
      </c>
      <c r="E8" s="55">
        <v>7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</row>
    <row r="9" spans="1:11" x14ac:dyDescent="0.45">
      <c r="A9" s="60"/>
      <c r="B9" s="59"/>
      <c r="C9" s="59"/>
      <c r="D9" s="59"/>
      <c r="E9" s="59"/>
      <c r="F9" s="59"/>
      <c r="G9" s="59"/>
      <c r="H9" s="59"/>
      <c r="I9" s="59"/>
      <c r="J9" s="59"/>
      <c r="K9" s="5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K21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K9" sqref="AK9"/>
    </sheetView>
  </sheetViews>
  <sheetFormatPr defaultColWidth="0" defaultRowHeight="14.25" zeroHeight="1" outlineLevelCol="1" x14ac:dyDescent="0.45"/>
  <cols>
    <col min="1" max="1" width="6.1328125" bestFit="1" customWidth="1"/>
    <col min="2" max="2" width="11.6640625" style="20" bestFit="1" customWidth="1"/>
    <col min="3" max="12" width="6" customWidth="1" outlineLevel="1"/>
    <col min="13" max="13" width="5" style="25" customWidth="1"/>
    <col min="14" max="23" width="6" customWidth="1"/>
    <col min="24" max="24" width="2.796875" customWidth="1"/>
    <col min="25" max="34" width="4.19921875" customWidth="1" outlineLevel="1"/>
    <col min="35" max="35" width="8.1328125" style="15" customWidth="1" outlineLevel="1"/>
    <col min="36" max="36" width="4.19921875" style="4" bestFit="1" customWidth="1"/>
    <col min="37" max="37" width="61" style="23" bestFit="1" customWidth="1"/>
    <col min="38" max="16384" width="8.86328125" hidden="1"/>
  </cols>
  <sheetData>
    <row r="1" spans="1:37" ht="21.4" thickBot="1" x14ac:dyDescent="0.5">
      <c r="A1" s="30"/>
      <c r="B1" s="31"/>
      <c r="C1" s="26"/>
      <c r="D1" s="27"/>
      <c r="E1" s="27"/>
      <c r="F1" s="27"/>
      <c r="G1" s="27"/>
      <c r="H1" s="27"/>
      <c r="I1" s="27"/>
      <c r="J1" s="27"/>
      <c r="K1" s="27"/>
      <c r="L1" s="26" t="s">
        <v>14</v>
      </c>
      <c r="M1" s="26"/>
      <c r="N1" s="21" t="s">
        <v>12</v>
      </c>
      <c r="O1" s="18"/>
      <c r="P1" s="18"/>
      <c r="Q1" s="18"/>
      <c r="R1" s="18"/>
      <c r="S1" s="18"/>
      <c r="T1" s="18"/>
      <c r="U1" s="18"/>
      <c r="V1" s="18"/>
      <c r="W1" s="19" t="s">
        <v>4</v>
      </c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16"/>
      <c r="AJ1" s="17"/>
      <c r="AK1" s="69" t="s">
        <v>46</v>
      </c>
    </row>
    <row r="2" spans="1:37" s="1" customFormat="1" ht="100.25" customHeight="1" thickBot="1" x14ac:dyDescent="0.95">
      <c r="A2" s="29"/>
      <c r="B2" s="32" t="s">
        <v>11</v>
      </c>
      <c r="C2" s="40" t="str">
        <f>'Selection Criteria'!B3</f>
        <v>Cisco certification</v>
      </c>
      <c r="D2" s="41" t="str">
        <f>'Selection Criteria'!C3</f>
        <v>PMP</v>
      </c>
      <c r="E2" s="41" t="str">
        <f>'Selection Criteria'!D3</f>
        <v>Financial size</v>
      </c>
      <c r="F2" s="41" t="str">
        <f>'Selection Criteria'!E3</f>
        <v>10y experience</v>
      </c>
      <c r="G2" s="41">
        <f>'Selection Criteria'!F3</f>
        <v>0</v>
      </c>
      <c r="H2" s="41">
        <f>'Selection Criteria'!G3</f>
        <v>0</v>
      </c>
      <c r="I2" s="41">
        <f>'Selection Criteria'!H3</f>
        <v>0</v>
      </c>
      <c r="J2" s="41">
        <f>'Selection Criteria'!I3</f>
        <v>0</v>
      </c>
      <c r="K2" s="41">
        <f>'Selection Criteria'!J3</f>
        <v>0</v>
      </c>
      <c r="L2" s="41">
        <f>'Selection Criteria'!K3</f>
        <v>0</v>
      </c>
      <c r="M2" s="33" t="s">
        <v>25</v>
      </c>
      <c r="N2" s="40" t="str">
        <f>'Selection Criteria'!B6</f>
        <v>Price</v>
      </c>
      <c r="O2" s="41" t="str">
        <f>'Selection Criteria'!C6</f>
        <v>Quality</v>
      </c>
      <c r="P2" s="41" t="str">
        <f>'Selection Criteria'!D6</f>
        <v>Experience</v>
      </c>
      <c r="Q2" s="41" t="str">
        <f>'Selection Criteria'!E6</f>
        <v>Previous collab.</v>
      </c>
      <c r="R2" s="41">
        <f>'Selection Criteria'!F6</f>
        <v>0</v>
      </c>
      <c r="S2" s="41">
        <f>'Selection Criteria'!G6</f>
        <v>0</v>
      </c>
      <c r="T2" s="41">
        <f>'Selection Criteria'!H6</f>
        <v>0</v>
      </c>
      <c r="U2" s="41">
        <f>'Selection Criteria'!I6</f>
        <v>0</v>
      </c>
      <c r="V2" s="41">
        <f>'Selection Criteria'!J6</f>
        <v>0</v>
      </c>
      <c r="W2" s="43">
        <f>'Selection Criteria'!K6</f>
        <v>0</v>
      </c>
      <c r="X2" s="3"/>
      <c r="Y2" s="5" t="str">
        <f>N2</f>
        <v>Price</v>
      </c>
      <c r="Z2" s="5" t="str">
        <f t="shared" ref="Z2:AH2" si="0">O2</f>
        <v>Quality</v>
      </c>
      <c r="AA2" s="5" t="str">
        <f t="shared" si="0"/>
        <v>Experience</v>
      </c>
      <c r="AB2" s="5" t="str">
        <f t="shared" si="0"/>
        <v>Previous collab.</v>
      </c>
      <c r="AC2" s="5">
        <f t="shared" si="0"/>
        <v>0</v>
      </c>
      <c r="AD2" s="5">
        <f t="shared" si="0"/>
        <v>0</v>
      </c>
      <c r="AE2" s="5">
        <f t="shared" si="0"/>
        <v>0</v>
      </c>
      <c r="AF2" s="5">
        <f t="shared" si="0"/>
        <v>0</v>
      </c>
      <c r="AG2" s="5">
        <f t="shared" si="0"/>
        <v>0</v>
      </c>
      <c r="AH2" s="5">
        <f t="shared" si="0"/>
        <v>0</v>
      </c>
      <c r="AI2" s="7" t="s">
        <v>13</v>
      </c>
      <c r="AJ2" s="12" t="s">
        <v>1</v>
      </c>
      <c r="AK2" s="22" t="s">
        <v>21</v>
      </c>
    </row>
    <row r="3" spans="1:37" ht="14.65" thickBot="1" x14ac:dyDescent="0.5">
      <c r="A3" s="30"/>
      <c r="B3" s="31"/>
      <c r="C3" s="42" t="str">
        <f>IF(C2=0,"No","Active")</f>
        <v>Active</v>
      </c>
      <c r="D3" s="42" t="str">
        <f t="shared" ref="D3:L3" si="1">IF(D2=0,"No","Active")</f>
        <v>Active</v>
      </c>
      <c r="E3" s="42" t="str">
        <f t="shared" si="1"/>
        <v>Active</v>
      </c>
      <c r="F3" s="42" t="str">
        <f t="shared" si="1"/>
        <v>Active</v>
      </c>
      <c r="G3" s="42" t="str">
        <f t="shared" si="1"/>
        <v>No</v>
      </c>
      <c r="H3" s="42" t="str">
        <f t="shared" si="1"/>
        <v>No</v>
      </c>
      <c r="I3" s="42" t="str">
        <f t="shared" si="1"/>
        <v>No</v>
      </c>
      <c r="J3" s="42" t="str">
        <f t="shared" si="1"/>
        <v>No</v>
      </c>
      <c r="K3" s="42" t="str">
        <f t="shared" si="1"/>
        <v>No</v>
      </c>
      <c r="L3" s="42" t="str">
        <f t="shared" si="1"/>
        <v>No</v>
      </c>
      <c r="M3" s="34">
        <f>COUNTIF(C3:L3,"Active")</f>
        <v>4</v>
      </c>
      <c r="N3" s="44">
        <f>'Selection Criteria'!B8</f>
        <v>8</v>
      </c>
      <c r="O3" s="45">
        <f>'Selection Criteria'!C8</f>
        <v>10</v>
      </c>
      <c r="P3" s="45">
        <f>'Selection Criteria'!D8</f>
        <v>8</v>
      </c>
      <c r="Q3" s="45">
        <f>'Selection Criteria'!E8</f>
        <v>7</v>
      </c>
      <c r="R3" s="45">
        <f>'Selection Criteria'!F8</f>
        <v>0</v>
      </c>
      <c r="S3" s="45">
        <f>'Selection Criteria'!G8</f>
        <v>0</v>
      </c>
      <c r="T3" s="45">
        <f>'Selection Criteria'!H8</f>
        <v>0</v>
      </c>
      <c r="U3" s="45">
        <f>'Selection Criteria'!I8</f>
        <v>0</v>
      </c>
      <c r="V3" s="45">
        <f>'Selection Criteria'!J8</f>
        <v>0</v>
      </c>
      <c r="W3" s="46">
        <f>'Selection Criteria'!K8</f>
        <v>0</v>
      </c>
      <c r="X3" s="9"/>
      <c r="Y3" s="10"/>
      <c r="Z3" s="10"/>
      <c r="AA3" s="10"/>
      <c r="AB3" s="10"/>
      <c r="AC3" s="10"/>
      <c r="AD3" s="10"/>
      <c r="AE3" s="10"/>
      <c r="AF3" s="10"/>
      <c r="AG3" s="9"/>
      <c r="AH3" s="9"/>
      <c r="AI3" s="13"/>
      <c r="AJ3" s="11"/>
      <c r="AK3" s="28"/>
    </row>
    <row r="4" spans="1:37" x14ac:dyDescent="0.45">
      <c r="A4" s="67" t="s">
        <v>0</v>
      </c>
      <c r="B4" s="35" t="s">
        <v>10</v>
      </c>
      <c r="C4" s="36" t="s">
        <v>19</v>
      </c>
      <c r="D4" s="36" t="s">
        <v>19</v>
      </c>
      <c r="E4" s="36" t="s">
        <v>19</v>
      </c>
      <c r="F4" s="36" t="s">
        <v>19</v>
      </c>
      <c r="G4" s="37"/>
      <c r="H4" s="37"/>
      <c r="I4" s="37"/>
      <c r="J4" s="37"/>
      <c r="K4" s="37"/>
      <c r="L4" s="38"/>
      <c r="M4" s="24">
        <f>COUNTIF(C4:L4,"Yes")</f>
        <v>4</v>
      </c>
      <c r="N4" s="47">
        <v>9</v>
      </c>
      <c r="O4" s="47">
        <v>1</v>
      </c>
      <c r="P4" s="47">
        <v>8</v>
      </c>
      <c r="Q4" s="47">
        <v>5</v>
      </c>
      <c r="R4" s="47"/>
      <c r="S4" s="47"/>
      <c r="T4" s="47"/>
      <c r="U4" s="47"/>
      <c r="V4" s="47"/>
      <c r="W4" s="48"/>
      <c r="X4" s="2"/>
      <c r="Y4" s="8">
        <f>IF(N4*N$3&lt;&gt;0,N4*N$3,"")</f>
        <v>72</v>
      </c>
      <c r="Z4" s="8">
        <f t="shared" ref="Z4:AH4" si="2">IF(O4*O$3&lt;&gt;0,O4*O$3,"")</f>
        <v>10</v>
      </c>
      <c r="AA4" s="8">
        <f t="shared" si="2"/>
        <v>64</v>
      </c>
      <c r="AB4" s="8">
        <f t="shared" si="2"/>
        <v>35</v>
      </c>
      <c r="AC4" s="8" t="str">
        <f t="shared" si="2"/>
        <v/>
      </c>
      <c r="AD4" s="8" t="str">
        <f t="shared" si="2"/>
        <v/>
      </c>
      <c r="AE4" s="8" t="str">
        <f t="shared" si="2"/>
        <v/>
      </c>
      <c r="AF4" s="8" t="str">
        <f t="shared" si="2"/>
        <v/>
      </c>
      <c r="AG4" s="8" t="str">
        <f t="shared" si="2"/>
        <v/>
      </c>
      <c r="AH4" s="8" t="str">
        <f t="shared" si="2"/>
        <v/>
      </c>
      <c r="AI4" s="14">
        <f>SUM(Y4:AH4)</f>
        <v>181</v>
      </c>
      <c r="AJ4" s="6">
        <f>IF(AI4&lt;&gt;0,_xlfn.RANK.AVG(AI4,$AI$4:$AI$20,0),"")</f>
        <v>5.5</v>
      </c>
      <c r="AK4" s="51"/>
    </row>
    <row r="5" spans="1:37" x14ac:dyDescent="0.45">
      <c r="A5" s="68"/>
      <c r="B5" s="35" t="s">
        <v>6</v>
      </c>
      <c r="C5" s="36" t="s">
        <v>19</v>
      </c>
      <c r="D5" s="36" t="s">
        <v>19</v>
      </c>
      <c r="E5" s="36" t="s">
        <v>19</v>
      </c>
      <c r="F5" s="36" t="s">
        <v>19</v>
      </c>
      <c r="G5" s="36"/>
      <c r="H5" s="36"/>
      <c r="I5" s="36"/>
      <c r="J5" s="36"/>
      <c r="K5" s="36"/>
      <c r="L5" s="39"/>
      <c r="M5" s="24">
        <f t="shared" ref="M5:M20" si="3">COUNTIF(C5:L5,"Yes")</f>
        <v>4</v>
      </c>
      <c r="N5" s="49">
        <v>9</v>
      </c>
      <c r="O5" s="49">
        <v>1</v>
      </c>
      <c r="P5" s="49">
        <v>8</v>
      </c>
      <c r="Q5" s="49">
        <v>5</v>
      </c>
      <c r="R5" s="49"/>
      <c r="S5" s="49"/>
      <c r="T5" s="49"/>
      <c r="U5" s="49"/>
      <c r="V5" s="49"/>
      <c r="W5" s="50"/>
      <c r="X5" s="2"/>
      <c r="Y5" s="8">
        <f t="shared" ref="Y5:Y20" si="4">IF(N5*N$3&lt;&gt;0,N5*N$3,"")</f>
        <v>72</v>
      </c>
      <c r="Z5" s="8">
        <f t="shared" ref="Z5:Z20" si="5">IF(O5*O$3&lt;&gt;0,O5*O$3,"")</f>
        <v>10</v>
      </c>
      <c r="AA5" s="8">
        <f t="shared" ref="AA5:AA20" si="6">IF(P5*P$3&lt;&gt;0,P5*P$3,"")</f>
        <v>64</v>
      </c>
      <c r="AB5" s="8">
        <f t="shared" ref="AB5:AB20" si="7">IF(Q5*Q$3&lt;&gt;0,Q5*Q$3,"")</f>
        <v>35</v>
      </c>
      <c r="AC5" s="8" t="str">
        <f t="shared" ref="AC5:AC20" si="8">IF(R5*R$3&lt;&gt;0,R5*R$3,"")</f>
        <v/>
      </c>
      <c r="AD5" s="8" t="str">
        <f t="shared" ref="AD5:AD20" si="9">IF(S5*S$3&lt;&gt;0,S5*S$3,"")</f>
        <v/>
      </c>
      <c r="AE5" s="8" t="str">
        <f t="shared" ref="AE5:AE20" si="10">IF(T5*T$3&lt;&gt;0,T5*T$3,"")</f>
        <v/>
      </c>
      <c r="AF5" s="8" t="str">
        <f t="shared" ref="AF5:AF20" si="11">IF(U5*U$3&lt;&gt;0,U5*U$3,"")</f>
        <v/>
      </c>
      <c r="AG5" s="8" t="str">
        <f t="shared" ref="AG5:AG20" si="12">IF(V5*V$3&lt;&gt;0,V5*V$3,"")</f>
        <v/>
      </c>
      <c r="AH5" s="8" t="str">
        <f t="shared" ref="AH5:AH20" si="13">IF(W5*W$3&lt;&gt;0,W5*W$3,"")</f>
        <v/>
      </c>
      <c r="AI5" s="14">
        <f t="shared" ref="AI5:AI20" si="14">SUM(Y5:AH5)</f>
        <v>181</v>
      </c>
      <c r="AJ5" s="6">
        <f t="shared" ref="AJ5:AJ20" si="15">IF(AI5&lt;&gt;0,_xlfn.RANK.AVG(AI5,$AI$4:$AI$20,0),"")</f>
        <v>5.5</v>
      </c>
      <c r="AK5" s="51"/>
    </row>
    <row r="6" spans="1:37" x14ac:dyDescent="0.45">
      <c r="A6" s="68"/>
      <c r="B6" s="35" t="s">
        <v>7</v>
      </c>
      <c r="C6" s="36" t="s">
        <v>19</v>
      </c>
      <c r="D6" s="36" t="s">
        <v>19</v>
      </c>
      <c r="E6" s="36" t="s">
        <v>19</v>
      </c>
      <c r="F6" s="36" t="s">
        <v>19</v>
      </c>
      <c r="G6" s="36"/>
      <c r="H6" s="36"/>
      <c r="I6" s="36"/>
      <c r="J6" s="36"/>
      <c r="K6" s="36"/>
      <c r="L6" s="39"/>
      <c r="M6" s="24">
        <f t="shared" si="3"/>
        <v>4</v>
      </c>
      <c r="N6" s="49">
        <v>5</v>
      </c>
      <c r="O6" s="49">
        <v>10</v>
      </c>
      <c r="P6" s="49">
        <v>8</v>
      </c>
      <c r="Q6" s="49">
        <v>9</v>
      </c>
      <c r="R6" s="49"/>
      <c r="S6" s="49"/>
      <c r="T6" s="49"/>
      <c r="U6" s="49"/>
      <c r="V6" s="49"/>
      <c r="W6" s="50"/>
      <c r="X6" s="2"/>
      <c r="Y6" s="8">
        <f t="shared" si="4"/>
        <v>40</v>
      </c>
      <c r="Z6" s="8">
        <f t="shared" si="5"/>
        <v>100</v>
      </c>
      <c r="AA6" s="8">
        <f t="shared" si="6"/>
        <v>64</v>
      </c>
      <c r="AB6" s="8">
        <f t="shared" si="7"/>
        <v>63</v>
      </c>
      <c r="AC6" s="8" t="str">
        <f t="shared" si="8"/>
        <v/>
      </c>
      <c r="AD6" s="8" t="str">
        <f t="shared" si="9"/>
        <v/>
      </c>
      <c r="AE6" s="8" t="str">
        <f t="shared" si="10"/>
        <v/>
      </c>
      <c r="AF6" s="8" t="str">
        <f t="shared" si="11"/>
        <v/>
      </c>
      <c r="AG6" s="8" t="str">
        <f t="shared" si="12"/>
        <v/>
      </c>
      <c r="AH6" s="8" t="str">
        <f t="shared" si="13"/>
        <v/>
      </c>
      <c r="AI6" s="14">
        <f t="shared" si="14"/>
        <v>267</v>
      </c>
      <c r="AJ6" s="6">
        <f t="shared" si="15"/>
        <v>3</v>
      </c>
      <c r="AK6" s="51" t="s">
        <v>26</v>
      </c>
    </row>
    <row r="7" spans="1:37" x14ac:dyDescent="0.45">
      <c r="A7" s="68"/>
      <c r="B7" s="35" t="s">
        <v>8</v>
      </c>
      <c r="C7" s="36" t="s">
        <v>19</v>
      </c>
      <c r="D7" s="36" t="s">
        <v>20</v>
      </c>
      <c r="E7" s="36" t="s">
        <v>19</v>
      </c>
      <c r="F7" s="36" t="s">
        <v>19</v>
      </c>
      <c r="G7" s="36"/>
      <c r="H7" s="36"/>
      <c r="I7" s="36"/>
      <c r="J7" s="36"/>
      <c r="K7" s="36"/>
      <c r="L7" s="39"/>
      <c r="M7" s="24">
        <f t="shared" si="3"/>
        <v>3</v>
      </c>
      <c r="N7" s="49"/>
      <c r="O7" s="49"/>
      <c r="P7" s="49"/>
      <c r="Q7" s="49"/>
      <c r="R7" s="49"/>
      <c r="S7" s="49"/>
      <c r="T7" s="49"/>
      <c r="U7" s="49"/>
      <c r="V7" s="49"/>
      <c r="W7" s="50"/>
      <c r="X7" s="2"/>
      <c r="Y7" s="8" t="str">
        <f t="shared" si="4"/>
        <v/>
      </c>
      <c r="Z7" s="8" t="str">
        <f t="shared" si="5"/>
        <v/>
      </c>
      <c r="AA7" s="8" t="str">
        <f t="shared" si="6"/>
        <v/>
      </c>
      <c r="AB7" s="8" t="str">
        <f t="shared" si="7"/>
        <v/>
      </c>
      <c r="AC7" s="8" t="str">
        <f t="shared" si="8"/>
        <v/>
      </c>
      <c r="AD7" s="8" t="str">
        <f t="shared" si="9"/>
        <v/>
      </c>
      <c r="AE7" s="8" t="str">
        <f t="shared" si="10"/>
        <v/>
      </c>
      <c r="AF7" s="8" t="str">
        <f t="shared" si="11"/>
        <v/>
      </c>
      <c r="AG7" s="8" t="str">
        <f t="shared" si="12"/>
        <v/>
      </c>
      <c r="AH7" s="8" t="str">
        <f t="shared" si="13"/>
        <v/>
      </c>
      <c r="AI7" s="14">
        <f t="shared" si="14"/>
        <v>0</v>
      </c>
      <c r="AJ7" s="6" t="str">
        <f t="shared" si="15"/>
        <v/>
      </c>
      <c r="AK7" s="51" t="s">
        <v>24</v>
      </c>
    </row>
    <row r="8" spans="1:37" x14ac:dyDescent="0.45">
      <c r="A8" s="68"/>
      <c r="B8" s="35" t="s">
        <v>9</v>
      </c>
      <c r="C8" s="36" t="s">
        <v>19</v>
      </c>
      <c r="D8" s="36" t="s">
        <v>19</v>
      </c>
      <c r="E8" s="36" t="s">
        <v>19</v>
      </c>
      <c r="F8" s="36" t="s">
        <v>19</v>
      </c>
      <c r="G8" s="36"/>
      <c r="H8" s="36"/>
      <c r="I8" s="36"/>
      <c r="J8" s="36"/>
      <c r="K8" s="36"/>
      <c r="L8" s="39"/>
      <c r="M8" s="24">
        <f t="shared" si="3"/>
        <v>4</v>
      </c>
      <c r="N8" s="49">
        <v>10</v>
      </c>
      <c r="O8" s="49">
        <v>7</v>
      </c>
      <c r="P8" s="49">
        <v>8</v>
      </c>
      <c r="Q8" s="49">
        <v>10</v>
      </c>
      <c r="R8" s="49"/>
      <c r="S8" s="49"/>
      <c r="T8" s="49"/>
      <c r="U8" s="49"/>
      <c r="V8" s="49"/>
      <c r="W8" s="50"/>
      <c r="X8" s="2"/>
      <c r="Y8" s="8">
        <f t="shared" si="4"/>
        <v>80</v>
      </c>
      <c r="Z8" s="8">
        <f t="shared" si="5"/>
        <v>70</v>
      </c>
      <c r="AA8" s="8">
        <f t="shared" si="6"/>
        <v>64</v>
      </c>
      <c r="AB8" s="8">
        <f t="shared" si="7"/>
        <v>70</v>
      </c>
      <c r="AC8" s="8" t="str">
        <f t="shared" si="8"/>
        <v/>
      </c>
      <c r="AD8" s="8" t="str">
        <f t="shared" si="9"/>
        <v/>
      </c>
      <c r="AE8" s="8" t="str">
        <f t="shared" si="10"/>
        <v/>
      </c>
      <c r="AF8" s="8" t="str">
        <f t="shared" si="11"/>
        <v/>
      </c>
      <c r="AG8" s="8" t="str">
        <f t="shared" si="12"/>
        <v/>
      </c>
      <c r="AH8" s="8" t="str">
        <f t="shared" si="13"/>
        <v/>
      </c>
      <c r="AI8" s="14">
        <f t="shared" si="14"/>
        <v>284</v>
      </c>
      <c r="AJ8" s="6">
        <f t="shared" si="15"/>
        <v>1</v>
      </c>
      <c r="AK8" s="51" t="s">
        <v>26</v>
      </c>
    </row>
    <row r="9" spans="1:37" x14ac:dyDescent="0.45">
      <c r="A9" s="68"/>
      <c r="B9" s="35" t="s">
        <v>22</v>
      </c>
      <c r="C9" s="36" t="s">
        <v>19</v>
      </c>
      <c r="D9" s="36" t="s">
        <v>19</v>
      </c>
      <c r="E9" s="36" t="s">
        <v>19</v>
      </c>
      <c r="F9" s="36" t="s">
        <v>19</v>
      </c>
      <c r="G9" s="36"/>
      <c r="H9" s="36"/>
      <c r="I9" s="36"/>
      <c r="J9" s="36"/>
      <c r="K9" s="36"/>
      <c r="L9" s="39"/>
      <c r="M9" s="24">
        <f t="shared" si="3"/>
        <v>4</v>
      </c>
      <c r="N9" s="49">
        <v>8</v>
      </c>
      <c r="O9" s="49">
        <v>4</v>
      </c>
      <c r="P9" s="49">
        <v>8</v>
      </c>
      <c r="Q9" s="49">
        <v>6</v>
      </c>
      <c r="R9" s="49"/>
      <c r="S9" s="49"/>
      <c r="T9" s="49"/>
      <c r="U9" s="49"/>
      <c r="V9" s="49"/>
      <c r="W9" s="50"/>
      <c r="X9" s="2"/>
      <c r="Y9" s="8">
        <f t="shared" si="4"/>
        <v>64</v>
      </c>
      <c r="Z9" s="8">
        <f t="shared" si="5"/>
        <v>40</v>
      </c>
      <c r="AA9" s="8">
        <f t="shared" si="6"/>
        <v>64</v>
      </c>
      <c r="AB9" s="8">
        <f t="shared" si="7"/>
        <v>42</v>
      </c>
      <c r="AC9" s="8" t="str">
        <f t="shared" si="8"/>
        <v/>
      </c>
      <c r="AD9" s="8" t="str">
        <f t="shared" si="9"/>
        <v/>
      </c>
      <c r="AE9" s="8" t="str">
        <f t="shared" si="10"/>
        <v/>
      </c>
      <c r="AF9" s="8" t="str">
        <f t="shared" si="11"/>
        <v/>
      </c>
      <c r="AG9" s="8" t="str">
        <f t="shared" si="12"/>
        <v/>
      </c>
      <c r="AH9" s="8" t="str">
        <f t="shared" si="13"/>
        <v/>
      </c>
      <c r="AI9" s="14">
        <f t="shared" si="14"/>
        <v>210</v>
      </c>
      <c r="AJ9" s="6">
        <f t="shared" si="15"/>
        <v>4</v>
      </c>
      <c r="AK9" s="51"/>
    </row>
    <row r="10" spans="1:37" x14ac:dyDescent="0.45">
      <c r="A10" s="68"/>
      <c r="B10" s="35" t="s">
        <v>27</v>
      </c>
      <c r="C10" s="36" t="s">
        <v>19</v>
      </c>
      <c r="D10" s="36" t="s">
        <v>19</v>
      </c>
      <c r="E10" s="36" t="s">
        <v>19</v>
      </c>
      <c r="F10" s="36" t="s">
        <v>19</v>
      </c>
      <c r="G10" s="36"/>
      <c r="H10" s="36"/>
      <c r="I10" s="36"/>
      <c r="J10" s="36"/>
      <c r="K10" s="36"/>
      <c r="L10" s="39"/>
      <c r="M10" s="24">
        <f t="shared" si="3"/>
        <v>4</v>
      </c>
      <c r="N10" s="49">
        <v>8</v>
      </c>
      <c r="O10" s="49">
        <v>9</v>
      </c>
      <c r="P10" s="49">
        <v>8</v>
      </c>
      <c r="Q10" s="49">
        <v>9</v>
      </c>
      <c r="R10" s="49"/>
      <c r="S10" s="49"/>
      <c r="T10" s="49"/>
      <c r="U10" s="49"/>
      <c r="V10" s="49"/>
      <c r="W10" s="50"/>
      <c r="X10" s="2"/>
      <c r="Y10" s="8">
        <f t="shared" si="4"/>
        <v>64</v>
      </c>
      <c r="Z10" s="8">
        <f t="shared" si="5"/>
        <v>90</v>
      </c>
      <c r="AA10" s="8">
        <f t="shared" si="6"/>
        <v>64</v>
      </c>
      <c r="AB10" s="8">
        <f t="shared" si="7"/>
        <v>63</v>
      </c>
      <c r="AC10" s="8" t="str">
        <f t="shared" si="8"/>
        <v/>
      </c>
      <c r="AD10" s="8" t="str">
        <f t="shared" si="9"/>
        <v/>
      </c>
      <c r="AE10" s="8" t="str">
        <f t="shared" si="10"/>
        <v/>
      </c>
      <c r="AF10" s="8" t="str">
        <f t="shared" si="11"/>
        <v/>
      </c>
      <c r="AG10" s="8" t="str">
        <f t="shared" si="12"/>
        <v/>
      </c>
      <c r="AH10" s="8" t="str">
        <f t="shared" si="13"/>
        <v/>
      </c>
      <c r="AI10" s="14">
        <f t="shared" si="14"/>
        <v>281</v>
      </c>
      <c r="AJ10" s="6">
        <f t="shared" si="15"/>
        <v>2</v>
      </c>
      <c r="AK10" s="51" t="s">
        <v>26</v>
      </c>
    </row>
    <row r="11" spans="1:37" x14ac:dyDescent="0.45">
      <c r="A11" s="68"/>
      <c r="B11" s="35" t="s">
        <v>28</v>
      </c>
      <c r="C11" s="36" t="s">
        <v>20</v>
      </c>
      <c r="D11" s="36" t="s">
        <v>19</v>
      </c>
      <c r="E11" s="36" t="s">
        <v>20</v>
      </c>
      <c r="F11" s="36" t="s">
        <v>20</v>
      </c>
      <c r="G11" s="36"/>
      <c r="H11" s="36"/>
      <c r="I11" s="36"/>
      <c r="J11" s="36"/>
      <c r="K11" s="36"/>
      <c r="L11" s="39"/>
      <c r="M11" s="24">
        <f t="shared" si="3"/>
        <v>1</v>
      </c>
      <c r="N11" s="49"/>
      <c r="O11" s="49"/>
      <c r="P11" s="49"/>
      <c r="Q11" s="49"/>
      <c r="R11" s="49"/>
      <c r="S11" s="49"/>
      <c r="T11" s="49"/>
      <c r="U11" s="49"/>
      <c r="V11" s="49"/>
      <c r="W11" s="50"/>
      <c r="X11" s="2"/>
      <c r="Y11" s="8" t="str">
        <f t="shared" si="4"/>
        <v/>
      </c>
      <c r="Z11" s="8" t="str">
        <f t="shared" si="5"/>
        <v/>
      </c>
      <c r="AA11" s="8" t="str">
        <f t="shared" si="6"/>
        <v/>
      </c>
      <c r="AB11" s="8" t="str">
        <f t="shared" si="7"/>
        <v/>
      </c>
      <c r="AC11" s="8" t="str">
        <f t="shared" si="8"/>
        <v/>
      </c>
      <c r="AD11" s="8" t="str">
        <f t="shared" si="9"/>
        <v/>
      </c>
      <c r="AE11" s="8" t="str">
        <f t="shared" si="10"/>
        <v/>
      </c>
      <c r="AF11" s="8" t="str">
        <f t="shared" si="11"/>
        <v/>
      </c>
      <c r="AG11" s="8" t="str">
        <f t="shared" si="12"/>
        <v/>
      </c>
      <c r="AH11" s="8" t="str">
        <f t="shared" si="13"/>
        <v/>
      </c>
      <c r="AI11" s="14">
        <f t="shared" si="14"/>
        <v>0</v>
      </c>
      <c r="AJ11" s="6" t="str">
        <f t="shared" si="15"/>
        <v/>
      </c>
      <c r="AK11" s="51" t="s">
        <v>29</v>
      </c>
    </row>
    <row r="12" spans="1:37" x14ac:dyDescent="0.45">
      <c r="A12" s="68"/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9"/>
      <c r="M12" s="24">
        <f t="shared" si="3"/>
        <v>0</v>
      </c>
      <c r="N12" s="49"/>
      <c r="O12" s="49"/>
      <c r="P12" s="49"/>
      <c r="Q12" s="49"/>
      <c r="R12" s="49"/>
      <c r="S12" s="49"/>
      <c r="T12" s="49"/>
      <c r="U12" s="49"/>
      <c r="V12" s="49"/>
      <c r="W12" s="50"/>
      <c r="X12" s="2"/>
      <c r="Y12" s="8" t="str">
        <f t="shared" si="4"/>
        <v/>
      </c>
      <c r="Z12" s="8" t="str">
        <f t="shared" si="5"/>
        <v/>
      </c>
      <c r="AA12" s="8" t="str">
        <f t="shared" si="6"/>
        <v/>
      </c>
      <c r="AB12" s="8" t="str">
        <f t="shared" si="7"/>
        <v/>
      </c>
      <c r="AC12" s="8" t="str">
        <f t="shared" si="8"/>
        <v/>
      </c>
      <c r="AD12" s="8" t="str">
        <f t="shared" si="9"/>
        <v/>
      </c>
      <c r="AE12" s="8" t="str">
        <f t="shared" si="10"/>
        <v/>
      </c>
      <c r="AF12" s="8" t="str">
        <f t="shared" si="11"/>
        <v/>
      </c>
      <c r="AG12" s="8" t="str">
        <f t="shared" si="12"/>
        <v/>
      </c>
      <c r="AH12" s="8" t="str">
        <f t="shared" si="13"/>
        <v/>
      </c>
      <c r="AI12" s="14">
        <f t="shared" si="14"/>
        <v>0</v>
      </c>
      <c r="AJ12" s="6" t="str">
        <f t="shared" si="15"/>
        <v/>
      </c>
      <c r="AK12" s="51"/>
    </row>
    <row r="13" spans="1:37" x14ac:dyDescent="0.45">
      <c r="A13" s="68"/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9"/>
      <c r="M13" s="24">
        <f t="shared" si="3"/>
        <v>0</v>
      </c>
      <c r="N13" s="49"/>
      <c r="O13" s="49"/>
      <c r="P13" s="49"/>
      <c r="Q13" s="49"/>
      <c r="R13" s="49"/>
      <c r="S13" s="49"/>
      <c r="T13" s="49"/>
      <c r="U13" s="49"/>
      <c r="V13" s="49"/>
      <c r="W13" s="50"/>
      <c r="X13" s="2"/>
      <c r="Y13" s="8" t="str">
        <f t="shared" si="4"/>
        <v/>
      </c>
      <c r="Z13" s="8" t="str">
        <f t="shared" si="5"/>
        <v/>
      </c>
      <c r="AA13" s="8" t="str">
        <f t="shared" si="6"/>
        <v/>
      </c>
      <c r="AB13" s="8" t="str">
        <f t="shared" si="7"/>
        <v/>
      </c>
      <c r="AC13" s="8" t="str">
        <f t="shared" si="8"/>
        <v/>
      </c>
      <c r="AD13" s="8" t="str">
        <f t="shared" si="9"/>
        <v/>
      </c>
      <c r="AE13" s="8" t="str">
        <f t="shared" si="10"/>
        <v/>
      </c>
      <c r="AF13" s="8" t="str">
        <f t="shared" si="11"/>
        <v/>
      </c>
      <c r="AG13" s="8" t="str">
        <f t="shared" si="12"/>
        <v/>
      </c>
      <c r="AH13" s="8" t="str">
        <f t="shared" si="13"/>
        <v/>
      </c>
      <c r="AI13" s="14">
        <f t="shared" si="14"/>
        <v>0</v>
      </c>
      <c r="AJ13" s="6" t="str">
        <f t="shared" si="15"/>
        <v/>
      </c>
      <c r="AK13" s="51"/>
    </row>
    <row r="14" spans="1:37" x14ac:dyDescent="0.45">
      <c r="A14" s="68"/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9"/>
      <c r="M14" s="24">
        <f t="shared" si="3"/>
        <v>0</v>
      </c>
      <c r="N14" s="49"/>
      <c r="O14" s="49"/>
      <c r="P14" s="49"/>
      <c r="Q14" s="49"/>
      <c r="R14" s="49"/>
      <c r="S14" s="49"/>
      <c r="T14" s="49"/>
      <c r="U14" s="49"/>
      <c r="V14" s="49"/>
      <c r="W14" s="50"/>
      <c r="X14" s="2"/>
      <c r="Y14" s="8" t="str">
        <f t="shared" si="4"/>
        <v/>
      </c>
      <c r="Z14" s="8" t="str">
        <f t="shared" si="5"/>
        <v/>
      </c>
      <c r="AA14" s="8" t="str">
        <f t="shared" si="6"/>
        <v/>
      </c>
      <c r="AB14" s="8" t="str">
        <f t="shared" si="7"/>
        <v/>
      </c>
      <c r="AC14" s="8" t="str">
        <f t="shared" si="8"/>
        <v/>
      </c>
      <c r="AD14" s="8" t="str">
        <f t="shared" si="9"/>
        <v/>
      </c>
      <c r="AE14" s="8" t="str">
        <f t="shared" si="10"/>
        <v/>
      </c>
      <c r="AF14" s="8" t="str">
        <f t="shared" si="11"/>
        <v/>
      </c>
      <c r="AG14" s="8" t="str">
        <f t="shared" si="12"/>
        <v/>
      </c>
      <c r="AH14" s="8" t="str">
        <f t="shared" si="13"/>
        <v/>
      </c>
      <c r="AI14" s="14">
        <f t="shared" si="14"/>
        <v>0</v>
      </c>
      <c r="AJ14" s="6" t="str">
        <f t="shared" si="15"/>
        <v/>
      </c>
      <c r="AK14" s="51"/>
    </row>
    <row r="15" spans="1:37" x14ac:dyDescent="0.45">
      <c r="A15" s="68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9"/>
      <c r="M15" s="24">
        <f t="shared" si="3"/>
        <v>0</v>
      </c>
      <c r="N15" s="49"/>
      <c r="O15" s="49"/>
      <c r="P15" s="49"/>
      <c r="Q15" s="49"/>
      <c r="R15" s="49"/>
      <c r="S15" s="49"/>
      <c r="T15" s="49"/>
      <c r="U15" s="49"/>
      <c r="V15" s="49"/>
      <c r="W15" s="50"/>
      <c r="X15" s="2"/>
      <c r="Y15" s="8" t="str">
        <f t="shared" si="4"/>
        <v/>
      </c>
      <c r="Z15" s="8" t="str">
        <f t="shared" si="5"/>
        <v/>
      </c>
      <c r="AA15" s="8" t="str">
        <f t="shared" si="6"/>
        <v/>
      </c>
      <c r="AB15" s="8" t="str">
        <f t="shared" si="7"/>
        <v/>
      </c>
      <c r="AC15" s="8" t="str">
        <f t="shared" si="8"/>
        <v/>
      </c>
      <c r="AD15" s="8" t="str">
        <f t="shared" si="9"/>
        <v/>
      </c>
      <c r="AE15" s="8" t="str">
        <f t="shared" si="10"/>
        <v/>
      </c>
      <c r="AF15" s="8" t="str">
        <f t="shared" si="11"/>
        <v/>
      </c>
      <c r="AG15" s="8" t="str">
        <f t="shared" si="12"/>
        <v/>
      </c>
      <c r="AH15" s="8" t="str">
        <f t="shared" si="13"/>
        <v/>
      </c>
      <c r="AI15" s="14">
        <f t="shared" si="14"/>
        <v>0</v>
      </c>
      <c r="AJ15" s="6" t="str">
        <f t="shared" si="15"/>
        <v/>
      </c>
      <c r="AK15" s="51"/>
    </row>
    <row r="16" spans="1:37" x14ac:dyDescent="0.45">
      <c r="A16" s="68"/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9"/>
      <c r="M16" s="24">
        <f t="shared" si="3"/>
        <v>0</v>
      </c>
      <c r="N16" s="49"/>
      <c r="O16" s="49"/>
      <c r="P16" s="49"/>
      <c r="Q16" s="49"/>
      <c r="R16" s="49"/>
      <c r="S16" s="49"/>
      <c r="T16" s="49"/>
      <c r="U16" s="49"/>
      <c r="V16" s="49"/>
      <c r="W16" s="50"/>
      <c r="X16" s="2"/>
      <c r="Y16" s="8" t="str">
        <f t="shared" si="4"/>
        <v/>
      </c>
      <c r="Z16" s="8" t="str">
        <f t="shared" si="5"/>
        <v/>
      </c>
      <c r="AA16" s="8" t="str">
        <f t="shared" si="6"/>
        <v/>
      </c>
      <c r="AB16" s="8" t="str">
        <f t="shared" si="7"/>
        <v/>
      </c>
      <c r="AC16" s="8" t="str">
        <f t="shared" si="8"/>
        <v/>
      </c>
      <c r="AD16" s="8" t="str">
        <f t="shared" si="9"/>
        <v/>
      </c>
      <c r="AE16" s="8" t="str">
        <f t="shared" si="10"/>
        <v/>
      </c>
      <c r="AF16" s="8" t="str">
        <f t="shared" si="11"/>
        <v/>
      </c>
      <c r="AG16" s="8" t="str">
        <f t="shared" si="12"/>
        <v/>
      </c>
      <c r="AH16" s="8" t="str">
        <f t="shared" si="13"/>
        <v/>
      </c>
      <c r="AI16" s="14">
        <f t="shared" si="14"/>
        <v>0</v>
      </c>
      <c r="AJ16" s="6" t="str">
        <f t="shared" si="15"/>
        <v/>
      </c>
      <c r="AK16" s="51"/>
    </row>
    <row r="17" spans="1:37" x14ac:dyDescent="0.45">
      <c r="A17" s="68"/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9"/>
      <c r="M17" s="24">
        <f t="shared" si="3"/>
        <v>0</v>
      </c>
      <c r="N17" s="49"/>
      <c r="O17" s="49"/>
      <c r="P17" s="49"/>
      <c r="Q17" s="49"/>
      <c r="R17" s="49"/>
      <c r="S17" s="49"/>
      <c r="T17" s="49"/>
      <c r="U17" s="49"/>
      <c r="V17" s="49"/>
      <c r="W17" s="50"/>
      <c r="X17" s="2"/>
      <c r="Y17" s="8" t="str">
        <f t="shared" si="4"/>
        <v/>
      </c>
      <c r="Z17" s="8" t="str">
        <f t="shared" si="5"/>
        <v/>
      </c>
      <c r="AA17" s="8" t="str">
        <f t="shared" si="6"/>
        <v/>
      </c>
      <c r="AB17" s="8" t="str">
        <f t="shared" si="7"/>
        <v/>
      </c>
      <c r="AC17" s="8" t="str">
        <f t="shared" si="8"/>
        <v/>
      </c>
      <c r="AD17" s="8" t="str">
        <f t="shared" si="9"/>
        <v/>
      </c>
      <c r="AE17" s="8" t="str">
        <f t="shared" si="10"/>
        <v/>
      </c>
      <c r="AF17" s="8" t="str">
        <f t="shared" si="11"/>
        <v/>
      </c>
      <c r="AG17" s="8" t="str">
        <f t="shared" si="12"/>
        <v/>
      </c>
      <c r="AH17" s="8" t="str">
        <f t="shared" si="13"/>
        <v/>
      </c>
      <c r="AI17" s="14">
        <f t="shared" si="14"/>
        <v>0</v>
      </c>
      <c r="AJ17" s="6" t="str">
        <f t="shared" si="15"/>
        <v/>
      </c>
      <c r="AK17" s="51"/>
    </row>
    <row r="18" spans="1:37" x14ac:dyDescent="0.45">
      <c r="A18" s="68"/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9"/>
      <c r="M18" s="24">
        <f t="shared" si="3"/>
        <v>0</v>
      </c>
      <c r="N18" s="49"/>
      <c r="O18" s="49"/>
      <c r="P18" s="49"/>
      <c r="Q18" s="49"/>
      <c r="R18" s="49"/>
      <c r="S18" s="49"/>
      <c r="T18" s="49"/>
      <c r="U18" s="49"/>
      <c r="V18" s="49"/>
      <c r="W18" s="50"/>
      <c r="X18" s="2"/>
      <c r="Y18" s="8" t="str">
        <f t="shared" si="4"/>
        <v/>
      </c>
      <c r="Z18" s="8" t="str">
        <f t="shared" si="5"/>
        <v/>
      </c>
      <c r="AA18" s="8" t="str">
        <f t="shared" si="6"/>
        <v/>
      </c>
      <c r="AB18" s="8" t="str">
        <f t="shared" si="7"/>
        <v/>
      </c>
      <c r="AC18" s="8" t="str">
        <f t="shared" si="8"/>
        <v/>
      </c>
      <c r="AD18" s="8" t="str">
        <f t="shared" si="9"/>
        <v/>
      </c>
      <c r="AE18" s="8" t="str">
        <f t="shared" si="10"/>
        <v/>
      </c>
      <c r="AF18" s="8" t="str">
        <f t="shared" si="11"/>
        <v/>
      </c>
      <c r="AG18" s="8" t="str">
        <f t="shared" si="12"/>
        <v/>
      </c>
      <c r="AH18" s="8" t="str">
        <f t="shared" si="13"/>
        <v/>
      </c>
      <c r="AI18" s="14">
        <f t="shared" si="14"/>
        <v>0</v>
      </c>
      <c r="AJ18" s="6" t="str">
        <f t="shared" si="15"/>
        <v/>
      </c>
      <c r="AK18" s="51"/>
    </row>
    <row r="19" spans="1:37" x14ac:dyDescent="0.45">
      <c r="A19" s="68"/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9"/>
      <c r="M19" s="24">
        <f t="shared" si="3"/>
        <v>0</v>
      </c>
      <c r="N19" s="49"/>
      <c r="O19" s="49"/>
      <c r="P19" s="49"/>
      <c r="Q19" s="49"/>
      <c r="R19" s="49"/>
      <c r="S19" s="49"/>
      <c r="T19" s="49"/>
      <c r="U19" s="49"/>
      <c r="V19" s="49"/>
      <c r="W19" s="50"/>
      <c r="X19" s="2"/>
      <c r="Y19" s="8" t="str">
        <f t="shared" si="4"/>
        <v/>
      </c>
      <c r="Z19" s="8" t="str">
        <f t="shared" si="5"/>
        <v/>
      </c>
      <c r="AA19" s="8" t="str">
        <f t="shared" si="6"/>
        <v/>
      </c>
      <c r="AB19" s="8" t="str">
        <f t="shared" si="7"/>
        <v/>
      </c>
      <c r="AC19" s="8" t="str">
        <f t="shared" si="8"/>
        <v/>
      </c>
      <c r="AD19" s="8" t="str">
        <f t="shared" si="9"/>
        <v/>
      </c>
      <c r="AE19" s="8" t="str">
        <f t="shared" si="10"/>
        <v/>
      </c>
      <c r="AF19" s="8" t="str">
        <f t="shared" si="11"/>
        <v/>
      </c>
      <c r="AG19" s="8" t="str">
        <f t="shared" si="12"/>
        <v/>
      </c>
      <c r="AH19" s="8" t="str">
        <f t="shared" si="13"/>
        <v/>
      </c>
      <c r="AI19" s="14">
        <f t="shared" si="14"/>
        <v>0</v>
      </c>
      <c r="AJ19" s="6" t="str">
        <f t="shared" si="15"/>
        <v/>
      </c>
      <c r="AK19" s="51"/>
    </row>
    <row r="20" spans="1:37" x14ac:dyDescent="0.45">
      <c r="A20" s="68"/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9"/>
      <c r="M20" s="24">
        <f t="shared" si="3"/>
        <v>0</v>
      </c>
      <c r="N20" s="49"/>
      <c r="O20" s="49"/>
      <c r="P20" s="49"/>
      <c r="Q20" s="49"/>
      <c r="R20" s="49"/>
      <c r="S20" s="49"/>
      <c r="T20" s="49"/>
      <c r="U20" s="49"/>
      <c r="V20" s="49"/>
      <c r="W20" s="50"/>
      <c r="X20" s="2"/>
      <c r="Y20" s="8" t="str">
        <f t="shared" si="4"/>
        <v/>
      </c>
      <c r="Z20" s="8" t="str">
        <f t="shared" si="5"/>
        <v/>
      </c>
      <c r="AA20" s="8" t="str">
        <f t="shared" si="6"/>
        <v/>
      </c>
      <c r="AB20" s="8" t="str">
        <f t="shared" si="7"/>
        <v/>
      </c>
      <c r="AC20" s="8" t="str">
        <f t="shared" si="8"/>
        <v/>
      </c>
      <c r="AD20" s="8" t="str">
        <f t="shared" si="9"/>
        <v/>
      </c>
      <c r="AE20" s="8" t="str">
        <f t="shared" si="10"/>
        <v/>
      </c>
      <c r="AF20" s="8" t="str">
        <f t="shared" si="11"/>
        <v/>
      </c>
      <c r="AG20" s="8" t="str">
        <f t="shared" si="12"/>
        <v/>
      </c>
      <c r="AH20" s="8" t="str">
        <f t="shared" si="13"/>
        <v/>
      </c>
      <c r="AI20" s="14">
        <f t="shared" si="14"/>
        <v>0</v>
      </c>
      <c r="AJ20" s="6" t="str">
        <f t="shared" si="15"/>
        <v/>
      </c>
      <c r="AK20" s="51"/>
    </row>
    <row r="21" spans="1:37" hidden="1" x14ac:dyDescent="0.45">
      <c r="AJ21" s="6"/>
    </row>
  </sheetData>
  <sheetProtection formatCells="0" formatColumns="0" autoFilter="0"/>
  <mergeCells count="1">
    <mergeCell ref="A4:A20"/>
  </mergeCells>
  <conditionalFormatting sqref="AJ4:AJ20 Y4:AH20">
    <cfRule type="colorScale" priority="10">
      <colorScale>
        <cfvo type="min"/>
        <cfvo type="percentile" val="50"/>
        <cfvo type="max"/>
        <color rgb="FFFF0000"/>
        <color theme="7"/>
        <color rgb="FF00B050"/>
      </colorScale>
    </cfRule>
  </conditionalFormatting>
  <conditionalFormatting sqref="AJ4:AJ20">
    <cfRule type="colorScale" priority="8">
      <colorScale>
        <cfvo type="min"/>
        <cfvo type="percentile" val="50"/>
        <cfvo type="max"/>
        <color rgb="FF00B050"/>
        <color theme="7"/>
        <color rgb="FFFF0000"/>
      </colorScale>
    </cfRule>
  </conditionalFormatting>
  <conditionalFormatting sqref="M4:M20">
    <cfRule type="cellIs" dxfId="2" priority="3" operator="lessThan">
      <formula>$M$3</formula>
    </cfRule>
    <cfRule type="cellIs" dxfId="1" priority="4" operator="equal">
      <formula>$M$3</formula>
    </cfRule>
  </conditionalFormatting>
  <conditionalFormatting sqref="AK4:AK20">
    <cfRule type="colorScale" priority="2">
      <colorScale>
        <cfvo type="min"/>
        <cfvo type="percentile" val="50"/>
        <cfvo type="max"/>
        <color rgb="FFFF0000"/>
        <color theme="7"/>
        <color rgb="FF00B050"/>
      </colorScale>
    </cfRule>
  </conditionalFormatting>
  <conditionalFormatting sqref="C4:L20">
    <cfRule type="cellIs" dxfId="0" priority="1" operator="equal">
      <formula>"No"</formula>
    </cfRule>
  </conditionalFormatting>
  <dataValidations count="2">
    <dataValidation type="list" allowBlank="1" showInputMessage="1" showErrorMessage="1" sqref="C4:L20" xr:uid="{00000000-0002-0000-0100-000000000000}">
      <formula1>"Yes,No"</formula1>
    </dataValidation>
    <dataValidation type="list" allowBlank="1" showInputMessage="1" showErrorMessage="1" sqref="C3:L3" xr:uid="{00000000-0002-0000-0100-000001000000}">
      <formula1>"Active,No"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8"/>
  <sheetViews>
    <sheetView tabSelected="1" workbookViewId="0">
      <selection activeCell="B12" sqref="B12"/>
    </sheetView>
  </sheetViews>
  <sheetFormatPr defaultRowHeight="14.25" x14ac:dyDescent="0.45"/>
  <cols>
    <col min="2" max="2" width="19.6640625" style="1" customWidth="1"/>
    <col min="3" max="3" width="102.796875" style="65" customWidth="1"/>
  </cols>
  <sheetData>
    <row r="2" spans="1:3" s="64" customFormat="1" x14ac:dyDescent="0.45">
      <c r="B2" s="4" t="s">
        <v>38</v>
      </c>
      <c r="C2" s="66" t="s">
        <v>39</v>
      </c>
    </row>
    <row r="3" spans="1:3" x14ac:dyDescent="0.45">
      <c r="A3">
        <v>1</v>
      </c>
      <c r="B3" s="1" t="s">
        <v>37</v>
      </c>
      <c r="C3" s="65" t="s">
        <v>36</v>
      </c>
    </row>
    <row r="4" spans="1:3" ht="42.75" x14ac:dyDescent="0.45">
      <c r="A4">
        <v>2</v>
      </c>
      <c r="B4" s="1" t="s">
        <v>37</v>
      </c>
      <c r="C4" s="65" t="s">
        <v>40</v>
      </c>
    </row>
    <row r="5" spans="1:3" x14ac:dyDescent="0.45">
      <c r="A5">
        <v>3</v>
      </c>
      <c r="B5" s="1" t="s">
        <v>41</v>
      </c>
      <c r="C5" s="65" t="s">
        <v>42</v>
      </c>
    </row>
    <row r="6" spans="1:3" x14ac:dyDescent="0.45">
      <c r="A6">
        <v>4</v>
      </c>
      <c r="B6" s="1" t="s">
        <v>41</v>
      </c>
      <c r="C6" s="65" t="s">
        <v>43</v>
      </c>
    </row>
    <row r="7" spans="1:3" x14ac:dyDescent="0.45">
      <c r="A7">
        <v>5</v>
      </c>
      <c r="B7" s="1" t="s">
        <v>41</v>
      </c>
      <c r="C7" s="65" t="s">
        <v>44</v>
      </c>
    </row>
    <row r="8" spans="1:3" x14ac:dyDescent="0.45">
      <c r="A8">
        <v>6</v>
      </c>
      <c r="B8" s="1" t="s">
        <v>41</v>
      </c>
      <c r="C8" s="65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Selection Criteria</vt:lpstr>
      <vt:lpstr>Selection Template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langosco</dc:creator>
  <cp:lastModifiedBy>langosco</cp:lastModifiedBy>
  <dcterms:created xsi:type="dcterms:W3CDTF">2015-02-21T11:55:30Z</dcterms:created>
  <dcterms:modified xsi:type="dcterms:W3CDTF">2019-03-13T15:35:27Z</dcterms:modified>
</cp:coreProperties>
</file>