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Volumes/Extreme SSD/DVE/00. DVE/33. 1_2025 Mkt Ventas/Out/"/>
    </mc:Choice>
  </mc:AlternateContent>
  <xr:revisionPtr revIDLastSave="0" documentId="8_{B2B9A04F-2657-FE49-8D56-443966AE774C}" xr6:coauthVersionLast="47" xr6:coauthVersionMax="47" xr10:uidLastSave="{00000000-0000-0000-0000-000000000000}"/>
  <bookViews>
    <workbookView xWindow="0" yWindow="500" windowWidth="51200" windowHeight="21100" activeTab="2" xr2:uid="{39DCEC1E-2679-C443-9141-0B0E532348B2}"/>
  </bookViews>
  <sheets>
    <sheet name="Leccion 2.1 MarketCrafting" sheetId="12" r:id="rId1"/>
    <sheet name="Leccion 2.2 Matriz Diferenciaci" sheetId="16" r:id="rId2"/>
    <sheet name="Leccion 2.3 Capcidad y recursos" sheetId="17" r:id="rId3"/>
    <sheet name="Contacto" sheetId="14" r:id="rId4"/>
    <sheet name="Plantilla" sheetId="15" r:id="rId5"/>
  </sheets>
  <definedNames>
    <definedName name="ColumnTitleRegion1..B11.1">#REF!</definedName>
    <definedName name="Nombre_empresa">#REF!</definedName>
    <definedName name="NumeroColumna">7</definedName>
    <definedName name="NumeroFila">3</definedName>
    <definedName name="TítuloColumna1">#REF!</definedName>
    <definedName name="TítuloFilaRegión1..D5">#REF!</definedName>
    <definedName name="valClien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7" l="1"/>
  <c r="D56" i="17"/>
  <c r="D57" i="17"/>
  <c r="D49" i="17"/>
  <c r="A50" i="17"/>
  <c r="B50" i="17"/>
  <c r="C50" i="17"/>
  <c r="D50" i="17" s="1"/>
  <c r="A51" i="17"/>
  <c r="B51" i="17"/>
  <c r="C51" i="17"/>
  <c r="D51" i="17" s="1"/>
  <c r="A52" i="17"/>
  <c r="B52" i="17"/>
  <c r="C52" i="17"/>
  <c r="D52" i="17" s="1"/>
  <c r="A53" i="17"/>
  <c r="B53" i="17"/>
  <c r="D53" i="17" s="1"/>
  <c r="C53" i="17"/>
  <c r="A54" i="17"/>
  <c r="B54" i="17"/>
  <c r="C54" i="17"/>
  <c r="A55" i="17"/>
  <c r="B55" i="17"/>
  <c r="C55" i="17"/>
  <c r="D55" i="17" s="1"/>
  <c r="A56" i="17"/>
  <c r="B56" i="17"/>
  <c r="C56" i="17"/>
  <c r="A57" i="17"/>
  <c r="B57" i="17"/>
  <c r="C57" i="17"/>
  <c r="A58" i="17"/>
  <c r="B58" i="17"/>
  <c r="C58" i="17"/>
  <c r="D58" i="17" s="1"/>
  <c r="A59" i="17"/>
  <c r="B59" i="17"/>
  <c r="C59" i="17"/>
  <c r="D59" i="17" s="1"/>
  <c r="A60" i="17"/>
  <c r="B60" i="17"/>
  <c r="C60" i="17"/>
  <c r="D60" i="17" s="1"/>
  <c r="A61" i="17"/>
  <c r="B61" i="17"/>
  <c r="D61" i="17" s="1"/>
  <c r="C61" i="17"/>
  <c r="B49" i="17"/>
  <c r="C49" i="17"/>
  <c r="A49" i="17"/>
  <c r="B36" i="16"/>
  <c r="B37" i="16"/>
  <c r="B38" i="16"/>
  <c r="B39" i="16"/>
  <c r="B40" i="16"/>
  <c r="B41" i="16"/>
  <c r="B42" i="16"/>
  <c r="B43" i="16"/>
  <c r="F13" i="16"/>
  <c r="F12" i="16"/>
  <c r="C13" i="16"/>
  <c r="C14" i="16"/>
  <c r="C15" i="16"/>
  <c r="C16" i="16"/>
  <c r="C17" i="16"/>
  <c r="C18" i="16"/>
  <c r="C19" i="16"/>
  <c r="C20" i="16"/>
  <c r="C36" i="16"/>
  <c r="C37" i="16"/>
  <c r="C38" i="16"/>
  <c r="C39" i="16"/>
  <c r="C40" i="16"/>
  <c r="C41" i="16"/>
  <c r="C42" i="16"/>
  <c r="C43" i="16"/>
  <c r="C17" i="12"/>
  <c r="C9" i="12"/>
  <c r="C10" i="12"/>
  <c r="C11" i="12"/>
  <c r="C12" i="12"/>
  <c r="C13" i="12"/>
  <c r="C14" i="12"/>
  <c r="C15" i="12"/>
  <c r="C16" i="12"/>
  <c r="B1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Felipe Urresta</author>
  </authors>
  <commentList>
    <comment ref="C9" authorId="0" shapeId="0" xr:uid="{3EE4F665-C72B-024D-870A-34B4E7DFD2FA}">
      <text>
        <r>
          <rPr>
            <b/>
            <sz val="10"/>
            <color rgb="FF000000"/>
            <rFont val="Tahoma"/>
            <family val="2"/>
          </rPr>
          <t>Luis Felipe Urresta: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Si agrega más filas, cambiar la celda del total de B17 a la que contenga el nuevo total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Felipe Urresta</author>
  </authors>
  <commentList>
    <comment ref="C8" authorId="0" shapeId="0" xr:uid="{AE00182A-FDEF-934E-A380-71AF4D6F715F}">
      <text>
        <r>
          <rPr>
            <b/>
            <sz val="10"/>
            <color rgb="FF000000"/>
            <rFont val="Tahoma"/>
            <family val="2"/>
          </rPr>
          <t>Luis Felipe Urresta: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 recomienda no cambiar los valores de las celdas con fondo negro y letras blancas.</t>
        </r>
      </text>
    </comment>
    <comment ref="D51" authorId="0" shapeId="0" xr:uid="{3AFE54C7-ABC2-5D4C-BB3B-85BE74C4FD50}">
      <text>
        <r>
          <rPr>
            <b/>
            <sz val="10"/>
            <color rgb="FF000000"/>
            <rFont val="Tahoma"/>
            <family val="2"/>
          </rPr>
          <t>Luis Felipe Urresta: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Valores rojos deben ser priorizados para hacer inversiones inmediatamente.</t>
        </r>
      </text>
    </comment>
    <comment ref="D53" authorId="0" shapeId="0" xr:uid="{C9D99BC7-9C0B-8C48-B360-32E4B7687630}">
      <text>
        <r>
          <rPr>
            <b/>
            <sz val="10"/>
            <color rgb="FF000000"/>
            <rFont val="Tahoma"/>
            <family val="2"/>
          </rPr>
          <t>Luis Felipe Urresta: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Valores verdes son saludables. Puede deternerse la inversión hasta nueva revisión.</t>
        </r>
      </text>
    </comment>
    <comment ref="D56" authorId="0" shapeId="0" xr:uid="{8C09957F-A0CB-A54F-89F9-D1B8DA8EEF88}">
      <text>
        <r>
          <rPr>
            <b/>
            <sz val="10"/>
            <color rgb="FF000000"/>
            <rFont val="Tahoma"/>
            <family val="2"/>
          </rPr>
          <t>Luis Felipe Urresta: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Valores sin rojo ni verde se puede invertir de acuerdo a la necesidad una vez atendidos los valores en rojo.</t>
        </r>
      </text>
    </comment>
  </commentList>
</comments>
</file>

<file path=xl/sharedStrings.xml><?xml version="1.0" encoding="utf-8"?>
<sst xmlns="http://schemas.openxmlformats.org/spreadsheetml/2006/main" count="94" uniqueCount="59">
  <si>
    <t>Total</t>
  </si>
  <si>
    <t>Título</t>
  </si>
  <si>
    <t>Subtítulo</t>
  </si>
  <si>
    <t>Lección 2 - Análisis de situación actual</t>
  </si>
  <si>
    <t>2.1 Market crafting</t>
  </si>
  <si>
    <t>Competidor</t>
  </si>
  <si>
    <t>Índice estimado de ventas de 2024</t>
  </si>
  <si>
    <t>Cuota de mercado estimada</t>
  </si>
  <si>
    <t>Mejor Salud (Nuestra empresa)</t>
  </si>
  <si>
    <t>Competidor A</t>
  </si>
  <si>
    <t>Competidor B</t>
  </si>
  <si>
    <t>Competidor desconocido 1</t>
  </si>
  <si>
    <t>Competidor desconocido 2</t>
  </si>
  <si>
    <t>Competidor desconocido 3</t>
  </si>
  <si>
    <t>Competidor C</t>
  </si>
  <si>
    <t>Competidor D</t>
  </si>
  <si>
    <t>Página web</t>
  </si>
  <si>
    <t>Mail</t>
  </si>
  <si>
    <t>WhatsApp</t>
  </si>
  <si>
    <t>https://www.disruptive.ec</t>
  </si>
  <si>
    <t>https://www.mejorpyme.ec</t>
  </si>
  <si>
    <t>099-500-2517</t>
  </si>
  <si>
    <t>099-903-3835</t>
  </si>
  <si>
    <t>info@disruptive.ec</t>
  </si>
  <si>
    <t>felipe@mejorpyme.ec</t>
  </si>
  <si>
    <t>Cita para presentación de servicios</t>
  </si>
  <si>
    <t>Conlcusión</t>
  </si>
  <si>
    <t>En este ejemplo, la conclusión es que nuestra empresa tiene una cuota de mercado buena, pero necesita crecer un poco más para ser líder y tener una posición más fuerte y evitar que los competidores A y C nos quiten espacio.</t>
  </si>
  <si>
    <t>2.2 Matriz de diferenciación</t>
  </si>
  <si>
    <t>Precio</t>
  </si>
  <si>
    <t>Factor 1 para comparar:</t>
  </si>
  <si>
    <t>Factor 2 para comparar:</t>
  </si>
  <si>
    <t>Servicio al cliente</t>
  </si>
  <si>
    <t>Precio máximo</t>
  </si>
  <si>
    <t>Precio mínimo</t>
  </si>
  <si>
    <t>Servicio al cliente (1 al 10)</t>
  </si>
  <si>
    <t>Eje "Y" de la matriz de Diferenciación</t>
  </si>
  <si>
    <t>Eje "X" de la matriz de Diferenciación</t>
  </si>
  <si>
    <t>Tabla Auxiliar para gráfico de la matriz</t>
  </si>
  <si>
    <t>Valor Relativo (1 al 10)</t>
  </si>
  <si>
    <t>Precio (En escala del 1 al 10)</t>
  </si>
  <si>
    <t>Recursos y Capacidades</t>
  </si>
  <si>
    <t>Fortaleza</t>
  </si>
  <si>
    <t>Importancia</t>
  </si>
  <si>
    <t>2.3 Capacidades y Recursos</t>
  </si>
  <si>
    <t>Capacitación para colaboradores</t>
  </si>
  <si>
    <t>Diagramas de procesos, manuales, herramientas tecnológicas para manejar los recursos de la empresa</t>
  </si>
  <si>
    <t>Eficiencia de los canales de distribución y entrega de productos y servicios</t>
  </si>
  <si>
    <t>Experiencia del cliente al recibir nuestros productos y/o servicios</t>
  </si>
  <si>
    <t>Plan estratégico para tres años</t>
  </si>
  <si>
    <t>Gobierno corporativo que ayude y observe el desempeño y rumbo de la empresa</t>
  </si>
  <si>
    <t>Investigación de mercado actualizada</t>
  </si>
  <si>
    <t>Administración y gerenciamiento organizado, con un buen control de la eficiencia del negocio</t>
  </si>
  <si>
    <t>Organización de gestión de compras y adquisiciones al detalle</t>
  </si>
  <si>
    <t>Contabilidad al día, conciliación bancaria, claridad en costos fijos, variables, ingresos y márgenes de rentabilidad</t>
  </si>
  <si>
    <t>Estrategia de marketing actualizada</t>
  </si>
  <si>
    <t>Herramientas para la fuerza de venta: brochures, estrategia de precios, etc.</t>
  </si>
  <si>
    <t>Calidad del servicio post venta y programas de fidelización de clientes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</si>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</sst>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_(&quot;$&quot;* #,##0.00_);_(&quot;$&quot;* \(#,##0.00\);_(&quot;$&quot;* &quot;-&quot;??_);_(@_)"/>
  </numFmts>
  <fonts count="2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name val="Arial"/>
      <family val="1"/>
    </font>
    <font>
      <sz val="8"/>
      <name val="Aptos Narrow"/>
      <family val="2"/>
      <scheme val="minor"/>
    </font>
    <font>
      <sz val="12"/>
      <color theme="1"/>
      <name val="Raleway"/>
    </font>
    <font>
      <b/>
      <sz val="14"/>
      <color rgb="FFFFC000"/>
      <name val="Raleway"/>
    </font>
    <font>
      <b/>
      <sz val="12"/>
      <color rgb="FFFFC000"/>
      <name val="Raleway"/>
    </font>
    <font>
      <b/>
      <sz val="12"/>
      <color theme="1"/>
      <name val="Raleway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4"/>
      <color theme="0"/>
      <name val="Raleway"/>
    </font>
    <font>
      <u/>
      <sz val="12"/>
      <color theme="10"/>
      <name val="Aptos Narrow"/>
      <family val="2"/>
      <scheme val="minor"/>
    </font>
    <font>
      <u/>
      <sz val="12"/>
      <color theme="0"/>
      <name val="Aptos Narrow"/>
      <family val="2"/>
      <scheme val="minor"/>
    </font>
    <font>
      <sz val="11"/>
      <color theme="1"/>
      <name val="Raleway"/>
    </font>
    <font>
      <b/>
      <sz val="11"/>
      <color rgb="FFFFC000"/>
      <name val="Raleway"/>
    </font>
    <font>
      <b/>
      <sz val="11"/>
      <color theme="0"/>
      <name val="Raleway"/>
    </font>
    <font>
      <b/>
      <sz val="11"/>
      <color theme="1"/>
      <name val="Raleway"/>
    </font>
    <font>
      <sz val="11"/>
      <color theme="0"/>
      <name val="Raleway"/>
    </font>
    <font>
      <b/>
      <sz val="12"/>
      <color theme="0"/>
      <name val="Raleway"/>
    </font>
    <font>
      <sz val="11"/>
      <color theme="0" tint="-0.34998626667073579"/>
      <name val="Raleway"/>
    </font>
    <font>
      <sz val="12"/>
      <color theme="0" tint="-0.34998626667073579"/>
      <name val="Raleway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theme="1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4" fillId="5" borderId="0" xfId="0" applyFont="1" applyFill="1"/>
    <xf numFmtId="0" fontId="4" fillId="0" borderId="0" xfId="0" applyFont="1"/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6" fillId="3" borderId="0" xfId="0" applyFont="1" applyFill="1" applyAlignment="1">
      <alignment vertical="center"/>
    </xf>
    <xf numFmtId="0" fontId="4" fillId="3" borderId="0" xfId="0" applyFont="1" applyFill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0" xfId="0" applyFont="1" applyFill="1"/>
    <xf numFmtId="0" fontId="10" fillId="2" borderId="0" xfId="0" applyFont="1" applyFill="1"/>
    <xf numFmtId="0" fontId="11" fillId="2" borderId="0" xfId="5" applyFill="1"/>
    <xf numFmtId="0" fontId="12" fillId="2" borderId="0" xfId="5" applyFont="1" applyFill="1"/>
    <xf numFmtId="0" fontId="13" fillId="5" borderId="0" xfId="0" applyFont="1" applyFill="1"/>
    <xf numFmtId="0" fontId="13" fillId="0" borderId="0" xfId="0" applyFont="1"/>
    <xf numFmtId="0" fontId="14" fillId="2" borderId="0" xfId="0" applyFont="1" applyFill="1" applyAlignment="1">
      <alignment vertical="center"/>
    </xf>
    <xf numFmtId="0" fontId="13" fillId="2" borderId="0" xfId="0" applyFont="1" applyFill="1"/>
    <xf numFmtId="0" fontId="14" fillId="3" borderId="0" xfId="0" applyFont="1" applyFill="1" applyAlignment="1">
      <alignment vertical="center"/>
    </xf>
    <xf numFmtId="0" fontId="13" fillId="3" borderId="0" xfId="0" applyFont="1" applyFill="1"/>
    <xf numFmtId="0" fontId="15" fillId="6" borderId="1" xfId="0" applyFont="1" applyFill="1" applyBorder="1"/>
    <xf numFmtId="0" fontId="15" fillId="6" borderId="2" xfId="0" applyFont="1" applyFill="1" applyBorder="1"/>
    <xf numFmtId="0" fontId="13" fillId="7" borderId="1" xfId="0" applyFont="1" applyFill="1" applyBorder="1"/>
    <xf numFmtId="0" fontId="13" fillId="0" borderId="1" xfId="0" applyFont="1" applyBorder="1"/>
    <xf numFmtId="44" fontId="13" fillId="0" borderId="2" xfId="1" applyFont="1" applyBorder="1" applyAlignment="1">
      <alignment horizontal="center"/>
    </xf>
    <xf numFmtId="44" fontId="13" fillId="7" borderId="2" xfId="1" applyFont="1" applyFill="1" applyBorder="1" applyAlignment="1">
      <alignment horizontal="center"/>
    </xf>
    <xf numFmtId="0" fontId="16" fillId="0" borderId="0" xfId="0" applyFont="1"/>
    <xf numFmtId="1" fontId="13" fillId="7" borderId="2" xfId="1" applyNumberFormat="1" applyFont="1" applyFill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7" borderId="2" xfId="0" applyFont="1" applyFill="1" applyBorder="1"/>
    <xf numFmtId="0" fontId="13" fillId="0" borderId="2" xfId="0" applyFont="1" applyBorder="1"/>
    <xf numFmtId="0" fontId="15" fillId="6" borderId="11" xfId="0" applyFont="1" applyFill="1" applyBorder="1"/>
    <xf numFmtId="1" fontId="13" fillId="0" borderId="0" xfId="0" applyNumberFormat="1" applyFont="1"/>
    <xf numFmtId="0" fontId="13" fillId="0" borderId="12" xfId="0" applyFont="1" applyBorder="1"/>
    <xf numFmtId="44" fontId="13" fillId="0" borderId="12" xfId="1" applyFont="1" applyBorder="1" applyAlignment="1">
      <alignment horizontal="center"/>
    </xf>
    <xf numFmtId="0" fontId="15" fillId="6" borderId="11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8" borderId="13" xfId="0" applyFont="1" applyFill="1" applyBorder="1" applyAlignment="1">
      <alignment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8" fillId="8" borderId="1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9" fillId="3" borderId="3" xfId="0" applyFont="1" applyFill="1" applyBorder="1"/>
    <xf numFmtId="44" fontId="19" fillId="3" borderId="5" xfId="0" applyNumberFormat="1" applyFont="1" applyFill="1" applyBorder="1"/>
    <xf numFmtId="0" fontId="19" fillId="3" borderId="8" xfId="0" applyFont="1" applyFill="1" applyBorder="1"/>
    <xf numFmtId="44" fontId="19" fillId="3" borderId="10" xfId="0" applyNumberFormat="1" applyFont="1" applyFill="1" applyBorder="1"/>
    <xf numFmtId="1" fontId="19" fillId="3" borderId="0" xfId="4" applyNumberFormat="1" applyFont="1" applyFill="1" applyAlignment="1">
      <alignment horizontal="center" vertical="center"/>
    </xf>
    <xf numFmtId="1" fontId="19" fillId="3" borderId="0" xfId="0" applyNumberFormat="1" applyFont="1" applyFill="1" applyAlignment="1">
      <alignment horizontal="center" vertical="center"/>
    </xf>
    <xf numFmtId="2" fontId="19" fillId="3" borderId="0" xfId="0" applyNumberFormat="1" applyFont="1" applyFill="1"/>
    <xf numFmtId="1" fontId="19" fillId="3" borderId="0" xfId="0" applyNumberFormat="1" applyFont="1" applyFill="1"/>
    <xf numFmtId="9" fontId="20" fillId="3" borderId="0" xfId="4" applyFont="1" applyFill="1" applyAlignment="1">
      <alignment horizontal="center"/>
    </xf>
    <xf numFmtId="9" fontId="20" fillId="3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 vertical="center" wrapText="1"/>
    </xf>
  </cellXfs>
  <cellStyles count="6">
    <cellStyle name="Hipervínculo" xfId="5" builtinId="8"/>
    <cellStyle name="Moneda" xfId="1" builtinId="4"/>
    <cellStyle name="Moneda 2" xfId="2" xr:uid="{3BFB70AC-E995-D242-870D-E4ADEEE227D5}"/>
    <cellStyle name="Normal" xfId="0" builtinId="0"/>
    <cellStyle name="Normal 4" xfId="3" xr:uid="{1FD19381-4D88-4C0F-9A6A-EE5E52ADAFA0}"/>
    <cellStyle name="Porcentaje" xfId="4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Raleway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Raleway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Raleway"/>
        <scheme val="none"/>
      </font>
      <numFmt numFmtId="13" formatCode="0%"/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Raleway"/>
        <scheme val="none"/>
      </font>
      <numFmt numFmtId="1" formatCode="0"/>
      <fill>
        <patternFill patternType="solid">
          <fgColor indexed="64"/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Raleway"/>
        <scheme val="none"/>
      </font>
      <numFmt numFmtId="2" formatCode="0.00"/>
      <fill>
        <patternFill patternType="solid">
          <fgColor indexed="64"/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aleway"/>
        <scheme val="none"/>
      </font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Raleway"/>
        <scheme val="none"/>
      </font>
      <numFmt numFmtId="1" formatCode="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aleway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Raleway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aleway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aleway"/>
        <scheme val="none"/>
      </font>
      <fill>
        <patternFill patternType="solid">
          <fgColor theme="4"/>
          <bgColor theme="4"/>
        </patternFill>
      </fill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aleway"/>
        <scheme val="none"/>
      </font>
      <fill>
        <patternFill patternType="solid">
          <fgColor theme="4"/>
          <bgColor theme="4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aleway"/>
        <scheme val="none"/>
      </font>
    </dxf>
  </dxfs>
  <tableStyles count="0" defaultTableStyle="TableStyleMedium2" defaultPivotStyle="PivotStyleLight16"/>
  <colors>
    <mruColors>
      <color rgb="FF941651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'Leccion 2.1 MarketCrafting'!$C$8</c:f>
              <c:strCache>
                <c:ptCount val="1"/>
                <c:pt idx="0">
                  <c:v>Cuota de mercado estimada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4F1-8344-A6CE-BBD6F35FEAC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4F1-8344-A6CE-BBD6F35FEAC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4F1-8344-A6CE-BBD6F35FEAC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4F1-8344-A6CE-BBD6F35FEAC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4F1-8344-A6CE-BBD6F35FEAC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4F1-8344-A6CE-BBD6F35FEAC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4F1-8344-A6CE-BBD6F35FEAC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4F1-8344-A6CE-BBD6F35FEA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'Leccion 2.1 MarketCrafting'!$A$9:$A$16</c:f>
              <c:strCache>
                <c:ptCount val="8"/>
                <c:pt idx="0">
                  <c:v>Mejor Salud (Nuestra empresa)</c:v>
                </c:pt>
                <c:pt idx="1">
                  <c:v>Competidor A</c:v>
                </c:pt>
                <c:pt idx="2">
                  <c:v>Competidor B</c:v>
                </c:pt>
                <c:pt idx="3">
                  <c:v>Competidor C</c:v>
                </c:pt>
                <c:pt idx="4">
                  <c:v>Competidor D</c:v>
                </c:pt>
                <c:pt idx="5">
                  <c:v>Competidor desconocido 1</c:v>
                </c:pt>
                <c:pt idx="6">
                  <c:v>Competidor desconocido 2</c:v>
                </c:pt>
                <c:pt idx="7">
                  <c:v>Competidor desconocido 3</c:v>
                </c:pt>
              </c:strCache>
            </c:strRef>
          </c:cat>
          <c:val>
            <c:numRef>
              <c:f>'Leccion 2.1 MarketCrafting'!$C$9:$C$16</c:f>
              <c:numCache>
                <c:formatCode>0%</c:formatCode>
                <c:ptCount val="8"/>
                <c:pt idx="0">
                  <c:v>0.17094017094017094</c:v>
                </c:pt>
                <c:pt idx="1">
                  <c:v>0.20512820512820512</c:v>
                </c:pt>
                <c:pt idx="2">
                  <c:v>0.14529914529914531</c:v>
                </c:pt>
                <c:pt idx="3">
                  <c:v>0.21367521367521367</c:v>
                </c:pt>
                <c:pt idx="4">
                  <c:v>0.1111111111111111</c:v>
                </c:pt>
                <c:pt idx="5">
                  <c:v>5.128205128205128E-2</c:v>
                </c:pt>
                <c:pt idx="6">
                  <c:v>3.4188034188034191E-2</c:v>
                </c:pt>
                <c:pt idx="7">
                  <c:v>6.8376068376068383E-2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B-164B-BC7C-6E488C50EA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_tradnl"/>
              <a:t>Matriz de Diferenciación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'Leccion 2.2 Matriz Diferenciaci'!$A$36</c:f>
              <c:strCache>
                <c:ptCount val="1"/>
                <c:pt idx="0">
                  <c:v>Mejor Salud (Nuestra empresa)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'Leccion 2.2 Matriz Diferenciaci'!$B$36</c:f>
              <c:numCache>
                <c:formatCode>0.00</c:formatCode>
                <c:ptCount val="1"/>
                <c:pt idx="0">
                  <c:v>5</c:v>
                </c:pt>
              </c:numCache>
            </c:numRef>
          </c:xVal>
          <c:yVal>
            <c:numRef>
              <c:f>'Leccion 2.2 Matriz Diferenciaci'!$C$36</c:f>
              <c:numCache>
                <c:formatCode>0</c:formatCode>
                <c:ptCount val="1"/>
                <c:pt idx="0">
                  <c:v>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08B3-7847-A959-934D97B7802F}"/>
            </c:ext>
          </c:extLst>
        </c:ser>
        <c:ser>
          <c:idx val="1"/>
          <c:order val="1"/>
          <c:tx>
            <c:strRef>
              <c:f>'Leccion 2.2 Matriz Diferenciaci'!$A$37</c:f>
              <c:strCache>
                <c:ptCount val="1"/>
                <c:pt idx="0">
                  <c:v>Competidor 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'Leccion 2.2 Matriz Diferenciaci'!$B$37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'Leccion 2.2 Matriz Diferenciaci'!$C$37</c:f>
              <c:numCache>
                <c:formatCode>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08B3-7847-A959-934D97B7802F}"/>
            </c:ext>
          </c:extLst>
        </c:ser>
        <c:ser>
          <c:idx val="2"/>
          <c:order val="2"/>
          <c:tx>
            <c:strRef>
              <c:f>'Leccion 2.2 Matriz Diferenciaci'!$A$38</c:f>
              <c:strCache>
                <c:ptCount val="1"/>
                <c:pt idx="0">
                  <c:v>Competidor B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'Leccion 2.2 Matriz Diferenciaci'!$B$38</c:f>
              <c:numCache>
                <c:formatCode>0.00</c:formatCode>
                <c:ptCount val="1"/>
                <c:pt idx="0">
                  <c:v>10</c:v>
                </c:pt>
              </c:numCache>
            </c:numRef>
          </c:xVal>
          <c:yVal>
            <c:numRef>
              <c:f>'Leccion 2.2 Matriz Diferenciaci'!$C$38</c:f>
              <c:numCache>
                <c:formatCode>0</c:formatCode>
                <c:ptCount val="1"/>
                <c:pt idx="0">
                  <c:v>10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5-08B3-7847-A959-934D97B7802F}"/>
            </c:ext>
          </c:extLst>
        </c:ser>
        <c:ser>
          <c:idx val="3"/>
          <c:order val="3"/>
          <c:tx>
            <c:strRef>
              <c:f>'Leccion 2.2 Matriz Diferenciaci'!$A$39</c:f>
              <c:strCache>
                <c:ptCount val="1"/>
                <c:pt idx="0">
                  <c:v>Competidor 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'Leccion 2.2 Matriz Diferenciaci'!$B$39</c:f>
              <c:numCache>
                <c:formatCode>0.00</c:formatCode>
                <c:ptCount val="1"/>
                <c:pt idx="0">
                  <c:v>7.5</c:v>
                </c:pt>
              </c:numCache>
            </c:numRef>
          </c:xVal>
          <c:yVal>
            <c:numRef>
              <c:f>'Leccion 2.2 Matriz Diferenciaci'!$C$39</c:f>
              <c:numCache>
                <c:formatCode>0</c:formatCode>
                <c:ptCount val="1"/>
                <c:pt idx="0">
                  <c:v>9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6-08B3-7847-A959-934D97B7802F}"/>
            </c:ext>
          </c:extLst>
        </c:ser>
        <c:ser>
          <c:idx val="4"/>
          <c:order val="4"/>
          <c:tx>
            <c:strRef>
              <c:f>'Leccion 2.2 Matriz Diferenciaci'!$A$41</c:f>
              <c:strCache>
                <c:ptCount val="1"/>
                <c:pt idx="0">
                  <c:v>Competidor desconocido 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'Leccion 2.2 Matriz Diferenciaci'!$B$41</c:f>
              <c:numCache>
                <c:formatCode>0.00</c:formatCode>
                <c:ptCount val="1"/>
                <c:pt idx="0">
                  <c:v>4.583333333333333</c:v>
                </c:pt>
              </c:numCache>
            </c:numRef>
          </c:xVal>
          <c:yVal>
            <c:numRef>
              <c:f>'Leccion 2.2 Matriz Diferenciaci'!$C$41</c:f>
              <c:numCache>
                <c:formatCode>0</c:formatCode>
                <c:ptCount val="1"/>
                <c:pt idx="0">
                  <c:v>8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7-08B3-7847-A959-934D97B7802F}"/>
            </c:ext>
          </c:extLst>
        </c:ser>
        <c:ser>
          <c:idx val="5"/>
          <c:order val="5"/>
          <c:tx>
            <c:strRef>
              <c:f>'Leccion 2.2 Matriz Diferenciaci'!$A$42</c:f>
              <c:strCache>
                <c:ptCount val="1"/>
                <c:pt idx="0">
                  <c:v>Competidor desconocido 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'Leccion 2.2 Matriz Diferenciaci'!$B$42</c:f>
              <c:numCache>
                <c:formatCode>0.00</c:formatCode>
                <c:ptCount val="1"/>
                <c:pt idx="0">
                  <c:v>2.5</c:v>
                </c:pt>
              </c:numCache>
            </c:numRef>
          </c:xVal>
          <c:yVal>
            <c:numRef>
              <c:f>'Leccion 2.2 Matriz Diferenciaci'!$C$42</c:f>
              <c:numCache>
                <c:formatCode>0</c:formatCode>
                <c:ptCount val="1"/>
                <c:pt idx="0">
                  <c:v>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8-08B3-7847-A959-934D97B7802F}"/>
            </c:ext>
          </c:extLst>
        </c:ser>
        <c:ser>
          <c:idx val="6"/>
          <c:order val="6"/>
          <c:tx>
            <c:strRef>
              <c:f>'Leccion 2.2 Matriz Diferenciaci'!$A$43</c:f>
              <c:strCache>
                <c:ptCount val="1"/>
                <c:pt idx="0">
                  <c:v>Competidor desconocido 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'Leccion 2.2 Matriz Diferenciaci'!$B$43</c:f>
              <c:numCache>
                <c:formatCode>0.00</c:formatCode>
                <c:ptCount val="1"/>
                <c:pt idx="0">
                  <c:v>1.6666666666666667</c:v>
                </c:pt>
              </c:numCache>
            </c:numRef>
          </c:xVal>
          <c:yVal>
            <c:numRef>
              <c:f>'Leccion 2.2 Matriz Diferenciaci'!$C$43</c:f>
              <c:numCache>
                <c:formatCode>0</c:formatCode>
                <c:ptCount val="1"/>
                <c:pt idx="0">
                  <c:v>2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9-08B3-7847-A959-934D97B7802F}"/>
            </c:ext>
          </c:extLst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bubbleScale val="100"/>
        <c:showNegBubbles val="0"/>
        <c:axId val="1613943536"/>
        <c:axId val="1850512048"/>
      </c:bubbleChart>
      <c:valAx>
        <c:axId val="1613943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precio (eN UNa escala del 0 al 10)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50512048"/>
        <c:crosses val="autoZero"/>
        <c:crossBetween val="midCat"/>
      </c:valAx>
      <c:valAx>
        <c:axId val="185051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CAlidad</a:t>
                </a:r>
                <a:r>
                  <a:rPr lang="es-ES_tradnl" baseline="0"/>
                  <a:t> del servicio al cliente</a:t>
                </a:r>
                <a:endParaRPr lang="es-ES_trad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13943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_tradnl"/>
              <a:t>Recursos</a:t>
            </a:r>
            <a:r>
              <a:rPr lang="es-ES_tradnl" baseline="0"/>
              <a:t> y capacidades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'Leccion 2.3 Capcidad y recursos'!$B$7</c:f>
              <c:strCache>
                <c:ptCount val="1"/>
                <c:pt idx="0">
                  <c:v>Fortaleza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'Leccion 2.3 Capcidad y recursos'!$A$8:$A$20</c:f>
              <c:strCache>
                <c:ptCount val="13"/>
                <c:pt idx="0">
                  <c:v>Gobierno corporativo que ayude y observe el desempeño y rumbo de la empresa</c:v>
                </c:pt>
                <c:pt idx="1">
                  <c:v>Plan estratégico para tres años</c:v>
                </c:pt>
                <c:pt idx="2">
                  <c:v>Investigación de mercado actualizada</c:v>
                </c:pt>
                <c:pt idx="3">
                  <c:v>Administración y gerenciamiento organizado, con un buen control de la eficiencia del negocio</c:v>
                </c:pt>
                <c:pt idx="4">
                  <c:v>Capacitación para colaboradores</c:v>
                </c:pt>
                <c:pt idx="5">
                  <c:v>Organización de gestión de compras y adquisiciones al detalle</c:v>
                </c:pt>
                <c:pt idx="6">
                  <c:v>Contabilidad al día, conciliación bancaria, claridad en costos fijos, variables, ingresos y márgenes de rentabilidad</c:v>
                </c:pt>
                <c:pt idx="7">
                  <c:v>Diagramas de procesos, manuales, herramientas tecnológicas para manejar los recursos de la empresa</c:v>
                </c:pt>
                <c:pt idx="8">
                  <c:v>Eficiencia de los canales de distribución y entrega de productos y servicios</c:v>
                </c:pt>
                <c:pt idx="9">
                  <c:v>Experiencia del cliente al recibir nuestros productos y/o servicios</c:v>
                </c:pt>
                <c:pt idx="10">
                  <c:v>Estrategia de marketing actualizada</c:v>
                </c:pt>
                <c:pt idx="11">
                  <c:v>Herramientas para la fuerza de venta: brochures, estrategia de precios, etc.</c:v>
                </c:pt>
                <c:pt idx="12">
                  <c:v>Calidad del servicio post venta y programas de fidelización de clientes</c:v>
                </c:pt>
              </c:strCache>
            </c:strRef>
          </c:cat>
          <c:val>
            <c:numRef>
              <c:f>'Leccion 2.3 Capcidad y recursos'!$B$8:$B$20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0-6749-8B62-953370B107EC}"/>
            </c:ext>
          </c:extLst>
        </c:ser>
        <c:ser>
          <c:idx val="1"/>
          <c:order val="1"/>
          <c:tx>
            <c:strRef>
              <c:f>'Leccion 2.3 Capcidad y recursos'!$C$7</c:f>
              <c:strCache>
                <c:ptCount val="1"/>
                <c:pt idx="0">
                  <c:v>Importancia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'Leccion 2.3 Capcidad y recursos'!$A$8:$A$20</c:f>
              <c:strCache>
                <c:ptCount val="13"/>
                <c:pt idx="0">
                  <c:v>Gobierno corporativo que ayude y observe el desempeño y rumbo de la empresa</c:v>
                </c:pt>
                <c:pt idx="1">
                  <c:v>Plan estratégico para tres años</c:v>
                </c:pt>
                <c:pt idx="2">
                  <c:v>Investigación de mercado actualizada</c:v>
                </c:pt>
                <c:pt idx="3">
                  <c:v>Administración y gerenciamiento organizado, con un buen control de la eficiencia del negocio</c:v>
                </c:pt>
                <c:pt idx="4">
                  <c:v>Capacitación para colaboradores</c:v>
                </c:pt>
                <c:pt idx="5">
                  <c:v>Organización de gestión de compras y adquisiciones al detalle</c:v>
                </c:pt>
                <c:pt idx="6">
                  <c:v>Contabilidad al día, conciliación bancaria, claridad en costos fijos, variables, ingresos y márgenes de rentabilidad</c:v>
                </c:pt>
                <c:pt idx="7">
                  <c:v>Diagramas de procesos, manuales, herramientas tecnológicas para manejar los recursos de la empresa</c:v>
                </c:pt>
                <c:pt idx="8">
                  <c:v>Eficiencia de los canales de distribución y entrega de productos y servicios</c:v>
                </c:pt>
                <c:pt idx="9">
                  <c:v>Experiencia del cliente al recibir nuestros productos y/o servicios</c:v>
                </c:pt>
                <c:pt idx="10">
                  <c:v>Estrategia de marketing actualizada</c:v>
                </c:pt>
                <c:pt idx="11">
                  <c:v>Herramientas para la fuerza de venta: brochures, estrategia de precios, etc.</c:v>
                </c:pt>
                <c:pt idx="12">
                  <c:v>Calidad del servicio post venta y programas de fidelización de clientes</c:v>
                </c:pt>
              </c:strCache>
            </c:strRef>
          </c:cat>
          <c:val>
            <c:numRef>
              <c:f>'Leccion 2.3 Capcidad y recursos'!$C$8:$C$20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0-6749-8B62-953370B10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226335"/>
        <c:axId val="90264719"/>
      </c:barChart>
      <c:catAx>
        <c:axId val="9022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0264719"/>
        <c:crosses val="autoZero"/>
        <c:auto val="1"/>
        <c:lblAlgn val="ctr"/>
        <c:lblOffset val="100"/>
        <c:noMultiLvlLbl val="0"/>
      </c:catAx>
      <c:valAx>
        <c:axId val="9026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0226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www.disruptive.ec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s://www.disruptive.ec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hyperlink" Target="https://www.disruptive.ec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disruptive.ec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disruptive.ec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93851</xdr:colOff>
      <xdr:row>0</xdr:row>
      <xdr:rowOff>26403</xdr:rowOff>
    </xdr:from>
    <xdr:to>
      <xdr:col>0</xdr:col>
      <xdr:colOff>677153</xdr:colOff>
      <xdr:row>0</xdr:row>
      <xdr:rowOff>228600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7F911F-2D09-6859-CC7C-D00327F64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851" y="26403"/>
          <a:ext cx="583302" cy="202197"/>
        </a:xfrm>
        <a:prstGeom prst="rect">
          <a:avLst/>
        </a:prstGeom>
      </xdr:spPr>
    </xdr:pic>
    <xdr:clientData/>
  </xdr:twoCellAnchor>
  <xdr:twoCellAnchor>
    <xdr:from>
      <xdr:col>0</xdr:col>
      <xdr:colOff>5080</xdr:colOff>
      <xdr:row>26</xdr:row>
      <xdr:rowOff>152400</xdr:rowOff>
    </xdr:from>
    <xdr:to>
      <xdr:col>2</xdr:col>
      <xdr:colOff>2346960</xdr:colOff>
      <xdr:row>55</xdr:row>
      <xdr:rowOff>91440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4BA7D52-0B38-5C01-A358-495EF56BDC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93851</xdr:colOff>
      <xdr:row>0</xdr:row>
      <xdr:rowOff>26403</xdr:rowOff>
    </xdr:from>
    <xdr:to>
      <xdr:col>0</xdr:col>
      <xdr:colOff>677153</xdr:colOff>
      <xdr:row>0</xdr:row>
      <xdr:rowOff>228600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4532CB-73BE-0B45-BB62-28BE5D50D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851" y="26403"/>
          <a:ext cx="583302" cy="202197"/>
        </a:xfrm>
        <a:prstGeom prst="rect">
          <a:avLst/>
        </a:prstGeom>
      </xdr:spPr>
    </xdr:pic>
    <xdr:clientData/>
  </xdr:twoCellAnchor>
  <xdr:twoCellAnchor>
    <xdr:from>
      <xdr:col>0</xdr:col>
      <xdr:colOff>440</xdr:colOff>
      <xdr:row>43</xdr:row>
      <xdr:rowOff>186309</xdr:rowOff>
    </xdr:from>
    <xdr:to>
      <xdr:col>4</xdr:col>
      <xdr:colOff>150091</xdr:colOff>
      <xdr:row>65</xdr:row>
      <xdr:rowOff>103909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F30277-0066-849B-FBEB-B5A299E4AF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93851</xdr:colOff>
      <xdr:row>0</xdr:row>
      <xdr:rowOff>26403</xdr:rowOff>
    </xdr:from>
    <xdr:to>
      <xdr:col>0</xdr:col>
      <xdr:colOff>677153</xdr:colOff>
      <xdr:row>0</xdr:row>
      <xdr:rowOff>228600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29FCE6-4749-E342-A5F5-ED31F4A8D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851" y="26403"/>
          <a:ext cx="583302" cy="202197"/>
        </a:xfrm>
        <a:prstGeom prst="rect">
          <a:avLst/>
        </a:prstGeom>
      </xdr:spPr>
    </xdr:pic>
    <xdr:clientData/>
  </xdr:twoCellAnchor>
  <xdr:twoCellAnchor>
    <xdr:from>
      <xdr:col>0</xdr:col>
      <xdr:colOff>6264</xdr:colOff>
      <xdr:row>21</xdr:row>
      <xdr:rowOff>3757</xdr:rowOff>
    </xdr:from>
    <xdr:to>
      <xdr:col>5</xdr:col>
      <xdr:colOff>449911</xdr:colOff>
      <xdr:row>45</xdr:row>
      <xdr:rowOff>79730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FB8F4D-59DC-DD79-2D6A-A5BA65822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1587500</xdr:colOff>
      <xdr:row>24</xdr:row>
      <xdr:rowOff>179917</xdr:rowOff>
    </xdr:from>
    <xdr:to>
      <xdr:col>0</xdr:col>
      <xdr:colOff>2137833</xdr:colOff>
      <xdr:row>34</xdr:row>
      <xdr:rowOff>21166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8BE8EB2A-7146-F482-87A7-7F58C4E5CD34}"/>
            </a:ext>
          </a:extLst>
        </xdr:cNvPr>
        <xdr:cNvSpPr/>
      </xdr:nvSpPr>
      <xdr:spPr>
        <a:xfrm>
          <a:off x="1587500" y="7667625"/>
          <a:ext cx="550333" cy="1852083"/>
        </a:xfrm>
        <a:prstGeom prst="rect">
          <a:avLst/>
        </a:prstGeom>
        <a:noFill/>
        <a:ln w="38100" cap="flat" cmpd="sng" algn="ctr">
          <a:solidFill>
            <a:schemeClr val="accent6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1587500</xdr:colOff>
      <xdr:row>24</xdr:row>
      <xdr:rowOff>169740</xdr:rowOff>
    </xdr:from>
    <xdr:to>
      <xdr:col>0</xdr:col>
      <xdr:colOff>2137833</xdr:colOff>
      <xdr:row>34</xdr:row>
      <xdr:rowOff>10989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F5FC6985-DE3D-A848-B345-0148BC6A918A}"/>
            </a:ext>
          </a:extLst>
        </xdr:cNvPr>
        <xdr:cNvSpPr/>
      </xdr:nvSpPr>
      <xdr:spPr>
        <a:xfrm>
          <a:off x="1587500" y="7667625"/>
          <a:ext cx="550333" cy="1892787"/>
        </a:xfrm>
        <a:prstGeom prst="rect">
          <a:avLst/>
        </a:prstGeom>
        <a:noFill/>
        <a:ln w="38100" cap="flat" cmpd="sng" algn="ctr">
          <a:solidFill>
            <a:schemeClr val="accent6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2584938</xdr:colOff>
      <xdr:row>24</xdr:row>
      <xdr:rowOff>175602</xdr:rowOff>
    </xdr:from>
    <xdr:to>
      <xdr:col>0</xdr:col>
      <xdr:colOff>3135271</xdr:colOff>
      <xdr:row>34</xdr:row>
      <xdr:rowOff>16851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F73303B9-6C26-D14E-94BA-78C47A06380A}"/>
            </a:ext>
          </a:extLst>
        </xdr:cNvPr>
        <xdr:cNvSpPr/>
      </xdr:nvSpPr>
      <xdr:spPr>
        <a:xfrm>
          <a:off x="2584938" y="7673487"/>
          <a:ext cx="550333" cy="1892787"/>
        </a:xfrm>
        <a:prstGeom prst="rect">
          <a:avLst/>
        </a:prstGeom>
        <a:noFill/>
        <a:ln w="38100" cap="flat" cmpd="sng" algn="ctr">
          <a:solidFill>
            <a:schemeClr val="accent6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973990</xdr:colOff>
      <xdr:row>24</xdr:row>
      <xdr:rowOff>171694</xdr:rowOff>
    </xdr:from>
    <xdr:to>
      <xdr:col>5</xdr:col>
      <xdr:colOff>268654</xdr:colOff>
      <xdr:row>34</xdr:row>
      <xdr:rowOff>12943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29BF41A7-24FC-614D-8DFB-9B8F92734719}"/>
            </a:ext>
          </a:extLst>
        </xdr:cNvPr>
        <xdr:cNvSpPr/>
      </xdr:nvSpPr>
      <xdr:spPr>
        <a:xfrm>
          <a:off x="6459413" y="7669579"/>
          <a:ext cx="1272933" cy="1892787"/>
        </a:xfrm>
        <a:prstGeom prst="rect">
          <a:avLst/>
        </a:prstGeom>
        <a:noFill/>
        <a:ln w="38100" cap="flat" cmpd="sng" algn="ctr">
          <a:solidFill>
            <a:schemeClr val="accent6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93851</xdr:colOff>
      <xdr:row>0</xdr:row>
      <xdr:rowOff>128914</xdr:rowOff>
    </xdr:from>
    <xdr:to>
      <xdr:col>4</xdr:col>
      <xdr:colOff>539098</xdr:colOff>
      <xdr:row>0</xdr:row>
      <xdr:rowOff>569507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68BDD6-2E25-8B4B-9044-ACC85627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205" y="128914"/>
          <a:ext cx="1271032" cy="4405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93851</xdr:colOff>
      <xdr:row>0</xdr:row>
      <xdr:rowOff>26403</xdr:rowOff>
    </xdr:from>
    <xdr:to>
      <xdr:col>0</xdr:col>
      <xdr:colOff>677153</xdr:colOff>
      <xdr:row>0</xdr:row>
      <xdr:rowOff>228600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BA02C-0611-BC4F-95D5-49261CC5A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851" y="26403"/>
          <a:ext cx="583302" cy="2021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E731A1-0FD6-AC4C-A14C-8113FDC46505}" name="Marketcrafting" displayName="Marketcrafting" ref="A8:C17" totalsRowCount="1" headerRowDxfId="35" dataDxfId="34">
  <autoFilter ref="A8:C16" xr:uid="{0DE731A1-0FD6-AC4C-A14C-8113FDC46505}"/>
  <tableColumns count="3">
    <tableColumn id="1" xr3:uid="{8545F40E-4662-244F-8A93-9342520D4F9A}" name="Competidor" totalsRowLabel="Total" dataDxfId="33" totalsRowDxfId="32"/>
    <tableColumn id="2" xr3:uid="{B50E6361-2244-CB42-B46E-F41CB72DA369}" name="Índice estimado de ventas de 2024" totalsRowFunction="sum" dataDxfId="5" totalsRowDxfId="31"/>
    <tableColumn id="3" xr3:uid="{C411F47F-7934-C345-AB28-47FA013F6A4A}" name="Cuota de mercado estimada" totalsRowFunction="sum" dataDxfId="4" totalsRowDxfId="30" dataCellStyle="Porcentaje">
      <calculatedColumnFormula>Marketcrafting[[#This Row],[Índice estimado de ventas de 2024]]/$B$17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886AA0-111E-DF44-9CC8-38D64B7A5BD4}" name="AuxGraf" displayName="AuxGraf" ref="A35:C43" totalsRowShown="0" headerRowDxfId="29" headerRowBorderDxfId="28" tableBorderDxfId="27">
  <autoFilter ref="A35:C43" xr:uid="{7C886AA0-111E-DF44-9CC8-38D64B7A5BD4}"/>
  <tableColumns count="3">
    <tableColumn id="1" xr3:uid="{D78E997A-B82F-BE46-AFF1-B359D55D7195}" name="Competidor" dataDxfId="8"/>
    <tableColumn id="2" xr3:uid="{EE4B5DDF-EDE3-0046-B3BF-77A9994D060A}" name="Precio (En escala del 1 al 10)" dataDxfId="7">
      <calculatedColumnFormula>C13</calculatedColumnFormula>
    </tableColumn>
    <tableColumn id="3" xr3:uid="{7113C1B1-FDCE-EF42-A37C-3F8E213A4168}" name="Servicio al cliente (1 al 10)" dataDxfId="6">
      <calculatedColumnFormula>B25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CDC23E-7338-FF43-81DE-628C346F9AEF}" name="Tabla3" displayName="Tabla3" ref="A12:C20" totalsRowShown="0" headerRowDxfId="26" headerRowBorderDxfId="25" tableBorderDxfId="24" totalsRowBorderDxfId="23">
  <autoFilter ref="A12:C20" xr:uid="{CBCDC23E-7338-FF43-81DE-628C346F9AEF}"/>
  <tableColumns count="3">
    <tableColumn id="1" xr3:uid="{5D2427F8-77EA-AB48-AB06-F4E555DC61C0}" name="Competidor" dataDxfId="22"/>
    <tableColumn id="2" xr3:uid="{F6E1BDE5-A13E-C640-BCDF-B12049579C87}" name="Precio" dataDxfId="10" dataCellStyle="Moneda"/>
    <tableColumn id="3" xr3:uid="{CC39233D-7357-FD4C-A9C4-09A064170FC3}" name="Valor Relativo (1 al 10)" dataDxfId="9">
      <calculatedColumnFormula>(Tabla3[[#This Row],[Precio]]-$F$13)*10/($F$12-$F$13)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E74D69-C710-074B-8938-D34B63524654}" name="Tabla35" displayName="Tabla35" ref="A7:C20" totalsRowShown="0" headerRowDxfId="21" dataDxfId="20">
  <autoFilter ref="A7:C20" xr:uid="{6AE74D69-C710-074B-8938-D34B63524654}"/>
  <tableColumns count="3">
    <tableColumn id="1" xr3:uid="{1D25ECF6-F02E-544D-ACF4-6B84982F3F43}" name="Recursos y Capacidades" dataDxfId="19"/>
    <tableColumn id="2" xr3:uid="{801713B5-F507-7847-A9B5-856E8844A088}" name="Fortaleza" dataDxfId="18"/>
    <tableColumn id="3" xr3:uid="{E00F0DBC-D877-BE43-81A7-9BC79126252A}" name="Importancia" dataDxfId="17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BF70EF-B828-9048-8950-5FD039F85043}" name="Tabla5" displayName="Tabla5" ref="A48:D61" totalsRowShown="0" headerRowDxfId="16" dataDxfId="14" headerRowBorderDxfId="15" tableBorderDxfId="13">
  <autoFilter ref="A48:D61" xr:uid="{04BF70EF-B828-9048-8950-5FD039F85043}"/>
  <tableColumns count="4">
    <tableColumn id="1" xr3:uid="{69286A0F-3054-C146-8C33-E2B2D10040EF}" name="Recursos y Capacidades" dataDxfId="3">
      <calculatedColumnFormula>A8</calculatedColumnFormula>
    </tableColumn>
    <tableColumn id="2" xr3:uid="{D63D502D-C240-DE4C-B2D6-6AC6619EA42A}" name="Fortaleza" dataDxfId="2">
      <calculatedColumnFormula>B8</calculatedColumnFormula>
    </tableColumn>
    <tableColumn id="3" xr3:uid="{6043EF26-2DBE-B746-B0F3-580FBE915E0B}" name="Importancia" dataDxfId="0">
      <calculatedColumnFormula>C8</calculatedColumnFormula>
    </tableColumn>
    <tableColumn id="4" xr3:uid="{32A571C8-9D34-9B41-AE0F-AB85E6A66160}" name="Diferencia" dataDxfId="1">
      <calculatedColumnFormula>Tabla5[[#This Row],[Importancia]]-Tabla5[[#This Row],[Fortaleza]]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5" Type="http://schemas.openxmlformats.org/officeDocument/2006/relationships/comments" Target="../comments2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disruptive.ec" TargetMode="External"/><Relationship Id="rId2" Type="http://schemas.openxmlformats.org/officeDocument/2006/relationships/hyperlink" Target="https://www.mejorpyme.ec/" TargetMode="External"/><Relationship Id="rId1" Type="http://schemas.openxmlformats.org/officeDocument/2006/relationships/hyperlink" Target="https://www.disruptive.ec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mailto:felipe@mejorpyme.e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99CE-1B97-914A-B48A-BA2DE3737C8E}">
  <sheetPr>
    <tabColor rgb="FFFFC000"/>
  </sheetPr>
  <dimension ref="A1:C26"/>
  <sheetViews>
    <sheetView showGridLines="0" topLeftCell="A5" zoomScaleNormal="100" workbookViewId="0">
      <selection activeCell="A20" sqref="A20:C26"/>
    </sheetView>
  </sheetViews>
  <sheetFormatPr baseColWidth="10" defaultRowHeight="16" x14ac:dyDescent="0.2"/>
  <cols>
    <col min="1" max="1" width="29.6640625" style="2" customWidth="1"/>
    <col min="2" max="2" width="36.5" style="2" customWidth="1"/>
    <col min="3" max="3" width="31.33203125" style="2" customWidth="1"/>
    <col min="4" max="16384" width="10.83203125" style="2"/>
  </cols>
  <sheetData>
    <row r="1" spans="1:3" s="1" customFormat="1" ht="20" customHeight="1" x14ac:dyDescent="0.2"/>
    <row r="2" spans="1:3" ht="8" customHeight="1" x14ac:dyDescent="0.2"/>
    <row r="3" spans="1:3" s="4" customFormat="1" ht="16" customHeight="1" x14ac:dyDescent="0.2">
      <c r="A3" s="3" t="s">
        <v>3</v>
      </c>
    </row>
    <row r="4" spans="1:3" ht="8" customHeight="1" x14ac:dyDescent="0.2"/>
    <row r="5" spans="1:3" s="6" customFormat="1" ht="16" customHeight="1" x14ac:dyDescent="0.2">
      <c r="A5" s="5" t="s">
        <v>4</v>
      </c>
    </row>
    <row r="8" spans="1:3" x14ac:dyDescent="0.2">
      <c r="A8" s="2" t="s">
        <v>5</v>
      </c>
      <c r="B8" s="2" t="s">
        <v>6</v>
      </c>
      <c r="C8" s="2" t="s">
        <v>7</v>
      </c>
    </row>
    <row r="9" spans="1:3" x14ac:dyDescent="0.2">
      <c r="A9" s="2" t="s">
        <v>8</v>
      </c>
      <c r="B9" s="8">
        <v>100</v>
      </c>
      <c r="C9" s="63">
        <f>Marketcrafting[[#This Row],[Índice estimado de ventas de 2024]]/$B$17</f>
        <v>0.17094017094017094</v>
      </c>
    </row>
    <row r="10" spans="1:3" x14ac:dyDescent="0.2">
      <c r="A10" s="2" t="s">
        <v>9</v>
      </c>
      <c r="B10" s="7">
        <v>120</v>
      </c>
      <c r="C10" s="63">
        <f>Marketcrafting[[#This Row],[Índice estimado de ventas de 2024]]/$B$17</f>
        <v>0.20512820512820512</v>
      </c>
    </row>
    <row r="11" spans="1:3" x14ac:dyDescent="0.2">
      <c r="A11" s="2" t="s">
        <v>10</v>
      </c>
      <c r="B11" s="7">
        <v>85</v>
      </c>
      <c r="C11" s="63">
        <f>Marketcrafting[[#This Row],[Índice estimado de ventas de 2024]]/$B$17</f>
        <v>0.14529914529914531</v>
      </c>
    </row>
    <row r="12" spans="1:3" x14ac:dyDescent="0.2">
      <c r="A12" s="2" t="s">
        <v>14</v>
      </c>
      <c r="B12" s="7">
        <v>125</v>
      </c>
      <c r="C12" s="63">
        <f>Marketcrafting[[#This Row],[Índice estimado de ventas de 2024]]/$B$17</f>
        <v>0.21367521367521367</v>
      </c>
    </row>
    <row r="13" spans="1:3" x14ac:dyDescent="0.2">
      <c r="A13" s="2" t="s">
        <v>15</v>
      </c>
      <c r="B13" s="7">
        <v>65</v>
      </c>
      <c r="C13" s="63">
        <f>Marketcrafting[[#This Row],[Índice estimado de ventas de 2024]]/$B$17</f>
        <v>0.1111111111111111</v>
      </c>
    </row>
    <row r="14" spans="1:3" x14ac:dyDescent="0.2">
      <c r="A14" s="2" t="s">
        <v>11</v>
      </c>
      <c r="B14" s="7">
        <v>30</v>
      </c>
      <c r="C14" s="63">
        <f>Marketcrafting[[#This Row],[Índice estimado de ventas de 2024]]/$B$17</f>
        <v>5.128205128205128E-2</v>
      </c>
    </row>
    <row r="15" spans="1:3" x14ac:dyDescent="0.2">
      <c r="A15" s="2" t="s">
        <v>12</v>
      </c>
      <c r="B15" s="7">
        <v>20</v>
      </c>
      <c r="C15" s="63">
        <f>Marketcrafting[[#This Row],[Índice estimado de ventas de 2024]]/$B$17</f>
        <v>3.4188034188034191E-2</v>
      </c>
    </row>
    <row r="16" spans="1:3" x14ac:dyDescent="0.2">
      <c r="A16" s="2" t="s">
        <v>13</v>
      </c>
      <c r="B16" s="7">
        <v>40</v>
      </c>
      <c r="C16" s="63">
        <f>Marketcrafting[[#This Row],[Índice estimado de ventas de 2024]]/$B$17</f>
        <v>6.8376068376068383E-2</v>
      </c>
    </row>
    <row r="17" spans="1:3" x14ac:dyDescent="0.2">
      <c r="A17" s="2" t="s">
        <v>0</v>
      </c>
      <c r="B17" s="7">
        <f>SUBTOTAL(109,Marketcrafting[Índice estimado de ventas de 2024])</f>
        <v>585</v>
      </c>
      <c r="C17" s="64">
        <f>SUBTOTAL(109,Marketcrafting[Cuota de mercado estimada])</f>
        <v>1.0000000000000002</v>
      </c>
    </row>
    <row r="19" spans="1:3" s="6" customFormat="1" ht="16" customHeight="1" thickBot="1" x14ac:dyDescent="0.25">
      <c r="A19" s="5" t="s">
        <v>26</v>
      </c>
    </row>
    <row r="20" spans="1:3" x14ac:dyDescent="0.2">
      <c r="A20" s="45" t="s">
        <v>27</v>
      </c>
      <c r="B20" s="46"/>
      <c r="C20" s="47"/>
    </row>
    <row r="21" spans="1:3" x14ac:dyDescent="0.2">
      <c r="A21" s="48"/>
      <c r="B21" s="49"/>
      <c r="C21" s="50"/>
    </row>
    <row r="22" spans="1:3" x14ac:dyDescent="0.2">
      <c r="A22" s="48"/>
      <c r="B22" s="49"/>
      <c r="C22" s="50"/>
    </row>
    <row r="23" spans="1:3" x14ac:dyDescent="0.2">
      <c r="A23" s="48"/>
      <c r="B23" s="49"/>
      <c r="C23" s="50"/>
    </row>
    <row r="24" spans="1:3" x14ac:dyDescent="0.2">
      <c r="A24" s="48"/>
      <c r="B24" s="49"/>
      <c r="C24" s="50"/>
    </row>
    <row r="25" spans="1:3" x14ac:dyDescent="0.2">
      <c r="A25" s="48"/>
      <c r="B25" s="49"/>
      <c r="C25" s="50"/>
    </row>
    <row r="26" spans="1:3" ht="17" thickBot="1" x14ac:dyDescent="0.25">
      <c r="A26" s="51"/>
      <c r="B26" s="52"/>
      <c r="C26" s="53"/>
    </row>
  </sheetData>
  <mergeCells count="1">
    <mergeCell ref="A20:C26"/>
  </mergeCells>
  <phoneticPr fontId="3" type="noConversion"/>
  <pageMargins left="0.7" right="0.7" top="0.75" bottom="0.75" header="0.3" footer="0.3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4A309-4FF4-AB4C-A5CE-C4A8CC1A15F9}">
  <sheetPr>
    <tabColor theme="6" tint="0.59999389629810485"/>
  </sheetPr>
  <dimension ref="A1:F43"/>
  <sheetViews>
    <sheetView zoomScale="240" zoomScaleNormal="240" workbookViewId="0">
      <selection activeCell="D43" sqref="D43"/>
    </sheetView>
  </sheetViews>
  <sheetFormatPr baseColWidth="10" defaultRowHeight="15" x14ac:dyDescent="0.2"/>
  <cols>
    <col min="1" max="1" width="30.33203125" style="14" customWidth="1"/>
    <col min="2" max="2" width="23.33203125" style="14" customWidth="1"/>
    <col min="3" max="4" width="17.5" style="14" customWidth="1"/>
    <col min="5" max="5" width="15.33203125" style="14" customWidth="1"/>
    <col min="6" max="16384" width="10.83203125" style="14"/>
  </cols>
  <sheetData>
    <row r="1" spans="1:6" s="13" customFormat="1" ht="20" customHeight="1" x14ac:dyDescent="0.2"/>
    <row r="2" spans="1:6" ht="8" customHeight="1" x14ac:dyDescent="0.2"/>
    <row r="3" spans="1:6" s="16" customFormat="1" ht="16" customHeight="1" x14ac:dyDescent="0.2">
      <c r="A3" s="15" t="s">
        <v>3</v>
      </c>
    </row>
    <row r="4" spans="1:6" ht="8" customHeight="1" x14ac:dyDescent="0.2"/>
    <row r="5" spans="1:6" s="18" customFormat="1" ht="16" customHeight="1" x14ac:dyDescent="0.2">
      <c r="A5" s="17" t="s">
        <v>28</v>
      </c>
    </row>
    <row r="7" spans="1:6" x14ac:dyDescent="0.2">
      <c r="A7" s="25" t="s">
        <v>30</v>
      </c>
      <c r="B7" s="14" t="s">
        <v>29</v>
      </c>
    </row>
    <row r="8" spans="1:6" x14ac:dyDescent="0.2">
      <c r="A8" s="25" t="s">
        <v>31</v>
      </c>
      <c r="B8" s="14" t="s">
        <v>32</v>
      </c>
    </row>
    <row r="11" spans="1:6" ht="16" thickBot="1" x14ac:dyDescent="0.25">
      <c r="A11" s="25" t="s">
        <v>36</v>
      </c>
    </row>
    <row r="12" spans="1:6" x14ac:dyDescent="0.2">
      <c r="A12" s="31" t="s">
        <v>5</v>
      </c>
      <c r="B12" s="31" t="s">
        <v>29</v>
      </c>
      <c r="C12" s="31" t="s">
        <v>39</v>
      </c>
      <c r="E12" s="55" t="s">
        <v>33</v>
      </c>
      <c r="F12" s="56">
        <f>MAX(B13:B20)</f>
        <v>15</v>
      </c>
    </row>
    <row r="13" spans="1:6" ht="16" thickBot="1" x14ac:dyDescent="0.25">
      <c r="A13" s="29" t="s">
        <v>8</v>
      </c>
      <c r="B13" s="24">
        <v>9</v>
      </c>
      <c r="C13" s="59">
        <f>(Tabla3[[#This Row],[Precio]]-$F$13)*10/($F$12-$F$13)</f>
        <v>5</v>
      </c>
      <c r="E13" s="57" t="s">
        <v>34</v>
      </c>
      <c r="F13" s="58">
        <f>MIN(B13:B20)</f>
        <v>3</v>
      </c>
    </row>
    <row r="14" spans="1:6" x14ac:dyDescent="0.2">
      <c r="A14" s="30" t="s">
        <v>9</v>
      </c>
      <c r="B14" s="23">
        <v>3</v>
      </c>
      <c r="C14" s="60">
        <f>(Tabla3[[#This Row],[Precio]]-$F$13)*10/($F$12-$F$13)</f>
        <v>0</v>
      </c>
    </row>
    <row r="15" spans="1:6" x14ac:dyDescent="0.2">
      <c r="A15" s="29" t="s">
        <v>10</v>
      </c>
      <c r="B15" s="24">
        <v>15</v>
      </c>
      <c r="C15" s="60">
        <f>(Tabla3[[#This Row],[Precio]]-$F$13)*10/($F$12-$F$13)</f>
        <v>10</v>
      </c>
    </row>
    <row r="16" spans="1:6" x14ac:dyDescent="0.2">
      <c r="A16" s="30" t="s">
        <v>14</v>
      </c>
      <c r="B16" s="23">
        <v>12</v>
      </c>
      <c r="C16" s="60">
        <f>(Tabla3[[#This Row],[Precio]]-$F$13)*10/($F$12-$F$13)</f>
        <v>7.5</v>
      </c>
    </row>
    <row r="17" spans="1:6" x14ac:dyDescent="0.2">
      <c r="A17" s="29" t="s">
        <v>15</v>
      </c>
      <c r="B17" s="24">
        <v>7</v>
      </c>
      <c r="C17" s="60">
        <f>(Tabla3[[#This Row],[Precio]]-$F$13)*10/($F$12-$F$13)</f>
        <v>3.3333333333333335</v>
      </c>
    </row>
    <row r="18" spans="1:6" x14ac:dyDescent="0.2">
      <c r="A18" s="30" t="s">
        <v>11</v>
      </c>
      <c r="B18" s="23">
        <v>8.5</v>
      </c>
      <c r="C18" s="60">
        <f>(Tabla3[[#This Row],[Precio]]-$F$13)*10/($F$12-$F$13)</f>
        <v>4.583333333333333</v>
      </c>
    </row>
    <row r="19" spans="1:6" x14ac:dyDescent="0.2">
      <c r="A19" s="29" t="s">
        <v>12</v>
      </c>
      <c r="B19" s="24">
        <v>6</v>
      </c>
      <c r="C19" s="60">
        <f>(Tabla3[[#This Row],[Precio]]-$F$13)*10/($F$12-$F$13)</f>
        <v>2.5</v>
      </c>
    </row>
    <row r="20" spans="1:6" x14ac:dyDescent="0.2">
      <c r="A20" s="33" t="s">
        <v>13</v>
      </c>
      <c r="B20" s="34">
        <v>5</v>
      </c>
      <c r="C20" s="60">
        <f>(Tabla3[[#This Row],[Precio]]-$F$13)*10/($F$12-$F$13)</f>
        <v>1.6666666666666667</v>
      </c>
    </row>
    <row r="23" spans="1:6" x14ac:dyDescent="0.2">
      <c r="A23" s="25" t="s">
        <v>37</v>
      </c>
    </row>
    <row r="24" spans="1:6" x14ac:dyDescent="0.2">
      <c r="A24" s="19" t="s">
        <v>5</v>
      </c>
      <c r="B24" s="20" t="s">
        <v>35</v>
      </c>
      <c r="F24" s="28"/>
    </row>
    <row r="25" spans="1:6" x14ac:dyDescent="0.2">
      <c r="A25" s="21" t="s">
        <v>8</v>
      </c>
      <c r="B25" s="26">
        <v>5</v>
      </c>
      <c r="F25" s="28"/>
    </row>
    <row r="26" spans="1:6" x14ac:dyDescent="0.2">
      <c r="A26" s="22" t="s">
        <v>9</v>
      </c>
      <c r="B26" s="27">
        <v>1</v>
      </c>
    </row>
    <row r="27" spans="1:6" x14ac:dyDescent="0.2">
      <c r="A27" s="21" t="s">
        <v>10</v>
      </c>
      <c r="B27" s="26">
        <v>10</v>
      </c>
    </row>
    <row r="28" spans="1:6" x14ac:dyDescent="0.2">
      <c r="A28" s="22" t="s">
        <v>14</v>
      </c>
      <c r="B28" s="27">
        <v>9</v>
      </c>
    </row>
    <row r="29" spans="1:6" x14ac:dyDescent="0.2">
      <c r="A29" s="21" t="s">
        <v>15</v>
      </c>
      <c r="B29" s="26">
        <v>2</v>
      </c>
    </row>
    <row r="30" spans="1:6" x14ac:dyDescent="0.2">
      <c r="A30" s="22" t="s">
        <v>11</v>
      </c>
      <c r="B30" s="27">
        <v>8</v>
      </c>
    </row>
    <row r="31" spans="1:6" x14ac:dyDescent="0.2">
      <c r="A31" s="21" t="s">
        <v>12</v>
      </c>
      <c r="B31" s="26">
        <v>7</v>
      </c>
    </row>
    <row r="32" spans="1:6" x14ac:dyDescent="0.2">
      <c r="A32" s="22" t="s">
        <v>13</v>
      </c>
      <c r="B32" s="27">
        <v>2</v>
      </c>
    </row>
    <row r="34" spans="1:4" x14ac:dyDescent="0.2">
      <c r="A34" s="25" t="s">
        <v>38</v>
      </c>
    </row>
    <row r="35" spans="1:4" ht="32" x14ac:dyDescent="0.2">
      <c r="A35" s="35" t="s">
        <v>5</v>
      </c>
      <c r="B35" s="37" t="s">
        <v>40</v>
      </c>
      <c r="C35" s="36" t="s">
        <v>35</v>
      </c>
    </row>
    <row r="36" spans="1:4" x14ac:dyDescent="0.2">
      <c r="A36" s="29" t="s">
        <v>8</v>
      </c>
      <c r="B36" s="61">
        <f t="shared" ref="B36:B43" si="0">C13</f>
        <v>5</v>
      </c>
      <c r="C36" s="62">
        <f t="shared" ref="C36:C43" si="1">B25</f>
        <v>5</v>
      </c>
      <c r="D36" s="32"/>
    </row>
    <row r="37" spans="1:4" x14ac:dyDescent="0.2">
      <c r="A37" s="30" t="s">
        <v>9</v>
      </c>
      <c r="B37" s="61">
        <f t="shared" si="0"/>
        <v>0</v>
      </c>
      <c r="C37" s="62">
        <f t="shared" si="1"/>
        <v>1</v>
      </c>
      <c r="D37" s="32"/>
    </row>
    <row r="38" spans="1:4" x14ac:dyDescent="0.2">
      <c r="A38" s="29" t="s">
        <v>10</v>
      </c>
      <c r="B38" s="61">
        <f t="shared" si="0"/>
        <v>10</v>
      </c>
      <c r="C38" s="62">
        <f t="shared" si="1"/>
        <v>10</v>
      </c>
      <c r="D38" s="32"/>
    </row>
    <row r="39" spans="1:4" x14ac:dyDescent="0.2">
      <c r="A39" s="30" t="s">
        <v>14</v>
      </c>
      <c r="B39" s="61">
        <f t="shared" si="0"/>
        <v>7.5</v>
      </c>
      <c r="C39" s="62">
        <f t="shared" si="1"/>
        <v>9</v>
      </c>
      <c r="D39" s="32"/>
    </row>
    <row r="40" spans="1:4" x14ac:dyDescent="0.2">
      <c r="A40" s="29" t="s">
        <v>15</v>
      </c>
      <c r="B40" s="61">
        <f t="shared" si="0"/>
        <v>3.3333333333333335</v>
      </c>
      <c r="C40" s="62">
        <f t="shared" si="1"/>
        <v>2</v>
      </c>
      <c r="D40" s="32"/>
    </row>
    <row r="41" spans="1:4" x14ac:dyDescent="0.2">
      <c r="A41" s="30" t="s">
        <v>11</v>
      </c>
      <c r="B41" s="61">
        <f t="shared" si="0"/>
        <v>4.583333333333333</v>
      </c>
      <c r="C41" s="62">
        <f t="shared" si="1"/>
        <v>8</v>
      </c>
      <c r="D41" s="32"/>
    </row>
    <row r="42" spans="1:4" x14ac:dyDescent="0.2">
      <c r="A42" s="29" t="s">
        <v>12</v>
      </c>
      <c r="B42" s="61">
        <f t="shared" si="0"/>
        <v>2.5</v>
      </c>
      <c r="C42" s="62">
        <f t="shared" si="1"/>
        <v>7</v>
      </c>
      <c r="D42" s="32"/>
    </row>
    <row r="43" spans="1:4" x14ac:dyDescent="0.2">
      <c r="A43" s="30" t="s">
        <v>13</v>
      </c>
      <c r="B43" s="61">
        <f t="shared" si="0"/>
        <v>1.6666666666666667</v>
      </c>
      <c r="C43" s="62">
        <f t="shared" si="1"/>
        <v>2</v>
      </c>
      <c r="D43" s="32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9D22-7682-464B-947A-075D45A84CB8}">
  <dimension ref="A1:E69"/>
  <sheetViews>
    <sheetView tabSelected="1" topLeftCell="A32" zoomScale="260" zoomScaleNormal="260" workbookViewId="0">
      <selection activeCell="G54" sqref="G54"/>
    </sheetView>
  </sheetViews>
  <sheetFormatPr baseColWidth="10" defaultRowHeight="16" x14ac:dyDescent="0.2"/>
  <cols>
    <col min="1" max="1" width="44.1640625" style="2" customWidth="1"/>
    <col min="2" max="2" width="12.83203125" style="2" bestFit="1" customWidth="1"/>
    <col min="3" max="3" width="15" style="2" bestFit="1" customWidth="1"/>
    <col min="4" max="4" width="12.83203125" style="2" customWidth="1"/>
    <col min="5" max="5" width="13.1640625" style="2" customWidth="1"/>
    <col min="6" max="16384" width="10.83203125" style="2"/>
  </cols>
  <sheetData>
    <row r="1" spans="1:3" s="1" customFormat="1" ht="20" customHeight="1" x14ac:dyDescent="0.2"/>
    <row r="2" spans="1:3" ht="8" customHeight="1" x14ac:dyDescent="0.2"/>
    <row r="3" spans="1:3" s="4" customFormat="1" ht="16" customHeight="1" x14ac:dyDescent="0.2">
      <c r="A3" s="15" t="s">
        <v>3</v>
      </c>
    </row>
    <row r="4" spans="1:3" ht="8" customHeight="1" x14ac:dyDescent="0.2"/>
    <row r="5" spans="1:3" s="6" customFormat="1" ht="16" customHeight="1" x14ac:dyDescent="0.2">
      <c r="A5" s="5" t="s">
        <v>44</v>
      </c>
    </row>
    <row r="7" spans="1:3" ht="17" x14ac:dyDescent="0.2">
      <c r="A7" s="38" t="s">
        <v>41</v>
      </c>
      <c r="B7" s="38" t="s">
        <v>42</v>
      </c>
      <c r="C7" s="39" t="s">
        <v>43</v>
      </c>
    </row>
    <row r="8" spans="1:3" ht="34" x14ac:dyDescent="0.2">
      <c r="A8" s="38" t="s">
        <v>50</v>
      </c>
      <c r="B8" s="39">
        <v>1</v>
      </c>
      <c r="C8" s="40">
        <v>5</v>
      </c>
    </row>
    <row r="9" spans="1:3" ht="17" x14ac:dyDescent="0.2">
      <c r="A9" s="38" t="s">
        <v>49</v>
      </c>
      <c r="B9" s="39">
        <v>4</v>
      </c>
      <c r="C9" s="40">
        <v>5</v>
      </c>
    </row>
    <row r="10" spans="1:3" ht="17" x14ac:dyDescent="0.2">
      <c r="A10" s="38" t="s">
        <v>51</v>
      </c>
      <c r="B10" s="39">
        <v>1</v>
      </c>
      <c r="C10" s="40">
        <v>5</v>
      </c>
    </row>
    <row r="11" spans="1:3" ht="51" x14ac:dyDescent="0.2">
      <c r="A11" s="38" t="s">
        <v>52</v>
      </c>
      <c r="B11" s="39">
        <v>5</v>
      </c>
      <c r="C11" s="39">
        <v>4</v>
      </c>
    </row>
    <row r="12" spans="1:3" ht="17" x14ac:dyDescent="0.2">
      <c r="A12" s="38" t="s">
        <v>45</v>
      </c>
      <c r="B12" s="39">
        <v>5</v>
      </c>
      <c r="C12" s="39">
        <v>3</v>
      </c>
    </row>
    <row r="13" spans="1:3" ht="34" x14ac:dyDescent="0.2">
      <c r="A13" s="38" t="s">
        <v>53</v>
      </c>
      <c r="B13" s="39">
        <v>2</v>
      </c>
      <c r="C13" s="39">
        <v>2</v>
      </c>
    </row>
    <row r="14" spans="1:3" ht="51" x14ac:dyDescent="0.2">
      <c r="A14" s="38" t="s">
        <v>54</v>
      </c>
      <c r="B14" s="39">
        <v>4</v>
      </c>
      <c r="C14" s="40">
        <v>5</v>
      </c>
    </row>
    <row r="15" spans="1:3" ht="51" x14ac:dyDescent="0.2">
      <c r="A15" s="38" t="s">
        <v>46</v>
      </c>
      <c r="B15" s="39">
        <v>3</v>
      </c>
      <c r="C15" s="39">
        <v>4</v>
      </c>
    </row>
    <row r="16" spans="1:3" ht="34" x14ac:dyDescent="0.2">
      <c r="A16" s="38" t="s">
        <v>47</v>
      </c>
      <c r="B16" s="39">
        <v>5</v>
      </c>
      <c r="C16" s="39">
        <v>5</v>
      </c>
    </row>
    <row r="17" spans="1:3" ht="34" x14ac:dyDescent="0.2">
      <c r="A17" s="38" t="s">
        <v>48</v>
      </c>
      <c r="B17" s="39">
        <v>5</v>
      </c>
      <c r="C17" s="39">
        <v>5</v>
      </c>
    </row>
    <row r="18" spans="1:3" ht="17" x14ac:dyDescent="0.2">
      <c r="A18" s="38" t="s">
        <v>55</v>
      </c>
      <c r="B18" s="39">
        <v>2</v>
      </c>
      <c r="C18" s="40">
        <v>4</v>
      </c>
    </row>
    <row r="19" spans="1:3" ht="34" x14ac:dyDescent="0.2">
      <c r="A19" s="38" t="s">
        <v>56</v>
      </c>
      <c r="B19" s="39">
        <v>1</v>
      </c>
      <c r="C19" s="40">
        <v>5</v>
      </c>
    </row>
    <row r="20" spans="1:3" ht="34" x14ac:dyDescent="0.2">
      <c r="A20" s="38" t="s">
        <v>57</v>
      </c>
      <c r="B20" s="39">
        <v>2</v>
      </c>
      <c r="C20" s="39">
        <v>5</v>
      </c>
    </row>
    <row r="48" spans="1:4" ht="17" x14ac:dyDescent="0.2">
      <c r="A48" s="41" t="s">
        <v>41</v>
      </c>
      <c r="B48" s="44" t="s">
        <v>42</v>
      </c>
      <c r="C48" s="42" t="s">
        <v>43</v>
      </c>
      <c r="D48" s="42" t="s">
        <v>58</v>
      </c>
    </row>
    <row r="49" spans="1:5" ht="34" x14ac:dyDescent="0.2">
      <c r="A49" s="43" t="str">
        <f>A8</f>
        <v>Gobierno corporativo que ayude y observe el desempeño y rumbo de la empresa</v>
      </c>
      <c r="B49" s="65">
        <f t="shared" ref="B49:C49" si="0">B8</f>
        <v>1</v>
      </c>
      <c r="C49" s="65">
        <f t="shared" si="0"/>
        <v>5</v>
      </c>
      <c r="D49" s="39">
        <f>Tabla5[[#This Row],[Importancia]]-Tabla5[[#This Row],[Fortaleza]]</f>
        <v>4</v>
      </c>
    </row>
    <row r="50" spans="1:5" ht="17" x14ac:dyDescent="0.2">
      <c r="A50" s="43" t="str">
        <f t="shared" ref="A50:C50" si="1">A9</f>
        <v>Plan estratégico para tres años</v>
      </c>
      <c r="B50" s="65">
        <f t="shared" si="1"/>
        <v>4</v>
      </c>
      <c r="C50" s="65">
        <f t="shared" si="1"/>
        <v>5</v>
      </c>
      <c r="D50" s="39">
        <f>Tabla5[[#This Row],[Importancia]]-Tabla5[[#This Row],[Fortaleza]]</f>
        <v>1</v>
      </c>
    </row>
    <row r="51" spans="1:5" ht="17" x14ac:dyDescent="0.2">
      <c r="A51" s="43" t="str">
        <f t="shared" ref="A51:C51" si="2">A10</f>
        <v>Investigación de mercado actualizada</v>
      </c>
      <c r="B51" s="65">
        <f t="shared" si="2"/>
        <v>1</v>
      </c>
      <c r="C51" s="65">
        <f t="shared" si="2"/>
        <v>5</v>
      </c>
      <c r="D51" s="39">
        <f>Tabla5[[#This Row],[Importancia]]-Tabla5[[#This Row],[Fortaleza]]</f>
        <v>4</v>
      </c>
    </row>
    <row r="52" spans="1:5" ht="51" x14ac:dyDescent="0.2">
      <c r="A52" s="43" t="str">
        <f t="shared" ref="A52:C52" si="3">A11</f>
        <v>Administración y gerenciamiento organizado, con un buen control de la eficiencia del negocio</v>
      </c>
      <c r="B52" s="65">
        <f t="shared" si="3"/>
        <v>5</v>
      </c>
      <c r="C52" s="65">
        <f t="shared" si="3"/>
        <v>4</v>
      </c>
      <c r="D52" s="39">
        <f>Tabla5[[#This Row],[Importancia]]-Tabla5[[#This Row],[Fortaleza]]</f>
        <v>-1</v>
      </c>
    </row>
    <row r="53" spans="1:5" ht="17" x14ac:dyDescent="0.2">
      <c r="A53" s="43" t="str">
        <f t="shared" ref="A53:C53" si="4">A12</f>
        <v>Capacitación para colaboradores</v>
      </c>
      <c r="B53" s="65">
        <f t="shared" si="4"/>
        <v>5</v>
      </c>
      <c r="C53" s="65">
        <f t="shared" si="4"/>
        <v>3</v>
      </c>
      <c r="D53" s="39">
        <f>Tabla5[[#This Row],[Importancia]]-Tabla5[[#This Row],[Fortaleza]]</f>
        <v>-2</v>
      </c>
    </row>
    <row r="54" spans="1:5" ht="34" x14ac:dyDescent="0.2">
      <c r="A54" s="43" t="str">
        <f t="shared" ref="A54:C54" si="5">A13</f>
        <v>Organización de gestión de compras y adquisiciones al detalle</v>
      </c>
      <c r="B54" s="65">
        <f t="shared" si="5"/>
        <v>2</v>
      </c>
      <c r="C54" s="65">
        <f t="shared" si="5"/>
        <v>2</v>
      </c>
      <c r="D54" s="39">
        <f>Tabla5[[#This Row],[Importancia]]-Tabla5[[#This Row],[Fortaleza]]</f>
        <v>0</v>
      </c>
    </row>
    <row r="55" spans="1:5" ht="51" x14ac:dyDescent="0.2">
      <c r="A55" s="43" t="str">
        <f t="shared" ref="A55:C55" si="6">A14</f>
        <v>Contabilidad al día, conciliación bancaria, claridad en costos fijos, variables, ingresos y márgenes de rentabilidad</v>
      </c>
      <c r="B55" s="65">
        <f t="shared" si="6"/>
        <v>4</v>
      </c>
      <c r="C55" s="65">
        <f t="shared" si="6"/>
        <v>5</v>
      </c>
      <c r="D55" s="39">
        <f>Tabla5[[#This Row],[Importancia]]-Tabla5[[#This Row],[Fortaleza]]</f>
        <v>1</v>
      </c>
    </row>
    <row r="56" spans="1:5" ht="51" x14ac:dyDescent="0.2">
      <c r="A56" s="43" t="str">
        <f t="shared" ref="A56:C56" si="7">A15</f>
        <v>Diagramas de procesos, manuales, herramientas tecnológicas para manejar los recursos de la empresa</v>
      </c>
      <c r="B56" s="65">
        <f t="shared" si="7"/>
        <v>3</v>
      </c>
      <c r="C56" s="65">
        <f t="shared" si="7"/>
        <v>4</v>
      </c>
      <c r="D56" s="39">
        <f>Tabla5[[#This Row],[Importancia]]-Tabla5[[#This Row],[Fortaleza]]</f>
        <v>1</v>
      </c>
    </row>
    <row r="57" spans="1:5" ht="34" x14ac:dyDescent="0.2">
      <c r="A57" s="43" t="str">
        <f t="shared" ref="A57:C57" si="8">A16</f>
        <v>Eficiencia de los canales de distribución y entrega de productos y servicios</v>
      </c>
      <c r="B57" s="65">
        <f t="shared" si="8"/>
        <v>5</v>
      </c>
      <c r="C57" s="65">
        <f t="shared" si="8"/>
        <v>5</v>
      </c>
      <c r="D57" s="39">
        <f>Tabla5[[#This Row],[Importancia]]-Tabla5[[#This Row],[Fortaleza]]</f>
        <v>0</v>
      </c>
    </row>
    <row r="58" spans="1:5" ht="34" x14ac:dyDescent="0.2">
      <c r="A58" s="43" t="str">
        <f t="shared" ref="A58:C58" si="9">A17</f>
        <v>Experiencia del cliente al recibir nuestros productos y/o servicios</v>
      </c>
      <c r="B58" s="65">
        <f t="shared" si="9"/>
        <v>5</v>
      </c>
      <c r="C58" s="65">
        <f t="shared" si="9"/>
        <v>5</v>
      </c>
      <c r="D58" s="39">
        <f>Tabla5[[#This Row],[Importancia]]-Tabla5[[#This Row],[Fortaleza]]</f>
        <v>0</v>
      </c>
    </row>
    <row r="59" spans="1:5" ht="17" x14ac:dyDescent="0.2">
      <c r="A59" s="43" t="str">
        <f t="shared" ref="A59:C59" si="10">A18</f>
        <v>Estrategia de marketing actualizada</v>
      </c>
      <c r="B59" s="65">
        <f t="shared" si="10"/>
        <v>2</v>
      </c>
      <c r="C59" s="65">
        <f t="shared" si="10"/>
        <v>4</v>
      </c>
      <c r="D59" s="39">
        <f>Tabla5[[#This Row],[Importancia]]-Tabla5[[#This Row],[Fortaleza]]</f>
        <v>2</v>
      </c>
    </row>
    <row r="60" spans="1:5" ht="34" x14ac:dyDescent="0.2">
      <c r="A60" s="43" t="str">
        <f t="shared" ref="A60:C60" si="11">A19</f>
        <v>Herramientas para la fuerza de venta: brochures, estrategia de precios, etc.</v>
      </c>
      <c r="B60" s="65">
        <f t="shared" si="11"/>
        <v>1</v>
      </c>
      <c r="C60" s="65">
        <f t="shared" si="11"/>
        <v>5</v>
      </c>
      <c r="D60" s="39">
        <f>Tabla5[[#This Row],[Importancia]]-Tabla5[[#This Row],[Fortaleza]]</f>
        <v>4</v>
      </c>
    </row>
    <row r="61" spans="1:5" ht="34" x14ac:dyDescent="0.2">
      <c r="A61" s="43" t="str">
        <f t="shared" ref="A61:C61" si="12">A20</f>
        <v>Calidad del servicio post venta y programas de fidelización de clientes</v>
      </c>
      <c r="B61" s="65">
        <f t="shared" si="12"/>
        <v>2</v>
      </c>
      <c r="C61" s="65">
        <f t="shared" si="12"/>
        <v>5</v>
      </c>
      <c r="D61" s="39">
        <f>Tabla5[[#This Row],[Importancia]]-Tabla5[[#This Row],[Fortaleza]]</f>
        <v>3</v>
      </c>
    </row>
    <row r="62" spans="1:5" x14ac:dyDescent="0.2">
      <c r="A62" s="43"/>
      <c r="B62" s="43"/>
      <c r="C62" s="43"/>
      <c r="D62" s="43"/>
      <c r="E62" s="43"/>
    </row>
    <row r="63" spans="1:5" x14ac:dyDescent="0.2">
      <c r="A63" s="43"/>
      <c r="B63" s="43"/>
      <c r="C63" s="43"/>
      <c r="D63" s="43"/>
      <c r="E63" s="43"/>
    </row>
    <row r="64" spans="1:5" x14ac:dyDescent="0.2">
      <c r="A64" s="43"/>
      <c r="B64" s="43"/>
      <c r="C64" s="43"/>
      <c r="D64" s="43"/>
      <c r="E64" s="43"/>
    </row>
    <row r="65" spans="1:5" x14ac:dyDescent="0.2">
      <c r="A65" s="43"/>
      <c r="B65" s="43"/>
      <c r="C65" s="43"/>
      <c r="D65" s="43"/>
      <c r="E65" s="43"/>
    </row>
    <row r="66" spans="1:5" x14ac:dyDescent="0.2">
      <c r="A66" s="43"/>
      <c r="B66" s="43"/>
      <c r="C66" s="43"/>
      <c r="D66" s="43"/>
      <c r="E66" s="43"/>
    </row>
    <row r="67" spans="1:5" x14ac:dyDescent="0.2">
      <c r="A67" s="43"/>
      <c r="B67" s="43"/>
      <c r="C67" s="43"/>
      <c r="D67" s="43"/>
      <c r="E67" s="43"/>
    </row>
    <row r="68" spans="1:5" x14ac:dyDescent="0.2">
      <c r="A68" s="43"/>
      <c r="B68" s="43"/>
      <c r="C68" s="43"/>
      <c r="D68" s="43"/>
      <c r="E68" s="43"/>
    </row>
    <row r="69" spans="1:5" x14ac:dyDescent="0.2">
      <c r="A69" s="43"/>
      <c r="B69" s="43"/>
      <c r="C69" s="43"/>
      <c r="D69" s="43"/>
      <c r="E69" s="43"/>
    </row>
  </sheetData>
  <conditionalFormatting sqref="D48:D61">
    <cfRule type="top10" dxfId="12" priority="2" percent="1" rank="20"/>
  </conditionalFormatting>
  <conditionalFormatting sqref="D49:D61">
    <cfRule type="top10" dxfId="11" priority="1" percent="1" bottom="1" rank="20"/>
  </conditionalFormatting>
  <pageMargins left="0.7" right="0.7" top="0.75" bottom="0.75" header="0.3" footer="0.3"/>
  <drawing r:id="rId1"/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6640-1EAA-D84B-8800-023B24C63A31}">
  <dimension ref="C1:G13"/>
  <sheetViews>
    <sheetView zoomScale="223" workbookViewId="0">
      <selection activeCell="K7" sqref="K7"/>
    </sheetView>
  </sheetViews>
  <sheetFormatPr baseColWidth="10" defaultRowHeight="18" x14ac:dyDescent="0.2"/>
  <cols>
    <col min="1" max="16384" width="10.83203125" style="10"/>
  </cols>
  <sheetData>
    <row r="1" spans="3:7" s="9" customFormat="1" ht="53" customHeight="1" x14ac:dyDescent="0.2"/>
    <row r="2" spans="3:7" ht="8" customHeight="1" x14ac:dyDescent="0.2"/>
    <row r="4" spans="3:7" x14ac:dyDescent="0.2">
      <c r="C4" s="10" t="s">
        <v>16</v>
      </c>
      <c r="E4" s="12" t="s">
        <v>19</v>
      </c>
    </row>
    <row r="5" spans="3:7" x14ac:dyDescent="0.2">
      <c r="E5" s="12" t="s">
        <v>20</v>
      </c>
    </row>
    <row r="6" spans="3:7" x14ac:dyDescent="0.2">
      <c r="E6" s="11"/>
    </row>
    <row r="7" spans="3:7" x14ac:dyDescent="0.2">
      <c r="C7" s="10" t="s">
        <v>18</v>
      </c>
      <c r="E7" s="10" t="s">
        <v>21</v>
      </c>
      <c r="G7" s="10" t="s">
        <v>22</v>
      </c>
    </row>
    <row r="9" spans="3:7" x14ac:dyDescent="0.2">
      <c r="C9" s="10" t="s">
        <v>17</v>
      </c>
      <c r="E9" s="12" t="s">
        <v>23</v>
      </c>
    </row>
    <row r="10" spans="3:7" x14ac:dyDescent="0.2">
      <c r="E10" s="12" t="s">
        <v>24</v>
      </c>
    </row>
    <row r="11" spans="3:7" ht="18" customHeight="1" x14ac:dyDescent="0.2">
      <c r="C11" s="54" t="s">
        <v>25</v>
      </c>
      <c r="D11" s="54"/>
    </row>
    <row r="12" spans="3:7" x14ac:dyDescent="0.2">
      <c r="C12" s="54"/>
      <c r="D12" s="54"/>
      <c r="E12" s="10" t="s">
        <v>21</v>
      </c>
    </row>
    <row r="13" spans="3:7" x14ac:dyDescent="0.2">
      <c r="C13" s="54"/>
      <c r="D13" s="54"/>
    </row>
  </sheetData>
  <mergeCells count="1">
    <mergeCell ref="C11:D13"/>
  </mergeCells>
  <hyperlinks>
    <hyperlink ref="E4" r:id="rId1" xr:uid="{84830013-D373-CC4C-BCE1-B10670E59BF0}"/>
    <hyperlink ref="E5" r:id="rId2" xr:uid="{45E5846E-805E-6D42-B003-35CB280447A7}"/>
    <hyperlink ref="E9" r:id="rId3" xr:uid="{028D2734-5BEC-FB40-BF9D-EDF217624E99}"/>
    <hyperlink ref="E10" r:id="rId4" xr:uid="{83833882-DADE-DE49-8D70-AAAD14BED497}"/>
  </hyperlinks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F131-3A4D-C34A-8181-51B63FD4F72B}">
  <dimension ref="A1:A5"/>
  <sheetViews>
    <sheetView zoomScale="223" workbookViewId="0">
      <selection activeCell="C14" sqref="C14"/>
    </sheetView>
  </sheetViews>
  <sheetFormatPr baseColWidth="10" defaultRowHeight="16" x14ac:dyDescent="0.2"/>
  <cols>
    <col min="1" max="16384" width="10.83203125" style="2"/>
  </cols>
  <sheetData>
    <row r="1" spans="1:1" s="1" customFormat="1" ht="20" customHeight="1" x14ac:dyDescent="0.2"/>
    <row r="2" spans="1:1" ht="8" customHeight="1" x14ac:dyDescent="0.2"/>
    <row r="3" spans="1:1" s="4" customFormat="1" ht="16" customHeight="1" x14ac:dyDescent="0.2">
      <c r="A3" s="3" t="s">
        <v>1</v>
      </c>
    </row>
    <row r="4" spans="1:1" ht="8" customHeight="1" x14ac:dyDescent="0.2"/>
    <row r="5" spans="1:1" s="6" customFormat="1" ht="16" customHeight="1" x14ac:dyDescent="0.2">
      <c r="A5" s="5" t="s">
        <v>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426ce7-2c7d-438b-95f1-9b7a349b7f38" xsi:nil="true"/>
    <lcf76f155ced4ddcb4097134ff3c332f xmlns="81829f18-b6a1-4d75-8d44-8aabc162da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097B214A281646B98DA1F03E71ED71" ma:contentTypeVersion="18" ma:contentTypeDescription="Crear nuevo documento." ma:contentTypeScope="" ma:versionID="b1899a07f8d74566861bc48d58299785">
  <xsd:schema xmlns:xsd="http://www.w3.org/2001/XMLSchema" xmlns:xs="http://www.w3.org/2001/XMLSchema" xmlns:p="http://schemas.microsoft.com/office/2006/metadata/properties" xmlns:ns2="81829f18-b6a1-4d75-8d44-8aabc162da9b" xmlns:ns3="90426ce7-2c7d-438b-95f1-9b7a349b7f38" targetNamespace="http://schemas.microsoft.com/office/2006/metadata/properties" ma:root="true" ma:fieldsID="7bed3bd3bda92e2b6b76ab64ebbdb59c" ns2:_="" ns3:_="">
    <xsd:import namespace="81829f18-b6a1-4d75-8d44-8aabc162da9b"/>
    <xsd:import namespace="90426ce7-2c7d-438b-95f1-9b7a349b7f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29f18-b6a1-4d75-8d44-8aabc162d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da5131aa-a1f3-436f-a96d-830dd22c6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26ce7-2c7d-438b-95f1-9b7a349b7f3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c07383c-06ff-48ab-97e8-65c935e6119f}" ma:internalName="TaxCatchAll" ma:showField="CatchAllData" ma:web="90426ce7-2c7d-438b-95f1-9b7a349b7f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18DDD6-7FA4-4A95-B608-CE7CAF5BD9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02ACB8-C484-476D-AD11-4C02E0994450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90426ce7-2c7d-438b-95f1-9b7a349b7f38"/>
    <ds:schemaRef ds:uri="81829f18-b6a1-4d75-8d44-8aabc162da9b"/>
  </ds:schemaRefs>
</ds:datastoreItem>
</file>

<file path=customXml/itemProps3.xml><?xml version="1.0" encoding="utf-8"?>
<ds:datastoreItem xmlns:ds="http://schemas.openxmlformats.org/officeDocument/2006/customXml" ds:itemID="{CC3E9F07-210A-4CD2-9D69-50A693CB6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29f18-b6a1-4d75-8d44-8aabc162da9b"/>
    <ds:schemaRef ds:uri="90426ce7-2c7d-438b-95f1-9b7a349b7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Leccion 2.1 MarketCrafting</vt:lpstr>
      <vt:lpstr>Leccion 2.2 Matriz Diferenciaci</vt:lpstr>
      <vt:lpstr>Leccion 2.3 Capcidad y recursos</vt:lpstr>
      <vt:lpstr>Contacto</vt:lpstr>
      <vt:lpstr>Plantilla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Urresta</dc:creator>
  <cp:keywords/>
  <dc:description/>
  <cp:lastModifiedBy>Felipe Urresta</cp:lastModifiedBy>
  <cp:revision/>
  <dcterms:created xsi:type="dcterms:W3CDTF">2024-10-01T20:14:33Z</dcterms:created>
  <dcterms:modified xsi:type="dcterms:W3CDTF">2025-02-20T12:13:03Z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0x0101007B097B214A281646B98DA1F03E71ED71</vt:lpwstr>
  </property>
  <property fmtid="{D5CDD505-2E9C-101B-9397-08002B2CF9AE}" pid="3" name="MediaServiceImageTags">
    <vt:lpwstr/>
  </property>
</Properties>
</file>