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ink/ink5.xml" ContentType="application/inkml+xml"/>
  <Override PartName="/xl/ink/ink6.xml" ContentType="application/inkml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arthamajumdar/Documents/Blog/Numerical Predictions for Time Series Data/WorkBooks/"/>
    </mc:Choice>
  </mc:AlternateContent>
  <xr:revisionPtr revIDLastSave="0" documentId="13_ncr:1_{7EC6D9B2-241B-124F-ABF6-ABF23A4B2358}" xr6:coauthVersionLast="45" xr6:coauthVersionMax="45" xr10:uidLastSave="{00000000-0000-0000-0000-000000000000}"/>
  <bookViews>
    <workbookView xWindow="2780" yWindow="1560" windowWidth="28040" windowHeight="17440" xr2:uid="{36C3E72A-C0DD-5E4B-9F1A-7EE23274A28D}"/>
  </bookViews>
  <sheets>
    <sheet name="n=3" sheetId="1" r:id="rId1"/>
    <sheet name="n=2" sheetId="2" r:id="rId2"/>
    <sheet name="Sheet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3" l="1"/>
  <c r="C6" i="3"/>
  <c r="C5" i="3"/>
  <c r="C4" i="3"/>
  <c r="C3" i="3"/>
  <c r="C2" i="3"/>
  <c r="B7" i="3"/>
  <c r="B6" i="3"/>
  <c r="B5" i="3"/>
  <c r="B4" i="3"/>
  <c r="B3" i="3"/>
  <c r="B2" i="3"/>
  <c r="B17" i="2" l="1"/>
  <c r="B16" i="2"/>
  <c r="B15" i="2"/>
  <c r="B14" i="2"/>
  <c r="B13" i="2"/>
  <c r="B12" i="2"/>
  <c r="B11" i="2"/>
  <c r="B10" i="2"/>
  <c r="B9" i="2"/>
  <c r="B8" i="2"/>
  <c r="B7" i="2"/>
  <c r="B6" i="2"/>
  <c r="B2" i="2"/>
  <c r="B3" i="2"/>
  <c r="B4" i="2"/>
  <c r="B5" i="2"/>
  <c r="G11" i="2"/>
  <c r="G9" i="2"/>
  <c r="G8" i="2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G12" i="2" l="1"/>
  <c r="B19" i="2"/>
  <c r="B18" i="2"/>
  <c r="C15" i="2" s="1"/>
  <c r="D15" i="2" s="1"/>
  <c r="G11" i="1"/>
  <c r="G9" i="1"/>
  <c r="G12" i="1" s="1"/>
  <c r="G8" i="1"/>
  <c r="B16" i="1"/>
  <c r="B15" i="1"/>
  <c r="B14" i="1"/>
  <c r="B13" i="1"/>
  <c r="B11" i="1"/>
  <c r="B10" i="1"/>
  <c r="B9" i="1"/>
  <c r="B19" i="1" s="1"/>
  <c r="B8" i="1"/>
  <c r="B6" i="1"/>
  <c r="B5" i="1"/>
  <c r="B4" i="1"/>
  <c r="B3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3" i="1"/>
  <c r="C3" i="2" l="1"/>
  <c r="D3" i="2" s="1"/>
  <c r="C16" i="2"/>
  <c r="D16" i="2" s="1"/>
  <c r="C7" i="2"/>
  <c r="D7" i="2" s="1"/>
  <c r="C12" i="2"/>
  <c r="D12" i="2" s="1"/>
  <c r="C4" i="2"/>
  <c r="D4" i="2" s="1"/>
  <c r="C2" i="2"/>
  <c r="D2" i="2" s="1"/>
  <c r="C17" i="2"/>
  <c r="D17" i="2" s="1"/>
  <c r="C5" i="2"/>
  <c r="D5" i="2" s="1"/>
  <c r="C14" i="2"/>
  <c r="D14" i="2" s="1"/>
  <c r="C13" i="2"/>
  <c r="D13" i="2" s="1"/>
  <c r="C11" i="2"/>
  <c r="D11" i="2" s="1"/>
  <c r="C10" i="2"/>
  <c r="D10" i="2" s="1"/>
  <c r="C9" i="2"/>
  <c r="D9" i="2" s="1"/>
  <c r="C8" i="2"/>
  <c r="D8" i="2" s="1"/>
  <c r="C6" i="2"/>
  <c r="D6" i="2" s="1"/>
  <c r="B18" i="1"/>
  <c r="C8" i="1" s="1"/>
  <c r="D8" i="1" s="1"/>
  <c r="D18" i="2" l="1"/>
  <c r="D19" i="2" s="1"/>
  <c r="D20" i="2" s="1"/>
  <c r="C17" i="1"/>
  <c r="D17" i="1" s="1"/>
  <c r="C14" i="1"/>
  <c r="D14" i="1" s="1"/>
  <c r="C2" i="1"/>
  <c r="D2" i="1" s="1"/>
  <c r="C12" i="1"/>
  <c r="D12" i="1" s="1"/>
  <c r="C7" i="1"/>
  <c r="D7" i="1" s="1"/>
  <c r="C5" i="1"/>
  <c r="D5" i="1" s="1"/>
  <c r="C13" i="1"/>
  <c r="D13" i="1" s="1"/>
  <c r="C6" i="1"/>
  <c r="D6" i="1" s="1"/>
  <c r="C4" i="1"/>
  <c r="D4" i="1" s="1"/>
  <c r="C3" i="1"/>
  <c r="D3" i="1" s="1"/>
  <c r="C16" i="1"/>
  <c r="D16" i="1" s="1"/>
  <c r="C9" i="1"/>
  <c r="D9" i="1" s="1"/>
  <c r="C15" i="1"/>
  <c r="D15" i="1" s="1"/>
  <c r="C10" i="1"/>
  <c r="D10" i="1" s="1"/>
  <c r="C11" i="1"/>
  <c r="D11" i="1" s="1"/>
  <c r="D18" i="1" l="1"/>
  <c r="D19" i="1" s="1"/>
  <c r="D20" i="1" s="1"/>
</calcChain>
</file>

<file path=xl/sharedStrings.xml><?xml version="1.0" encoding="utf-8"?>
<sst xmlns="http://schemas.openxmlformats.org/spreadsheetml/2006/main" count="45" uniqueCount="22">
  <si>
    <t>Sample Number</t>
  </si>
  <si>
    <t>a = Sample Mean</t>
  </si>
  <si>
    <t>Population</t>
  </si>
  <si>
    <t>Population Mean</t>
  </si>
  <si>
    <t>Population Standard Deviation</t>
  </si>
  <si>
    <t>Mean of Sample Mean</t>
  </si>
  <si>
    <t>Standard Error of Mean</t>
  </si>
  <si>
    <t>b = a - population mean</t>
  </si>
  <si>
    <t>b^2</t>
  </si>
  <si>
    <t>Typist</t>
  </si>
  <si>
    <t>A</t>
  </si>
  <si>
    <t>B</t>
  </si>
  <si>
    <t>C</t>
  </si>
  <si>
    <t>D</t>
  </si>
  <si>
    <t>n</t>
  </si>
  <si>
    <t>SQRT(n)</t>
  </si>
  <si>
    <t>n=2</t>
  </si>
  <si>
    <t>n=3</t>
  </si>
  <si>
    <t>More</t>
  </si>
  <si>
    <t>Frequency</t>
  </si>
  <si>
    <t>Bins</t>
  </si>
  <si>
    <t>Errors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</si>
</sst>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43" fontId="0" fillId="0" borderId="0" xfId="1" applyFont="1"/>
    <xf numFmtId="164" fontId="0" fillId="0" borderId="0" xfId="1" applyNumberFormat="1" applyFont="1"/>
    <xf numFmtId="0" fontId="0" fillId="0" borderId="0" xfId="0" applyAlignment="1">
      <alignment horizontal="center"/>
    </xf>
    <xf numFmtId="43" fontId="2" fillId="2" borderId="0" xfId="1" applyFont="1" applyFill="1" applyAlignment="1">
      <alignment horizontal="center"/>
    </xf>
    <xf numFmtId="0" fontId="2" fillId="3" borderId="0" xfId="0" applyFont="1" applyFill="1"/>
    <xf numFmtId="43" fontId="2" fillId="3" borderId="0" xfId="1" applyFont="1" applyFill="1"/>
    <xf numFmtId="0" fontId="2" fillId="4" borderId="0" xfId="0" applyFont="1" applyFill="1"/>
    <xf numFmtId="43" fontId="2" fillId="4" borderId="0" xfId="1" applyFont="1" applyFill="1"/>
    <xf numFmtId="0" fontId="0" fillId="0" borderId="0" xfId="0" applyFill="1" applyBorder="1" applyAlignment="1"/>
    <xf numFmtId="0" fontId="0" fillId="0" borderId="1" xfId="0" applyFill="1" applyBorder="1" applyAlignment="1"/>
    <xf numFmtId="0" fontId="3" fillId="0" borderId="2" xfId="0" applyFont="1" applyFill="1" applyBorder="1" applyAlignment="1">
      <alignment horizontal="center"/>
    </xf>
    <xf numFmtId="43" fontId="0" fillId="0" borderId="0" xfId="0" applyNumberFormat="1" applyFill="1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Distribution</a:t>
            </a:r>
            <a:r>
              <a:rPr lang="en-GB" baseline="0"/>
              <a:t> of Sample Mean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Sheet3!$B$1</c:f>
              <c:strCache>
                <c:ptCount val="1"/>
                <c:pt idx="0">
                  <c:v>n=2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Sheet3!$A$2:$A$7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Sheet3!$B$2:$B$7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7</c:v>
                </c:pt>
                <c:pt idx="4">
                  <c:v>3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89-ED4D-9A40-9D02A8827EA7}"/>
            </c:ext>
          </c:extLst>
        </c:ser>
        <c:ser>
          <c:idx val="2"/>
          <c:order val="1"/>
          <c:tx>
            <c:strRef>
              <c:f>Sheet3!$C$1</c:f>
              <c:strCache>
                <c:ptCount val="1"/>
                <c:pt idx="0">
                  <c:v>n=3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Sheet3!$A$2:$A$7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Sheet3!$C$2:$C$7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10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F89-ED4D-9A40-9D02A8827E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11382095"/>
        <c:axId val="1676324607"/>
      </c:lineChart>
      <c:catAx>
        <c:axId val="18113820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6324607"/>
        <c:crosses val="autoZero"/>
        <c:auto val="1"/>
        <c:lblAlgn val="ctr"/>
        <c:lblOffset val="100"/>
        <c:noMultiLvlLbl val="0"/>
      </c:catAx>
      <c:valAx>
        <c:axId val="16763246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113820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customXml" Target="../ink/ink2.xml"/><Relationship Id="rId7" Type="http://schemas.openxmlformats.org/officeDocument/2006/relationships/customXml" Target="../ink/ink4.xm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customXml" Target="../ink/ink1.xml"/><Relationship Id="rId6" Type="http://schemas.openxmlformats.org/officeDocument/2006/relationships/image" Target="../media/image3.png"/><Relationship Id="rId11" Type="http://schemas.openxmlformats.org/officeDocument/2006/relationships/customXml" Target="../ink/ink6.xml"/><Relationship Id="rId5" Type="http://schemas.openxmlformats.org/officeDocument/2006/relationships/customXml" Target="../ink/ink3.xm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customXml" Target="../ink/ink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1622580</xdr:colOff>
      <xdr:row>18</xdr:row>
      <xdr:rowOff>191389</xdr:rowOff>
    </xdr:from>
    <xdr:to>
      <xdr:col>4</xdr:col>
      <xdr:colOff>66436</xdr:colOff>
      <xdr:row>20</xdr:row>
      <xdr:rowOff>145335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Ink 1">
              <a:extLst>
                <a:ext uri="{FF2B5EF4-FFF2-40B4-BE49-F238E27FC236}">
                  <a16:creationId xmlns:a16="http://schemas.microsoft.com/office/drawing/2014/main" id="{F79E0818-9D43-234A-A807-EF30FA4505AA}"/>
                </a:ext>
              </a:extLst>
            </xdr14:cNvPr>
            <xdr14:cNvContentPartPr/>
          </xdr14:nvContentPartPr>
          <xdr14:nvPr macro=""/>
          <xdr14:xfrm>
            <a:off x="4478400" y="3819960"/>
            <a:ext cx="600840" cy="35712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F79E0818-9D43-234A-A807-EF30FA4505AA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4460400" y="3801960"/>
              <a:ext cx="636480" cy="3927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</xdr:col>
      <xdr:colOff>750458</xdr:colOff>
      <xdr:row>17</xdr:row>
      <xdr:rowOff>176976</xdr:rowOff>
    </xdr:from>
    <xdr:to>
      <xdr:col>2</xdr:col>
      <xdr:colOff>1613940</xdr:colOff>
      <xdr:row>20</xdr:row>
      <xdr:rowOff>2774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11" name="Ink 10">
              <a:extLst>
                <a:ext uri="{FF2B5EF4-FFF2-40B4-BE49-F238E27FC236}">
                  <a16:creationId xmlns:a16="http://schemas.microsoft.com/office/drawing/2014/main" id="{18645253-3509-E849-AA4A-1F418F8579BF}"/>
                </a:ext>
              </a:extLst>
            </xdr14:cNvPr>
            <xdr14:cNvContentPartPr/>
          </xdr14:nvContentPartPr>
          <xdr14:nvPr macro=""/>
          <xdr14:xfrm>
            <a:off x="2309400" y="3603960"/>
            <a:ext cx="2160360" cy="430560"/>
          </xdr14:xfrm>
        </xdr:contentPart>
      </mc:Choice>
      <mc:Fallback xmlns="">
        <xdr:pic>
          <xdr:nvPicPr>
            <xdr:cNvPr id="11" name="Ink 10">
              <a:extLst>
                <a:ext uri="{FF2B5EF4-FFF2-40B4-BE49-F238E27FC236}">
                  <a16:creationId xmlns:a16="http://schemas.microsoft.com/office/drawing/2014/main" id="{18645253-3509-E849-AA4A-1F418F8579BF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2291760" y="3585960"/>
              <a:ext cx="2196000" cy="4662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</xdr:col>
      <xdr:colOff>813458</xdr:colOff>
      <xdr:row>16</xdr:row>
      <xdr:rowOff>187763</xdr:rowOff>
    </xdr:from>
    <xdr:to>
      <xdr:col>2</xdr:col>
      <xdr:colOff>139020</xdr:colOff>
      <xdr:row>17</xdr:row>
      <xdr:rowOff>177696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12" name="Ink 11">
              <a:extLst>
                <a:ext uri="{FF2B5EF4-FFF2-40B4-BE49-F238E27FC236}">
                  <a16:creationId xmlns:a16="http://schemas.microsoft.com/office/drawing/2014/main" id="{25047535-5729-9D47-B439-B7AD9C846C2E}"/>
                </a:ext>
              </a:extLst>
            </xdr14:cNvPr>
            <xdr14:cNvContentPartPr/>
          </xdr14:nvContentPartPr>
          <xdr14:nvPr macro=""/>
          <xdr14:xfrm>
            <a:off x="2372400" y="3413160"/>
            <a:ext cx="622440" cy="191520"/>
          </xdr14:xfrm>
        </xdr:contentPart>
      </mc:Choice>
      <mc:Fallback xmlns="">
        <xdr:pic>
          <xdr:nvPicPr>
            <xdr:cNvPr id="12" name="Ink 11">
              <a:extLst>
                <a:ext uri="{FF2B5EF4-FFF2-40B4-BE49-F238E27FC236}">
                  <a16:creationId xmlns:a16="http://schemas.microsoft.com/office/drawing/2014/main" id="{25047535-5729-9D47-B439-B7AD9C846C2E}"/>
                </a:ext>
              </a:extLst>
            </xdr:cNvPr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2354760" y="3395520"/>
              <a:ext cx="658080" cy="2271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</xdr:col>
      <xdr:colOff>172140</xdr:colOff>
      <xdr:row>6</xdr:row>
      <xdr:rowOff>63436</xdr:rowOff>
    </xdr:from>
    <xdr:to>
      <xdr:col>6</xdr:col>
      <xdr:colOff>386654</xdr:colOff>
      <xdr:row>17</xdr:row>
      <xdr:rowOff>51217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">
          <xdr14:nvContentPartPr>
            <xdr14:cNvPr id="13" name="Ink 12">
              <a:extLst>
                <a:ext uri="{FF2B5EF4-FFF2-40B4-BE49-F238E27FC236}">
                  <a16:creationId xmlns:a16="http://schemas.microsoft.com/office/drawing/2014/main" id="{3DB0218C-ED30-F149-AE55-27904F2DA8AE}"/>
                </a:ext>
              </a:extLst>
            </xdr14:cNvPr>
            <xdr14:cNvContentPartPr/>
          </xdr14:nvContentPartPr>
          <xdr14:nvPr macro=""/>
          <xdr14:xfrm>
            <a:off x="3027960" y="1272960"/>
            <a:ext cx="5193720" cy="2218680"/>
          </xdr14:xfrm>
        </xdr:contentPart>
      </mc:Choice>
      <mc:Fallback xmlns="">
        <xdr:pic>
          <xdr:nvPicPr>
            <xdr:cNvPr id="13" name="Ink 12">
              <a:extLst>
                <a:ext uri="{FF2B5EF4-FFF2-40B4-BE49-F238E27FC236}">
                  <a16:creationId xmlns:a16="http://schemas.microsoft.com/office/drawing/2014/main" id="{3DB0218C-ED30-F149-AE55-27904F2DA8AE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3009960" y="1255320"/>
              <a:ext cx="5229360" cy="22543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</xdr:col>
      <xdr:colOff>34396</xdr:colOff>
      <xdr:row>10</xdr:row>
      <xdr:rowOff>195607</xdr:rowOff>
    </xdr:from>
    <xdr:to>
      <xdr:col>7</xdr:col>
      <xdr:colOff>120666</xdr:colOff>
      <xdr:row>20</xdr:row>
      <xdr:rowOff>7814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">
          <xdr14:nvContentPartPr>
            <xdr14:cNvPr id="20" name="Ink 19">
              <a:extLst>
                <a:ext uri="{FF2B5EF4-FFF2-40B4-BE49-F238E27FC236}">
                  <a16:creationId xmlns:a16="http://schemas.microsoft.com/office/drawing/2014/main" id="{46B1242B-0796-2E49-BE80-D419C8533B63}"/>
                </a:ext>
              </a:extLst>
            </xdr14:cNvPr>
            <xdr14:cNvContentPartPr/>
          </xdr14:nvContentPartPr>
          <xdr14:nvPr macro=""/>
          <xdr14:xfrm>
            <a:off x="5047200" y="2211480"/>
            <a:ext cx="3735000" cy="1828080"/>
          </xdr14:xfrm>
        </xdr:contentPart>
      </mc:Choice>
      <mc:Fallback xmlns="">
        <xdr:pic>
          <xdr:nvPicPr>
            <xdr:cNvPr id="20" name="Ink 19">
              <a:extLst>
                <a:ext uri="{FF2B5EF4-FFF2-40B4-BE49-F238E27FC236}">
                  <a16:creationId xmlns:a16="http://schemas.microsoft.com/office/drawing/2014/main" id="{46B1242B-0796-2E49-BE80-D419C8533B63}"/>
                </a:ext>
              </a:extLst>
            </xdr:cNvPr>
            <xdr:cNvPicPr/>
          </xdr:nvPicPr>
          <xdr:blipFill>
            <a:blip xmlns:r="http://schemas.openxmlformats.org/officeDocument/2006/relationships" r:embed="rId10"/>
            <a:stretch>
              <a:fillRect/>
            </a:stretch>
          </xdr:blipFill>
          <xdr:spPr>
            <a:xfrm>
              <a:off x="5029200" y="2193480"/>
              <a:ext cx="3770640" cy="18637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5</xdr:col>
      <xdr:colOff>1789088</xdr:colOff>
      <xdr:row>12</xdr:row>
      <xdr:rowOff>19592</xdr:rowOff>
    </xdr:from>
    <xdr:to>
      <xdr:col>6</xdr:col>
      <xdr:colOff>181454</xdr:colOff>
      <xdr:row>12</xdr:row>
      <xdr:rowOff>60632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">
          <xdr14:nvContentPartPr>
            <xdr14:cNvPr id="21" name="Ink 20">
              <a:extLst>
                <a:ext uri="{FF2B5EF4-FFF2-40B4-BE49-F238E27FC236}">
                  <a16:creationId xmlns:a16="http://schemas.microsoft.com/office/drawing/2014/main" id="{5676376A-1870-F245-88ED-832B72C3CA1B}"/>
                </a:ext>
              </a:extLst>
            </xdr14:cNvPr>
            <xdr14:cNvContentPartPr/>
          </xdr14:nvContentPartPr>
          <xdr14:nvPr macro=""/>
          <xdr14:xfrm>
            <a:off x="7628400" y="2438640"/>
            <a:ext cx="388080" cy="41040"/>
          </xdr14:xfrm>
        </xdr:contentPart>
      </mc:Choice>
      <mc:Fallback xmlns="">
        <xdr:pic>
          <xdr:nvPicPr>
            <xdr:cNvPr id="21" name="Ink 20">
              <a:extLst>
                <a:ext uri="{FF2B5EF4-FFF2-40B4-BE49-F238E27FC236}">
                  <a16:creationId xmlns:a16="http://schemas.microsoft.com/office/drawing/2014/main" id="{5676376A-1870-F245-88ED-832B72C3CA1B}"/>
                </a:ext>
              </a:extLst>
            </xdr:cNvPr>
            <xdr:cNvPicPr/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7610760" y="2420640"/>
              <a:ext cx="423720" cy="7668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338265</xdr:colOff>
      <xdr:row>1</xdr:row>
      <xdr:rowOff>166242</xdr:rowOff>
    </xdr:from>
    <xdr:to>
      <xdr:col>8</xdr:col>
      <xdr:colOff>787279</xdr:colOff>
      <xdr:row>15</xdr:row>
      <xdr:rowOff>44419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C6F8402-0578-1949-AACA-FC9D6D4A8E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10-12T13:30:40.982"/>
    </inkml:context>
    <inkml:brush xml:id="br0">
      <inkml:brushProperty name="width" value="0.1" units="cm"/>
      <inkml:brushProperty name="height" value="0.1" units="cm"/>
      <inkml:brushProperty name="color" value="#CC0066"/>
    </inkml:brush>
  </inkml:definitions>
  <inkml:trace contextRef="#ctx0" brushRef="#br0">1336 175 24575,'-14'0'0,"-3"0"0,8 0 0,-4 0 0,2-2 0,0-1 0,-3-3 0,3 1 0,-6-1 0,6 0 0,-6 0 0,2 1 0,-2 1 0,-1-1 0,4 2 0,-3-3 0,2 1 0,-2-1 0,2 0 0,-2 0 0,6 3 0,-6-2 0,6 2 0,-3 0 0,0-2 0,3 4 0,-3-2 0,3 1 0,-3 1 0,3-3 0,-3 3 0,0-1 0,3-1 0,-6 3 0,6-3 0,-6 3 0,2-3 0,-2 3 0,-1-3 0,4 1 0,-3 1 0,2-4 0,1 5 0,-3-6 0,2 6 0,-2-3 0,-1 0 0,1 3 0,2-5 0,-2 4 0,3-4 0,-4 4 0,1-1 0,2-1 0,-2 3 0,6-3 0,-3 3 0,3-2 0,1 1 0,1-1 0,2 2 0,4-2 0,-1 1 0,1-1 0,-1 2 0,-4 0 0,0 0 0,-3 0 0,-2 0 0,-5 0 0,-1 0 0,-5 0 0,-2 0 0,-1 0 0,-2 0 0,7 0 0,0 0 0,8 0 0,0 0 0,6 0 0,1 0 0,2 0 0,0 2 0,-2 1 0,-1 2 0,-3 0 0,0 0 0,1 1 0,2-1 0,0 0 0,1 0 0,-4 3 0,-1 0 0,1 3 0,1-2 0,4-2 0,-2-2 0,3 0 0,1 0 0,-1 0 0,2-1 0,1 1 0,2 0 0,0 0 0,0 0 0,0-1 0,-3 4 0,3 0 0,-5 6 0,4 0 0,-4 7 0,1-3 0,1 7 0,0-7 0,3 7 0,0-7 0,0 7 0,0-7 0,0 3 0,0-3 0,0-1 0,0-2 0,0 2 0,0-6 0,2 3 0,2-1 0,1-1 0,1 4 0,-1-4 0,1 5 0,-1-6 0,1 6 0,0-3 0,0 4 0,2-1 0,1 1 0,3-1 0,-1 1 0,-2-1 0,2 1 0,1-3 0,0 1 0,2-4 0,-2 5 0,2-5 0,1 2 0,-1-3 0,3 1 0,8 5 0,-4-4 0,11 2 0,-13-4 0,5-1 0,-2-1 0,3 3 0,1-2 0,-1 0 0,1-1 0,-1-3 0,1 3 0,3-1 0,-2 1 0,6-2 0,-3-1 0,14 2 0,-11-2 0,14-1 0,-11 1 0,19-6 0,-17 4 0,15-4 0,-12 0 0,15 0 0,-9 0 0,7 0 0,-14 0 0,4 0 0,1 0 0,-1 0 0,-4 0 0,-5 0 0,-6 0 0,-7 0 0,-4 0 0,-4 0 0,-6 0 0,-1 0 0,-2 0 0,0-2 0,0 1 0,-3-3 0,1 1 0,-3-1 0,2-1 0,0-2 0,3-1 0,3-3 0,-2 0 0,4 3 0,-4-2 0,1 4 0,1-7 0,1 1 0,0-5 0,-1 2 0,-2 1 0,-1 4 0,0 1 0,1-1 0,-2 5 0,2-5 0,-1-1 0,-2-1 0,2-5 0,-2 6 0,0 0 0,0 1 0,-1 1 0,2-8 0,-1 2 0,2-3 0,-5 1 0,5 5 0,-4-1 0,1 5 0,-2-3 0,3 0 0,-3 0 0,3-3 0,-3 6 0,0 0 0,0 4 0,0-1 0,0 0 0,0-3 0,0 3 0,0-3 0,0 3 0,0-2 0,0 1 0,0-1 0,0-1 0,0 3 0,0-3 0,0 4 0,-2-1 0,1 0 0,-3 0 0,1 0 0,1 0 0,-3 0 0,5 0 0,-2 1 0,-1-1 0,1 0 0,-3 0 0,2 0 0,-1 0 0,1-2 0,-2 1 0,0-1 0,0 2 0,2-3 0,-1 3 0,-1-5 0,0 5 0,-3-2 0,4 2 0,-2-3 0,2 3 0,-2-3 0,-1 1 0,1 1 0,-1-1 0,2-1 0,0 3 0,0-3 0,0 3 0,0 1 0,0 1 0,0-2 0,0 3 0,0-3 0,1 0 0,-1 2 0,0-1 0,0 1 0,-3-2 0,3 0 0,-3 0 0,4 0 0,-4 0 0,-2-5 0,1 6 0,-4-6 0,8 8 0,-3-4 0,4 2 0,-1-1 0,0 2 0,0-1 0,0 3 0,1-3 0,1 3 0,1 0 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10-12T13:31:11.320"/>
    </inkml:context>
    <inkml:brush xml:id="br0">
      <inkml:brushProperty name="width" value="0.1" units="cm"/>
      <inkml:brushProperty name="height" value="0.1" units="cm"/>
      <inkml:brushProperty name="color" value="#004F8B"/>
    </inkml:brush>
  </inkml:definitions>
  <inkml:trace contextRef="#ctx0" brushRef="#br0">1094 0 24575,'-23'0'0,"-6"0"0,6 0 0,-3 0 0,1 0 0,3 0 0,0 0 0,-2 0 0,2 0 0,-4 0 0,0 0 0,-3 0 0,2 0 0,-2 0 0,-1 0 0,4 0 0,-4 0 0,8 0 0,1 0 0,4 0 0,2 0 0,-2 0 0,9 0 0,-3 0 0,6 0 0,0 0 0,1 0 0,-3 0 0,-1 0 0,-5 0 0,-2 0 0,-2 0 0,-4 0 0,-1 0 0,-4 3 0,-3-2 0,2 4 0,-2-1 0,3-1 0,4 3 0,1-6 0,9 3 0,-1-1 0,7-1 0,-1 1 0,4 0 0,1 1 0,0-1 0,-3 3 0,-7-2 0,-2 3 0,-1-1 0,-1 3 0,4-1 0,1 0 0,1-1 0,4-1 0,-1 0 0,4-1 0,1 1 0,2 0 0,-2-1 0,-4 10 0,0-1 0,-6 11 0,2-5 0,-2 2 0,3-7 0,1 0 0,5-4 0,-2 1 0,5-3 0,-3 0 0,3-1 0,-2 4 0,1 4 0,-2 6 0,1 0 0,1 9 0,-2-4 0,3 12 0,0-6 0,0 7 0,0-5 0,0-4 0,0 4 0,0-8 0,3 4 0,4-1 0,5-5 0,2 5 0,5-10 0,-4 0 0,4-1 0,2-5 0,-1 2 0,4-2 0,-2-1 0,0-2 0,2-1 0,-5-3 0,5 0 0,-2 0 0,4 0 0,-4 1 0,2-1 0,-2-3 0,8 0 0,-4-3 0,7 0 0,-2 0 0,3 0 0,1 0 0,-1 0 0,5 0 0,-4 0 0,4 0 0,-4 0 0,-5 0 0,4 0 0,-8 0 0,7 0 0,5-3 0,-6 0 0,5-4 0,-11-2 0,-1 2 0,4-6 0,-2 6 0,6-6 0,-6 3 0,6-4 0,-2 1 0,-1-1 0,3 4 0,-6-2 0,2 1 0,-3-1 0,-4-1 0,2 1 0,-5-3 0,2 2 0,-2-2 0,-5 0 0,3 3 0,-4-5 0,0 5 0,-1-5 0,-4 6 0,3-3 0,-3 1 0,0 4 0,-1 0 0,-4 4 0,2-6 0,-2-1 0,3-5 0,-1 2 0,1 2 0,-1 2 0,-2 0 0,2 0 0,-5-2 0,5-2 0,-2 1 0,3-3 0,-3 5 0,0-1 0,-1 4 0,-2-1 0,3-1 0,-1-7 0,-1 3 0,2-6 0,-3 10 0,0-3 0,0 0 0,0 0 0,0-4 0,0 1 0,0-1 0,0 4 0,0-8 0,0 9 0,-3-5 0,0 7 0,-4 0 0,1 1 0,-2 2 0,3-2 0,0 4 0,0-1 0,-3 1 0,3 2 0,-3-2 0,3 2 0,1-1 0,-1 2 0,0 1 0,1 2 0,-3 0 0,2-2 0,-5 1 0,5-1 0,-5 2 0,4 0 0,-4-2 0,4 1 0,-4-1 0,2 2 0,-2 0 0,-1 0 0,3 0 0,0 0 0,3 0 0,-5 0 0,1 0 0,-5 0 0,3 0 0,3 0 0,1 0 0,2 0 0,0 0 0,0 0 0,0 0 0,1 0 0,-3 2 0,0-1 0,-3 3 0,2-4 0,-3 5 0,6-4 0,-3 1 0,4-2 0,-1 0 0,0 2 0,-2-1 0,2 1 0,-4-2 0,1 2 0,0-1 0,0 1 0,1-2 0,-1 2 0,-1-1 0,-1 1 0,5-2 0,-3 2 0,3-1 0,1 1 0,-1-2 0,4 0 0,2 0 0</inkml:trace>
  <inkml:trace contextRef="#ctx0" brushRef="#br0" timeOffset="1889">1766 458 24575,'49'0'0,"-4"0"0,14 0 0,-1 0 0,21 0 0,-8-4 0,14 8-909,3-3 909,9 9 0,-43-3 0,2 0-487,20 2 0,-1 0 487,-21-1 0,0 0 0,23 2 0,0 1 0,-23-3 0,-1 0 0,7 2 0,-1 0-194,29 5 194,2 3 0,-32-5 0,5 0 0,-12 1 637,-16-6-637,-10 1 1226,-4-3-1226,-6 0 214,-4-1-214,-4 0 0,1 0 0,-3 0 0,3 0 0,-4 0 0,1 0 0,0 0 0,0-1 0,0 1 0,0 0 0,-3 0 0,0 0 0,-2 0 0,0 2 0,0-2 0,0 3 0,0-3 0,0-1 0,0 1 0,0-2 0,0-1 0</inkml:trace>
  <inkml:trace contextRef="#ctx0" brushRef="#br0" timeOffset="3171">3664 784 24575,'32'0'0,"-6"0"0,1 0 0,16 0 0,-15 0 0,25 0 0,-13 0 0,9 0 0,2 3 0,10 2 0,-4-1 0,9 4 0,-4 0 0,-5 1 0,3 3 0,-14-5 0,3 1 0,-9-1 0,-1 0 0,-12-1 0,-2-2 0,-8 1 0,-5-4 0,1 2 0,-7-3 0,1 0 0,-2 0 0,0 0 0,-1 0 0,1 0 0,0 0 0,-1 0 0,1 0 0,2 0 0,4 0 0,4 0 0,2 2 0,1-1 0,-1 1 0,1 1 0,-4-2 0,3 4 0,-6-5 0,3 5 0,0-4 0,-5 1 0,4-2 0,-5 3 0,0-1 0,-1 3 0,-4 0 0,-1 0 0,-2 0 0,0 2 0,0-1 0,0 1 0,0-2 0,0 0 0,0-3 0,0 0 0</inkml:trace>
  <inkml:trace contextRef="#ctx0" brushRef="#br0" timeOffset="4735">4913 962 24575,'30'0'0,"-4"0"0,2 0 0,-5 0 0,15 0 0,-10 0 0,5 0 0,-7 0 0,-4 0 0,-1 0 0,-4 0 0,-2 0 0,-2 0 0,-5 0 0,0 0 0,-3 0 0,0 0 0,-1 0 0,1 0 0,-1 0 0,4 3 0,3-3 0,3 5 0,4-4 0,3 4 0,1-1 0,3-1 0,0 3 0,1-3 0,-1 4 0,5-4 0,-4 3 0,4-3 0,-5 4 0,0-1 0,1-2 0,-4 1 0,-1-2 0,-4 1 0,1 1 0,-4-5 0,3 6 0,-6-6 0,3 3 0,-3-1 0,2-1 0,-1 3 0,2-3 0,-4 4 0,4-5 0,0 5 0,1-4 0,2 4 0,-6-4 0,6 1 0,-6 1 0,3-3 0,-4 5 0,-2-4 0,0 1 0,-1 0 0,-1-1 0,1 4 0,-2-5 0,0 2 0,-1 0 0,-1-1 0,-1 1 0</inkml:trace>
  <inkml:trace contextRef="#ctx0" brushRef="#br0" timeOffset="7786">5656 753 24575,'0'9'0,"0"3"0,0-7 0,0 5 0,0-4 0,0 1 0,0-2 0,2 2 0,1 1 0,2-2 0,1 4 0,-1-5 0,0 4 0,0 1 0,0-5 0,0 5 0,0-5 0,0 5 0,1-1 0,-1 4 0,0-1 0,1 4 0,0-4 0,-1 4 0,1-1 0,0 2 0,0 1 0,0-1 0,-1 1 0,1-1 0,0 1 0,0-4 0,-3 3 0,2-5 0,-5 1 0,5-2 0,-5-3 0,3-1 0,-3-2 0,0 0 0,0 0 0,0-1 0,-2-1 0,-1-1 0,-4-2 0,-4-3 0,-3 2 0,-4-4 0,-3 2 0,-5-4 0,0 1 0,-8-1 0,4 0 0,-1 3 0,2-2 0,7 3 0,0 0 0,5 0 0,2 1 0,2 1 0,4-1 0,2 2 0,2 0 0,0 0 0,1 0 0,-1 0 0,1 0 0,-4 0 0,3 0 0,-5 0 0,2 0 0,-6 0 0,3 0 0,-6 0 0,5 0 0,-4 0 0,-3 0 0,4 0 0,-5 2 0,8-1 0,1 4 0,1-5 0,5 2 0,-3-2 0,6 2 0,-1 1 0,3 1 0,0 0 0,-2 1 0,0-1 0,-3 1 0,0 0 0,0 0 0,0-1 0,3-1 0,0-1 0</inkml:trace>
  <inkml:trace contextRef="#ctx0" brushRef="#br0" timeOffset="9955">1685 374 24575,'24'0'0,"8"0"0,4 0 0,13-7 0,7 2 0,-16-6 0,17 3 0,-24 1 0,12 3 0,-13-2 0,-7 5 0,-8-1 0,-5 2 0,-2 0 0,-5-5 0,0 4 0,-2-4 0,-1 5 0</inkml:trace>
  <inkml:trace contextRef="#ctx0" brushRef="#br0" timeOffset="11576">1729 481 24575,'20'6'0,"3"2"0,-5 4 0,4 3 0,-1-2 0,-5 5 0,5-6 0,-6 3 0,-1-7 0,0 1 0,-6-4 0,-1 0 0,-2 0 0,-2-1 0,1-1 0,-1-1 0,1-2 0,1 0 0,-1 0 0,1 2 0,0-1 0,5 1 0,-1 0 0,5-1 0,-4 1 0,1 1 0,-3-3 0,2 3 0,-4-1 0,1-2 0,-2 2 0,0 1 0,-1-3 0,1 2 0,-3 0 0,2-1 0,-1 3 0,1-3 0,-1 1 0,-1-2 0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10-12T13:32:01.755"/>
    </inkml:context>
    <inkml:brush xml:id="br0">
      <inkml:brushProperty name="width" value="0.1" units="cm"/>
      <inkml:brushProperty name="height" value="0.1" units="cm"/>
      <inkml:brushProperty name="color" value="#004F8B"/>
    </inkml:brush>
  </inkml:definitions>
  <inkml:trace contextRef="#ctx0" brushRef="#br0">1277 91 24575,'-22'0'0,"0"0"0,5 0 0,-9 0 0,3 0 0,-6 0 0,3 0 0,-18 0 0,10 0 0,-20 0 0,23 0 0,-22 0 0,19 0 0,-20 0 0,14 0 0,-4-3 0,4 2 0,1-2 0,8 3 0,2 0 0,3 0 0,4 0 0,1 0 0,4 0 0,2 0 0,-2 0 0,3 0 0,-4 0 0,1 0 0,-1 0 0,0 0 0,-3 0 0,3 2 0,-7 2 0,7 2 0,-7 0 0,3 0 0,0 0 0,-3 1 0,3-1 0,0 0 0,1 0 0,4 0 0,-1 0 0,4-1 0,-3 1 0,5-1 0,1-1 0,4 0 0,0-1 0,3 1 0,0 1 0,4-1 0,0 1 0,0-1 0,0 1 0,0-1 0,0 1 0,0-1 0,0 7 0,-3 4 0,0 3 0,-3 3 0,0-3 0,3-4 0,-2 0 0,4-3 0,-1-3 0,2-1 0,0 1 0,0-3 0,0 5 0,0-4 0,0 4 0,0-2 0,2 2 0,1 1 0,5 0 0,0-1 0,3 1 0,-1-3 0,1 2 0,3-4 0,-3 2 0,3-2 0,-1-1 0,-1 0 0,4 1 0,-1 0 0,-1-1 0,7-1 0,-6-2 0,6 1 0,-4-3 0,5 3 0,-1-3 0,5 0 0,-1 0 0,1 0 0,-1 0 0,-3 0 0,3 0 0,-3 0 0,0 0 0,2 0 0,-6 0 0,7 0 0,-7-3 0,3 0 0,0-3 0,-2 2 0,5-1 0,-5 1 0,2 1 0,0-3 0,-3 3 0,7-3 0,-7 2 0,7-1 0,-7 1 0,3 1 0,0-3 0,-2 6 0,2-6 0,4 3 0,-6 0 0,7-3 0,-9 6 0,1-3 0,-1 3 0,1-2 0,-1 1 0,1-2 0,3 3 0,-6 0 0,5 0 0,-5 0 0,2 0 0,-2 0 0,1 0 0,-4 0 0,1 0 0,1 0 0,-2 0 0,4 0 0,-4 0 0,4 0 0,-1 0 0,-1 0 0,3 0 0,-3 0 0,4 0 0,-1 0 0,5 0 0,4-2 0,-3 1 0,5-5 0,-9 6 0,5-3 0,-5 0 0,2 3 0,0-3 0,-3 0 0,3 3 0,-6-3 0,1 0 0,-4 3 0,2-3 0,-6 3 0,-1 0 0,-2 0 0,0 0 0,-1 0 0,-1-2 0,-1 0 0,-2-3 0,0-2 0,0-7 0,2 1 0,-1-7 0,4 5 0,-2 1 0,0 0 0,2 3 0,-5-6 0,3 2 0,-3-10 0,0 7 0,0-4 0,0 5 0,0-1 0,0 1 0,-3 2 0,-2-2 0,-2 6 0,-3-3 0,4 6 0,-4-2 0,-1 4 0,-1-4 0,-1 4 0,2-2 0,0 2 0,-3 1 0,3-1 0,-3 1 0,3-1 0,1 3 0,2-1 0,0 3 0,3-1 0,0 2 0,1 0 0,-1 0 0,-2 0 0,-1 0 0,-2 0 0,-3 0 0,1 0 0,-2 0 0,4 2 0,2 1 0,0 0 0,3 1 0,3-1 0,-2 1 0,1 0 0,-7 4 0,1 0 0,-8 4 0,6-2 0,-3 1 0,3-2 0,1-2 0,2-2 0,0 1 0,5-2 0,1-1 0,2-1 0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10-12T13:32:11.615"/>
    </inkml:context>
    <inkml:brush xml:id="br0">
      <inkml:brushProperty name="width" value="0.1" units="cm"/>
      <inkml:brushProperty name="height" value="0.1" units="cm"/>
      <inkml:brushProperty name="color" value="#004F8B"/>
    </inkml:brush>
  </inkml:definitions>
  <inkml:trace contextRef="#ctx0" brushRef="#br0">0 6163 24575,'29'-25'0,"20"-11"0,-8 3 0,5-4-2075,10-5 0,5-1 2075,13-14 0,6-3-1369,-18 14 0,3-1 0,4-2 1369,0 1 0,4-2 0,0-1 0,-3 3 0,2-2 0,-4 3 0,9-6 0,-2 2 0,8-6 0,4-2 0,-2 1 0,-7 5 0,-10 8 0,-4 3 0,-1 0 0,3-1 0,15-10 0,3-2 0,0 0 0,0 1 0,-6 5 0,0 0 0,-2 2 0,-1 1-516,-9 7 0,-3 1 0,1 1 0,2-2 516,13-8 0,2-2 0,2-1 0,-2 1 0,1 0 0,-1 0 0,1 1 0,-2-1 0,-3 3 0,-2 0 0,1 1 0,-1-1 0,0 1 0,-1 0 0,0 0 0,-1 1-575,-7 4 1,-1 1-1,0 0 1,-1 1 574,20-14 0,-1 0 0,-4 5-52,-19 12 1,-2 2-1,0 0 52,5-6 0,0-2 0,-2 4 0,5 1 0,-1 1 814,10-14 1,-1-1-815,-9 13 0,-5 2 1572,-18 5 0,-3 1-1572,44-27 3614,-32 18-3614,6-5 2290,-18 12-2290,-13 10 1573,-11 7-1573,-4 5 479,-3 2-479,-4 2 45,1 0-45,-2 0 0,-1 1 0,-2-1 0,5-2 0,4-2 0,2-1 0,6-2 0,-6 4 0,1-3 0,-2 5 0,-5-2 0,3 3 0,-3 3 0,-1-1 0,1 3 0,-2 2 0,-1 1 0,0-1 0,-2 2 0,4-4 0,-3 5 0,1-3 0,-2 3 0,2-3 0,4-13 0,10-5 0,2-13 0,5 2 0,1 2 0,-3 2 0,-2 7 0,7-7 0,-5 3 0,11-6 0,4-6 0,-7 13 0,19-11 0,-10 15 0,16-7 0,2 5 0,6-3 0,5 7 0,7-4 0,-5 8 0,16-5 0,-2 1-698,12 3 698,-44 3 0,0 0 0,45-3 0,-42 5 0,1 0 0,41-5 0,-45 6 0,0-1 0,0-2 0,-1-1 0,47-2 0,-43 3 0,0-1 0,43-6 0,-46 7 0,0-1 0,37-10 0,-1-1 0,-6-3 0,-6 4 0,-2-7-44,-6 3 44,1 1 0,-6-3 0,-1 7 0,-15-2 0,2 4 696,-8 0-696,5 0 46,-1 1-46,-4 2 0,-5-1 0,-1 3 0,-8-3 0,3-1 0,1 1 0,-4 0 0,17-5 0,-10 4 0,7-1 0,8-7 0,-10 5 0,18-14 0,-9 3 0,0-4 0,1 1 0,-13 4 0,22-14 0,-23 8 0,25-11 0,-27 15 0,25-13 0,-19 13 0,3 2 0,3 0 0,13-4 0,20-7 0,-22 14 0,6 0 0,-4 3 0,9 1 0,-9 4 0,-5 3 0,18-7 0,-33 11 0,33-12 0,-33 10 0,8-4 0,-6 1 0,-5 0 0,-7 1 0,-2 1 0,-7 0 0,0-3 0,-3 3 0,0-6 0,-7 7 0,2-3 0,-3 0 0,1 0 0,-3-1 0,1-2 0,-1 6 0,-1-6 0,-2 3 0,-2 0 0,0 4 0,0 0 0,0 4 0,0 3 0,0 11 0,0 12 0,0-2 0,0 29 0,8-35 0,13 18 0,12-30 0,16 0 0,7 4 0,18 1 0,9 4-702,12 0 702,-44-4 0,-1 0 0,47 4 0,-46-5 0,0-2 0,44 2 0,-1 0 0,1-3 0,0 4 0,0-5 0,0 0 0,0 0 0,-7 0 0,-1 0 0,-6 0 0,0 0 0,-1 0 0,1 0-178,0 0 178,-1-4 0,-20 0 0,16-1 0,-27-2 0,23 3 695,-15-4-695,15-1 185,-14-3-185,4 7 0,-17-6 0,-2 7 0,-3-3 0,4 0 0,-4-1 0,-1 1 0,-4 0 0,-1 0 0,-4 1 0,-4-1 0,-1 1 0,-7 3 0,3-3 0,-3 3 0,-1-3 0,4 0 0,-2 0 0,2 0 0,-4 0 0,1 0 0,-1 0 0,1 0 0,3 3 0,-3-2 0,3 4 0,-3-2 0,-1 3 0,8 0 0,-8 0 0,7 0 0,-12 0 0,1 0 0,-2 0 0,0 0 0,-3 0 0,2 0 0,-5 0 0,3 0 0,-4 0 0,1 0 0,-2 2 0,1-1 0,-3 3 0,1-1 0,-2 1 0,0 0 0,0 1 0,0-1 0,0 1 0,0 0 0,0-1 0,0 1 0,0 0 0,0 0 0,0 0 0,0 0 0,0-1 0,0 1 0,0 0 0,0 0 0,0-1 0,0 1 0,0-1 0,2 1 0,0 0 0,3-1 0,0 1 0,0 0 0,2 0 0,-1-2 0,1 1 0,-2-1 0,0 0 0,-1-1 0,1-2 0,0 0 0,0 0 0,-1 0 0,1 0 0,0 0 0,-1 0 0,0 0 0,1 0 0,-1 0 0,1 0 0,-1 0 0,4 0 0,0 0 0,2 0 0,8 3 0,0 0 0,4 6 0,3-2 0,-3 4 0,3-4 0,-3 5 0,-1-5 0,-6 1 0,-2-3 0,-2 1 0,0-3 0,-3-1 0,-1-2 0,-2 0 0,0 0 0,-1 0 0,-11 4 0,4-3 0,-10 6 0,8-4 0,2-3 0,1-6 0,2-6 0,0-9 0,0 3 0,0-3 0,0-4 0,0 2 0,0-7 0,0 5 0,0-1 0,0 4 0,0 4 0,0 1 0,0 8 0,0-4 0,0 8 0,0-5 0,-2 6 0,1-3 0,-1 5 0,0-3 0,-1 0 0,-1 0 0,-1 0 0,-3-5 0,-4 0 0,0-10 0,-7-1 0,-1-5 0,-2-2 0,-1 0 0,-2-3 0,3 2 0,-6-7 0,7 11 0,-4-6 0,6 14 0,0-5 0,4 10 0,1 0 0,5 2 0,-1 6 0,4-3 0,-1 7 0,2-2 0,2 3 0,1 2 0,2 2 0,0-1 0,0 1 0,0 0 0,0 2 0,-5 5 0,4 6 0,-4 3 0,5 1 0,0 3 0,9 1 0,-3-9 0,6 3 0,-2-14 0,-2 2 0,0-3 0,-1 0 0,1 0 0,-3-3 0,3 3 0,-4-5 0,1 5 0,0-3 0,0 1 0,-1 1 0,1-1 0,0 2 0,0 2 0,0 1 0,0 3 0,1-1 0,2 4 0,-2-3 0,5 6 0,-2-2 0,0 2 0,2 1 0,-2-1 0,3 1 0,-4-4 0,3 3 0,-5-6 0,3 3 0,-2-3 0,-1-1 0,2-2 0,-3 0 0,-1-4 0,1 1 0,0 0 0,0 0 0,0-2 0,0-1 0,-3 0 0,3-2 0,-3 4 0,1-1 0,-1 1 0,-2 1 0,0-1 0,2 1 0,-2 0 0,2 2 0,-2 1 0,0 1 0,0-2 0,0-2 0,0 0 0,0-1 0,2 1 0,-3-2 0,1-1 0,-5-2 0,-2 0 0,1 0 0,-4 2 0,2 1 0,-3 0 0,1 2 0,-1-2 0,-3 3 0,3-1 0,-3 0 0,0 1 0,3-3 0,-3 2 0,0-2 0,3 3 0,-3-1 0,0 1 0,3-1 0,-3 1 0,3-1 0,-3-2 0,3 2 0,-3-2 0,3-1 0,1 3 0,2-4 0,-2 4 0,1-5 0,1 2 0,-2 1 0,5 0 0,-5-1 0,1 1 0,-1-1 0,-1 1 0,0 0 0,1 2 0,-1-5 0,0 5 0,-3-2 0,3 0 0,-3 2 0,3-4 0,1 3 0,2-3 0,-2 1 0,4 1 0,-1-3 0,2 2 0,0 0 0,0-1 0,0 3 0,3-5 0,0 0 0</inkml:trace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10-12T13:33:07.655"/>
    </inkml:context>
    <inkml:brush xml:id="br0">
      <inkml:brushProperty name="width" value="0.1" units="cm"/>
      <inkml:brushProperty name="height" value="0.1" units="cm"/>
      <inkml:brushProperty name="color" value="#008C3A"/>
    </inkml:brush>
  </inkml:definitions>
  <inkml:trace contextRef="#ctx0" brushRef="#br0">10102 0 24575,'-18'0'0,"1"0"0,-11 0 0,-16 0 0,0 0 0,-13 0 0,17 0 0,-3 0 0,3 0 0,-5 0 0,1 0 0,-17 0 0,13 0 0,-18 0 0,29 0 0,-27 0 0,29 0 0,-41 0 0,41 0 0,-28 0 0,15 0 0,4 0 0,-13 0 0,19 0 0,-11 3 0,5-2 0,4 5 0,-4-5 0,9 2 0,-4 0 0,8-2 0,2 5 0,3-5 0,4 1 0,-2 1 0,5-2 0,-6 5 0,7-6 0,-3 6 0,0-3 0,2 1 0,-5 1 0,2-1 0,-8 2 0,4 1 0,-8-1 0,4 1 0,-1 0 0,-2 0 0,6 2 0,1-2 0,11 1 0,-1-2 0,7-1 0,-2-2 0,3 4 0,5-4 0,1 4 0,2-3 0,-2 4 0,-4 3 0,0 3 0,-3 7 0,3 1 0,-1 8 0,0 0 0,1 0 0,-1 4 0,3-8 0,1 4 0,3-5 0,0 1 0,0-1 0,0-3 0,0 3 0,5-7 0,2 3 0,4-4 0,4 2 0,-2-2 0,5 2 0,2 0 0,0 1 0,6 3 0,1-2 0,2 3 0,4-4 0,10 7 0,-14-9 0,26 13 0,-30-16 0,35 12 0,-22-12 0,8 1 0,-3-2 0,-2-3 0,4 1 0,5-1 0,-6-3 0,-4-1 0,3 0 0,-7 0 0,3 0 0,-5 0 0,-4-3 0,4-1 0,-4-3 0,9 0 0,-3 0 0,2 0 0,-3 0 0,-1 0 0,-3 0 0,2 0 0,9 0 0,-12 0 0,9 0 0,-20 0 0,2-3 0,-4 0 0,-2-3 0,2 0 0,-6 1 0,3-1 0,-4 1 0,-2 0 0,0 0 0,-3 0 0,-1 2 0,-1-1 0,1 3 0,-3-3 0,1-1 0,4-9 0,1-5 0,5-3 0,0 1 0,-3 4 0,2-1 0,-2 1 0,7-8 0,-4 8 0,4-11 0,-5 16 0,-2-5 0,-1 6 0,-3 3 0,0 0 0,0 3 0,0 3 0,-3-3 0,3 3 0,-3-6 0,6-3 0,1-1 0,2-1 0,-1 2 0,9-7 0,1-2 0,3-4 0,3 4 0,-6 1 0,-2 7 0,8-11 0,-5 2 0,7 0 0,-3 2 0,2-1 0,1-1 0,3-1 0,-4-1 0,-4 6 0,-4 1 0,-2 1 0,2 0 0,-5 3 0,3-3 0,-9 4 0,1 3 0,-2 0 0,-2 3 0,0 3 0,-1-3 0,1 3 0,0-6 0,0 3 0,0-3 0,0 3 0,0 0 0,0 0 0,-1 3 0,-1-3 0,-1 3 0,-2-3 0,0 0 0,0 1 0,0-1 0,0 0 0,0 0 0,0 0 0,0 0 0,0 0 0,0 0 0,0 1 0,0-4 0,0 3 0,0-3 0,-2 3 0,-3 0 0,-1-2 0,-2 1 0,3-2 0,-2 3 0,-1 0 0,-3 0 0,0-1 0,1 1 0,-4-1 0,-1 1 0,-2-1 0,-1 0 0,-3 0 0,3 2 0,-7-1 0,6 4 0,1-2 0,5 3 0,2 0 0,3 0 0,0 0 0,3 0 0,3 0 0,0 0 0</inkml:trace>
  <inkml:trace contextRef="#ctx0" brushRef="#br0" timeOffset="2693">8250 672 24575,'-32'3'0,"-30"20"0,0 1 0,-22 14-1767,20-6 1,-3 1 1766,12-7 0,-1 1 0,-27 17 0,-3 2 0,10-11 0,1 0-878,-12 10 0,0 1 878,4 0 0,-1 0-386,21-13 0,-1-1 0,2 1 386,-23 19 0,0-1 0,23-16 0,-3-1 0,1 1 0,1-1 0,0 1 0,1 0 0,-1 2 0,0-1 0,1 0 0,-1-1 0,1-1 0,1 0 0,-24 15 0,1 1 0,26-14 0,-1-1 0,2 0 0,-23 14 0,0 1-838,-3 5 0,0 0 838,7-6 0,3-2 47,14-8 0,1 1-47,-9 4 0,2-1 0,15-8 0,-1-1 0,-12 8 0,-4 2 0,-15 10 0,0 0 0,11-8 0,1-1 0,-2 1 0,0-1 0,8-4 0,4-1 0,11-9 0,-1 0 0,-12 5 0,-2 0 0,3 3 0,0-2 0,-1-6 0,0-1 0,2 5 0,2-1 506,3-8 0,1 0-506,-3 3 0,-1-1 0,4-2 0,0 0 0,0-3 0,1 0 0,-4 2 0,0 1 0,8-4 0,-1 1 0,-6 4 0,-2 3 0,-18 5 0,1 0 511,21-6 1,1 0-512,-28 8 0,1 1 0,27-7 0,1 0 0,-13 2 0,-3 1 0,2 4 0,0 0 0,-4 0 0,-1-2 0,4 1 0,0-1 0,-4-1 0,1-2 0,3-2 0,1-2 0,3 1 0,1-1 0,4-5 0,2 0 783,5 3 1,2 0-784,-39 11 0,6 3 0,7-6 0,-5 0 0,11-4 0,-1 2 1461,18-11-1461,-2 5 920,12-9-920,-7 5 1551,4-1-1551,1-3 495,4 2-495,1-6 0,9 1 0,0-3 0,5-3 0,-1 2 0,4-5 0,1 2 0,-4-1 0,5-1 0,-2 1 0,8-2 0,6-1 0,0-2 0,3-1 0,3 0 0,-3-2 0,15-2 0,-9 1 0,10-3 0</inkml:trace>
  <inkml:trace contextRef="#ctx0" brushRef="#br0" timeOffset="5439">302 4357 24575,'0'18'0,"0"-1"0,0-7 0,0 1 0,0-3 0,0-1 0,0 1 0,0-3 0,0 10 0,-6 1 0,-1 4 0,-5 5 0,0-7 0,2 3 0,2-3 0,2-4 0,1-3 0,2-3 0,-2-4 0,5 1 0,-2 0 0,2 0 0,-3 2 0,-3 8 0,-3 0 0,-3 6 0,0-4 0,3 1 0,-2-4 0,5 0 0,1-3 0,0-3 0,5-1 0,-3-2 0,3 0 0,0-1 0,-4 5 0,-2 5 0,-5 3 0,1 4 0,-1-3 0,5-1 0,-3-2 0,4-2 0,2-2 0,-2-3 0,5-1 0,-2-2 0,2 0 0,0 0 0,-6 8 0,2-3 0,-7 10 0,4-5 0,-1-1 0,2 0 0,3-6 0,-1-1 0,3-2 0,-1 0 0,2 0 0,0-1 0,2-1 0,10-1 0,4-2 0,13-3 0,11 2 0,6-2 0,21 3 0,9-4 0,12 3-775,7-8 775,-44 9 0,0-1 0,45-7 0,-45 5 0,0 0 0,44-6 0,-7 3 0,-1-2 0,-12 3 0,-16 0 0,-1-2 0,-11 6 0,-1-2 0,-3 0 775,-12 2-775,-2-2 0,-10 3 0,-2-3 0,-9 3 0,0-3 0,-3 3 0,-1 0 0,-1-2 0,-1 2 0,-2-2 0</inkml:trace>
  <inkml:trace contextRef="#ctx0" brushRef="#br0" timeOffset="7945">7786 747 24575,'38'0'0,"2"-3"0,0 2 0,-8-5 0,21-2 0,-16-3 0,12-1 0,-5-2 0,-4 6 0,-5-3 0,-5 8 0,-8 0 0,-1 0 0,-9 3 0,1-3 0,-8 3 0,2 0 0,-2 0 0,2 0 0,-1 0 0,4 0 0,-2 0 0,2 0 0,-2 0 0,0 0 0,-3 0 0,-1 0 0,1 0 0,-2 2 0,-3 0 0,-1 3 0,-3-1 0,-1 1 0,-7 10 0,-8 7 0,-5 10 0,-6 10 0,-8 2 0,0 9 0,-12 4 0,1 10 0,1-4 0,-5 5 0,20-22 0,-10 6 0,17-18 0,-7 8 0,5-10 0,4-4 0,6-6 0,4-6 0,7-5 0,0-1 0,5-5 0,-1 3 0,3-4 0,-3-1 0,3 1 0,-1-2 0,2 1 0,0-1 0</inkml:trace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10-12T13:33:19.906"/>
    </inkml:context>
    <inkml:brush xml:id="br0">
      <inkml:brushProperty name="width" value="0.1" units="cm"/>
      <inkml:brushProperty name="height" value="0.1" units="cm"/>
      <inkml:brushProperty name="color" value="#008C3A"/>
    </inkml:brush>
  </inkml:definitions>
  <inkml:trace contextRef="#ctx0" brushRef="#br0">705 0 24575,'-20'0'0,"-23"0"0,15 0 0,-13 0 0,4 0 0,-40 0 0,21 0 0,-24 0 0,38 0 0,10 0 0,-27 4 0,27-3 0,-22 6 0,31-6 0,-3 2 0,8-3 0,5 0 0,4 0 0,2 0 0,2 0 0,3 2 0,10-4 0,-4 4 0,12-4 0,-2 2 0,9 0 0,8 3 0,8 4 0,-4 1 0,8 2 0,2-2 0,1-1 0,3 1 0,-9-1 0,4 0 0,-13 0 0,3 0 0,-9-1 0,-6-2 0,2-2 0,-7 1 0,0-2 0,0 1 0,-3-2 0,2 0 0,-1 0 0,5 0 0,-3 0 0,4 0 0,-1 0 0,4 0 0,-3 0 0,4 0 0,-1 0 0,-3 0 0,0 0 0,-1 0 0,-9 0 0,5 0 0,-7 0 0,1 0 0,-2 0 0,0 0 0,0 0 0,-1 0 0,1 0 0,-1 0 0,1 0 0,0 0 0,0 0 0,0 0 0,-1 0 0,-1-2 0,1 2 0,-2-5 0,5 2 0,1-2 0,3 2 0,3-4 0,0 5 0,1-5 0,1 4 0,-4-3 0,-1 1 0,-4 2 0,-2 1 0,0 2 0,0-3 0,-1 3 0,-3-2 0,-3-3 0,-4 4 0,0-3 0,1 2 0,0 1 0,1-3 0,-1 4 0,1-4 0,-1 3 0,0-3 0,1 4 0,-1-5 0,0 5 0,0-5 0,0 5 0,0-2 0,0 2 0,1-2 0,-1 1 0,-1-1 0,-2 2 0,-2 0 0,-1 0 0,-2 3 0,-5-3 0,-1 6 0,-6-6 0,7 5 0,-3-4 0,6 4 0,2-4 0,-5 1 0,9 0 0,-8-1 0,9 1 0,-3-2 0,3 0 0,3 2 0,0-2 0,3 3 0,9-3 0,-6 0 0,9 0 0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AE7D89-5357-DE42-BC01-EF764824DF05}">
  <dimension ref="A1:L20"/>
  <sheetViews>
    <sheetView tabSelected="1" zoomScale="189" zoomScaleNormal="189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RowHeight="16" x14ac:dyDescent="0.2"/>
  <cols>
    <col min="1" max="1" width="20.5" bestFit="1" customWidth="1"/>
    <col min="2" max="2" width="17" style="1" bestFit="1" customWidth="1"/>
    <col min="3" max="3" width="22.33203125" style="1" bestFit="1" customWidth="1"/>
    <col min="4" max="4" width="6" style="1" bestFit="1" customWidth="1"/>
    <col min="6" max="6" width="26.1640625" bestFit="1" customWidth="1"/>
    <col min="7" max="7" width="10.83203125" style="1"/>
  </cols>
  <sheetData>
    <row r="1" spans="1:12" x14ac:dyDescent="0.2">
      <c r="A1" s="4" t="s">
        <v>0</v>
      </c>
      <c r="B1" s="4" t="s">
        <v>1</v>
      </c>
      <c r="C1" s="4" t="s">
        <v>7</v>
      </c>
      <c r="D1" s="4" t="s">
        <v>8</v>
      </c>
      <c r="F1" s="4" t="s">
        <v>9</v>
      </c>
      <c r="G1" s="4" t="s">
        <v>2</v>
      </c>
      <c r="I1" s="4" t="s">
        <v>20</v>
      </c>
      <c r="K1" s="11" t="s">
        <v>20</v>
      </c>
      <c r="L1" s="11" t="s">
        <v>19</v>
      </c>
    </row>
    <row r="2" spans="1:12" x14ac:dyDescent="0.2">
      <c r="A2">
        <v>1</v>
      </c>
      <c r="B2" s="1">
        <v>3</v>
      </c>
      <c r="C2" s="1">
        <f>B2-$B$18</f>
        <v>0.5</v>
      </c>
      <c r="D2" s="1">
        <f>C2^2</f>
        <v>0.25</v>
      </c>
      <c r="F2" s="3" t="s">
        <v>10</v>
      </c>
      <c r="G2" s="2">
        <v>1</v>
      </c>
      <c r="I2">
        <v>0</v>
      </c>
      <c r="K2" s="12">
        <v>0</v>
      </c>
      <c r="L2" s="9">
        <v>0</v>
      </c>
    </row>
    <row r="3" spans="1:12" x14ac:dyDescent="0.2">
      <c r="A3">
        <f>A2+1</f>
        <v>2</v>
      </c>
      <c r="B3" s="1">
        <f>(3+2+1)/3</f>
        <v>2</v>
      </c>
      <c r="C3" s="1">
        <f t="shared" ref="C3:C17" si="0">B3-$B$18</f>
        <v>-0.5</v>
      </c>
      <c r="D3" s="1">
        <f t="shared" ref="D3:D17" si="1">C3^2</f>
        <v>0.25</v>
      </c>
      <c r="F3" s="3" t="s">
        <v>11</v>
      </c>
      <c r="G3" s="2">
        <v>2</v>
      </c>
      <c r="I3">
        <v>1</v>
      </c>
      <c r="K3" s="12">
        <v>1</v>
      </c>
      <c r="L3" s="9">
        <v>1</v>
      </c>
    </row>
    <row r="4" spans="1:12" x14ac:dyDescent="0.2">
      <c r="A4">
        <f t="shared" ref="A4:A17" si="2">A3+1</f>
        <v>3</v>
      </c>
      <c r="B4" s="1">
        <f>(3+2+4)/3</f>
        <v>3</v>
      </c>
      <c r="C4" s="1">
        <f t="shared" si="0"/>
        <v>0.5</v>
      </c>
      <c r="D4" s="1">
        <f t="shared" si="1"/>
        <v>0.25</v>
      </c>
      <c r="F4" s="3" t="s">
        <v>12</v>
      </c>
      <c r="G4" s="2">
        <v>3</v>
      </c>
      <c r="I4">
        <v>2</v>
      </c>
      <c r="K4" s="12">
        <v>2</v>
      </c>
      <c r="L4" s="9">
        <v>4</v>
      </c>
    </row>
    <row r="5" spans="1:12" x14ac:dyDescent="0.2">
      <c r="A5">
        <f t="shared" si="2"/>
        <v>4</v>
      </c>
      <c r="B5" s="1">
        <f>(3+1+4)/3</f>
        <v>2.6666666666666665</v>
      </c>
      <c r="C5" s="1">
        <f t="shared" si="0"/>
        <v>0.16666666666666652</v>
      </c>
      <c r="D5" s="1">
        <f t="shared" si="1"/>
        <v>2.7777777777777728E-2</v>
      </c>
      <c r="F5" s="3" t="s">
        <v>13</v>
      </c>
      <c r="G5" s="2">
        <v>4</v>
      </c>
      <c r="I5">
        <v>3</v>
      </c>
      <c r="K5" s="12">
        <v>3</v>
      </c>
      <c r="L5" s="9">
        <v>10</v>
      </c>
    </row>
    <row r="6" spans="1:12" x14ac:dyDescent="0.2">
      <c r="A6">
        <f t="shared" si="2"/>
        <v>5</v>
      </c>
      <c r="B6" s="1">
        <f>(2+3+1)/3</f>
        <v>2</v>
      </c>
      <c r="C6" s="1">
        <f t="shared" si="0"/>
        <v>-0.5</v>
      </c>
      <c r="D6" s="1">
        <f t="shared" si="1"/>
        <v>0.25</v>
      </c>
      <c r="I6">
        <v>4</v>
      </c>
      <c r="K6" s="12">
        <v>4</v>
      </c>
      <c r="L6" s="9">
        <v>1</v>
      </c>
    </row>
    <row r="7" spans="1:12" ht="17" thickBot="1" x14ac:dyDescent="0.25">
      <c r="A7">
        <f t="shared" si="2"/>
        <v>6</v>
      </c>
      <c r="B7" s="1">
        <v>2</v>
      </c>
      <c r="C7" s="1">
        <f t="shared" si="0"/>
        <v>-0.5</v>
      </c>
      <c r="D7" s="1">
        <f t="shared" si="1"/>
        <v>0.25</v>
      </c>
      <c r="K7" s="10" t="s">
        <v>18</v>
      </c>
      <c r="L7" s="10">
        <v>0</v>
      </c>
    </row>
    <row r="8" spans="1:12" x14ac:dyDescent="0.2">
      <c r="A8">
        <f t="shared" si="2"/>
        <v>7</v>
      </c>
      <c r="B8" s="1">
        <f>(2+3+4)/3</f>
        <v>3</v>
      </c>
      <c r="C8" s="1">
        <f t="shared" si="0"/>
        <v>0.5</v>
      </c>
      <c r="D8" s="1">
        <f t="shared" si="1"/>
        <v>0.25</v>
      </c>
      <c r="F8" s="7" t="s">
        <v>3</v>
      </c>
      <c r="G8" s="8">
        <f>AVERAGE(G2:G5)</f>
        <v>2.5</v>
      </c>
    </row>
    <row r="9" spans="1:12" x14ac:dyDescent="0.2">
      <c r="A9">
        <f t="shared" si="2"/>
        <v>8</v>
      </c>
      <c r="B9" s="1">
        <f>(2+1+4)/3</f>
        <v>2.3333333333333335</v>
      </c>
      <c r="C9" s="1">
        <f t="shared" si="0"/>
        <v>-0.16666666666666652</v>
      </c>
      <c r="D9" s="1">
        <f t="shared" si="1"/>
        <v>2.7777777777777728E-2</v>
      </c>
      <c r="F9" s="7" t="s">
        <v>4</v>
      </c>
      <c r="G9" s="8">
        <f>_xlfn.STDEV.P(G2:G5)</f>
        <v>1.1180339887498949</v>
      </c>
    </row>
    <row r="10" spans="1:12" x14ac:dyDescent="0.2">
      <c r="A10">
        <f t="shared" si="2"/>
        <v>9</v>
      </c>
      <c r="B10" s="1">
        <f>(1+3+2)/3</f>
        <v>2</v>
      </c>
      <c r="C10" s="1">
        <f t="shared" si="0"/>
        <v>-0.5</v>
      </c>
      <c r="D10" s="1">
        <f t="shared" si="1"/>
        <v>0.25</v>
      </c>
      <c r="F10" s="7" t="s">
        <v>14</v>
      </c>
      <c r="G10" s="8">
        <v>3</v>
      </c>
    </row>
    <row r="11" spans="1:12" x14ac:dyDescent="0.2">
      <c r="A11">
        <f t="shared" si="2"/>
        <v>10</v>
      </c>
      <c r="B11" s="1">
        <f>(1+3+4)/3</f>
        <v>2.6666666666666665</v>
      </c>
      <c r="C11" s="1">
        <f t="shared" si="0"/>
        <v>0.16666666666666652</v>
      </c>
      <c r="D11" s="1">
        <f t="shared" si="1"/>
        <v>2.7777777777777728E-2</v>
      </c>
      <c r="F11" s="7" t="s">
        <v>15</v>
      </c>
      <c r="G11" s="8">
        <f>SQRT(G10)</f>
        <v>1.7320508075688772</v>
      </c>
    </row>
    <row r="12" spans="1:12" x14ac:dyDescent="0.2">
      <c r="A12">
        <f t="shared" si="2"/>
        <v>11</v>
      </c>
      <c r="B12" s="1">
        <v>1</v>
      </c>
      <c r="C12" s="1">
        <f t="shared" si="0"/>
        <v>-1.5</v>
      </c>
      <c r="D12" s="1">
        <f t="shared" si="1"/>
        <v>2.25</v>
      </c>
      <c r="F12" s="7" t="s">
        <v>6</v>
      </c>
      <c r="G12" s="8">
        <f>G9/G11</f>
        <v>0.64549722436790291</v>
      </c>
    </row>
    <row r="13" spans="1:12" x14ac:dyDescent="0.2">
      <c r="A13">
        <f t="shared" si="2"/>
        <v>12</v>
      </c>
      <c r="B13" s="1">
        <f>(1+2+4)/3</f>
        <v>2.3333333333333335</v>
      </c>
      <c r="C13" s="1">
        <f t="shared" si="0"/>
        <v>-0.16666666666666652</v>
      </c>
      <c r="D13" s="1">
        <f t="shared" si="1"/>
        <v>2.7777777777777728E-2</v>
      </c>
    </row>
    <row r="14" spans="1:12" x14ac:dyDescent="0.2">
      <c r="A14">
        <f t="shared" si="2"/>
        <v>13</v>
      </c>
      <c r="B14" s="1">
        <f>(4+3+2)/3</f>
        <v>3</v>
      </c>
      <c r="C14" s="1">
        <f t="shared" si="0"/>
        <v>0.5</v>
      </c>
      <c r="D14" s="1">
        <f t="shared" si="1"/>
        <v>0.25</v>
      </c>
    </row>
    <row r="15" spans="1:12" x14ac:dyDescent="0.2">
      <c r="A15">
        <f t="shared" si="2"/>
        <v>14</v>
      </c>
      <c r="B15" s="1">
        <f>(4+3+1)/3</f>
        <v>2.6666666666666665</v>
      </c>
      <c r="C15" s="1">
        <f t="shared" si="0"/>
        <v>0.16666666666666652</v>
      </c>
      <c r="D15" s="1">
        <f t="shared" si="1"/>
        <v>2.7777777777777728E-2</v>
      </c>
    </row>
    <row r="16" spans="1:12" x14ac:dyDescent="0.2">
      <c r="A16">
        <f t="shared" si="2"/>
        <v>15</v>
      </c>
      <c r="B16" s="1">
        <f>(4+2+1)/3</f>
        <v>2.3333333333333335</v>
      </c>
      <c r="C16" s="1">
        <f t="shared" si="0"/>
        <v>-0.16666666666666652</v>
      </c>
      <c r="D16" s="1">
        <f t="shared" si="1"/>
        <v>2.7777777777777728E-2</v>
      </c>
    </row>
    <row r="17" spans="1:7" x14ac:dyDescent="0.2">
      <c r="A17">
        <f t="shared" si="2"/>
        <v>16</v>
      </c>
      <c r="B17" s="1">
        <v>4</v>
      </c>
      <c r="C17" s="1">
        <f t="shared" si="0"/>
        <v>1.5</v>
      </c>
      <c r="D17" s="1">
        <f t="shared" si="1"/>
        <v>2.25</v>
      </c>
    </row>
    <row r="18" spans="1:7" s="5" customFormat="1" x14ac:dyDescent="0.2">
      <c r="A18" s="5" t="s">
        <v>5</v>
      </c>
      <c r="B18" s="6">
        <f>AVERAGE(B2:B17)</f>
        <v>2.5</v>
      </c>
      <c r="C18" s="6"/>
      <c r="D18" s="6">
        <f>SUM(D2:D17)</f>
        <v>6.6666666666666661</v>
      </c>
      <c r="G18" s="6"/>
    </row>
    <row r="19" spans="1:7" s="5" customFormat="1" x14ac:dyDescent="0.2">
      <c r="A19" s="5" t="s">
        <v>6</v>
      </c>
      <c r="B19" s="6">
        <f>_xlfn.STDEV.P(B2:B17)</f>
        <v>0.64549722436790302</v>
      </c>
      <c r="C19" s="6"/>
      <c r="D19" s="6">
        <f>D18/16</f>
        <v>0.41666666666666663</v>
      </c>
      <c r="G19" s="6"/>
    </row>
    <row r="20" spans="1:7" s="5" customFormat="1" x14ac:dyDescent="0.2">
      <c r="B20" s="6"/>
      <c r="C20" s="6"/>
      <c r="D20" s="6">
        <f>SQRT(D19)</f>
        <v>0.6454972243679028</v>
      </c>
      <c r="G20" s="6"/>
    </row>
  </sheetData>
  <sortState xmlns:xlrd2="http://schemas.microsoft.com/office/spreadsheetml/2017/richdata2" ref="K2:K6">
    <sortCondition ref="K2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525FB-7B4F-2E47-80FE-C1691BF887D3}">
  <dimension ref="A1:L20"/>
  <sheetViews>
    <sheetView zoomScale="189" zoomScaleNormal="189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RowHeight="16" x14ac:dyDescent="0.2"/>
  <cols>
    <col min="1" max="1" width="20.5" bestFit="1" customWidth="1"/>
    <col min="2" max="2" width="17" style="1" bestFit="1" customWidth="1"/>
    <col min="3" max="3" width="22.33203125" style="1" bestFit="1" customWidth="1"/>
    <col min="4" max="4" width="7" style="1" bestFit="1" customWidth="1"/>
    <col min="6" max="6" width="26.1640625" bestFit="1" customWidth="1"/>
    <col min="7" max="7" width="10.83203125" style="1"/>
  </cols>
  <sheetData>
    <row r="1" spans="1:12" x14ac:dyDescent="0.2">
      <c r="A1" s="4" t="s">
        <v>0</v>
      </c>
      <c r="B1" s="4" t="s">
        <v>1</v>
      </c>
      <c r="C1" s="4" t="s">
        <v>7</v>
      </c>
      <c r="D1" s="4" t="s">
        <v>8</v>
      </c>
      <c r="F1" s="4" t="s">
        <v>9</v>
      </c>
      <c r="G1" s="4" t="s">
        <v>2</v>
      </c>
      <c r="I1" s="4" t="s">
        <v>20</v>
      </c>
      <c r="K1" s="11" t="s">
        <v>20</v>
      </c>
      <c r="L1" s="11" t="s">
        <v>19</v>
      </c>
    </row>
    <row r="2" spans="1:12" x14ac:dyDescent="0.2">
      <c r="A2">
        <v>1</v>
      </c>
      <c r="B2" s="1">
        <f>(3+3)/2</f>
        <v>3</v>
      </c>
      <c r="C2" s="1">
        <f>B2-$B$18</f>
        <v>0.5</v>
      </c>
      <c r="D2" s="1">
        <f>C2^2</f>
        <v>0.25</v>
      </c>
      <c r="F2" s="3" t="s">
        <v>10</v>
      </c>
      <c r="G2" s="2">
        <v>1</v>
      </c>
      <c r="I2">
        <v>0</v>
      </c>
      <c r="K2" s="12">
        <v>0</v>
      </c>
      <c r="L2" s="9">
        <v>0</v>
      </c>
    </row>
    <row r="3" spans="1:12" x14ac:dyDescent="0.2">
      <c r="A3">
        <f>A2+1</f>
        <v>2</v>
      </c>
      <c r="B3" s="1">
        <f>(3+2)/2</f>
        <v>2.5</v>
      </c>
      <c r="C3" s="1">
        <f t="shared" ref="C3:C17" si="0">B3-$B$18</f>
        <v>0</v>
      </c>
      <c r="D3" s="1">
        <f t="shared" ref="D3:D17" si="1">C3^2</f>
        <v>0</v>
      </c>
      <c r="F3" s="3" t="s">
        <v>11</v>
      </c>
      <c r="G3" s="2">
        <v>2</v>
      </c>
      <c r="I3">
        <v>1</v>
      </c>
      <c r="K3" s="12">
        <v>1</v>
      </c>
      <c r="L3" s="9">
        <v>1</v>
      </c>
    </row>
    <row r="4" spans="1:12" x14ac:dyDescent="0.2">
      <c r="A4">
        <f t="shared" ref="A4:A17" si="2">A3+1</f>
        <v>3</v>
      </c>
      <c r="B4" s="1">
        <f>(3+1)/2</f>
        <v>2</v>
      </c>
      <c r="C4" s="1">
        <f t="shared" si="0"/>
        <v>-0.5</v>
      </c>
      <c r="D4" s="1">
        <f t="shared" si="1"/>
        <v>0.25</v>
      </c>
      <c r="F4" s="3" t="s">
        <v>12</v>
      </c>
      <c r="G4" s="2">
        <v>3</v>
      </c>
      <c r="I4">
        <v>2</v>
      </c>
      <c r="K4" s="12">
        <v>2</v>
      </c>
      <c r="L4" s="9">
        <v>5</v>
      </c>
    </row>
    <row r="5" spans="1:12" x14ac:dyDescent="0.2">
      <c r="A5">
        <f t="shared" si="2"/>
        <v>4</v>
      </c>
      <c r="B5" s="1">
        <f>(3+4)/2</f>
        <v>3.5</v>
      </c>
      <c r="C5" s="1">
        <f t="shared" si="0"/>
        <v>1</v>
      </c>
      <c r="D5" s="1">
        <f t="shared" si="1"/>
        <v>1</v>
      </c>
      <c r="F5" s="3" t="s">
        <v>13</v>
      </c>
      <c r="G5" s="2">
        <v>4</v>
      </c>
      <c r="I5">
        <v>3</v>
      </c>
      <c r="K5" s="12">
        <v>3</v>
      </c>
      <c r="L5" s="9">
        <v>7</v>
      </c>
    </row>
    <row r="6" spans="1:12" x14ac:dyDescent="0.2">
      <c r="A6">
        <f t="shared" si="2"/>
        <v>5</v>
      </c>
      <c r="B6" s="1">
        <f>(2+3)/2</f>
        <v>2.5</v>
      </c>
      <c r="C6" s="1">
        <f t="shared" si="0"/>
        <v>0</v>
      </c>
      <c r="D6" s="1">
        <f t="shared" si="1"/>
        <v>0</v>
      </c>
      <c r="I6">
        <v>4</v>
      </c>
      <c r="K6" s="12">
        <v>4</v>
      </c>
      <c r="L6" s="9">
        <v>3</v>
      </c>
    </row>
    <row r="7" spans="1:12" ht="17" thickBot="1" x14ac:dyDescent="0.25">
      <c r="A7">
        <f t="shared" si="2"/>
        <v>6</v>
      </c>
      <c r="B7" s="1">
        <f>(2+2)/2</f>
        <v>2</v>
      </c>
      <c r="C7" s="1">
        <f t="shared" si="0"/>
        <v>-0.5</v>
      </c>
      <c r="D7" s="1">
        <f t="shared" si="1"/>
        <v>0.25</v>
      </c>
      <c r="K7" s="10" t="s">
        <v>18</v>
      </c>
      <c r="L7" s="10">
        <v>0</v>
      </c>
    </row>
    <row r="8" spans="1:12" x14ac:dyDescent="0.2">
      <c r="A8">
        <f t="shared" si="2"/>
        <v>7</v>
      </c>
      <c r="B8" s="1">
        <f>(2+1)/2</f>
        <v>1.5</v>
      </c>
      <c r="C8" s="1">
        <f t="shared" si="0"/>
        <v>-1</v>
      </c>
      <c r="D8" s="1">
        <f t="shared" si="1"/>
        <v>1</v>
      </c>
      <c r="F8" s="7" t="s">
        <v>3</v>
      </c>
      <c r="G8" s="8">
        <f>AVERAGE(G2:G5)</f>
        <v>2.5</v>
      </c>
    </row>
    <row r="9" spans="1:12" x14ac:dyDescent="0.2">
      <c r="A9">
        <f t="shared" si="2"/>
        <v>8</v>
      </c>
      <c r="B9" s="1">
        <f>(2+4)/2</f>
        <v>3</v>
      </c>
      <c r="C9" s="1">
        <f t="shared" si="0"/>
        <v>0.5</v>
      </c>
      <c r="D9" s="1">
        <f t="shared" si="1"/>
        <v>0.25</v>
      </c>
      <c r="F9" s="7" t="s">
        <v>4</v>
      </c>
      <c r="G9" s="8">
        <f>_xlfn.STDEV.P(G2:G5)</f>
        <v>1.1180339887498949</v>
      </c>
    </row>
    <row r="10" spans="1:12" x14ac:dyDescent="0.2">
      <c r="A10">
        <f t="shared" si="2"/>
        <v>9</v>
      </c>
      <c r="B10" s="1">
        <f>(1+3)/2</f>
        <v>2</v>
      </c>
      <c r="C10" s="1">
        <f t="shared" si="0"/>
        <v>-0.5</v>
      </c>
      <c r="D10" s="1">
        <f t="shared" si="1"/>
        <v>0.25</v>
      </c>
      <c r="F10" s="7" t="s">
        <v>14</v>
      </c>
      <c r="G10" s="8">
        <v>2</v>
      </c>
    </row>
    <row r="11" spans="1:12" x14ac:dyDescent="0.2">
      <c r="A11">
        <f t="shared" si="2"/>
        <v>10</v>
      </c>
      <c r="B11" s="1">
        <f>(1+2)/2</f>
        <v>1.5</v>
      </c>
      <c r="C11" s="1">
        <f t="shared" si="0"/>
        <v>-1</v>
      </c>
      <c r="D11" s="1">
        <f t="shared" si="1"/>
        <v>1</v>
      </c>
      <c r="F11" s="7" t="s">
        <v>15</v>
      </c>
      <c r="G11" s="8">
        <f>SQRT(G10)</f>
        <v>1.4142135623730951</v>
      </c>
    </row>
    <row r="12" spans="1:12" x14ac:dyDescent="0.2">
      <c r="A12">
        <f t="shared" si="2"/>
        <v>11</v>
      </c>
      <c r="B12" s="1">
        <f>(1+1)/2</f>
        <v>1</v>
      </c>
      <c r="C12" s="1">
        <f t="shared" si="0"/>
        <v>-1.5</v>
      </c>
      <c r="D12" s="1">
        <f t="shared" si="1"/>
        <v>2.25</v>
      </c>
      <c r="F12" s="7" t="s">
        <v>6</v>
      </c>
      <c r="G12" s="8">
        <f>G9/G11</f>
        <v>0.79056941504209477</v>
      </c>
    </row>
    <row r="13" spans="1:12" x14ac:dyDescent="0.2">
      <c r="A13">
        <f t="shared" si="2"/>
        <v>12</v>
      </c>
      <c r="B13" s="1">
        <f>(1+4)/2</f>
        <v>2.5</v>
      </c>
      <c r="C13" s="1">
        <f t="shared" si="0"/>
        <v>0</v>
      </c>
      <c r="D13" s="1">
        <f t="shared" si="1"/>
        <v>0</v>
      </c>
    </row>
    <row r="14" spans="1:12" x14ac:dyDescent="0.2">
      <c r="A14">
        <f t="shared" si="2"/>
        <v>13</v>
      </c>
      <c r="B14" s="1">
        <f>(4+3)/2</f>
        <v>3.5</v>
      </c>
      <c r="C14" s="1">
        <f t="shared" si="0"/>
        <v>1</v>
      </c>
      <c r="D14" s="1">
        <f t="shared" si="1"/>
        <v>1</v>
      </c>
    </row>
    <row r="15" spans="1:12" x14ac:dyDescent="0.2">
      <c r="A15">
        <f t="shared" si="2"/>
        <v>14</v>
      </c>
      <c r="B15" s="1">
        <f>(4+2)/2</f>
        <v>3</v>
      </c>
      <c r="C15" s="1">
        <f t="shared" si="0"/>
        <v>0.5</v>
      </c>
      <c r="D15" s="1">
        <f t="shared" si="1"/>
        <v>0.25</v>
      </c>
    </row>
    <row r="16" spans="1:12" x14ac:dyDescent="0.2">
      <c r="A16">
        <f t="shared" si="2"/>
        <v>15</v>
      </c>
      <c r="B16" s="1">
        <f>(4+1)/2</f>
        <v>2.5</v>
      </c>
      <c r="C16" s="1">
        <f t="shared" si="0"/>
        <v>0</v>
      </c>
      <c r="D16" s="1">
        <f t="shared" si="1"/>
        <v>0</v>
      </c>
    </row>
    <row r="17" spans="1:7" x14ac:dyDescent="0.2">
      <c r="A17">
        <f t="shared" si="2"/>
        <v>16</v>
      </c>
      <c r="B17" s="1">
        <f>(4+4)/2</f>
        <v>4</v>
      </c>
      <c r="C17" s="1">
        <f t="shared" si="0"/>
        <v>1.5</v>
      </c>
      <c r="D17" s="1">
        <f t="shared" si="1"/>
        <v>2.25</v>
      </c>
    </row>
    <row r="18" spans="1:7" s="5" customFormat="1" x14ac:dyDescent="0.2">
      <c r="A18" s="5" t="s">
        <v>5</v>
      </c>
      <c r="B18" s="6">
        <f>AVERAGE(B2:B17)</f>
        <v>2.5</v>
      </c>
      <c r="C18" s="6"/>
      <c r="D18" s="6">
        <f>SUM(D2:D17)</f>
        <v>10</v>
      </c>
      <c r="G18" s="6"/>
    </row>
    <row r="19" spans="1:7" s="5" customFormat="1" x14ac:dyDescent="0.2">
      <c r="A19" s="5" t="s">
        <v>6</v>
      </c>
      <c r="B19" s="6">
        <f>_xlfn.STDEV.P(B2:B17)</f>
        <v>0.79056941504209488</v>
      </c>
      <c r="C19" s="6"/>
      <c r="D19" s="6">
        <f>D18/16</f>
        <v>0.625</v>
      </c>
      <c r="G19" s="6"/>
    </row>
    <row r="20" spans="1:7" s="5" customFormat="1" x14ac:dyDescent="0.2">
      <c r="B20" s="6"/>
      <c r="C20" s="6"/>
      <c r="D20" s="6">
        <f>SQRT(D19)</f>
        <v>0.79056941504209488</v>
      </c>
      <c r="G20" s="6"/>
    </row>
  </sheetData>
  <sortState xmlns:xlrd2="http://schemas.microsoft.com/office/spreadsheetml/2017/richdata2" ref="K2:K6">
    <sortCondition ref="K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D44CE-2A43-5741-99CE-604A00567593}">
  <dimension ref="A1:C7"/>
  <sheetViews>
    <sheetView zoomScale="211" zoomScaleNormal="211" workbookViewId="0">
      <selection activeCell="B14" sqref="B14"/>
    </sheetView>
  </sheetViews>
  <sheetFormatPr baseColWidth="10" defaultRowHeight="16" x14ac:dyDescent="0.2"/>
  <cols>
    <col min="1" max="1" width="6" bestFit="1" customWidth="1"/>
    <col min="2" max="3" width="4.1640625" bestFit="1" customWidth="1"/>
  </cols>
  <sheetData>
    <row r="1" spans="1:3" x14ac:dyDescent="0.2">
      <c r="A1" t="s">
        <v>21</v>
      </c>
      <c r="B1" t="s">
        <v>16</v>
      </c>
      <c r="C1" t="s">
        <v>17</v>
      </c>
    </row>
    <row r="2" spans="1:3" x14ac:dyDescent="0.2">
      <c r="A2">
        <v>0</v>
      </c>
      <c r="B2">
        <f>'n=2'!L2</f>
        <v>0</v>
      </c>
      <c r="C2">
        <f>'n=3'!L2</f>
        <v>0</v>
      </c>
    </row>
    <row r="3" spans="1:3" x14ac:dyDescent="0.2">
      <c r="A3">
        <v>1</v>
      </c>
      <c r="B3">
        <f>'n=2'!L3</f>
        <v>1</v>
      </c>
      <c r="C3">
        <f>'n=3'!L3</f>
        <v>1</v>
      </c>
    </row>
    <row r="4" spans="1:3" x14ac:dyDescent="0.2">
      <c r="A4">
        <v>2</v>
      </c>
      <c r="B4">
        <f>'n=2'!L4</f>
        <v>5</v>
      </c>
      <c r="C4">
        <f>'n=3'!L4</f>
        <v>4</v>
      </c>
    </row>
    <row r="5" spans="1:3" x14ac:dyDescent="0.2">
      <c r="A5">
        <v>3</v>
      </c>
      <c r="B5">
        <f>'n=2'!L5</f>
        <v>7</v>
      </c>
      <c r="C5">
        <f>'n=3'!L5</f>
        <v>10</v>
      </c>
    </row>
    <row r="6" spans="1:3" x14ac:dyDescent="0.2">
      <c r="A6">
        <v>4</v>
      </c>
      <c r="B6">
        <f>'n=2'!L6</f>
        <v>3</v>
      </c>
      <c r="C6">
        <f>'n=3'!L6</f>
        <v>1</v>
      </c>
    </row>
    <row r="7" spans="1:3" x14ac:dyDescent="0.2">
      <c r="A7">
        <v>5</v>
      </c>
      <c r="B7">
        <f>'n=2'!L7</f>
        <v>0</v>
      </c>
      <c r="C7">
        <f>'n=3'!L7</f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n=3</vt:lpstr>
      <vt:lpstr>n=2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Partha Majumdar</dc:creator>
  <cp:lastModifiedBy>Partha Majumdar</cp:lastModifiedBy>
  <dcterms:created xsi:type="dcterms:W3CDTF">2019-10-12T13:02:50Z</dcterms:created>
  <dcterms:modified xsi:type="dcterms:W3CDTF">2019-10-14T15:00:08Z</dcterms:modified>
</cp:coreProperties>
</file>