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Workbooks Final\"/>
    </mc:Choice>
  </mc:AlternateContent>
  <xr:revisionPtr revIDLastSave="0" documentId="8_{0DBC0D72-F845-4FDB-A02E-9ECA860032F0}" xr6:coauthVersionLast="47" xr6:coauthVersionMax="47" xr10:uidLastSave="{00000000-0000-0000-0000-000000000000}"/>
  <bookViews>
    <workbookView xWindow="-110" yWindow="-110" windowWidth="19420" windowHeight="11020" xr2:uid="{E72B4077-D429-40EF-9258-7D6ADF0D0087}"/>
  </bookViews>
  <sheets>
    <sheet name="Index" sheetId="5" r:id="rId1"/>
    <sheet name="Date Basics" sheetId="1" r:id="rId2"/>
    <sheet name="Generate Dates" sheetId="2" r:id="rId3"/>
    <sheet name="Calculate Workdays " sheetId="4" r:id="rId4"/>
  </sheets>
  <definedNames>
    <definedName name="_xlnm._FilterDatabase" localSheetId="3" hidden="1">'Calculate Workdays '!$A$3:$H$13</definedName>
    <definedName name="_xlnm._FilterDatabase" localSheetId="1" hidden="1">'Date Basics'!$A$5:$F$23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4" i="4"/>
  <c r="E5" i="4"/>
  <c r="E6" i="4"/>
  <c r="E7" i="4"/>
  <c r="E8" i="4"/>
  <c r="E9" i="4"/>
  <c r="E10" i="4"/>
  <c r="E11" i="4"/>
  <c r="E12" i="4"/>
  <c r="E13" i="4"/>
  <c r="E4" i="4"/>
  <c r="I5" i="4"/>
  <c r="I7" i="4"/>
  <c r="I8" i="4"/>
  <c r="I9" i="4"/>
  <c r="I13" i="4"/>
  <c r="I4" i="4"/>
  <c r="E5" i="2"/>
  <c r="E6" i="2"/>
  <c r="E7" i="2"/>
  <c r="E8" i="2"/>
  <c r="E9" i="2"/>
  <c r="E10" i="2"/>
  <c r="E11" i="2"/>
  <c r="E12" i="2"/>
  <c r="E13" i="2"/>
  <c r="E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H4" i="2"/>
  <c r="G4" i="2"/>
  <c r="F4" i="2"/>
  <c r="G5" i="4"/>
  <c r="H5" i="4" s="1"/>
  <c r="G6" i="4"/>
  <c r="H6" i="4" s="1"/>
  <c r="I6" i="4" s="1"/>
  <c r="G7" i="4"/>
  <c r="H7" i="4" s="1"/>
  <c r="G8" i="4"/>
  <c r="H8" i="4" s="1"/>
  <c r="G9" i="4"/>
  <c r="H9" i="4" s="1"/>
  <c r="G10" i="4"/>
  <c r="H10" i="4" s="1"/>
  <c r="I10" i="4" s="1"/>
  <c r="G11" i="4"/>
  <c r="H11" i="4" s="1"/>
  <c r="I11" i="4" s="1"/>
  <c r="G12" i="4"/>
  <c r="H12" i="4" s="1"/>
  <c r="I12" i="4" s="1"/>
  <c r="G13" i="4"/>
  <c r="H13" i="4" s="1"/>
  <c r="G4" i="4"/>
  <c r="H4" i="4" s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6" i="1"/>
</calcChain>
</file>

<file path=xl/sharedStrings.xml><?xml version="1.0" encoding="utf-8"?>
<sst xmlns="http://schemas.openxmlformats.org/spreadsheetml/2006/main" count="147" uniqueCount="86">
  <si>
    <t>Emp ID</t>
  </si>
  <si>
    <t>Region</t>
  </si>
  <si>
    <t>Salesperson</t>
  </si>
  <si>
    <t>Years in Org</t>
  </si>
  <si>
    <t>E001</t>
  </si>
  <si>
    <t>Central</t>
  </si>
  <si>
    <t>Arnold Shawarma</t>
  </si>
  <si>
    <t>E002</t>
  </si>
  <si>
    <t>Bustin Jeiber</t>
  </si>
  <si>
    <t>E003</t>
  </si>
  <si>
    <t>Sd Ehreen</t>
  </si>
  <si>
    <t>E004</t>
  </si>
  <si>
    <t>East</t>
  </si>
  <si>
    <t>Dua Shallowa</t>
  </si>
  <si>
    <t>E005</t>
  </si>
  <si>
    <t>Erin Cannon</t>
  </si>
  <si>
    <t>E006</t>
  </si>
  <si>
    <t>North</t>
  </si>
  <si>
    <t>Faroon Mive</t>
  </si>
  <si>
    <t>E007</t>
  </si>
  <si>
    <t>Feb Levinson</t>
  </si>
  <si>
    <t>E008</t>
  </si>
  <si>
    <t>West</t>
  </si>
  <si>
    <t>Gady Laga</t>
  </si>
  <si>
    <t>E009</t>
  </si>
  <si>
    <t>Him Jalpert</t>
  </si>
  <si>
    <t>E010</t>
  </si>
  <si>
    <t>Jennifer Anystone</t>
  </si>
  <si>
    <t>E011</t>
  </si>
  <si>
    <t>Kim Karcashian</t>
  </si>
  <si>
    <t>E012</t>
  </si>
  <si>
    <t xml:space="preserve">South </t>
  </si>
  <si>
    <t>Lennifer Jopez</t>
  </si>
  <si>
    <t>E013</t>
  </si>
  <si>
    <t>Meridth Footer</t>
  </si>
  <si>
    <t>E014</t>
  </si>
  <si>
    <t>Michael Bot</t>
  </si>
  <si>
    <t>E015</t>
  </si>
  <si>
    <t>Pam Ceasely</t>
  </si>
  <si>
    <t>E016</t>
  </si>
  <si>
    <t>Reese Withoutherspoon</t>
  </si>
  <si>
    <t>E017</t>
  </si>
  <si>
    <t>Right Wilson</t>
  </si>
  <si>
    <t>E018</t>
  </si>
  <si>
    <t>South</t>
  </si>
  <si>
    <t>Taylor Unhurried</t>
  </si>
  <si>
    <t>Joining Date</t>
  </si>
  <si>
    <t>Employee Information</t>
  </si>
  <si>
    <t>Last Updated</t>
  </si>
  <si>
    <t>Joining Month</t>
  </si>
  <si>
    <t>Payment Date</t>
  </si>
  <si>
    <t>Sno.</t>
  </si>
  <si>
    <t>Client</t>
  </si>
  <si>
    <t>Engagement Manager</t>
  </si>
  <si>
    <t>Project Due Date</t>
  </si>
  <si>
    <t>No. of Workdays</t>
  </si>
  <si>
    <t>Payment Reminder</t>
  </si>
  <si>
    <t>Project Status Reminder</t>
  </si>
  <si>
    <t>Joe Sillverberg</t>
  </si>
  <si>
    <t>Jerry Holland</t>
  </si>
  <si>
    <t>Ariana Venti</t>
  </si>
  <si>
    <t>Bibi Hadid</t>
  </si>
  <si>
    <t>Sheldont Blooper</t>
  </si>
  <si>
    <t xml:space="preserve">Jonathan Sellers </t>
  </si>
  <si>
    <t xml:space="preserve"> Holidays</t>
  </si>
  <si>
    <t>Transfer Date</t>
  </si>
  <si>
    <t>Review Date</t>
  </si>
  <si>
    <t>Review Day</t>
  </si>
  <si>
    <t>Review Month</t>
  </si>
  <si>
    <t>Year</t>
  </si>
  <si>
    <t>SNo</t>
  </si>
  <si>
    <t>Video</t>
  </si>
  <si>
    <t>Functions</t>
  </si>
  <si>
    <t>Sheet</t>
  </si>
  <si>
    <t xml:space="preserve">Date Basics </t>
  </si>
  <si>
    <t>Text, Yearfrac, Today, Now</t>
  </si>
  <si>
    <t>Date Basics</t>
  </si>
  <si>
    <t>Generate Dates</t>
  </si>
  <si>
    <t xml:space="preserve">Generate Dates </t>
  </si>
  <si>
    <t xml:space="preserve">Calculate Deadlines - EDATE and EOMONTH </t>
  </si>
  <si>
    <t xml:space="preserve">Calculate Workdays </t>
  </si>
  <si>
    <t>Day, Month, Year, Date</t>
  </si>
  <si>
    <t>Calculate Days - Days, Networkdays, Workday</t>
  </si>
  <si>
    <t>Days, Networkdays, Networkdays.Intl, Workday</t>
  </si>
  <si>
    <t>Edate, Eomonth</t>
  </si>
  <si>
    <t>Project Deadlines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</si>
</sst>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1" tint="0.1499984740745262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Continuous" vertical="distributed"/>
    </xf>
    <xf numFmtId="0" fontId="4" fillId="2" borderId="0" xfId="0" applyFont="1" applyFill="1" applyAlignment="1">
      <alignment horizontal="centerContinuous" vertical="distributed"/>
    </xf>
    <xf numFmtId="15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15" fontId="0" fillId="3" borderId="3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5" fontId="0" fillId="3" borderId="4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2" fontId="0" fillId="0" borderId="0" xfId="0" applyNumberFormat="1"/>
    <xf numFmtId="22" fontId="1" fillId="4" borderId="8" xfId="0" applyNumberFormat="1" applyFont="1" applyFill="1" applyBorder="1" applyAlignment="1">
      <alignment vertical="center"/>
    </xf>
    <xf numFmtId="14" fontId="0" fillId="0" borderId="0" xfId="0" applyNumberFormat="1"/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5" fontId="10" fillId="6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15" fontId="0" fillId="7" borderId="9" xfId="0" applyNumberFormat="1" applyFill="1" applyBorder="1" applyAlignment="1">
      <alignment horizontal="center" vertical="center"/>
    </xf>
    <xf numFmtId="15" fontId="0" fillId="7" borderId="10" xfId="0" applyNumberFormat="1" applyFill="1" applyBorder="1" applyAlignment="1">
      <alignment horizontal="center" vertical="center"/>
    </xf>
    <xf numFmtId="15" fontId="0" fillId="7" borderId="11" xfId="0" applyNumberForma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15" fontId="10" fillId="6" borderId="2" xfId="0" applyNumberFormat="1" applyFont="1" applyFill="1" applyBorder="1" applyAlignment="1">
      <alignment horizontal="center"/>
    </xf>
    <xf numFmtId="15" fontId="10" fillId="6" borderId="5" xfId="0" applyNumberFormat="1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vertical="center"/>
    </xf>
    <xf numFmtId="15" fontId="0" fillId="3" borderId="1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/>
    </xf>
    <xf numFmtId="15" fontId="10" fillId="6" borderId="13" xfId="0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15" fontId="10" fillId="6" borderId="14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15" fontId="10" fillId="6" borderId="0" xfId="0" applyNumberFormat="1" applyFont="1" applyFill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3" xfId="0" applyFill="1" applyBorder="1" applyAlignment="1">
      <alignment horizontal="left" vertical="center"/>
    </xf>
    <xf numFmtId="0" fontId="0" fillId="7" borderId="13" xfId="0" applyFill="1" applyBorder="1" applyAlignment="1">
      <alignment vertical="center"/>
    </xf>
    <xf numFmtId="0" fontId="11" fillId="7" borderId="14" xfId="1" applyFill="1" applyBorder="1" applyAlignment="1">
      <alignment vertical="center"/>
    </xf>
    <xf numFmtId="0" fontId="11" fillId="7" borderId="2" xfId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11" fillId="7" borderId="5" xfId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4" xfId="0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8E6C-5D73-4CA2-BC6E-110DAA7BE01D}">
  <sheetPr>
    <tabColor theme="9" tint="0.59999389629810485"/>
  </sheetPr>
  <dimension ref="B1:E6"/>
  <sheetViews>
    <sheetView showGridLines="0" tabSelected="1" workbookViewId="0">
      <selection activeCell="B2" sqref="B2"/>
    </sheetView>
  </sheetViews>
  <sheetFormatPr defaultRowHeight="20" customHeight="1" x14ac:dyDescent="0.35"/>
  <cols>
    <col min="2" max="2" width="9" customWidth="1"/>
    <col min="3" max="3" width="39.90625" customWidth="1"/>
    <col min="4" max="4" width="46.81640625" customWidth="1"/>
    <col min="5" max="6" width="21.81640625" customWidth="1"/>
  </cols>
  <sheetData>
    <row r="1" spans="2:5" ht="20" customHeight="1" thickBot="1" x14ac:dyDescent="0.4"/>
    <row r="2" spans="2:5" ht="20" customHeight="1" thickBot="1" x14ac:dyDescent="0.4">
      <c r="B2" s="49" t="s">
        <v>70</v>
      </c>
      <c r="C2" s="49" t="s">
        <v>71</v>
      </c>
      <c r="D2" s="49" t="s">
        <v>72</v>
      </c>
      <c r="E2" s="50" t="s">
        <v>73</v>
      </c>
    </row>
    <row r="3" spans="2:5" ht="20" customHeight="1" x14ac:dyDescent="0.35">
      <c r="B3" s="51">
        <v>1</v>
      </c>
      <c r="C3" s="54" t="s">
        <v>74</v>
      </c>
      <c r="D3" s="55" t="s">
        <v>75</v>
      </c>
      <c r="E3" s="56" t="s">
        <v>76</v>
      </c>
    </row>
    <row r="4" spans="2:5" ht="20" customHeight="1" x14ac:dyDescent="0.35">
      <c r="B4" s="52">
        <v>2</v>
      </c>
      <c r="C4" s="60" t="s">
        <v>78</v>
      </c>
      <c r="D4" s="60" t="s">
        <v>81</v>
      </c>
      <c r="E4" s="57" t="s">
        <v>77</v>
      </c>
    </row>
    <row r="5" spans="2:5" ht="21" customHeight="1" x14ac:dyDescent="0.35">
      <c r="B5" s="52">
        <v>3</v>
      </c>
      <c r="C5" s="61" t="s">
        <v>82</v>
      </c>
      <c r="D5" s="60" t="s">
        <v>83</v>
      </c>
      <c r="E5" s="57" t="s">
        <v>80</v>
      </c>
    </row>
    <row r="6" spans="2:5" ht="21" customHeight="1" thickBot="1" x14ac:dyDescent="0.4">
      <c r="B6" s="53">
        <v>4</v>
      </c>
      <c r="C6" s="62" t="s">
        <v>79</v>
      </c>
      <c r="D6" s="58" t="s">
        <v>84</v>
      </c>
      <c r="E6" s="59" t="s">
        <v>80</v>
      </c>
    </row>
  </sheetData>
  <hyperlinks>
    <hyperlink ref="E3" location="'Date Basics'!A1" display="Date Basics" xr:uid="{07EFA20D-0277-486C-B96A-78D074C365F9}"/>
    <hyperlink ref="E4" location="'Generate Dates'!A1" display="Generate Dates" xr:uid="{A483D36F-3686-4BAA-AF86-C7710E526E18}"/>
    <hyperlink ref="E5" location="'Calculate Workdays '!A1" display="Calculate Workdays " xr:uid="{20A58FCE-F357-47A1-BF1F-F1EC74D2239F}"/>
    <hyperlink ref="E6" location="'Calculate Workdays '!A1" display="Calculate Workdays " xr:uid="{61D345E3-BC8D-47E4-AE14-C1E70D1D7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C219-59CC-4912-9B3A-46C18F237E24}">
  <sheetPr>
    <tabColor theme="9" tint="0.59999389629810485"/>
  </sheetPr>
  <dimension ref="A1:G24"/>
  <sheetViews>
    <sheetView zoomScale="110" zoomScaleNormal="110" workbookViewId="0"/>
  </sheetViews>
  <sheetFormatPr defaultRowHeight="14.5" x14ac:dyDescent="0.35"/>
  <cols>
    <col min="1" max="1" width="13.453125" customWidth="1"/>
    <col min="2" max="2" width="15.54296875" customWidth="1"/>
    <col min="3" max="3" width="21.81640625" bestFit="1" customWidth="1"/>
    <col min="4" max="4" width="21.81640625" customWidth="1"/>
    <col min="5" max="5" width="15.54296875" customWidth="1"/>
    <col min="6" max="6" width="14" customWidth="1"/>
    <col min="7" max="7" width="15.54296875" customWidth="1"/>
  </cols>
  <sheetData>
    <row r="1" spans="1:7" ht="21" x14ac:dyDescent="0.35">
      <c r="A1" s="2" t="s">
        <v>47</v>
      </c>
      <c r="B1" s="3"/>
      <c r="C1" s="3"/>
      <c r="D1" s="3"/>
      <c r="E1" s="3"/>
      <c r="F1" s="3"/>
    </row>
    <row r="2" spans="1:7" ht="15" customHeight="1" thickBot="1" x14ac:dyDescent="0.4"/>
    <row r="3" spans="1:7" ht="21" customHeight="1" thickBot="1" x14ac:dyDescent="0.4">
      <c r="A3" s="13" t="s">
        <v>48</v>
      </c>
      <c r="B3" s="17">
        <v>44866.529248611114</v>
      </c>
      <c r="G3" s="16"/>
    </row>
    <row r="4" spans="1:7" ht="15" thickBot="1" x14ac:dyDescent="0.4"/>
    <row r="5" spans="1:7" ht="19.25" customHeight="1" thickBot="1" x14ac:dyDescent="0.4">
      <c r="A5" s="10" t="s">
        <v>0</v>
      </c>
      <c r="B5" s="11" t="s">
        <v>1</v>
      </c>
      <c r="C5" s="11" t="s">
        <v>2</v>
      </c>
      <c r="D5" s="11" t="s">
        <v>46</v>
      </c>
      <c r="E5" s="11" t="s">
        <v>49</v>
      </c>
      <c r="F5" s="42" t="s">
        <v>3</v>
      </c>
    </row>
    <row r="6" spans="1:7" x14ac:dyDescent="0.35">
      <c r="A6" s="6" t="s">
        <v>4</v>
      </c>
      <c r="B6" s="5" t="s">
        <v>5</v>
      </c>
      <c r="C6" s="5" t="s">
        <v>10</v>
      </c>
      <c r="D6" s="4">
        <v>38718</v>
      </c>
      <c r="E6" s="5" t="str">
        <f>TEXT(D6,"MMM")</f>
        <v>Jan</v>
      </c>
      <c r="F6" s="14">
        <f ca="1">YEARFRAC(D6,TODAY())</f>
        <v>18.913888888888888</v>
      </c>
    </row>
    <row r="7" spans="1:7" x14ac:dyDescent="0.35">
      <c r="A7" s="6" t="s">
        <v>7</v>
      </c>
      <c r="B7" s="5" t="s">
        <v>12</v>
      </c>
      <c r="C7" s="5" t="s">
        <v>13</v>
      </c>
      <c r="D7" s="4">
        <v>40148</v>
      </c>
      <c r="E7" s="5" t="str">
        <f t="shared" ref="E7:E23" si="0">TEXT(D7,"MMM")</f>
        <v>Dec</v>
      </c>
      <c r="F7" s="14">
        <f t="shared" ref="F7:F23" ca="1" si="1">YEARFRAC(D7,TODAY())</f>
        <v>14.997222222222222</v>
      </c>
    </row>
    <row r="8" spans="1:7" x14ac:dyDescent="0.35">
      <c r="A8" s="6" t="s">
        <v>9</v>
      </c>
      <c r="B8" s="5" t="s">
        <v>12</v>
      </c>
      <c r="C8" s="5" t="s">
        <v>20</v>
      </c>
      <c r="D8" s="4">
        <v>42064</v>
      </c>
      <c r="E8" s="5" t="str">
        <f t="shared" si="0"/>
        <v>Mar</v>
      </c>
      <c r="F8" s="14">
        <f t="shared" ca="1" si="1"/>
        <v>9.7472222222222218</v>
      </c>
    </row>
    <row r="9" spans="1:7" x14ac:dyDescent="0.35">
      <c r="A9" s="6" t="s">
        <v>11</v>
      </c>
      <c r="B9" s="5" t="s">
        <v>31</v>
      </c>
      <c r="C9" s="5" t="s">
        <v>32</v>
      </c>
      <c r="D9" s="4">
        <v>42064</v>
      </c>
      <c r="E9" s="5" t="str">
        <f t="shared" si="0"/>
        <v>Mar</v>
      </c>
      <c r="F9" s="14">
        <f t="shared" ca="1" si="1"/>
        <v>9.7472222222222218</v>
      </c>
    </row>
    <row r="10" spans="1:7" x14ac:dyDescent="0.35">
      <c r="A10" s="6" t="s">
        <v>14</v>
      </c>
      <c r="B10" s="5" t="s">
        <v>5</v>
      </c>
      <c r="C10" s="5" t="s">
        <v>15</v>
      </c>
      <c r="D10" s="4">
        <v>42156</v>
      </c>
      <c r="E10" s="5" t="str">
        <f t="shared" si="0"/>
        <v>Jun</v>
      </c>
      <c r="F10" s="14">
        <f t="shared" ca="1" si="1"/>
        <v>9.4972222222222218</v>
      </c>
    </row>
    <row r="11" spans="1:7" x14ac:dyDescent="0.35">
      <c r="A11" s="6" t="s">
        <v>16</v>
      </c>
      <c r="B11" s="5" t="s">
        <v>17</v>
      </c>
      <c r="C11" s="5" t="s">
        <v>42</v>
      </c>
      <c r="D11" s="4">
        <v>42278</v>
      </c>
      <c r="E11" s="5" t="str">
        <f t="shared" si="0"/>
        <v>Oct</v>
      </c>
      <c r="F11" s="14">
        <f t="shared" ca="1" si="1"/>
        <v>9.1638888888888896</v>
      </c>
    </row>
    <row r="12" spans="1:7" x14ac:dyDescent="0.35">
      <c r="A12" s="6" t="s">
        <v>19</v>
      </c>
      <c r="B12" s="5" t="s">
        <v>5</v>
      </c>
      <c r="C12" s="5" t="s">
        <v>6</v>
      </c>
      <c r="D12" s="4">
        <v>42430</v>
      </c>
      <c r="E12" s="5" t="str">
        <f t="shared" si="0"/>
        <v>Mar</v>
      </c>
      <c r="F12" s="14">
        <f t="shared" ca="1" si="1"/>
        <v>8.7472222222222218</v>
      </c>
    </row>
    <row r="13" spans="1:7" x14ac:dyDescent="0.35">
      <c r="A13" s="6" t="s">
        <v>21</v>
      </c>
      <c r="B13" s="5" t="s">
        <v>22</v>
      </c>
      <c r="C13" s="5" t="s">
        <v>29</v>
      </c>
      <c r="D13" s="4">
        <v>42552</v>
      </c>
      <c r="E13" s="5" t="str">
        <f t="shared" si="0"/>
        <v>Jul</v>
      </c>
      <c r="F13" s="14">
        <f t="shared" ca="1" si="1"/>
        <v>8.4138888888888896</v>
      </c>
    </row>
    <row r="14" spans="1:7" x14ac:dyDescent="0.35">
      <c r="A14" s="6" t="s">
        <v>24</v>
      </c>
      <c r="B14" s="5" t="s">
        <v>12</v>
      </c>
      <c r="C14" s="5" t="s">
        <v>25</v>
      </c>
      <c r="D14" s="4">
        <v>42948</v>
      </c>
      <c r="E14" s="5" t="str">
        <f t="shared" si="0"/>
        <v>Aug</v>
      </c>
      <c r="F14" s="14">
        <f t="shared" ca="1" si="1"/>
        <v>7.3305555555555557</v>
      </c>
    </row>
    <row r="15" spans="1:7" x14ac:dyDescent="0.35">
      <c r="A15" s="6" t="s">
        <v>26</v>
      </c>
      <c r="B15" s="5" t="s">
        <v>17</v>
      </c>
      <c r="C15" s="5" t="s">
        <v>34</v>
      </c>
      <c r="D15" s="4">
        <v>43191</v>
      </c>
      <c r="E15" s="5" t="str">
        <f t="shared" si="0"/>
        <v>Apr</v>
      </c>
      <c r="F15" s="14">
        <f t="shared" ca="1" si="1"/>
        <v>6.6638888888888888</v>
      </c>
    </row>
    <row r="16" spans="1:7" x14ac:dyDescent="0.35">
      <c r="A16" s="6" t="s">
        <v>28</v>
      </c>
      <c r="B16" s="5" t="s">
        <v>31</v>
      </c>
      <c r="C16" s="5" t="s">
        <v>38</v>
      </c>
      <c r="D16" s="4">
        <v>43344</v>
      </c>
      <c r="E16" s="5" t="str">
        <f t="shared" si="0"/>
        <v>Sep</v>
      </c>
      <c r="F16" s="14">
        <f t="shared" ca="1" si="1"/>
        <v>6.2472222222222218</v>
      </c>
    </row>
    <row r="17" spans="1:6" x14ac:dyDescent="0.35">
      <c r="A17" s="6" t="s">
        <v>30</v>
      </c>
      <c r="B17" s="5" t="s">
        <v>22</v>
      </c>
      <c r="C17" s="5" t="s">
        <v>40</v>
      </c>
      <c r="D17" s="4">
        <v>43753</v>
      </c>
      <c r="E17" s="5" t="str">
        <f t="shared" si="0"/>
        <v>Oct</v>
      </c>
      <c r="F17" s="14">
        <f t="shared" ca="1" si="1"/>
        <v>5.125</v>
      </c>
    </row>
    <row r="18" spans="1:6" x14ac:dyDescent="0.35">
      <c r="A18" s="6" t="s">
        <v>33</v>
      </c>
      <c r="B18" s="5" t="s">
        <v>44</v>
      </c>
      <c r="C18" s="5" t="s">
        <v>45</v>
      </c>
      <c r="D18" s="4">
        <v>43770</v>
      </c>
      <c r="E18" s="5" t="str">
        <f t="shared" si="0"/>
        <v>Nov</v>
      </c>
      <c r="F18" s="14">
        <f t="shared" ca="1" si="1"/>
        <v>5.0805555555555557</v>
      </c>
    </row>
    <row r="19" spans="1:6" x14ac:dyDescent="0.35">
      <c r="A19" s="6" t="s">
        <v>35</v>
      </c>
      <c r="B19" s="5" t="s">
        <v>5</v>
      </c>
      <c r="C19" s="5" t="s">
        <v>8</v>
      </c>
      <c r="D19" s="4">
        <v>43936</v>
      </c>
      <c r="E19" s="5" t="str">
        <f t="shared" si="0"/>
        <v>Apr</v>
      </c>
      <c r="F19" s="14">
        <f t="shared" ca="1" si="1"/>
        <v>4.625</v>
      </c>
    </row>
    <row r="20" spans="1:6" x14ac:dyDescent="0.35">
      <c r="A20" s="6" t="s">
        <v>37</v>
      </c>
      <c r="B20" s="5" t="s">
        <v>17</v>
      </c>
      <c r="C20" s="5" t="s">
        <v>36</v>
      </c>
      <c r="D20" s="4">
        <v>44180</v>
      </c>
      <c r="E20" s="5" t="str">
        <f t="shared" si="0"/>
        <v>Dec</v>
      </c>
      <c r="F20" s="14">
        <f t="shared" ca="1" si="1"/>
        <v>3.9583333333333335</v>
      </c>
    </row>
    <row r="21" spans="1:6" x14ac:dyDescent="0.35">
      <c r="A21" s="6" t="s">
        <v>39</v>
      </c>
      <c r="B21" s="5" t="s">
        <v>5</v>
      </c>
      <c r="C21" s="5" t="s">
        <v>27</v>
      </c>
      <c r="D21" s="4">
        <v>44270</v>
      </c>
      <c r="E21" s="5" t="str">
        <f t="shared" si="0"/>
        <v>Mar</v>
      </c>
      <c r="F21" s="14">
        <f t="shared" ca="1" si="1"/>
        <v>3.7083333333333335</v>
      </c>
    </row>
    <row r="22" spans="1:6" x14ac:dyDescent="0.35">
      <c r="A22" s="6" t="s">
        <v>41</v>
      </c>
      <c r="B22" s="5" t="s">
        <v>17</v>
      </c>
      <c r="C22" s="5" t="s">
        <v>18</v>
      </c>
      <c r="D22" s="4">
        <v>44331</v>
      </c>
      <c r="E22" s="5" t="str">
        <f t="shared" si="0"/>
        <v>May</v>
      </c>
      <c r="F22" s="14">
        <f t="shared" ca="1" si="1"/>
        <v>3.5416666666666665</v>
      </c>
    </row>
    <row r="23" spans="1:6" ht="15" thickBot="1" x14ac:dyDescent="0.4">
      <c r="A23" s="7" t="s">
        <v>43</v>
      </c>
      <c r="B23" s="8" t="s">
        <v>22</v>
      </c>
      <c r="C23" s="8" t="s">
        <v>23</v>
      </c>
      <c r="D23" s="9">
        <v>44910</v>
      </c>
      <c r="E23" s="8" t="str">
        <f t="shared" si="0"/>
        <v>Dec</v>
      </c>
      <c r="F23" s="15">
        <f t="shared" ca="1" si="1"/>
        <v>1.9583333333333333</v>
      </c>
    </row>
    <row r="24" spans="1:6" ht="15.5" x14ac:dyDescent="0.35">
      <c r="A24" s="1"/>
      <c r="B24" s="1"/>
      <c r="C24" s="1"/>
      <c r="D24" s="1"/>
      <c r="E24" s="1"/>
      <c r="F24" s="1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F478-67C6-47E5-BFDE-27A40E2AEA7B}">
  <sheetPr>
    <tabColor theme="9" tint="0.59999389629810485"/>
  </sheetPr>
  <dimension ref="A1:I14"/>
  <sheetViews>
    <sheetView zoomScale="110" zoomScaleNormal="110" workbookViewId="0">
      <selection activeCell="H4" sqref="H4"/>
    </sheetView>
  </sheetViews>
  <sheetFormatPr defaultRowHeight="14.5" x14ac:dyDescent="0.35"/>
  <cols>
    <col min="1" max="1" width="13.453125" customWidth="1"/>
    <col min="2" max="2" width="15.54296875" customWidth="1"/>
    <col min="3" max="3" width="21.81640625" bestFit="1" customWidth="1"/>
    <col min="4" max="4" width="23.54296875" bestFit="1" customWidth="1"/>
    <col min="5" max="5" width="26.90625" bestFit="1" customWidth="1"/>
    <col min="6" max="6" width="21.81640625" customWidth="1"/>
    <col min="7" max="7" width="15.54296875" customWidth="1"/>
    <col min="8" max="8" width="14" customWidth="1"/>
    <col min="9" max="9" width="17.36328125" bestFit="1" customWidth="1"/>
    <col min="10" max="10" width="15.453125" bestFit="1" customWidth="1"/>
  </cols>
  <sheetData>
    <row r="1" spans="1:9" ht="21" x14ac:dyDescent="0.35">
      <c r="A1" s="2" t="s">
        <v>47</v>
      </c>
      <c r="B1" s="3"/>
      <c r="C1" s="3"/>
      <c r="D1" s="3"/>
      <c r="E1" s="3"/>
      <c r="F1" s="3"/>
      <c r="G1" s="3"/>
      <c r="H1" s="3"/>
    </row>
    <row r="2" spans="1:9" ht="15" thickBot="1" x14ac:dyDescent="0.4"/>
    <row r="3" spans="1:9" ht="19.25" customHeight="1" thickBot="1" x14ac:dyDescent="0.4">
      <c r="A3" s="10" t="s">
        <v>0</v>
      </c>
      <c r="B3" s="11" t="s">
        <v>1</v>
      </c>
      <c r="C3" s="11" t="s">
        <v>2</v>
      </c>
      <c r="D3" s="11" t="s">
        <v>65</v>
      </c>
      <c r="E3" s="11" t="s">
        <v>66</v>
      </c>
      <c r="F3" s="11" t="s">
        <v>67</v>
      </c>
      <c r="G3" s="11" t="s">
        <v>68</v>
      </c>
      <c r="H3" s="12" t="s">
        <v>69</v>
      </c>
    </row>
    <row r="4" spans="1:9" x14ac:dyDescent="0.35">
      <c r="A4" s="34" t="s">
        <v>4</v>
      </c>
      <c r="B4" s="35" t="s">
        <v>5</v>
      </c>
      <c r="C4" s="35" t="s">
        <v>10</v>
      </c>
      <c r="D4" s="36">
        <v>44562</v>
      </c>
      <c r="E4" s="36">
        <f>DATE(H4,G4,F4)</f>
        <v>44743</v>
      </c>
      <c r="F4" s="35">
        <f>DAY(D4)</f>
        <v>1</v>
      </c>
      <c r="G4" s="35">
        <f>SUM(6,MONTH(D4))</f>
        <v>7</v>
      </c>
      <c r="H4" s="39">
        <f>YEAR(D4)</f>
        <v>2022</v>
      </c>
    </row>
    <row r="5" spans="1:9" x14ac:dyDescent="0.35">
      <c r="A5" s="6" t="s">
        <v>7</v>
      </c>
      <c r="B5" s="5" t="s">
        <v>12</v>
      </c>
      <c r="C5" s="5" t="s">
        <v>13</v>
      </c>
      <c r="D5" s="37">
        <v>44666</v>
      </c>
      <c r="E5" s="37">
        <f t="shared" ref="E5:E13" si="0">DATE(H5,G5,F5)</f>
        <v>44849</v>
      </c>
      <c r="F5" s="5">
        <f t="shared" ref="F5:F13" si="1">DAY(D5)</f>
        <v>15</v>
      </c>
      <c r="G5" s="5">
        <f t="shared" ref="G5:G13" si="2">SUM(6,MONTH(D5))</f>
        <v>10</v>
      </c>
      <c r="H5" s="40">
        <f t="shared" ref="H5:H13" si="3">YEAR(D5)</f>
        <v>2022</v>
      </c>
      <c r="I5" s="18"/>
    </row>
    <row r="6" spans="1:9" x14ac:dyDescent="0.35">
      <c r="A6" s="6" t="s">
        <v>9</v>
      </c>
      <c r="B6" s="5" t="s">
        <v>12</v>
      </c>
      <c r="C6" s="5" t="s">
        <v>20</v>
      </c>
      <c r="D6" s="37">
        <v>44682</v>
      </c>
      <c r="E6" s="37">
        <f t="shared" si="0"/>
        <v>44866</v>
      </c>
      <c r="F6" s="5">
        <f t="shared" si="1"/>
        <v>1</v>
      </c>
      <c r="G6" s="5">
        <f t="shared" si="2"/>
        <v>11</v>
      </c>
      <c r="H6" s="40">
        <f t="shared" si="3"/>
        <v>2022</v>
      </c>
    </row>
    <row r="7" spans="1:9" x14ac:dyDescent="0.35">
      <c r="A7" s="6" t="s">
        <v>11</v>
      </c>
      <c r="B7" s="5" t="s">
        <v>31</v>
      </c>
      <c r="C7" s="5" t="s">
        <v>32</v>
      </c>
      <c r="D7" s="37">
        <v>44727</v>
      </c>
      <c r="E7" s="37">
        <f t="shared" si="0"/>
        <v>44910</v>
      </c>
      <c r="F7" s="5">
        <f t="shared" si="1"/>
        <v>15</v>
      </c>
      <c r="G7" s="5">
        <f t="shared" si="2"/>
        <v>12</v>
      </c>
      <c r="H7" s="40">
        <f t="shared" si="3"/>
        <v>2022</v>
      </c>
    </row>
    <row r="8" spans="1:9" x14ac:dyDescent="0.35">
      <c r="A8" s="6" t="s">
        <v>14</v>
      </c>
      <c r="B8" s="5" t="s">
        <v>5</v>
      </c>
      <c r="C8" s="5" t="s">
        <v>15</v>
      </c>
      <c r="D8" s="37">
        <v>44713</v>
      </c>
      <c r="E8" s="37">
        <f t="shared" si="0"/>
        <v>44896</v>
      </c>
      <c r="F8" s="5">
        <f t="shared" si="1"/>
        <v>1</v>
      </c>
      <c r="G8" s="5">
        <f t="shared" si="2"/>
        <v>12</v>
      </c>
      <c r="H8" s="40">
        <f t="shared" si="3"/>
        <v>2022</v>
      </c>
    </row>
    <row r="9" spans="1:9" x14ac:dyDescent="0.35">
      <c r="A9" s="6" t="s">
        <v>16</v>
      </c>
      <c r="B9" s="5" t="s">
        <v>17</v>
      </c>
      <c r="C9" s="5" t="s">
        <v>42</v>
      </c>
      <c r="D9" s="37">
        <v>44593</v>
      </c>
      <c r="E9" s="37">
        <f t="shared" si="0"/>
        <v>44774</v>
      </c>
      <c r="F9" s="5">
        <f t="shared" si="1"/>
        <v>1</v>
      </c>
      <c r="G9" s="5">
        <f t="shared" si="2"/>
        <v>8</v>
      </c>
      <c r="H9" s="40">
        <f t="shared" si="3"/>
        <v>2022</v>
      </c>
    </row>
    <row r="10" spans="1:9" x14ac:dyDescent="0.35">
      <c r="A10" s="6" t="s">
        <v>19</v>
      </c>
      <c r="B10" s="5" t="s">
        <v>5</v>
      </c>
      <c r="C10" s="5" t="s">
        <v>6</v>
      </c>
      <c r="D10" s="37">
        <v>44621</v>
      </c>
      <c r="E10" s="37">
        <f t="shared" si="0"/>
        <v>44805</v>
      </c>
      <c r="F10" s="5">
        <f t="shared" si="1"/>
        <v>1</v>
      </c>
      <c r="G10" s="5">
        <f t="shared" si="2"/>
        <v>9</v>
      </c>
      <c r="H10" s="40">
        <f t="shared" si="3"/>
        <v>2022</v>
      </c>
    </row>
    <row r="11" spans="1:9" x14ac:dyDescent="0.35">
      <c r="A11" s="6" t="s">
        <v>21</v>
      </c>
      <c r="B11" s="5" t="s">
        <v>22</v>
      </c>
      <c r="C11" s="5" t="s">
        <v>29</v>
      </c>
      <c r="D11" s="37">
        <v>44635</v>
      </c>
      <c r="E11" s="37">
        <f t="shared" si="0"/>
        <v>44819</v>
      </c>
      <c r="F11" s="5">
        <f t="shared" si="1"/>
        <v>15</v>
      </c>
      <c r="G11" s="5">
        <f t="shared" si="2"/>
        <v>9</v>
      </c>
      <c r="H11" s="40">
        <f t="shared" si="3"/>
        <v>2022</v>
      </c>
    </row>
    <row r="12" spans="1:9" x14ac:dyDescent="0.35">
      <c r="A12" s="6" t="s">
        <v>24</v>
      </c>
      <c r="B12" s="5" t="s">
        <v>12</v>
      </c>
      <c r="C12" s="5" t="s">
        <v>25</v>
      </c>
      <c r="D12" s="37">
        <v>44666</v>
      </c>
      <c r="E12" s="37">
        <f t="shared" si="0"/>
        <v>44849</v>
      </c>
      <c r="F12" s="5">
        <f t="shared" si="1"/>
        <v>15</v>
      </c>
      <c r="G12" s="5">
        <f t="shared" si="2"/>
        <v>10</v>
      </c>
      <c r="H12" s="40">
        <f t="shared" si="3"/>
        <v>2022</v>
      </c>
    </row>
    <row r="13" spans="1:9" ht="15" thickBot="1" x14ac:dyDescent="0.4">
      <c r="A13" s="7" t="s">
        <v>26</v>
      </c>
      <c r="B13" s="8" t="s">
        <v>17</v>
      </c>
      <c r="C13" s="8" t="s">
        <v>34</v>
      </c>
      <c r="D13" s="38">
        <v>44727</v>
      </c>
      <c r="E13" s="38">
        <f t="shared" si="0"/>
        <v>44910</v>
      </c>
      <c r="F13" s="8">
        <f t="shared" si="1"/>
        <v>15</v>
      </c>
      <c r="G13" s="8">
        <f t="shared" si="2"/>
        <v>12</v>
      </c>
      <c r="H13" s="41">
        <f t="shared" si="3"/>
        <v>2022</v>
      </c>
    </row>
    <row r="14" spans="1:9" ht="15.5" x14ac:dyDescent="0.35">
      <c r="A14" s="1"/>
      <c r="B14" s="1"/>
      <c r="C14" s="1"/>
      <c r="D14" s="1"/>
      <c r="E14" s="1"/>
      <c r="F14" s="1"/>
      <c r="G14" s="1"/>
      <c r="H1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07C3-2811-453D-86D3-2ADC2BF2D974}">
  <sheetPr>
    <tabColor theme="9" tint="0.59999389629810485"/>
  </sheetPr>
  <dimension ref="A1:J13"/>
  <sheetViews>
    <sheetView workbookViewId="0">
      <selection activeCell="F4" sqref="F4"/>
    </sheetView>
  </sheetViews>
  <sheetFormatPr defaultRowHeight="14.5" x14ac:dyDescent="0.35"/>
  <cols>
    <col min="1" max="1" width="14" customWidth="1"/>
    <col min="2" max="2" width="19.08984375" bestFit="1" customWidth="1"/>
    <col min="3" max="3" width="27.36328125" customWidth="1"/>
    <col min="4" max="4" width="18.54296875" customWidth="1"/>
    <col min="5" max="5" width="16.6328125" bestFit="1" customWidth="1"/>
    <col min="6" max="6" width="25" customWidth="1"/>
    <col min="7" max="8" width="18.54296875" customWidth="1"/>
    <col min="9" max="9" width="19.36328125" customWidth="1"/>
    <col min="10" max="10" width="17.54296875" customWidth="1"/>
  </cols>
  <sheetData>
    <row r="1" spans="1:10" ht="28.25" customHeight="1" x14ac:dyDescent="0.35">
      <c r="A1" s="19" t="s">
        <v>85</v>
      </c>
      <c r="B1" s="19"/>
      <c r="C1" s="20"/>
      <c r="D1" s="19"/>
      <c r="E1" s="19"/>
      <c r="F1" s="19"/>
      <c r="G1" s="19"/>
      <c r="H1" s="20"/>
    </row>
    <row r="2" spans="1:10" ht="15" thickBot="1" x14ac:dyDescent="0.4"/>
    <row r="3" spans="1:10" ht="20.399999999999999" customHeight="1" thickBot="1" x14ac:dyDescent="0.4">
      <c r="A3" s="21" t="s">
        <v>51</v>
      </c>
      <c r="B3" s="22" t="s">
        <v>52</v>
      </c>
      <c r="C3" s="22" t="s">
        <v>53</v>
      </c>
      <c r="D3" s="22" t="s">
        <v>54</v>
      </c>
      <c r="E3" s="22" t="s">
        <v>55</v>
      </c>
      <c r="F3" s="22" t="s">
        <v>57</v>
      </c>
      <c r="G3" s="22" t="s">
        <v>50</v>
      </c>
      <c r="H3" s="23" t="s">
        <v>56</v>
      </c>
      <c r="J3" s="33" t="s">
        <v>64</v>
      </c>
    </row>
    <row r="4" spans="1:10" ht="15.5" x14ac:dyDescent="0.35">
      <c r="A4" s="43">
        <v>1</v>
      </c>
      <c r="B4" s="44" t="s">
        <v>27</v>
      </c>
      <c r="C4" s="45" t="s">
        <v>6</v>
      </c>
      <c r="D4" s="44">
        <v>45757</v>
      </c>
      <c r="E4" s="45">
        <f ca="1">NETWORKDAYS(TODAY(),D4,$J$4:$J$11)</f>
        <v>89</v>
      </c>
      <c r="F4" s="44">
        <f>WORKDAY(D4,-5,$J$4:$J$11)</f>
        <v>45750</v>
      </c>
      <c r="G4" s="44">
        <f>EDATE(D4,1)</f>
        <v>45787</v>
      </c>
      <c r="H4" s="46">
        <f>WORKDAY(EOMONTH(G4,0)+1,-1)</f>
        <v>45807</v>
      </c>
      <c r="I4" t="str">
        <f>TEXT(H4,"ddd")</f>
        <v>Fri</v>
      </c>
      <c r="J4" s="26">
        <v>45651</v>
      </c>
    </row>
    <row r="5" spans="1:10" ht="15.5" x14ac:dyDescent="0.35">
      <c r="A5" s="29">
        <v>2</v>
      </c>
      <c r="B5" s="47" t="s">
        <v>62</v>
      </c>
      <c r="C5" s="47" t="s">
        <v>42</v>
      </c>
      <c r="D5" s="48">
        <v>45770</v>
      </c>
      <c r="E5" s="47">
        <f t="shared" ref="E5:E13" ca="1" si="0">NETWORKDAYS(TODAY(),D5,$J$4:$J$11)</f>
        <v>98</v>
      </c>
      <c r="F5" s="48">
        <f t="shared" ref="F5:F13" si="1">WORKDAY(D5,-5,$J$4:$J$11)</f>
        <v>45763</v>
      </c>
      <c r="G5" s="48">
        <f t="shared" ref="G5:G13" si="2">EDATE(D5,1)</f>
        <v>45800</v>
      </c>
      <c r="H5" s="31">
        <f t="shared" ref="H5:H13" si="3">WORKDAY(EOMONTH(G5,0)-1,1)</f>
        <v>45810</v>
      </c>
      <c r="I5" t="str">
        <f t="shared" ref="I5:I13" si="4">TEXT(H5,"ddd")</f>
        <v>Mon</v>
      </c>
      <c r="J5" s="27">
        <v>45652</v>
      </c>
    </row>
    <row r="6" spans="1:10" ht="15.5" x14ac:dyDescent="0.35">
      <c r="A6" s="29">
        <v>3</v>
      </c>
      <c r="B6" s="48" t="s">
        <v>59</v>
      </c>
      <c r="C6" s="47" t="s">
        <v>8</v>
      </c>
      <c r="D6" s="48">
        <v>45775</v>
      </c>
      <c r="E6" s="47">
        <f t="shared" ca="1" si="0"/>
        <v>101</v>
      </c>
      <c r="F6" s="48">
        <f t="shared" si="1"/>
        <v>45768</v>
      </c>
      <c r="G6" s="48">
        <f t="shared" si="2"/>
        <v>45805</v>
      </c>
      <c r="H6" s="31">
        <f t="shared" si="3"/>
        <v>45810</v>
      </c>
      <c r="I6" t="str">
        <f t="shared" si="4"/>
        <v>Mon</v>
      </c>
      <c r="J6" s="27">
        <v>45658</v>
      </c>
    </row>
    <row r="7" spans="1:10" ht="15.5" x14ac:dyDescent="0.35">
      <c r="A7" s="29">
        <v>4</v>
      </c>
      <c r="B7" s="48" t="s">
        <v>63</v>
      </c>
      <c r="C7" s="47" t="s">
        <v>23</v>
      </c>
      <c r="D7" s="48">
        <v>45779</v>
      </c>
      <c r="E7" s="47">
        <f t="shared" ca="1" si="0"/>
        <v>104</v>
      </c>
      <c r="F7" s="48">
        <f t="shared" si="1"/>
        <v>45771</v>
      </c>
      <c r="G7" s="48">
        <f t="shared" si="2"/>
        <v>45810</v>
      </c>
      <c r="H7" s="31">
        <f t="shared" si="3"/>
        <v>45838</v>
      </c>
      <c r="I7" t="str">
        <f t="shared" si="4"/>
        <v>Mon</v>
      </c>
      <c r="J7" s="27">
        <v>45702</v>
      </c>
    </row>
    <row r="8" spans="1:10" ht="15.5" x14ac:dyDescent="0.35">
      <c r="A8" s="29">
        <v>5</v>
      </c>
      <c r="B8" s="48" t="s">
        <v>60</v>
      </c>
      <c r="C8" s="47" t="s">
        <v>13</v>
      </c>
      <c r="D8" s="48">
        <v>45789</v>
      </c>
      <c r="E8" s="47">
        <f t="shared" ca="1" si="0"/>
        <v>110</v>
      </c>
      <c r="F8" s="48">
        <f t="shared" si="1"/>
        <v>45782</v>
      </c>
      <c r="G8" s="48">
        <f t="shared" si="2"/>
        <v>45820</v>
      </c>
      <c r="H8" s="31">
        <f t="shared" si="3"/>
        <v>45838</v>
      </c>
      <c r="I8" t="str">
        <f t="shared" si="4"/>
        <v>Mon</v>
      </c>
      <c r="J8" s="27">
        <v>45724</v>
      </c>
    </row>
    <row r="9" spans="1:10" ht="15.5" x14ac:dyDescent="0.35">
      <c r="A9" s="29">
        <v>6</v>
      </c>
      <c r="B9" s="48" t="s">
        <v>20</v>
      </c>
      <c r="C9" s="47" t="s">
        <v>36</v>
      </c>
      <c r="D9" s="48">
        <v>45442</v>
      </c>
      <c r="E9" s="47">
        <f t="shared" ca="1" si="0"/>
        <v>-132</v>
      </c>
      <c r="F9" s="48">
        <f t="shared" si="1"/>
        <v>45435</v>
      </c>
      <c r="G9" s="48">
        <f t="shared" si="2"/>
        <v>45473</v>
      </c>
      <c r="H9" s="31">
        <f t="shared" si="3"/>
        <v>45474</v>
      </c>
      <c r="I9" t="str">
        <f t="shared" si="4"/>
        <v>Mon</v>
      </c>
      <c r="J9" s="27">
        <v>45745</v>
      </c>
    </row>
    <row r="10" spans="1:10" ht="15.5" x14ac:dyDescent="0.35">
      <c r="A10" s="29">
        <v>7</v>
      </c>
      <c r="B10" s="48" t="s">
        <v>61</v>
      </c>
      <c r="C10" s="47" t="s">
        <v>10</v>
      </c>
      <c r="D10" s="48">
        <v>45807</v>
      </c>
      <c r="E10" s="47">
        <f t="shared" ca="1" si="0"/>
        <v>124</v>
      </c>
      <c r="F10" s="48">
        <f t="shared" si="1"/>
        <v>45800</v>
      </c>
      <c r="G10" s="48">
        <f t="shared" si="2"/>
        <v>45838</v>
      </c>
      <c r="H10" s="31">
        <f t="shared" si="3"/>
        <v>45838</v>
      </c>
      <c r="I10" t="str">
        <f t="shared" si="4"/>
        <v>Mon</v>
      </c>
      <c r="J10" s="27">
        <v>45748</v>
      </c>
    </row>
    <row r="11" spans="1:10" ht="16" thickBot="1" x14ac:dyDescent="0.4">
      <c r="A11" s="29">
        <v>8</v>
      </c>
      <c r="B11" s="48" t="s">
        <v>38</v>
      </c>
      <c r="C11" s="47" t="s">
        <v>25</v>
      </c>
      <c r="D11" s="48">
        <v>45814</v>
      </c>
      <c r="E11" s="47">
        <f t="shared" ca="1" si="0"/>
        <v>129</v>
      </c>
      <c r="F11" s="48">
        <f t="shared" si="1"/>
        <v>45807</v>
      </c>
      <c r="G11" s="48">
        <f t="shared" si="2"/>
        <v>45844</v>
      </c>
      <c r="H11" s="31">
        <f t="shared" si="3"/>
        <v>45869</v>
      </c>
      <c r="I11" t="str">
        <f t="shared" si="4"/>
        <v>Thu</v>
      </c>
      <c r="J11" s="28">
        <v>45778</v>
      </c>
    </row>
    <row r="12" spans="1:10" ht="15.5" x14ac:dyDescent="0.35">
      <c r="A12" s="29">
        <v>9</v>
      </c>
      <c r="B12" s="48" t="s">
        <v>58</v>
      </c>
      <c r="C12" s="47" t="s">
        <v>45</v>
      </c>
      <c r="D12" s="48">
        <v>45824</v>
      </c>
      <c r="E12" s="47">
        <f t="shared" ca="1" si="0"/>
        <v>135</v>
      </c>
      <c r="F12" s="48">
        <f t="shared" si="1"/>
        <v>45817</v>
      </c>
      <c r="G12" s="48">
        <f t="shared" si="2"/>
        <v>45854</v>
      </c>
      <c r="H12" s="31">
        <f t="shared" si="3"/>
        <v>45869</v>
      </c>
      <c r="I12" t="str">
        <f t="shared" si="4"/>
        <v>Thu</v>
      </c>
    </row>
    <row r="13" spans="1:10" ht="16" thickBot="1" x14ac:dyDescent="0.4">
      <c r="A13" s="30">
        <v>10</v>
      </c>
      <c r="B13" s="24" t="s">
        <v>34</v>
      </c>
      <c r="C13" s="25" t="s">
        <v>18</v>
      </c>
      <c r="D13" s="24">
        <v>45831</v>
      </c>
      <c r="E13" s="25">
        <f t="shared" ca="1" si="0"/>
        <v>140</v>
      </c>
      <c r="F13" s="24">
        <f t="shared" si="1"/>
        <v>45824</v>
      </c>
      <c r="G13" s="24">
        <f t="shared" si="2"/>
        <v>45861</v>
      </c>
      <c r="H13" s="32">
        <f t="shared" si="3"/>
        <v>45869</v>
      </c>
      <c r="I13" t="str">
        <f t="shared" si="4"/>
        <v>Thu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Date Basics</vt:lpstr>
      <vt:lpstr>Generate Dates</vt:lpstr>
      <vt:lpstr>Calculate Workdays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 Sensei</dc:creator>
  <cp:lastModifiedBy>Shilpa Baweja</cp:lastModifiedBy>
  <cp:lastPrinted>2022-11-14T11:21:45Z</cp:lastPrinted>
  <dcterms:created xsi:type="dcterms:W3CDTF">2022-11-01T10:36:10Z</dcterms:created>
  <dcterms:modified xsi:type="dcterms:W3CDTF">2024-11-30T21:16:57Z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2024-10-07T18:07:37Z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7cdedadf-63aa-41e9-bb2b-d99e6da9eb95</vt:lpwstr>
  </property>
  <property fmtid="{D5CDD505-2E9C-101B-9397-08002B2CF9AE}" pid="7" name="MSIP_Label_defa4170-0d19-0005-0004-bc88714345d2_ActionId">
    <vt:lpwstr>d41a360b-4147-499f-8ebb-0f8584f35048</vt:lpwstr>
  </property>
  <property fmtid="{D5CDD505-2E9C-101B-9397-08002B2CF9AE}" pid="8" name="MSIP_Label_defa4170-0d19-0005-0004-bc88714345d2_ContentBits">
    <vt:lpwstr>0</vt:lpwstr>
  </property>
</Properties>
</file>