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m\Desktop\"/>
    </mc:Choice>
  </mc:AlternateContent>
  <bookViews>
    <workbookView xWindow="240" yWindow="135" windowWidth="19320" windowHeight="7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H25" i="1" l="1"/>
  <c r="AX25" i="1"/>
  <c r="AN25" i="1"/>
  <c r="AD25" i="1"/>
  <c r="T25" i="1"/>
  <c r="BG20" i="1"/>
  <c r="AW20" i="1"/>
  <c r="AM20" i="1"/>
  <c r="AC20" i="1"/>
  <c r="S20" i="1"/>
  <c r="BG15" i="1"/>
  <c r="AW15" i="1"/>
  <c r="AM15" i="1"/>
  <c r="AC15" i="1"/>
  <c r="S15" i="1"/>
  <c r="BG10" i="1"/>
  <c r="AW10" i="1"/>
  <c r="AM10" i="1"/>
  <c r="AC10" i="1"/>
  <c r="S10" i="1"/>
  <c r="BG5" i="1"/>
  <c r="AW5" i="1"/>
  <c r="AM5" i="1"/>
  <c r="AC5" i="1"/>
  <c r="S5" i="1"/>
  <c r="J25" i="1"/>
  <c r="I20" i="1"/>
  <c r="I15" i="1"/>
  <c r="I10" i="1"/>
  <c r="I5" i="1"/>
</calcChain>
</file>

<file path=xl/sharedStrings.xml><?xml version="1.0" encoding="utf-8"?>
<sst xmlns="http://schemas.openxmlformats.org/spreadsheetml/2006/main" count="174" uniqueCount="21">
  <si>
    <t>=</t>
  </si>
  <si>
    <t>KG/dm^3</t>
  </si>
  <si>
    <t>กว้าง</t>
  </si>
  <si>
    <t>ยาว</t>
  </si>
  <si>
    <t>สูง</t>
  </si>
  <si>
    <t>หนา</t>
  </si>
  <si>
    <t>ฐาน</t>
  </si>
  <si>
    <t>Ø OD</t>
  </si>
  <si>
    <t>Ø ID</t>
  </si>
  <si>
    <t>KG.</t>
  </si>
  <si>
    <t>ด้าน</t>
  </si>
  <si>
    <t>สูตรคำนวณน้ำหนักเหล็ก Mild steel</t>
  </si>
  <si>
    <t>สูตรคำนวณน้ำหนักสแตนเลส 304/310/321</t>
  </si>
  <si>
    <t>สูตรคำนวณน้ำหนักสแตนเลส 316</t>
  </si>
  <si>
    <t>สูตรคำนวณน้ำหนักสแตนเลส 430</t>
  </si>
  <si>
    <t>สูตรคำนวณน้ำหนักสแตนเลส 3CR12</t>
  </si>
  <si>
    <r>
      <rPr>
        <b/>
        <sz val="16"/>
        <color indexed="10"/>
        <rFont val="Tahoma"/>
        <family val="2"/>
      </rPr>
      <t>**</t>
    </r>
    <r>
      <rPr>
        <b/>
        <sz val="16"/>
        <color indexed="8"/>
        <rFont val="Tahoma"/>
        <family val="2"/>
      </rPr>
      <t xml:space="preserve"> ขนาด หน่วยต้องเป็น มิลลิเมตร (mm.) เท่านั้น </t>
    </r>
    <r>
      <rPr>
        <b/>
        <sz val="16"/>
        <color indexed="10"/>
        <rFont val="Tahoma"/>
        <family val="2"/>
      </rPr>
      <t>**</t>
    </r>
  </si>
  <si>
    <r>
      <rPr>
        <b/>
        <sz val="16"/>
        <color indexed="10"/>
        <rFont val="Tahoma"/>
        <family val="2"/>
      </rPr>
      <t>**</t>
    </r>
    <r>
      <rPr>
        <b/>
        <sz val="16"/>
        <color indexed="8"/>
        <rFont val="Tahoma"/>
        <family val="2"/>
      </rPr>
      <t xml:space="preserve"> ขนาด หน่วยต้องเป็น มิลลิเมตร (mm.) เท่านั้น </t>
    </r>
    <r>
      <rPr>
        <b/>
        <sz val="16"/>
        <color indexed="10"/>
        <rFont val="Tahoma"/>
        <family val="2"/>
      </rPr>
      <t>**</t>
    </r>
  </si>
  <si>
    <t>อ้างอิง : http://hypertextbook.com/facts/2004/KarenSutherland.shtml</t>
  </si>
  <si>
    <t>สูตรคำนวณน้ำหนักเหล็ก(ทั่วไป)</t>
  </si>
  <si>
    <t>Density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</si>
</sst>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22"/>
      <scheme val="minor"/>
    </font>
    <font>
      <b/>
      <sz val="16"/>
      <color indexed="8"/>
      <name val="Tahoma"/>
      <family val="2"/>
    </font>
    <font>
      <b/>
      <sz val="16"/>
      <color indexed="10"/>
      <name val="Tahoma"/>
      <family val="2"/>
    </font>
    <font>
      <b/>
      <sz val="16"/>
      <color indexed="10"/>
      <name val="Tahoma"/>
      <family val="2"/>
    </font>
    <font>
      <b/>
      <sz val="16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Tahoma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6" xfId="0" applyFont="1" applyFill="1" applyBorder="1" applyAlignment="1" applyProtection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2" fontId="5" fillId="8" borderId="8" xfId="0" applyNumberFormat="1" applyFont="1" applyFill="1" applyBorder="1" applyAlignment="1">
      <alignment horizontal="right" vertical="center"/>
    </xf>
    <xf numFmtId="2" fontId="5" fillId="8" borderId="13" xfId="0" applyNumberFormat="1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4" fontId="5" fillId="8" borderId="12" xfId="0" applyNumberFormat="1" applyFont="1" applyFill="1" applyBorder="1" applyAlignment="1">
      <alignment horizontal="right" vertical="center"/>
    </xf>
    <xf numFmtId="4" fontId="5" fillId="8" borderId="9" xfId="0" applyNumberFormat="1" applyFont="1" applyFill="1" applyBorder="1" applyAlignment="1">
      <alignment horizontal="right" vertical="center"/>
    </xf>
    <xf numFmtId="4" fontId="5" fillId="8" borderId="7" xfId="0" applyNumberFormat="1" applyFont="1" applyFill="1" applyBorder="1" applyAlignment="1">
      <alignment horizontal="right" vertical="center"/>
    </xf>
    <xf numFmtId="4" fontId="5" fillId="8" borderId="11" xfId="0" applyNumberFormat="1" applyFont="1" applyFill="1" applyBorder="1" applyAlignment="1">
      <alignment horizontal="right" vertical="center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85725</xdr:rowOff>
    </xdr:from>
    <xdr:to>
      <xdr:col>2</xdr:col>
      <xdr:colOff>581025</xdr:colOff>
      <xdr:row>7</xdr:row>
      <xdr:rowOff>114300</xdr:rowOff>
    </xdr:to>
    <xdr:pic>
      <xdr:nvPicPr>
        <xdr:cNvPr id="1175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314450"/>
          <a:ext cx="1162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8</xdr:row>
      <xdr:rowOff>47625</xdr:rowOff>
    </xdr:from>
    <xdr:to>
      <xdr:col>2</xdr:col>
      <xdr:colOff>409575</xdr:colOff>
      <xdr:row>12</xdr:row>
      <xdr:rowOff>142875</xdr:rowOff>
    </xdr:to>
    <xdr:pic>
      <xdr:nvPicPr>
        <xdr:cNvPr id="1176" name="รูปภาพ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266950"/>
          <a:ext cx="8191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13</xdr:row>
      <xdr:rowOff>38100</xdr:rowOff>
    </xdr:from>
    <xdr:to>
      <xdr:col>2</xdr:col>
      <xdr:colOff>371475</xdr:colOff>
      <xdr:row>17</xdr:row>
      <xdr:rowOff>161925</xdr:rowOff>
    </xdr:to>
    <xdr:pic>
      <xdr:nvPicPr>
        <xdr:cNvPr id="1177" name="รูปภาพ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248025"/>
          <a:ext cx="7334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18</xdr:row>
      <xdr:rowOff>47625</xdr:rowOff>
    </xdr:from>
    <xdr:to>
      <xdr:col>2</xdr:col>
      <xdr:colOff>371475</xdr:colOff>
      <xdr:row>22</xdr:row>
      <xdr:rowOff>142875</xdr:rowOff>
    </xdr:to>
    <xdr:pic>
      <xdr:nvPicPr>
        <xdr:cNvPr id="1178" name="รูปภาพ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248150"/>
          <a:ext cx="7429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23</xdr:row>
      <xdr:rowOff>28575</xdr:rowOff>
    </xdr:from>
    <xdr:to>
      <xdr:col>2</xdr:col>
      <xdr:colOff>476250</xdr:colOff>
      <xdr:row>27</xdr:row>
      <xdr:rowOff>142875</xdr:rowOff>
    </xdr:to>
    <xdr:pic>
      <xdr:nvPicPr>
        <xdr:cNvPr id="1179" name="รูปภาพ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219700"/>
          <a:ext cx="962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3</xdr:row>
      <xdr:rowOff>85725</xdr:rowOff>
    </xdr:from>
    <xdr:to>
      <xdr:col>12</xdr:col>
      <xdr:colOff>581025</xdr:colOff>
      <xdr:row>7</xdr:row>
      <xdr:rowOff>114300</xdr:rowOff>
    </xdr:to>
    <xdr:pic>
      <xdr:nvPicPr>
        <xdr:cNvPr id="1180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1314450"/>
          <a:ext cx="1162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190500</xdr:colOff>
      <xdr:row>8</xdr:row>
      <xdr:rowOff>47625</xdr:rowOff>
    </xdr:from>
    <xdr:to>
      <xdr:col>12</xdr:col>
      <xdr:colOff>409575</xdr:colOff>
      <xdr:row>12</xdr:row>
      <xdr:rowOff>142875</xdr:rowOff>
    </xdr:to>
    <xdr:pic>
      <xdr:nvPicPr>
        <xdr:cNvPr id="1181" name="รูปภาพ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2266950"/>
          <a:ext cx="8191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238125</xdr:colOff>
      <xdr:row>13</xdr:row>
      <xdr:rowOff>38100</xdr:rowOff>
    </xdr:from>
    <xdr:to>
      <xdr:col>12</xdr:col>
      <xdr:colOff>371475</xdr:colOff>
      <xdr:row>17</xdr:row>
      <xdr:rowOff>161925</xdr:rowOff>
    </xdr:to>
    <xdr:pic>
      <xdr:nvPicPr>
        <xdr:cNvPr id="1182" name="รูปภาพ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3248025"/>
          <a:ext cx="7334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228600</xdr:colOff>
      <xdr:row>18</xdr:row>
      <xdr:rowOff>47625</xdr:rowOff>
    </xdr:from>
    <xdr:to>
      <xdr:col>12</xdr:col>
      <xdr:colOff>371475</xdr:colOff>
      <xdr:row>22</xdr:row>
      <xdr:rowOff>142875</xdr:rowOff>
    </xdr:to>
    <xdr:pic>
      <xdr:nvPicPr>
        <xdr:cNvPr id="1183" name="รูปภาพ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4248150"/>
          <a:ext cx="7429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114300</xdr:colOff>
      <xdr:row>23</xdr:row>
      <xdr:rowOff>28575</xdr:rowOff>
    </xdr:from>
    <xdr:to>
      <xdr:col>12</xdr:col>
      <xdr:colOff>476250</xdr:colOff>
      <xdr:row>27</xdr:row>
      <xdr:rowOff>142875</xdr:rowOff>
    </xdr:to>
    <xdr:pic>
      <xdr:nvPicPr>
        <xdr:cNvPr id="1184" name="รูปภาพ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219700"/>
          <a:ext cx="962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19050</xdr:colOff>
      <xdr:row>3</xdr:row>
      <xdr:rowOff>85725</xdr:rowOff>
    </xdr:from>
    <xdr:to>
      <xdr:col>22</xdr:col>
      <xdr:colOff>581025</xdr:colOff>
      <xdr:row>7</xdr:row>
      <xdr:rowOff>114300</xdr:rowOff>
    </xdr:to>
    <xdr:pic>
      <xdr:nvPicPr>
        <xdr:cNvPr id="1185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314450"/>
          <a:ext cx="1162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190500</xdr:colOff>
      <xdr:row>8</xdr:row>
      <xdr:rowOff>47625</xdr:rowOff>
    </xdr:from>
    <xdr:to>
      <xdr:col>22</xdr:col>
      <xdr:colOff>409575</xdr:colOff>
      <xdr:row>12</xdr:row>
      <xdr:rowOff>142875</xdr:rowOff>
    </xdr:to>
    <xdr:pic>
      <xdr:nvPicPr>
        <xdr:cNvPr id="1186" name="รูปภาพ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2266950"/>
          <a:ext cx="8191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238125</xdr:colOff>
      <xdr:row>13</xdr:row>
      <xdr:rowOff>38100</xdr:rowOff>
    </xdr:from>
    <xdr:to>
      <xdr:col>22</xdr:col>
      <xdr:colOff>371475</xdr:colOff>
      <xdr:row>17</xdr:row>
      <xdr:rowOff>161925</xdr:rowOff>
    </xdr:to>
    <xdr:pic>
      <xdr:nvPicPr>
        <xdr:cNvPr id="1187" name="รูปภาพ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3248025"/>
          <a:ext cx="7334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228600</xdr:colOff>
      <xdr:row>18</xdr:row>
      <xdr:rowOff>47625</xdr:rowOff>
    </xdr:from>
    <xdr:to>
      <xdr:col>22</xdr:col>
      <xdr:colOff>371475</xdr:colOff>
      <xdr:row>22</xdr:row>
      <xdr:rowOff>142875</xdr:rowOff>
    </xdr:to>
    <xdr:pic>
      <xdr:nvPicPr>
        <xdr:cNvPr id="1188" name="รูปภาพ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4248150"/>
          <a:ext cx="7429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114300</xdr:colOff>
      <xdr:row>23</xdr:row>
      <xdr:rowOff>28575</xdr:rowOff>
    </xdr:from>
    <xdr:to>
      <xdr:col>22</xdr:col>
      <xdr:colOff>476250</xdr:colOff>
      <xdr:row>27</xdr:row>
      <xdr:rowOff>142875</xdr:rowOff>
    </xdr:to>
    <xdr:pic>
      <xdr:nvPicPr>
        <xdr:cNvPr id="1189" name="รูปภาพ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5219700"/>
          <a:ext cx="9620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19050</xdr:colOff>
      <xdr:row>3</xdr:row>
      <xdr:rowOff>85725</xdr:rowOff>
    </xdr:from>
    <xdr:to>
      <xdr:col>32</xdr:col>
      <xdr:colOff>590550</xdr:colOff>
      <xdr:row>7</xdr:row>
      <xdr:rowOff>114300</xdr:rowOff>
    </xdr:to>
    <xdr:pic>
      <xdr:nvPicPr>
        <xdr:cNvPr id="1190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3775" y="1314450"/>
          <a:ext cx="1171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190500</xdr:colOff>
      <xdr:row>8</xdr:row>
      <xdr:rowOff>47625</xdr:rowOff>
    </xdr:from>
    <xdr:to>
      <xdr:col>32</xdr:col>
      <xdr:colOff>419100</xdr:colOff>
      <xdr:row>12</xdr:row>
      <xdr:rowOff>142875</xdr:rowOff>
    </xdr:to>
    <xdr:pic>
      <xdr:nvPicPr>
        <xdr:cNvPr id="1191" name="รูปภาพ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5225" y="2266950"/>
          <a:ext cx="8286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238125</xdr:colOff>
      <xdr:row>13</xdr:row>
      <xdr:rowOff>38100</xdr:rowOff>
    </xdr:from>
    <xdr:to>
      <xdr:col>32</xdr:col>
      <xdr:colOff>371475</xdr:colOff>
      <xdr:row>17</xdr:row>
      <xdr:rowOff>161925</xdr:rowOff>
    </xdr:to>
    <xdr:pic>
      <xdr:nvPicPr>
        <xdr:cNvPr id="1192" name="รูปภาพ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3248025"/>
          <a:ext cx="7334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228600</xdr:colOff>
      <xdr:row>18</xdr:row>
      <xdr:rowOff>47625</xdr:rowOff>
    </xdr:from>
    <xdr:to>
      <xdr:col>32</xdr:col>
      <xdr:colOff>371475</xdr:colOff>
      <xdr:row>22</xdr:row>
      <xdr:rowOff>142875</xdr:rowOff>
    </xdr:to>
    <xdr:pic>
      <xdr:nvPicPr>
        <xdr:cNvPr id="1193" name="รูปภาพ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3325" y="4248150"/>
          <a:ext cx="7429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114300</xdr:colOff>
      <xdr:row>23</xdr:row>
      <xdr:rowOff>28575</xdr:rowOff>
    </xdr:from>
    <xdr:to>
      <xdr:col>32</xdr:col>
      <xdr:colOff>485775</xdr:colOff>
      <xdr:row>27</xdr:row>
      <xdr:rowOff>142875</xdr:rowOff>
    </xdr:to>
    <xdr:pic>
      <xdr:nvPicPr>
        <xdr:cNvPr id="1194" name="รูปภาพ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5" y="5219700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19050</xdr:colOff>
      <xdr:row>3</xdr:row>
      <xdr:rowOff>85725</xdr:rowOff>
    </xdr:from>
    <xdr:to>
      <xdr:col>42</xdr:col>
      <xdr:colOff>590550</xdr:colOff>
      <xdr:row>7</xdr:row>
      <xdr:rowOff>114300</xdr:rowOff>
    </xdr:to>
    <xdr:pic>
      <xdr:nvPicPr>
        <xdr:cNvPr id="1195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225" y="1314450"/>
          <a:ext cx="1171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190500</xdr:colOff>
      <xdr:row>8</xdr:row>
      <xdr:rowOff>47625</xdr:rowOff>
    </xdr:from>
    <xdr:to>
      <xdr:col>42</xdr:col>
      <xdr:colOff>419100</xdr:colOff>
      <xdr:row>12</xdr:row>
      <xdr:rowOff>142875</xdr:rowOff>
    </xdr:to>
    <xdr:pic>
      <xdr:nvPicPr>
        <xdr:cNvPr id="1196" name="รูปภาพ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675" y="2266950"/>
          <a:ext cx="8286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238125</xdr:colOff>
      <xdr:row>13</xdr:row>
      <xdr:rowOff>38100</xdr:rowOff>
    </xdr:from>
    <xdr:to>
      <xdr:col>42</xdr:col>
      <xdr:colOff>371475</xdr:colOff>
      <xdr:row>17</xdr:row>
      <xdr:rowOff>161925</xdr:rowOff>
    </xdr:to>
    <xdr:pic>
      <xdr:nvPicPr>
        <xdr:cNvPr id="1197" name="รูปภาพ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6300" y="3248025"/>
          <a:ext cx="7334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228600</xdr:colOff>
      <xdr:row>18</xdr:row>
      <xdr:rowOff>47625</xdr:rowOff>
    </xdr:from>
    <xdr:to>
      <xdr:col>42</xdr:col>
      <xdr:colOff>371475</xdr:colOff>
      <xdr:row>22</xdr:row>
      <xdr:rowOff>142875</xdr:rowOff>
    </xdr:to>
    <xdr:pic>
      <xdr:nvPicPr>
        <xdr:cNvPr id="1198" name="รูปภาพ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16775" y="4248150"/>
          <a:ext cx="7429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114300</xdr:colOff>
      <xdr:row>23</xdr:row>
      <xdr:rowOff>28575</xdr:rowOff>
    </xdr:from>
    <xdr:to>
      <xdr:col>42</xdr:col>
      <xdr:colOff>485775</xdr:colOff>
      <xdr:row>27</xdr:row>
      <xdr:rowOff>142875</xdr:rowOff>
    </xdr:to>
    <xdr:pic>
      <xdr:nvPicPr>
        <xdr:cNvPr id="1199" name="รูปภาพ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5219700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19050</xdr:colOff>
      <xdr:row>3</xdr:row>
      <xdr:rowOff>85725</xdr:rowOff>
    </xdr:from>
    <xdr:to>
      <xdr:col>52</xdr:col>
      <xdr:colOff>590550</xdr:colOff>
      <xdr:row>7</xdr:row>
      <xdr:rowOff>114300</xdr:rowOff>
    </xdr:to>
    <xdr:pic>
      <xdr:nvPicPr>
        <xdr:cNvPr id="1200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50675" y="1314450"/>
          <a:ext cx="1171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190500</xdr:colOff>
      <xdr:row>8</xdr:row>
      <xdr:rowOff>47625</xdr:rowOff>
    </xdr:from>
    <xdr:to>
      <xdr:col>52</xdr:col>
      <xdr:colOff>419100</xdr:colOff>
      <xdr:row>12</xdr:row>
      <xdr:rowOff>142875</xdr:rowOff>
    </xdr:to>
    <xdr:pic>
      <xdr:nvPicPr>
        <xdr:cNvPr id="1201" name="รูปภาพ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22125" y="2266950"/>
          <a:ext cx="8286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238125</xdr:colOff>
      <xdr:row>13</xdr:row>
      <xdr:rowOff>38100</xdr:rowOff>
    </xdr:from>
    <xdr:to>
      <xdr:col>52</xdr:col>
      <xdr:colOff>371475</xdr:colOff>
      <xdr:row>17</xdr:row>
      <xdr:rowOff>161925</xdr:rowOff>
    </xdr:to>
    <xdr:pic>
      <xdr:nvPicPr>
        <xdr:cNvPr id="1202" name="รูปภาพ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0" y="3248025"/>
          <a:ext cx="7334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228600</xdr:colOff>
      <xdr:row>18</xdr:row>
      <xdr:rowOff>47625</xdr:rowOff>
    </xdr:from>
    <xdr:to>
      <xdr:col>52</xdr:col>
      <xdr:colOff>371475</xdr:colOff>
      <xdr:row>22</xdr:row>
      <xdr:rowOff>142875</xdr:rowOff>
    </xdr:to>
    <xdr:pic>
      <xdr:nvPicPr>
        <xdr:cNvPr id="1203" name="รูปภาพ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0225" y="4248150"/>
          <a:ext cx="7429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114300</xdr:colOff>
      <xdr:row>23</xdr:row>
      <xdr:rowOff>28575</xdr:rowOff>
    </xdr:from>
    <xdr:to>
      <xdr:col>52</xdr:col>
      <xdr:colOff>485775</xdr:colOff>
      <xdr:row>27</xdr:row>
      <xdr:rowOff>142875</xdr:rowOff>
    </xdr:to>
    <xdr:pic>
      <xdr:nvPicPr>
        <xdr:cNvPr id="1204" name="รูปภาพ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45925" y="5219700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tabSelected="1" zoomScaleNormal="100" workbookViewId="0">
      <selection activeCell="N34" sqref="N34"/>
    </sheetView>
  </sheetViews>
  <sheetFormatPr defaultColWidth="9" defaultRowHeight="15"/>
  <cols>
    <col min="1" max="1" width="5" style="2" customWidth="1"/>
    <col min="2" max="3" width="9" style="1"/>
    <col min="4" max="4" width="2.42578125" style="1" customWidth="1"/>
    <col min="5" max="5" width="9" style="2" customWidth="1"/>
    <col min="6" max="7" width="9" style="2"/>
    <col min="8" max="8" width="2.42578125" style="3" customWidth="1"/>
    <col min="9" max="9" width="9" style="2"/>
    <col min="10" max="10" width="14.7109375" style="1" customWidth="1"/>
    <col min="11" max="11" width="3.28515625" style="1" customWidth="1"/>
    <col min="12" max="13" width="9" style="1"/>
    <col min="14" max="14" width="2.42578125" style="1" customWidth="1"/>
    <col min="15" max="17" width="9" style="1"/>
    <col min="18" max="18" width="2.42578125" style="1" customWidth="1"/>
    <col min="19" max="20" width="9" style="1"/>
    <col min="21" max="21" width="3.28515625" style="1" customWidth="1"/>
    <col min="22" max="23" width="9" style="1"/>
    <col min="24" max="24" width="2.42578125" style="1" customWidth="1"/>
    <col min="25" max="27" width="9" style="1"/>
    <col min="28" max="28" width="2.42578125" style="1" customWidth="1"/>
    <col min="29" max="30" width="9" style="1"/>
    <col min="31" max="31" width="3.28515625" style="1" customWidth="1"/>
    <col min="32" max="33" width="9" style="1"/>
    <col min="34" max="34" width="2.42578125" style="1" customWidth="1"/>
    <col min="35" max="37" width="9" style="1"/>
    <col min="38" max="38" width="2.42578125" style="1" customWidth="1"/>
    <col min="39" max="40" width="9" style="1"/>
    <col min="41" max="41" width="3.28515625" style="1" customWidth="1"/>
    <col min="42" max="43" width="9" style="1"/>
    <col min="44" max="44" width="2.42578125" style="1" customWidth="1"/>
    <col min="45" max="47" width="9" style="1"/>
    <col min="48" max="48" width="2.42578125" style="1" customWidth="1"/>
    <col min="49" max="50" width="9" style="1"/>
    <col min="51" max="51" width="3.28515625" style="1" customWidth="1"/>
    <col min="52" max="53" width="9" style="1"/>
    <col min="54" max="54" width="2.42578125" style="1" customWidth="1"/>
    <col min="55" max="57" width="9" style="1"/>
    <col min="58" max="58" width="2.42578125" style="1" customWidth="1"/>
    <col min="59" max="60" width="9" style="1"/>
    <col min="61" max="61" width="3.28515625" style="1" customWidth="1"/>
    <col min="62" max="16384" width="9" style="1"/>
  </cols>
  <sheetData>
    <row r="1" spans="1:62" ht="48" customHeight="1" thickBot="1">
      <c r="A1" s="94"/>
      <c r="B1" s="167" t="s">
        <v>19</v>
      </c>
      <c r="C1" s="168"/>
      <c r="D1" s="168"/>
      <c r="E1" s="168"/>
      <c r="F1" s="168"/>
      <c r="G1" s="168"/>
      <c r="H1" s="168"/>
      <c r="I1" s="169"/>
      <c r="J1" s="169"/>
      <c r="K1" s="170"/>
      <c r="L1" s="167" t="s">
        <v>11</v>
      </c>
      <c r="M1" s="168"/>
      <c r="N1" s="168"/>
      <c r="O1" s="168"/>
      <c r="P1" s="168"/>
      <c r="Q1" s="168"/>
      <c r="R1" s="168"/>
      <c r="S1" s="169"/>
      <c r="T1" s="169"/>
      <c r="U1" s="170"/>
      <c r="V1" s="167" t="s">
        <v>12</v>
      </c>
      <c r="W1" s="168"/>
      <c r="X1" s="168"/>
      <c r="Y1" s="168"/>
      <c r="Z1" s="168"/>
      <c r="AA1" s="168"/>
      <c r="AB1" s="168"/>
      <c r="AC1" s="169"/>
      <c r="AD1" s="169"/>
      <c r="AE1" s="170"/>
      <c r="AF1" s="167" t="s">
        <v>13</v>
      </c>
      <c r="AG1" s="168"/>
      <c r="AH1" s="168"/>
      <c r="AI1" s="168"/>
      <c r="AJ1" s="168"/>
      <c r="AK1" s="168"/>
      <c r="AL1" s="168"/>
      <c r="AM1" s="169"/>
      <c r="AN1" s="169"/>
      <c r="AO1" s="170"/>
      <c r="AP1" s="167" t="s">
        <v>14</v>
      </c>
      <c r="AQ1" s="168"/>
      <c r="AR1" s="168"/>
      <c r="AS1" s="168"/>
      <c r="AT1" s="168"/>
      <c r="AU1" s="168"/>
      <c r="AV1" s="168"/>
      <c r="AW1" s="169"/>
      <c r="AX1" s="169"/>
      <c r="AY1" s="170"/>
      <c r="AZ1" s="167" t="s">
        <v>15</v>
      </c>
      <c r="BA1" s="168"/>
      <c r="BB1" s="168"/>
      <c r="BC1" s="168"/>
      <c r="BD1" s="168"/>
      <c r="BE1" s="168"/>
      <c r="BF1" s="168"/>
      <c r="BG1" s="169"/>
      <c r="BH1" s="169"/>
      <c r="BI1" s="170"/>
      <c r="BJ1" s="96"/>
    </row>
    <row r="2" spans="1:62" ht="15.75" thickBot="1">
      <c r="A2" s="4"/>
      <c r="B2" s="4"/>
      <c r="C2" s="158" t="s">
        <v>20</v>
      </c>
      <c r="D2" s="156"/>
      <c r="E2" s="156">
        <v>7.85</v>
      </c>
      <c r="F2" s="156"/>
      <c r="G2" s="156" t="s">
        <v>1</v>
      </c>
      <c r="H2" s="157"/>
      <c r="I2" s="4"/>
      <c r="J2" s="5"/>
      <c r="K2" s="6"/>
      <c r="L2" s="4"/>
      <c r="M2" s="158" t="s">
        <v>20</v>
      </c>
      <c r="N2" s="156"/>
      <c r="O2" s="156">
        <v>7.85</v>
      </c>
      <c r="P2" s="156"/>
      <c r="Q2" s="156" t="s">
        <v>1</v>
      </c>
      <c r="R2" s="157"/>
      <c r="S2" s="4"/>
      <c r="T2" s="5"/>
      <c r="U2" s="6"/>
      <c r="V2" s="4"/>
      <c r="W2" s="158" t="s">
        <v>20</v>
      </c>
      <c r="X2" s="156"/>
      <c r="Y2" s="156">
        <v>7.9</v>
      </c>
      <c r="Z2" s="156"/>
      <c r="AA2" s="156" t="s">
        <v>1</v>
      </c>
      <c r="AB2" s="157"/>
      <c r="AC2" s="4"/>
      <c r="AD2" s="5"/>
      <c r="AE2" s="6"/>
      <c r="AF2" s="4"/>
      <c r="AG2" s="158" t="s">
        <v>20</v>
      </c>
      <c r="AH2" s="156"/>
      <c r="AI2" s="156">
        <v>8</v>
      </c>
      <c r="AJ2" s="156"/>
      <c r="AK2" s="156" t="s">
        <v>1</v>
      </c>
      <c r="AL2" s="157"/>
      <c r="AM2" s="4"/>
      <c r="AN2" s="5"/>
      <c r="AO2" s="6"/>
      <c r="AP2" s="4"/>
      <c r="AQ2" s="158" t="s">
        <v>20</v>
      </c>
      <c r="AR2" s="156"/>
      <c r="AS2" s="156">
        <v>7.8</v>
      </c>
      <c r="AT2" s="156"/>
      <c r="AU2" s="156" t="s">
        <v>1</v>
      </c>
      <c r="AV2" s="157"/>
      <c r="AW2" s="4"/>
      <c r="AX2" s="5"/>
      <c r="AY2" s="6"/>
      <c r="AZ2" s="4"/>
      <c r="BA2" s="158" t="s">
        <v>20</v>
      </c>
      <c r="BB2" s="156"/>
      <c r="BC2" s="156">
        <v>7.7</v>
      </c>
      <c r="BD2" s="156"/>
      <c r="BE2" s="156" t="s">
        <v>1</v>
      </c>
      <c r="BF2" s="157"/>
      <c r="BG2" s="4"/>
      <c r="BH2" s="5"/>
      <c r="BI2" s="6"/>
    </row>
    <row r="3" spans="1:62" ht="33" customHeight="1" thickBot="1">
      <c r="A3" s="95"/>
      <c r="B3" s="174" t="s">
        <v>16</v>
      </c>
      <c r="C3" s="153"/>
      <c r="D3" s="153"/>
      <c r="E3" s="153"/>
      <c r="F3" s="153"/>
      <c r="G3" s="153"/>
      <c r="H3" s="153"/>
      <c r="I3" s="154"/>
      <c r="J3" s="154"/>
      <c r="K3" s="155"/>
      <c r="L3" s="152" t="s">
        <v>17</v>
      </c>
      <c r="M3" s="153"/>
      <c r="N3" s="153"/>
      <c r="O3" s="153"/>
      <c r="P3" s="153"/>
      <c r="Q3" s="153"/>
      <c r="R3" s="153"/>
      <c r="S3" s="154"/>
      <c r="T3" s="154"/>
      <c r="U3" s="155"/>
      <c r="V3" s="152" t="s">
        <v>17</v>
      </c>
      <c r="W3" s="153"/>
      <c r="X3" s="153"/>
      <c r="Y3" s="153"/>
      <c r="Z3" s="153"/>
      <c r="AA3" s="153"/>
      <c r="AB3" s="153"/>
      <c r="AC3" s="154"/>
      <c r="AD3" s="154"/>
      <c r="AE3" s="155"/>
      <c r="AF3" s="152" t="s">
        <v>17</v>
      </c>
      <c r="AG3" s="153"/>
      <c r="AH3" s="153"/>
      <c r="AI3" s="153"/>
      <c r="AJ3" s="153"/>
      <c r="AK3" s="153"/>
      <c r="AL3" s="153"/>
      <c r="AM3" s="154"/>
      <c r="AN3" s="154"/>
      <c r="AO3" s="155"/>
      <c r="AP3" s="152" t="s">
        <v>17</v>
      </c>
      <c r="AQ3" s="153"/>
      <c r="AR3" s="153"/>
      <c r="AS3" s="153"/>
      <c r="AT3" s="153"/>
      <c r="AU3" s="153"/>
      <c r="AV3" s="153"/>
      <c r="AW3" s="154"/>
      <c r="AX3" s="154"/>
      <c r="AY3" s="155"/>
      <c r="AZ3" s="152" t="s">
        <v>17</v>
      </c>
      <c r="BA3" s="153"/>
      <c r="BB3" s="153"/>
      <c r="BC3" s="153"/>
      <c r="BD3" s="153"/>
      <c r="BE3" s="153"/>
      <c r="BF3" s="153"/>
      <c r="BG3" s="154"/>
      <c r="BH3" s="154"/>
      <c r="BI3" s="155"/>
    </row>
    <row r="4" spans="1:62" ht="15.75" thickBot="1">
      <c r="A4" s="138">
        <v>1</v>
      </c>
      <c r="B4" s="146"/>
      <c r="C4" s="147"/>
      <c r="D4" s="7"/>
      <c r="E4" s="8"/>
      <c r="F4" s="8"/>
      <c r="G4" s="8"/>
      <c r="H4" s="9"/>
      <c r="I4" s="8"/>
      <c r="J4" s="7"/>
      <c r="K4" s="64"/>
      <c r="L4" s="146"/>
      <c r="M4" s="147"/>
      <c r="N4" s="7"/>
      <c r="O4" s="8"/>
      <c r="P4" s="8"/>
      <c r="Q4" s="8"/>
      <c r="R4" s="9"/>
      <c r="S4" s="8"/>
      <c r="T4" s="7"/>
      <c r="U4" s="79"/>
      <c r="V4" s="146"/>
      <c r="W4" s="147"/>
      <c r="X4" s="7"/>
      <c r="Y4" s="8"/>
      <c r="Z4" s="8"/>
      <c r="AA4" s="8"/>
      <c r="AB4" s="9"/>
      <c r="AC4" s="8"/>
      <c r="AD4" s="7"/>
      <c r="AE4" s="79"/>
      <c r="AF4" s="146"/>
      <c r="AG4" s="147"/>
      <c r="AH4" s="7"/>
      <c r="AI4" s="8"/>
      <c r="AJ4" s="8"/>
      <c r="AK4" s="8"/>
      <c r="AL4" s="9"/>
      <c r="AM4" s="8"/>
      <c r="AN4" s="7"/>
      <c r="AO4" s="79"/>
      <c r="AP4" s="146"/>
      <c r="AQ4" s="147"/>
      <c r="AR4" s="7"/>
      <c r="AS4" s="8"/>
      <c r="AT4" s="8"/>
      <c r="AU4" s="8"/>
      <c r="AV4" s="9"/>
      <c r="AW4" s="8"/>
      <c r="AX4" s="7"/>
      <c r="AY4" s="79"/>
      <c r="AZ4" s="146"/>
      <c r="BA4" s="147"/>
      <c r="BB4" s="7"/>
      <c r="BC4" s="8"/>
      <c r="BD4" s="8"/>
      <c r="BE4" s="8"/>
      <c r="BF4" s="9"/>
      <c r="BG4" s="8"/>
      <c r="BH4" s="7"/>
      <c r="BI4" s="79"/>
    </row>
    <row r="5" spans="1:62" ht="15.75" thickBot="1">
      <c r="A5" s="160"/>
      <c r="B5" s="148"/>
      <c r="C5" s="149"/>
      <c r="D5" s="10"/>
      <c r="E5" s="60" t="s">
        <v>2</v>
      </c>
      <c r="F5" s="60" t="s">
        <v>5</v>
      </c>
      <c r="G5" s="60" t="s">
        <v>3</v>
      </c>
      <c r="H5" s="138" t="s">
        <v>0</v>
      </c>
      <c r="I5" s="109">
        <f>(E6*F6*G6*(E2/1000000))</f>
        <v>7.85</v>
      </c>
      <c r="J5" s="110"/>
      <c r="K5" s="138" t="s">
        <v>9</v>
      </c>
      <c r="L5" s="148"/>
      <c r="M5" s="149"/>
      <c r="N5" s="10"/>
      <c r="O5" s="91" t="s">
        <v>2</v>
      </c>
      <c r="P5" s="91" t="s">
        <v>5</v>
      </c>
      <c r="Q5" s="91" t="s">
        <v>3</v>
      </c>
      <c r="R5" s="138" t="s">
        <v>0</v>
      </c>
      <c r="S5" s="109">
        <f>(O6*P6*Q6*(O2/1000000))</f>
        <v>7.85</v>
      </c>
      <c r="T5" s="110"/>
      <c r="U5" s="138" t="s">
        <v>9</v>
      </c>
      <c r="V5" s="148"/>
      <c r="W5" s="149"/>
      <c r="X5" s="10"/>
      <c r="Y5" s="91" t="s">
        <v>2</v>
      </c>
      <c r="Z5" s="91" t="s">
        <v>5</v>
      </c>
      <c r="AA5" s="91" t="s">
        <v>3</v>
      </c>
      <c r="AB5" s="138" t="s">
        <v>0</v>
      </c>
      <c r="AC5" s="109">
        <f>(Y6*Z6*AA6*(Y2/1000000))</f>
        <v>7.9</v>
      </c>
      <c r="AD5" s="110"/>
      <c r="AE5" s="138" t="s">
        <v>9</v>
      </c>
      <c r="AF5" s="148"/>
      <c r="AG5" s="149"/>
      <c r="AH5" s="10"/>
      <c r="AI5" s="91" t="s">
        <v>2</v>
      </c>
      <c r="AJ5" s="91" t="s">
        <v>5</v>
      </c>
      <c r="AK5" s="91" t="s">
        <v>3</v>
      </c>
      <c r="AL5" s="138" t="s">
        <v>0</v>
      </c>
      <c r="AM5" s="109">
        <f>(AI6*AJ6*AK6*(AI2/1000000))</f>
        <v>8</v>
      </c>
      <c r="AN5" s="110"/>
      <c r="AO5" s="138" t="s">
        <v>9</v>
      </c>
      <c r="AP5" s="148"/>
      <c r="AQ5" s="149"/>
      <c r="AR5" s="10"/>
      <c r="AS5" s="91" t="s">
        <v>2</v>
      </c>
      <c r="AT5" s="91" t="s">
        <v>5</v>
      </c>
      <c r="AU5" s="91" t="s">
        <v>3</v>
      </c>
      <c r="AV5" s="138" t="s">
        <v>0</v>
      </c>
      <c r="AW5" s="109">
        <f>(AS6*AT6*AU6*(AS2/1000000))</f>
        <v>7.8</v>
      </c>
      <c r="AX5" s="110"/>
      <c r="AY5" s="138" t="s">
        <v>9</v>
      </c>
      <c r="AZ5" s="148"/>
      <c r="BA5" s="149"/>
      <c r="BB5" s="10"/>
      <c r="BC5" s="91" t="s">
        <v>2</v>
      </c>
      <c r="BD5" s="91" t="s">
        <v>5</v>
      </c>
      <c r="BE5" s="91" t="s">
        <v>3</v>
      </c>
      <c r="BF5" s="138" t="s">
        <v>0</v>
      </c>
      <c r="BG5" s="109">
        <f>(BC6*BD6*BE6*(BC2/1000000))</f>
        <v>7.7000000000000011</v>
      </c>
      <c r="BH5" s="110"/>
      <c r="BI5" s="138" t="s">
        <v>9</v>
      </c>
    </row>
    <row r="6" spans="1:62" ht="15.75" thickBot="1">
      <c r="A6" s="160"/>
      <c r="B6" s="148"/>
      <c r="C6" s="149"/>
      <c r="D6" s="10"/>
      <c r="E6" s="57">
        <v>100</v>
      </c>
      <c r="F6" s="57">
        <v>100</v>
      </c>
      <c r="G6" s="57">
        <v>100</v>
      </c>
      <c r="H6" s="139"/>
      <c r="I6" s="111"/>
      <c r="J6" s="112"/>
      <c r="K6" s="139"/>
      <c r="L6" s="148"/>
      <c r="M6" s="149"/>
      <c r="N6" s="10"/>
      <c r="O6" s="57">
        <v>100</v>
      </c>
      <c r="P6" s="57">
        <v>100</v>
      </c>
      <c r="Q6" s="57">
        <v>100</v>
      </c>
      <c r="R6" s="139"/>
      <c r="S6" s="111"/>
      <c r="T6" s="112"/>
      <c r="U6" s="139"/>
      <c r="V6" s="148"/>
      <c r="W6" s="149"/>
      <c r="X6" s="10"/>
      <c r="Y6" s="57">
        <v>100</v>
      </c>
      <c r="Z6" s="57">
        <v>100</v>
      </c>
      <c r="AA6" s="57">
        <v>100</v>
      </c>
      <c r="AB6" s="139"/>
      <c r="AC6" s="111"/>
      <c r="AD6" s="112"/>
      <c r="AE6" s="139"/>
      <c r="AF6" s="148"/>
      <c r="AG6" s="149"/>
      <c r="AH6" s="10"/>
      <c r="AI6" s="57">
        <v>100</v>
      </c>
      <c r="AJ6" s="57">
        <v>100</v>
      </c>
      <c r="AK6" s="57">
        <v>100</v>
      </c>
      <c r="AL6" s="139"/>
      <c r="AM6" s="111"/>
      <c r="AN6" s="112"/>
      <c r="AO6" s="139"/>
      <c r="AP6" s="148"/>
      <c r="AQ6" s="149"/>
      <c r="AR6" s="10"/>
      <c r="AS6" s="57">
        <v>100</v>
      </c>
      <c r="AT6" s="57">
        <v>100</v>
      </c>
      <c r="AU6" s="57">
        <v>100</v>
      </c>
      <c r="AV6" s="139"/>
      <c r="AW6" s="111"/>
      <c r="AX6" s="112"/>
      <c r="AY6" s="139"/>
      <c r="AZ6" s="148"/>
      <c r="BA6" s="149"/>
      <c r="BB6" s="10"/>
      <c r="BC6" s="57">
        <v>100</v>
      </c>
      <c r="BD6" s="57">
        <v>100</v>
      </c>
      <c r="BE6" s="57">
        <v>100</v>
      </c>
      <c r="BF6" s="139"/>
      <c r="BG6" s="111"/>
      <c r="BH6" s="112"/>
      <c r="BI6" s="139"/>
    </row>
    <row r="7" spans="1:62">
      <c r="A7" s="160"/>
      <c r="B7" s="148"/>
      <c r="C7" s="149"/>
      <c r="D7" s="10"/>
      <c r="E7" s="11"/>
      <c r="F7" s="11"/>
      <c r="G7" s="11"/>
      <c r="H7" s="12"/>
      <c r="I7" s="11"/>
      <c r="J7" s="10"/>
      <c r="K7" s="65"/>
      <c r="L7" s="148"/>
      <c r="M7" s="149"/>
      <c r="N7" s="10"/>
      <c r="O7" s="11"/>
      <c r="P7" s="11"/>
      <c r="Q7" s="11"/>
      <c r="R7" s="12"/>
      <c r="S7" s="11"/>
      <c r="T7" s="10"/>
      <c r="U7" s="80"/>
      <c r="V7" s="148"/>
      <c r="W7" s="149"/>
      <c r="X7" s="10"/>
      <c r="Y7" s="11"/>
      <c r="Z7" s="11"/>
      <c r="AA7" s="11"/>
      <c r="AB7" s="12"/>
      <c r="AC7" s="11"/>
      <c r="AD7" s="10"/>
      <c r="AE7" s="80"/>
      <c r="AF7" s="148"/>
      <c r="AG7" s="149"/>
      <c r="AH7" s="10"/>
      <c r="AI7" s="11"/>
      <c r="AJ7" s="11"/>
      <c r="AK7" s="11"/>
      <c r="AL7" s="12"/>
      <c r="AM7" s="11"/>
      <c r="AN7" s="10"/>
      <c r="AO7" s="80"/>
      <c r="AP7" s="148"/>
      <c r="AQ7" s="149"/>
      <c r="AR7" s="10"/>
      <c r="AS7" s="11"/>
      <c r="AT7" s="11"/>
      <c r="AU7" s="11"/>
      <c r="AV7" s="12"/>
      <c r="AW7" s="11"/>
      <c r="AX7" s="10"/>
      <c r="AY7" s="80"/>
      <c r="AZ7" s="148"/>
      <c r="BA7" s="149"/>
      <c r="BB7" s="10"/>
      <c r="BC7" s="11"/>
      <c r="BD7" s="11"/>
      <c r="BE7" s="11"/>
      <c r="BF7" s="12"/>
      <c r="BG7" s="11"/>
      <c r="BH7" s="10"/>
      <c r="BI7" s="80"/>
    </row>
    <row r="8" spans="1:62" ht="15.75" thickBot="1">
      <c r="A8" s="139"/>
      <c r="B8" s="150"/>
      <c r="C8" s="151"/>
      <c r="D8" s="13"/>
      <c r="E8" s="14"/>
      <c r="F8" s="14"/>
      <c r="G8" s="14"/>
      <c r="H8" s="15"/>
      <c r="I8" s="14"/>
      <c r="J8" s="13"/>
      <c r="K8" s="66"/>
      <c r="L8" s="150"/>
      <c r="M8" s="151"/>
      <c r="N8" s="13"/>
      <c r="O8" s="14"/>
      <c r="P8" s="14"/>
      <c r="Q8" s="14"/>
      <c r="R8" s="15"/>
      <c r="S8" s="14"/>
      <c r="T8" s="13"/>
      <c r="U8" s="81"/>
      <c r="V8" s="150"/>
      <c r="W8" s="151"/>
      <c r="X8" s="13"/>
      <c r="Y8" s="14"/>
      <c r="Z8" s="14"/>
      <c r="AA8" s="14"/>
      <c r="AB8" s="15"/>
      <c r="AC8" s="14"/>
      <c r="AD8" s="13"/>
      <c r="AE8" s="81"/>
      <c r="AF8" s="150"/>
      <c r="AG8" s="151"/>
      <c r="AH8" s="13"/>
      <c r="AI8" s="14"/>
      <c r="AJ8" s="14"/>
      <c r="AK8" s="14"/>
      <c r="AL8" s="15"/>
      <c r="AM8" s="14"/>
      <c r="AN8" s="13"/>
      <c r="AO8" s="81"/>
      <c r="AP8" s="150"/>
      <c r="AQ8" s="151"/>
      <c r="AR8" s="13"/>
      <c r="AS8" s="14"/>
      <c r="AT8" s="14"/>
      <c r="AU8" s="14"/>
      <c r="AV8" s="15"/>
      <c r="AW8" s="14"/>
      <c r="AX8" s="13"/>
      <c r="AY8" s="81"/>
      <c r="AZ8" s="150"/>
      <c r="BA8" s="151"/>
      <c r="BB8" s="13"/>
      <c r="BC8" s="14"/>
      <c r="BD8" s="14"/>
      <c r="BE8" s="14"/>
      <c r="BF8" s="15"/>
      <c r="BG8" s="14"/>
      <c r="BH8" s="13"/>
      <c r="BI8" s="81"/>
    </row>
    <row r="9" spans="1:62" ht="15.75" thickBot="1">
      <c r="A9" s="129">
        <v>2</v>
      </c>
      <c r="B9" s="140"/>
      <c r="C9" s="141"/>
      <c r="D9" s="17"/>
      <c r="E9" s="18"/>
      <c r="F9" s="18"/>
      <c r="G9" s="18"/>
      <c r="H9" s="19"/>
      <c r="I9" s="18"/>
      <c r="J9" s="17"/>
      <c r="K9" s="67"/>
      <c r="L9" s="140"/>
      <c r="M9" s="141"/>
      <c r="N9" s="17"/>
      <c r="O9" s="18"/>
      <c r="P9" s="18"/>
      <c r="Q9" s="18"/>
      <c r="R9" s="19"/>
      <c r="S9" s="18"/>
      <c r="T9" s="17"/>
      <c r="U9" s="82"/>
      <c r="V9" s="140"/>
      <c r="W9" s="141"/>
      <c r="X9" s="17"/>
      <c r="Y9" s="18"/>
      <c r="Z9" s="18"/>
      <c r="AA9" s="18"/>
      <c r="AB9" s="19"/>
      <c r="AC9" s="18"/>
      <c r="AD9" s="17"/>
      <c r="AE9" s="82"/>
      <c r="AF9" s="140"/>
      <c r="AG9" s="141"/>
      <c r="AH9" s="17"/>
      <c r="AI9" s="18"/>
      <c r="AJ9" s="18"/>
      <c r="AK9" s="18"/>
      <c r="AL9" s="19"/>
      <c r="AM9" s="18"/>
      <c r="AN9" s="17"/>
      <c r="AO9" s="82"/>
      <c r="AP9" s="140"/>
      <c r="AQ9" s="141"/>
      <c r="AR9" s="17"/>
      <c r="AS9" s="18"/>
      <c r="AT9" s="18"/>
      <c r="AU9" s="18"/>
      <c r="AV9" s="19"/>
      <c r="AW9" s="18"/>
      <c r="AX9" s="17"/>
      <c r="AY9" s="82"/>
      <c r="AZ9" s="140"/>
      <c r="BA9" s="141"/>
      <c r="BB9" s="17"/>
      <c r="BC9" s="18"/>
      <c r="BD9" s="18"/>
      <c r="BE9" s="18"/>
      <c r="BF9" s="19"/>
      <c r="BG9" s="18"/>
      <c r="BH9" s="17"/>
      <c r="BI9" s="82"/>
    </row>
    <row r="10" spans="1:62" ht="15.75" thickBot="1">
      <c r="A10" s="173"/>
      <c r="B10" s="142"/>
      <c r="C10" s="143"/>
      <c r="D10" s="20"/>
      <c r="E10" s="16" t="s">
        <v>6</v>
      </c>
      <c r="F10" s="16" t="s">
        <v>4</v>
      </c>
      <c r="G10" s="16" t="s">
        <v>5</v>
      </c>
      <c r="H10" s="129" t="s">
        <v>0</v>
      </c>
      <c r="I10" s="109">
        <f>(((0.5*E11*F11*G11)*(E2/1000000)))</f>
        <v>7.85</v>
      </c>
      <c r="J10" s="110"/>
      <c r="K10" s="129" t="s">
        <v>9</v>
      </c>
      <c r="L10" s="142"/>
      <c r="M10" s="143"/>
      <c r="N10" s="20"/>
      <c r="O10" s="16" t="s">
        <v>6</v>
      </c>
      <c r="P10" s="16" t="s">
        <v>4</v>
      </c>
      <c r="Q10" s="16" t="s">
        <v>5</v>
      </c>
      <c r="R10" s="129" t="s">
        <v>0</v>
      </c>
      <c r="S10" s="109">
        <f>(((0.5*O11*P11*Q11)*(O2/1000000)))</f>
        <v>7.85</v>
      </c>
      <c r="T10" s="110"/>
      <c r="U10" s="129" t="s">
        <v>9</v>
      </c>
      <c r="V10" s="142"/>
      <c r="W10" s="143"/>
      <c r="X10" s="20"/>
      <c r="Y10" s="16" t="s">
        <v>6</v>
      </c>
      <c r="Z10" s="16" t="s">
        <v>4</v>
      </c>
      <c r="AA10" s="16" t="s">
        <v>5</v>
      </c>
      <c r="AB10" s="129" t="s">
        <v>0</v>
      </c>
      <c r="AC10" s="109">
        <f>(((0.5*Y11*Z11*AA11)*(Y2/1000000)))</f>
        <v>7.9</v>
      </c>
      <c r="AD10" s="110"/>
      <c r="AE10" s="129" t="s">
        <v>9</v>
      </c>
      <c r="AF10" s="142"/>
      <c r="AG10" s="143"/>
      <c r="AH10" s="20"/>
      <c r="AI10" s="16" t="s">
        <v>6</v>
      </c>
      <c r="AJ10" s="16" t="s">
        <v>4</v>
      </c>
      <c r="AK10" s="16" t="s">
        <v>5</v>
      </c>
      <c r="AL10" s="129" t="s">
        <v>0</v>
      </c>
      <c r="AM10" s="109">
        <f>(((0.5*AI11*AJ11*AK11)*(AI2/1000000)))</f>
        <v>8</v>
      </c>
      <c r="AN10" s="110"/>
      <c r="AO10" s="129" t="s">
        <v>9</v>
      </c>
      <c r="AP10" s="142"/>
      <c r="AQ10" s="143"/>
      <c r="AR10" s="20"/>
      <c r="AS10" s="16" t="s">
        <v>6</v>
      </c>
      <c r="AT10" s="16" t="s">
        <v>4</v>
      </c>
      <c r="AU10" s="16" t="s">
        <v>5</v>
      </c>
      <c r="AV10" s="129" t="s">
        <v>0</v>
      </c>
      <c r="AW10" s="109">
        <f>(((0.5*AS11*AT11*AU11)*(AS2/1000000)))</f>
        <v>7.8</v>
      </c>
      <c r="AX10" s="110"/>
      <c r="AY10" s="129" t="s">
        <v>9</v>
      </c>
      <c r="AZ10" s="142"/>
      <c r="BA10" s="143"/>
      <c r="BB10" s="20"/>
      <c r="BC10" s="16" t="s">
        <v>6</v>
      </c>
      <c r="BD10" s="16" t="s">
        <v>4</v>
      </c>
      <c r="BE10" s="16" t="s">
        <v>5</v>
      </c>
      <c r="BF10" s="129" t="s">
        <v>0</v>
      </c>
      <c r="BG10" s="109">
        <f>(((0.5*BC11*BD11*BE11)*(BC2/1000000)))</f>
        <v>7.7000000000000011</v>
      </c>
      <c r="BH10" s="110"/>
      <c r="BI10" s="129" t="s">
        <v>9</v>
      </c>
    </row>
    <row r="11" spans="1:62" ht="15.75" thickBot="1">
      <c r="A11" s="173"/>
      <c r="B11" s="142"/>
      <c r="C11" s="143"/>
      <c r="D11" s="20"/>
      <c r="E11" s="57">
        <v>100</v>
      </c>
      <c r="F11" s="57">
        <v>100</v>
      </c>
      <c r="G11" s="59">
        <v>200</v>
      </c>
      <c r="H11" s="130"/>
      <c r="I11" s="111"/>
      <c r="J11" s="112"/>
      <c r="K11" s="130"/>
      <c r="L11" s="142"/>
      <c r="M11" s="143"/>
      <c r="N11" s="20"/>
      <c r="O11" s="57">
        <v>100</v>
      </c>
      <c r="P11" s="57">
        <v>100</v>
      </c>
      <c r="Q11" s="92">
        <v>200</v>
      </c>
      <c r="R11" s="130"/>
      <c r="S11" s="111"/>
      <c r="T11" s="112"/>
      <c r="U11" s="130"/>
      <c r="V11" s="142"/>
      <c r="W11" s="143"/>
      <c r="X11" s="20"/>
      <c r="Y11" s="57">
        <v>100</v>
      </c>
      <c r="Z11" s="57">
        <v>100</v>
      </c>
      <c r="AA11" s="92">
        <v>200</v>
      </c>
      <c r="AB11" s="130"/>
      <c r="AC11" s="111"/>
      <c r="AD11" s="112"/>
      <c r="AE11" s="130"/>
      <c r="AF11" s="142"/>
      <c r="AG11" s="143"/>
      <c r="AH11" s="20"/>
      <c r="AI11" s="57">
        <v>100</v>
      </c>
      <c r="AJ11" s="57">
        <v>100</v>
      </c>
      <c r="AK11" s="92">
        <v>200</v>
      </c>
      <c r="AL11" s="130"/>
      <c r="AM11" s="111"/>
      <c r="AN11" s="112"/>
      <c r="AO11" s="130"/>
      <c r="AP11" s="142"/>
      <c r="AQ11" s="143"/>
      <c r="AR11" s="20"/>
      <c r="AS11" s="57">
        <v>100</v>
      </c>
      <c r="AT11" s="57">
        <v>100</v>
      </c>
      <c r="AU11" s="92">
        <v>200</v>
      </c>
      <c r="AV11" s="130"/>
      <c r="AW11" s="111"/>
      <c r="AX11" s="112"/>
      <c r="AY11" s="130"/>
      <c r="AZ11" s="142"/>
      <c r="BA11" s="143"/>
      <c r="BB11" s="20"/>
      <c r="BC11" s="57">
        <v>100</v>
      </c>
      <c r="BD11" s="57">
        <v>100</v>
      </c>
      <c r="BE11" s="92">
        <v>200</v>
      </c>
      <c r="BF11" s="130"/>
      <c r="BG11" s="111"/>
      <c r="BH11" s="112"/>
      <c r="BI11" s="130"/>
    </row>
    <row r="12" spans="1:62">
      <c r="A12" s="173"/>
      <c r="B12" s="142"/>
      <c r="C12" s="143"/>
      <c r="D12" s="20"/>
      <c r="E12" s="21"/>
      <c r="F12" s="21"/>
      <c r="G12" s="21"/>
      <c r="H12" s="22"/>
      <c r="I12" s="21"/>
      <c r="J12" s="20"/>
      <c r="K12" s="68"/>
      <c r="L12" s="142"/>
      <c r="M12" s="143"/>
      <c r="N12" s="20"/>
      <c r="O12" s="21"/>
      <c r="P12" s="21"/>
      <c r="Q12" s="21"/>
      <c r="R12" s="22"/>
      <c r="S12" s="21"/>
      <c r="T12" s="20"/>
      <c r="U12" s="83"/>
      <c r="V12" s="142"/>
      <c r="W12" s="143"/>
      <c r="X12" s="20"/>
      <c r="Y12" s="21"/>
      <c r="Z12" s="21"/>
      <c r="AA12" s="21"/>
      <c r="AB12" s="22"/>
      <c r="AC12" s="21"/>
      <c r="AD12" s="20"/>
      <c r="AE12" s="83"/>
      <c r="AF12" s="142"/>
      <c r="AG12" s="143"/>
      <c r="AH12" s="20"/>
      <c r="AI12" s="21"/>
      <c r="AJ12" s="21"/>
      <c r="AK12" s="21"/>
      <c r="AL12" s="22"/>
      <c r="AM12" s="21"/>
      <c r="AN12" s="20"/>
      <c r="AO12" s="83"/>
      <c r="AP12" s="142"/>
      <c r="AQ12" s="143"/>
      <c r="AR12" s="20"/>
      <c r="AS12" s="21"/>
      <c r="AT12" s="21"/>
      <c r="AU12" s="21"/>
      <c r="AV12" s="22"/>
      <c r="AW12" s="21"/>
      <c r="AX12" s="20"/>
      <c r="AY12" s="83"/>
      <c r="AZ12" s="142"/>
      <c r="BA12" s="143"/>
      <c r="BB12" s="20"/>
      <c r="BC12" s="21"/>
      <c r="BD12" s="21"/>
      <c r="BE12" s="21"/>
      <c r="BF12" s="22"/>
      <c r="BG12" s="21"/>
      <c r="BH12" s="20"/>
      <c r="BI12" s="83"/>
    </row>
    <row r="13" spans="1:62" ht="15.75" thickBot="1">
      <c r="A13" s="130"/>
      <c r="B13" s="144"/>
      <c r="C13" s="145"/>
      <c r="D13" s="23"/>
      <c r="E13" s="24"/>
      <c r="F13" s="24"/>
      <c r="G13" s="24"/>
      <c r="H13" s="25"/>
      <c r="I13" s="24"/>
      <c r="J13" s="23"/>
      <c r="K13" s="69"/>
      <c r="L13" s="144"/>
      <c r="M13" s="145"/>
      <c r="N13" s="23"/>
      <c r="O13" s="24"/>
      <c r="P13" s="24"/>
      <c r="Q13" s="24"/>
      <c r="R13" s="25"/>
      <c r="S13" s="24"/>
      <c r="T13" s="23"/>
      <c r="U13" s="84"/>
      <c r="V13" s="144"/>
      <c r="W13" s="145"/>
      <c r="X13" s="23"/>
      <c r="Y13" s="24"/>
      <c r="Z13" s="24"/>
      <c r="AA13" s="24"/>
      <c r="AB13" s="25"/>
      <c r="AC13" s="24"/>
      <c r="AD13" s="23"/>
      <c r="AE13" s="84"/>
      <c r="AF13" s="144"/>
      <c r="AG13" s="145"/>
      <c r="AH13" s="23"/>
      <c r="AI13" s="24"/>
      <c r="AJ13" s="24"/>
      <c r="AK13" s="24"/>
      <c r="AL13" s="25"/>
      <c r="AM13" s="24"/>
      <c r="AN13" s="23"/>
      <c r="AO13" s="84"/>
      <c r="AP13" s="144"/>
      <c r="AQ13" s="145"/>
      <c r="AR13" s="23"/>
      <c r="AS13" s="24"/>
      <c r="AT13" s="24"/>
      <c r="AU13" s="24"/>
      <c r="AV13" s="25"/>
      <c r="AW13" s="24"/>
      <c r="AX13" s="23"/>
      <c r="AY13" s="84"/>
      <c r="AZ13" s="144"/>
      <c r="BA13" s="145"/>
      <c r="BB13" s="23"/>
      <c r="BC13" s="24"/>
      <c r="BD13" s="24"/>
      <c r="BE13" s="24"/>
      <c r="BF13" s="25"/>
      <c r="BG13" s="24"/>
      <c r="BH13" s="23"/>
      <c r="BI13" s="84"/>
    </row>
    <row r="14" spans="1:62" ht="15.75" thickBot="1">
      <c r="A14" s="125">
        <v>3</v>
      </c>
      <c r="B14" s="131"/>
      <c r="C14" s="132"/>
      <c r="D14" s="26"/>
      <c r="E14" s="27"/>
      <c r="F14" s="27"/>
      <c r="G14" s="27"/>
      <c r="H14" s="28"/>
      <c r="I14" s="27"/>
      <c r="J14" s="26"/>
      <c r="K14" s="70"/>
      <c r="L14" s="131"/>
      <c r="M14" s="132"/>
      <c r="N14" s="26"/>
      <c r="O14" s="27"/>
      <c r="P14" s="27"/>
      <c r="Q14" s="27"/>
      <c r="R14" s="28"/>
      <c r="S14" s="27"/>
      <c r="T14" s="26"/>
      <c r="U14" s="85"/>
      <c r="V14" s="131"/>
      <c r="W14" s="132"/>
      <c r="X14" s="26"/>
      <c r="Y14" s="27"/>
      <c r="Z14" s="27"/>
      <c r="AA14" s="27"/>
      <c r="AB14" s="28"/>
      <c r="AC14" s="27"/>
      <c r="AD14" s="26"/>
      <c r="AE14" s="85"/>
      <c r="AF14" s="131"/>
      <c r="AG14" s="132"/>
      <c r="AH14" s="26"/>
      <c r="AI14" s="27"/>
      <c r="AJ14" s="27"/>
      <c r="AK14" s="27"/>
      <c r="AL14" s="28"/>
      <c r="AM14" s="27"/>
      <c r="AN14" s="26"/>
      <c r="AO14" s="85"/>
      <c r="AP14" s="131"/>
      <c r="AQ14" s="132"/>
      <c r="AR14" s="26"/>
      <c r="AS14" s="27"/>
      <c r="AT14" s="27"/>
      <c r="AU14" s="27"/>
      <c r="AV14" s="28"/>
      <c r="AW14" s="27"/>
      <c r="AX14" s="26"/>
      <c r="AY14" s="85"/>
      <c r="AZ14" s="131"/>
      <c r="BA14" s="132"/>
      <c r="BB14" s="26"/>
      <c r="BC14" s="27"/>
      <c r="BD14" s="27"/>
      <c r="BE14" s="27"/>
      <c r="BF14" s="28"/>
      <c r="BG14" s="27"/>
      <c r="BH14" s="26"/>
      <c r="BI14" s="85"/>
    </row>
    <row r="15" spans="1:62" ht="15.75" thickBot="1">
      <c r="A15" s="171"/>
      <c r="B15" s="133"/>
      <c r="C15" s="134"/>
      <c r="D15" s="29"/>
      <c r="E15" s="127" t="s">
        <v>7</v>
      </c>
      <c r="F15" s="128"/>
      <c r="G15" s="30" t="s">
        <v>5</v>
      </c>
      <c r="H15" s="125" t="s">
        <v>0</v>
      </c>
      <c r="I15" s="109">
        <f>((((22/7)*(E16^2))/4)*((G16)*(E2/1000000)))</f>
        <v>7.8531596192334749</v>
      </c>
      <c r="J15" s="110"/>
      <c r="K15" s="125" t="s">
        <v>9</v>
      </c>
      <c r="L15" s="133"/>
      <c r="M15" s="134"/>
      <c r="N15" s="29"/>
      <c r="O15" s="127" t="s">
        <v>7</v>
      </c>
      <c r="P15" s="128"/>
      <c r="Q15" s="30" t="s">
        <v>5</v>
      </c>
      <c r="R15" s="125" t="s">
        <v>0</v>
      </c>
      <c r="S15" s="109">
        <f>((((22/7)*(O16^2))/4)*((Q16)*(O2/1000000)))</f>
        <v>7.8531596192334749</v>
      </c>
      <c r="T15" s="110"/>
      <c r="U15" s="125" t="s">
        <v>9</v>
      </c>
      <c r="V15" s="133"/>
      <c r="W15" s="134"/>
      <c r="X15" s="29"/>
      <c r="Y15" s="127" t="s">
        <v>7</v>
      </c>
      <c r="Z15" s="128"/>
      <c r="AA15" s="30" t="s">
        <v>5</v>
      </c>
      <c r="AB15" s="125" t="s">
        <v>0</v>
      </c>
      <c r="AC15" s="109">
        <f>((((22/7)*(Y16^2))/4)*((AA16)*(Y2/1000000)))</f>
        <v>7.9031797441967466</v>
      </c>
      <c r="AD15" s="110"/>
      <c r="AE15" s="125" t="s">
        <v>9</v>
      </c>
      <c r="AF15" s="133"/>
      <c r="AG15" s="134"/>
      <c r="AH15" s="29"/>
      <c r="AI15" s="127" t="s">
        <v>7</v>
      </c>
      <c r="AJ15" s="128"/>
      <c r="AK15" s="30" t="s">
        <v>5</v>
      </c>
      <c r="AL15" s="125" t="s">
        <v>0</v>
      </c>
      <c r="AM15" s="109">
        <f>((((22/7)*(AI16^2))/4)*((AK16)*(AI2/1000000)))</f>
        <v>8.0032199941232864</v>
      </c>
      <c r="AN15" s="110"/>
      <c r="AO15" s="125" t="s">
        <v>9</v>
      </c>
      <c r="AP15" s="133"/>
      <c r="AQ15" s="134"/>
      <c r="AR15" s="29"/>
      <c r="AS15" s="127" t="s">
        <v>7</v>
      </c>
      <c r="AT15" s="128"/>
      <c r="AU15" s="30" t="s">
        <v>5</v>
      </c>
      <c r="AV15" s="125" t="s">
        <v>0</v>
      </c>
      <c r="AW15" s="109">
        <f>((((22/7)*(AS16^2))/4)*((AU16)*(AS2/1000000)))</f>
        <v>7.803139494270205</v>
      </c>
      <c r="AX15" s="110"/>
      <c r="AY15" s="125" t="s">
        <v>9</v>
      </c>
      <c r="AZ15" s="133"/>
      <c r="BA15" s="134"/>
      <c r="BB15" s="29"/>
      <c r="BC15" s="127" t="s">
        <v>7</v>
      </c>
      <c r="BD15" s="128"/>
      <c r="BE15" s="30" t="s">
        <v>5</v>
      </c>
      <c r="BF15" s="125" t="s">
        <v>0</v>
      </c>
      <c r="BG15" s="109">
        <f>((((22/7)*(BC16^2))/4)*((BE16)*(BC2/1000000)))</f>
        <v>7.7030992443436643</v>
      </c>
      <c r="BH15" s="110"/>
      <c r="BI15" s="125" t="s">
        <v>9</v>
      </c>
    </row>
    <row r="16" spans="1:62" ht="15.75" thickBot="1">
      <c r="A16" s="171"/>
      <c r="B16" s="133"/>
      <c r="C16" s="134"/>
      <c r="D16" s="29"/>
      <c r="E16" s="105">
        <v>112.83791669999999</v>
      </c>
      <c r="F16" s="137"/>
      <c r="G16" s="57">
        <v>100</v>
      </c>
      <c r="H16" s="126"/>
      <c r="I16" s="111"/>
      <c r="J16" s="112"/>
      <c r="K16" s="126"/>
      <c r="L16" s="133"/>
      <c r="M16" s="134"/>
      <c r="N16" s="29"/>
      <c r="O16" s="105">
        <v>112.83791669999999</v>
      </c>
      <c r="P16" s="137"/>
      <c r="Q16" s="57">
        <v>100</v>
      </c>
      <c r="R16" s="126"/>
      <c r="S16" s="111"/>
      <c r="T16" s="112"/>
      <c r="U16" s="126"/>
      <c r="V16" s="133"/>
      <c r="W16" s="134"/>
      <c r="X16" s="29"/>
      <c r="Y16" s="105">
        <v>112.83791669999999</v>
      </c>
      <c r="Z16" s="137"/>
      <c r="AA16" s="57">
        <v>100</v>
      </c>
      <c r="AB16" s="126"/>
      <c r="AC16" s="111"/>
      <c r="AD16" s="112"/>
      <c r="AE16" s="126"/>
      <c r="AF16" s="133"/>
      <c r="AG16" s="134"/>
      <c r="AH16" s="29"/>
      <c r="AI16" s="105">
        <v>112.83791669999999</v>
      </c>
      <c r="AJ16" s="137"/>
      <c r="AK16" s="57">
        <v>100</v>
      </c>
      <c r="AL16" s="126"/>
      <c r="AM16" s="111"/>
      <c r="AN16" s="112"/>
      <c r="AO16" s="126"/>
      <c r="AP16" s="133"/>
      <c r="AQ16" s="134"/>
      <c r="AR16" s="29"/>
      <c r="AS16" s="105">
        <v>112.83791669999999</v>
      </c>
      <c r="AT16" s="137"/>
      <c r="AU16" s="57">
        <v>100</v>
      </c>
      <c r="AV16" s="126"/>
      <c r="AW16" s="111"/>
      <c r="AX16" s="112"/>
      <c r="AY16" s="126"/>
      <c r="AZ16" s="133"/>
      <c r="BA16" s="134"/>
      <c r="BB16" s="29"/>
      <c r="BC16" s="105">
        <v>112.83791669999999</v>
      </c>
      <c r="BD16" s="137"/>
      <c r="BE16" s="57">
        <v>100</v>
      </c>
      <c r="BF16" s="126"/>
      <c r="BG16" s="111"/>
      <c r="BH16" s="112"/>
      <c r="BI16" s="126"/>
    </row>
    <row r="17" spans="1:61">
      <c r="A17" s="171"/>
      <c r="B17" s="133"/>
      <c r="C17" s="134"/>
      <c r="D17" s="29"/>
      <c r="E17" s="31"/>
      <c r="F17" s="31"/>
      <c r="G17" s="31"/>
      <c r="H17" s="32"/>
      <c r="I17" s="31"/>
      <c r="J17" s="29"/>
      <c r="K17" s="71"/>
      <c r="L17" s="133"/>
      <c r="M17" s="134"/>
      <c r="N17" s="29"/>
      <c r="O17" s="31"/>
      <c r="P17" s="31"/>
      <c r="Q17" s="31"/>
      <c r="R17" s="32"/>
      <c r="S17" s="31"/>
      <c r="T17" s="29"/>
      <c r="U17" s="86"/>
      <c r="V17" s="133"/>
      <c r="W17" s="134"/>
      <c r="X17" s="29"/>
      <c r="Y17" s="31"/>
      <c r="Z17" s="31"/>
      <c r="AA17" s="31"/>
      <c r="AB17" s="32"/>
      <c r="AC17" s="31"/>
      <c r="AD17" s="29"/>
      <c r="AE17" s="86"/>
      <c r="AF17" s="133"/>
      <c r="AG17" s="134"/>
      <c r="AH17" s="29"/>
      <c r="AI17" s="31"/>
      <c r="AJ17" s="31"/>
      <c r="AK17" s="31"/>
      <c r="AL17" s="32"/>
      <c r="AM17" s="31"/>
      <c r="AN17" s="29"/>
      <c r="AO17" s="86"/>
      <c r="AP17" s="133"/>
      <c r="AQ17" s="134"/>
      <c r="AR17" s="29"/>
      <c r="AS17" s="31"/>
      <c r="AT17" s="31"/>
      <c r="AU17" s="31"/>
      <c r="AV17" s="32"/>
      <c r="AW17" s="31"/>
      <c r="AX17" s="29"/>
      <c r="AY17" s="86"/>
      <c r="AZ17" s="133"/>
      <c r="BA17" s="134"/>
      <c r="BB17" s="29"/>
      <c r="BC17" s="31"/>
      <c r="BD17" s="31"/>
      <c r="BE17" s="31"/>
      <c r="BF17" s="32"/>
      <c r="BG17" s="31"/>
      <c r="BH17" s="29"/>
      <c r="BI17" s="86"/>
    </row>
    <row r="18" spans="1:61" ht="15.75" thickBot="1">
      <c r="A18" s="126"/>
      <c r="B18" s="135"/>
      <c r="C18" s="136"/>
      <c r="D18" s="33"/>
      <c r="E18" s="34"/>
      <c r="F18" s="34"/>
      <c r="G18" s="34"/>
      <c r="H18" s="35"/>
      <c r="I18" s="34"/>
      <c r="J18" s="33"/>
      <c r="K18" s="72"/>
      <c r="L18" s="135"/>
      <c r="M18" s="136"/>
      <c r="N18" s="33"/>
      <c r="O18" s="34"/>
      <c r="P18" s="34"/>
      <c r="Q18" s="34"/>
      <c r="R18" s="35"/>
      <c r="S18" s="34"/>
      <c r="T18" s="33"/>
      <c r="U18" s="87"/>
      <c r="V18" s="135"/>
      <c r="W18" s="136"/>
      <c r="X18" s="33"/>
      <c r="Y18" s="34"/>
      <c r="Z18" s="34"/>
      <c r="AA18" s="34"/>
      <c r="AB18" s="35"/>
      <c r="AC18" s="34"/>
      <c r="AD18" s="33"/>
      <c r="AE18" s="87"/>
      <c r="AF18" s="135"/>
      <c r="AG18" s="136"/>
      <c r="AH18" s="33"/>
      <c r="AI18" s="34"/>
      <c r="AJ18" s="34"/>
      <c r="AK18" s="34"/>
      <c r="AL18" s="35"/>
      <c r="AM18" s="34"/>
      <c r="AN18" s="33"/>
      <c r="AO18" s="87"/>
      <c r="AP18" s="135"/>
      <c r="AQ18" s="136"/>
      <c r="AR18" s="33"/>
      <c r="AS18" s="34"/>
      <c r="AT18" s="34"/>
      <c r="AU18" s="34"/>
      <c r="AV18" s="35"/>
      <c r="AW18" s="34"/>
      <c r="AX18" s="33"/>
      <c r="AY18" s="87"/>
      <c r="AZ18" s="135"/>
      <c r="BA18" s="136"/>
      <c r="BB18" s="33"/>
      <c r="BC18" s="34"/>
      <c r="BD18" s="34"/>
      <c r="BE18" s="34"/>
      <c r="BF18" s="35"/>
      <c r="BG18" s="34"/>
      <c r="BH18" s="33"/>
      <c r="BI18" s="87"/>
    </row>
    <row r="19" spans="1:61" ht="15.75" thickBot="1">
      <c r="A19" s="107">
        <v>4</v>
      </c>
      <c r="B19" s="119"/>
      <c r="C19" s="120"/>
      <c r="D19" s="47"/>
      <c r="E19" s="48"/>
      <c r="F19" s="48"/>
      <c r="G19" s="48"/>
      <c r="H19" s="49"/>
      <c r="I19" s="48"/>
      <c r="J19" s="47"/>
      <c r="K19" s="73"/>
      <c r="L19" s="119"/>
      <c r="M19" s="120"/>
      <c r="N19" s="47"/>
      <c r="O19" s="48"/>
      <c r="P19" s="48"/>
      <c r="Q19" s="48"/>
      <c r="R19" s="49"/>
      <c r="S19" s="48"/>
      <c r="T19" s="47"/>
      <c r="U19" s="88"/>
      <c r="V19" s="119"/>
      <c r="W19" s="120"/>
      <c r="X19" s="47"/>
      <c r="Y19" s="48"/>
      <c r="Z19" s="48"/>
      <c r="AA19" s="48"/>
      <c r="AB19" s="49"/>
      <c r="AC19" s="48"/>
      <c r="AD19" s="47"/>
      <c r="AE19" s="88"/>
      <c r="AF19" s="119"/>
      <c r="AG19" s="120"/>
      <c r="AH19" s="47"/>
      <c r="AI19" s="48"/>
      <c r="AJ19" s="48"/>
      <c r="AK19" s="48"/>
      <c r="AL19" s="49"/>
      <c r="AM19" s="48"/>
      <c r="AN19" s="47"/>
      <c r="AO19" s="88"/>
      <c r="AP19" s="119"/>
      <c r="AQ19" s="120"/>
      <c r="AR19" s="47"/>
      <c r="AS19" s="48"/>
      <c r="AT19" s="48"/>
      <c r="AU19" s="48"/>
      <c r="AV19" s="49"/>
      <c r="AW19" s="48"/>
      <c r="AX19" s="47"/>
      <c r="AY19" s="88"/>
      <c r="AZ19" s="119"/>
      <c r="BA19" s="120"/>
      <c r="BB19" s="47"/>
      <c r="BC19" s="48"/>
      <c r="BD19" s="48"/>
      <c r="BE19" s="48"/>
      <c r="BF19" s="49"/>
      <c r="BG19" s="48"/>
      <c r="BH19" s="47"/>
      <c r="BI19" s="88"/>
    </row>
    <row r="20" spans="1:61" ht="15.75" thickBot="1">
      <c r="A20" s="172"/>
      <c r="B20" s="121"/>
      <c r="C20" s="122"/>
      <c r="D20" s="50"/>
      <c r="E20" s="51" t="s">
        <v>7</v>
      </c>
      <c r="F20" s="51" t="s">
        <v>8</v>
      </c>
      <c r="G20" s="46" t="s">
        <v>5</v>
      </c>
      <c r="H20" s="107" t="s">
        <v>0</v>
      </c>
      <c r="I20" s="109">
        <f>(((((22/7)/4)*((E21^2)-(F21^2)))*((G21))*(E2/1000000)))</f>
        <v>7.8531596192334749</v>
      </c>
      <c r="J20" s="110"/>
      <c r="K20" s="107" t="s">
        <v>9</v>
      </c>
      <c r="L20" s="121"/>
      <c r="M20" s="122"/>
      <c r="N20" s="50"/>
      <c r="O20" s="51" t="s">
        <v>7</v>
      </c>
      <c r="P20" s="51" t="s">
        <v>8</v>
      </c>
      <c r="Q20" s="46" t="s">
        <v>5</v>
      </c>
      <c r="R20" s="107" t="s">
        <v>0</v>
      </c>
      <c r="S20" s="109">
        <f>(((((22/7)/4)*((O21^2)-(P21^2)))*((Q21))*(O2/1000000)))</f>
        <v>7.8531596192334749</v>
      </c>
      <c r="T20" s="110"/>
      <c r="U20" s="107" t="s">
        <v>9</v>
      </c>
      <c r="V20" s="121"/>
      <c r="W20" s="122"/>
      <c r="X20" s="50"/>
      <c r="Y20" s="51" t="s">
        <v>7</v>
      </c>
      <c r="Z20" s="51" t="s">
        <v>8</v>
      </c>
      <c r="AA20" s="46" t="s">
        <v>5</v>
      </c>
      <c r="AB20" s="107" t="s">
        <v>0</v>
      </c>
      <c r="AC20" s="109">
        <f>(((((22/7)/4)*((Y21^2)-(Z21^2)))*((AA21))*(Y2/1000000)))</f>
        <v>7.9031797441967466</v>
      </c>
      <c r="AD20" s="110"/>
      <c r="AE20" s="107" t="s">
        <v>9</v>
      </c>
      <c r="AF20" s="121"/>
      <c r="AG20" s="122"/>
      <c r="AH20" s="50"/>
      <c r="AI20" s="51" t="s">
        <v>7</v>
      </c>
      <c r="AJ20" s="51" t="s">
        <v>8</v>
      </c>
      <c r="AK20" s="46" t="s">
        <v>5</v>
      </c>
      <c r="AL20" s="107" t="s">
        <v>0</v>
      </c>
      <c r="AM20" s="109">
        <f>(((((22/7)/4)*((AI21^2)-(AJ21^2)))*((AK21))*(AI2/1000000)))</f>
        <v>8.0032199941232864</v>
      </c>
      <c r="AN20" s="110"/>
      <c r="AO20" s="107" t="s">
        <v>9</v>
      </c>
      <c r="AP20" s="121"/>
      <c r="AQ20" s="122"/>
      <c r="AR20" s="50"/>
      <c r="AS20" s="51" t="s">
        <v>7</v>
      </c>
      <c r="AT20" s="51" t="s">
        <v>8</v>
      </c>
      <c r="AU20" s="46" t="s">
        <v>5</v>
      </c>
      <c r="AV20" s="107" t="s">
        <v>0</v>
      </c>
      <c r="AW20" s="109">
        <f>(((((22/7)/4)*((AS21^2)-(AT21^2)))*((AU21))*(AS2/1000000)))</f>
        <v>7.803139494270205</v>
      </c>
      <c r="AX20" s="110"/>
      <c r="AY20" s="107" t="s">
        <v>9</v>
      </c>
      <c r="AZ20" s="121"/>
      <c r="BA20" s="122"/>
      <c r="BB20" s="50"/>
      <c r="BC20" s="51" t="s">
        <v>7</v>
      </c>
      <c r="BD20" s="51" t="s">
        <v>8</v>
      </c>
      <c r="BE20" s="46" t="s">
        <v>5</v>
      </c>
      <c r="BF20" s="107" t="s">
        <v>0</v>
      </c>
      <c r="BG20" s="109">
        <f>(((((22/7)/4)*((BC21^2)-(BD21^2)))*((BE21))*(BC2/1000000)))</f>
        <v>7.7030992443436652</v>
      </c>
      <c r="BH20" s="110"/>
      <c r="BI20" s="107" t="s">
        <v>9</v>
      </c>
    </row>
    <row r="21" spans="1:61" ht="15.75" thickBot="1">
      <c r="A21" s="172"/>
      <c r="B21" s="121"/>
      <c r="C21" s="122"/>
      <c r="D21" s="50"/>
      <c r="E21" s="57">
        <v>112.83791669999999</v>
      </c>
      <c r="F21" s="93">
        <v>0</v>
      </c>
      <c r="G21" s="58">
        <v>100</v>
      </c>
      <c r="H21" s="108"/>
      <c r="I21" s="111"/>
      <c r="J21" s="112"/>
      <c r="K21" s="108"/>
      <c r="L21" s="121"/>
      <c r="M21" s="122"/>
      <c r="N21" s="50"/>
      <c r="O21" s="57">
        <v>112.83791669999999</v>
      </c>
      <c r="P21" s="93">
        <v>0</v>
      </c>
      <c r="Q21" s="58">
        <v>100</v>
      </c>
      <c r="R21" s="108"/>
      <c r="S21" s="111"/>
      <c r="T21" s="112"/>
      <c r="U21" s="108"/>
      <c r="V21" s="121"/>
      <c r="W21" s="122"/>
      <c r="X21" s="50"/>
      <c r="Y21" s="57">
        <v>112.83791669999999</v>
      </c>
      <c r="Z21" s="93">
        <v>0</v>
      </c>
      <c r="AA21" s="58">
        <v>100</v>
      </c>
      <c r="AB21" s="108"/>
      <c r="AC21" s="111"/>
      <c r="AD21" s="112"/>
      <c r="AE21" s="108"/>
      <c r="AF21" s="121"/>
      <c r="AG21" s="122"/>
      <c r="AH21" s="50"/>
      <c r="AI21" s="57">
        <v>112.83791669999999</v>
      </c>
      <c r="AJ21" s="93">
        <v>0</v>
      </c>
      <c r="AK21" s="58">
        <v>100</v>
      </c>
      <c r="AL21" s="108"/>
      <c r="AM21" s="111"/>
      <c r="AN21" s="112"/>
      <c r="AO21" s="108"/>
      <c r="AP21" s="121"/>
      <c r="AQ21" s="122"/>
      <c r="AR21" s="50"/>
      <c r="AS21" s="57">
        <v>112.83791669999999</v>
      </c>
      <c r="AT21" s="93">
        <v>0</v>
      </c>
      <c r="AU21" s="58">
        <v>100</v>
      </c>
      <c r="AV21" s="108"/>
      <c r="AW21" s="111"/>
      <c r="AX21" s="112"/>
      <c r="AY21" s="108"/>
      <c r="AZ21" s="121"/>
      <c r="BA21" s="122"/>
      <c r="BB21" s="50"/>
      <c r="BC21" s="57">
        <v>112.83791669999999</v>
      </c>
      <c r="BD21" s="93">
        <v>0</v>
      </c>
      <c r="BE21" s="58">
        <v>100</v>
      </c>
      <c r="BF21" s="108"/>
      <c r="BG21" s="111"/>
      <c r="BH21" s="112"/>
      <c r="BI21" s="108"/>
    </row>
    <row r="22" spans="1:61">
      <c r="A22" s="172"/>
      <c r="B22" s="121"/>
      <c r="C22" s="122"/>
      <c r="D22" s="50"/>
      <c r="E22" s="52"/>
      <c r="F22" s="52"/>
      <c r="G22" s="52"/>
      <c r="H22" s="53"/>
      <c r="I22" s="52"/>
      <c r="J22" s="50"/>
      <c r="K22" s="74"/>
      <c r="L22" s="121"/>
      <c r="M22" s="122"/>
      <c r="N22" s="50"/>
      <c r="O22" s="52"/>
      <c r="P22" s="52"/>
      <c r="Q22" s="52"/>
      <c r="R22" s="53"/>
      <c r="S22" s="52"/>
      <c r="T22" s="50"/>
      <c r="U22" s="89"/>
      <c r="V22" s="121"/>
      <c r="W22" s="122"/>
      <c r="X22" s="50"/>
      <c r="Y22" s="52"/>
      <c r="Z22" s="52"/>
      <c r="AA22" s="52"/>
      <c r="AB22" s="53"/>
      <c r="AC22" s="52"/>
      <c r="AD22" s="50"/>
      <c r="AE22" s="89"/>
      <c r="AF22" s="121"/>
      <c r="AG22" s="122"/>
      <c r="AH22" s="50"/>
      <c r="AI22" s="52"/>
      <c r="AJ22" s="52"/>
      <c r="AK22" s="52"/>
      <c r="AL22" s="53"/>
      <c r="AM22" s="52"/>
      <c r="AN22" s="50"/>
      <c r="AO22" s="89"/>
      <c r="AP22" s="121"/>
      <c r="AQ22" s="122"/>
      <c r="AR22" s="50"/>
      <c r="AS22" s="52"/>
      <c r="AT22" s="52"/>
      <c r="AU22" s="52"/>
      <c r="AV22" s="53"/>
      <c r="AW22" s="52"/>
      <c r="AX22" s="50"/>
      <c r="AY22" s="89"/>
      <c r="AZ22" s="121"/>
      <c r="BA22" s="122"/>
      <c r="BB22" s="50"/>
      <c r="BC22" s="52"/>
      <c r="BD22" s="52"/>
      <c r="BE22" s="52"/>
      <c r="BF22" s="53"/>
      <c r="BG22" s="52"/>
      <c r="BH22" s="50"/>
      <c r="BI22" s="89"/>
    </row>
    <row r="23" spans="1:61" ht="15.75" thickBot="1">
      <c r="A23" s="108"/>
      <c r="B23" s="123"/>
      <c r="C23" s="124"/>
      <c r="D23" s="54"/>
      <c r="E23" s="55"/>
      <c r="F23" s="55"/>
      <c r="G23" s="55"/>
      <c r="H23" s="56"/>
      <c r="I23" s="55"/>
      <c r="J23" s="54"/>
      <c r="K23" s="75"/>
      <c r="L23" s="123"/>
      <c r="M23" s="124"/>
      <c r="N23" s="54"/>
      <c r="O23" s="55"/>
      <c r="P23" s="55"/>
      <c r="Q23" s="55"/>
      <c r="R23" s="56"/>
      <c r="S23" s="55"/>
      <c r="T23" s="54"/>
      <c r="U23" s="90"/>
      <c r="V23" s="123"/>
      <c r="W23" s="124"/>
      <c r="X23" s="54"/>
      <c r="Y23" s="55"/>
      <c r="Z23" s="55"/>
      <c r="AA23" s="55"/>
      <c r="AB23" s="56"/>
      <c r="AC23" s="55"/>
      <c r="AD23" s="54"/>
      <c r="AE23" s="90"/>
      <c r="AF23" s="123"/>
      <c r="AG23" s="124"/>
      <c r="AH23" s="54"/>
      <c r="AI23" s="55"/>
      <c r="AJ23" s="55"/>
      <c r="AK23" s="55"/>
      <c r="AL23" s="56"/>
      <c r="AM23" s="55"/>
      <c r="AN23" s="54"/>
      <c r="AO23" s="90"/>
      <c r="AP23" s="123"/>
      <c r="AQ23" s="124"/>
      <c r="AR23" s="54"/>
      <c r="AS23" s="55"/>
      <c r="AT23" s="55"/>
      <c r="AU23" s="55"/>
      <c r="AV23" s="56"/>
      <c r="AW23" s="55"/>
      <c r="AX23" s="54"/>
      <c r="AY23" s="90"/>
      <c r="AZ23" s="123"/>
      <c r="BA23" s="124"/>
      <c r="BB23" s="54"/>
      <c r="BC23" s="55"/>
      <c r="BD23" s="55"/>
      <c r="BE23" s="55"/>
      <c r="BF23" s="56"/>
      <c r="BG23" s="55"/>
      <c r="BH23" s="54"/>
      <c r="BI23" s="90"/>
    </row>
    <row r="24" spans="1:61" ht="15.75" thickBot="1">
      <c r="A24" s="103">
        <v>5</v>
      </c>
      <c r="B24" s="113"/>
      <c r="C24" s="114"/>
      <c r="D24" s="37"/>
      <c r="E24" s="38"/>
      <c r="F24" s="38"/>
      <c r="G24" s="38"/>
      <c r="H24" s="39"/>
      <c r="I24" s="38"/>
      <c r="J24" s="37"/>
      <c r="K24" s="61"/>
      <c r="L24" s="113"/>
      <c r="M24" s="114"/>
      <c r="N24" s="37"/>
      <c r="O24" s="38"/>
      <c r="P24" s="38"/>
      <c r="Q24" s="38"/>
      <c r="R24" s="39"/>
      <c r="S24" s="38"/>
      <c r="T24" s="37"/>
      <c r="U24" s="76"/>
      <c r="V24" s="113"/>
      <c r="W24" s="114"/>
      <c r="X24" s="37"/>
      <c r="Y24" s="38"/>
      <c r="Z24" s="38"/>
      <c r="AA24" s="38"/>
      <c r="AB24" s="39"/>
      <c r="AC24" s="38"/>
      <c r="AD24" s="37"/>
      <c r="AE24" s="76"/>
      <c r="AF24" s="113"/>
      <c r="AG24" s="114"/>
      <c r="AH24" s="37"/>
      <c r="AI24" s="38"/>
      <c r="AJ24" s="38"/>
      <c r="AK24" s="38"/>
      <c r="AL24" s="39"/>
      <c r="AM24" s="38"/>
      <c r="AN24" s="37"/>
      <c r="AO24" s="76"/>
      <c r="AP24" s="113"/>
      <c r="AQ24" s="114"/>
      <c r="AR24" s="37"/>
      <c r="AS24" s="38"/>
      <c r="AT24" s="38"/>
      <c r="AU24" s="38"/>
      <c r="AV24" s="39"/>
      <c r="AW24" s="38"/>
      <c r="AX24" s="37"/>
      <c r="AY24" s="76"/>
      <c r="AZ24" s="113"/>
      <c r="BA24" s="114"/>
      <c r="BB24" s="37"/>
      <c r="BC24" s="38"/>
      <c r="BD24" s="38"/>
      <c r="BE24" s="38"/>
      <c r="BF24" s="39"/>
      <c r="BG24" s="38"/>
      <c r="BH24" s="37"/>
      <c r="BI24" s="76"/>
    </row>
    <row r="25" spans="1:61" ht="15.75" thickBot="1">
      <c r="A25" s="159"/>
      <c r="B25" s="115"/>
      <c r="C25" s="116"/>
      <c r="D25" s="40"/>
      <c r="E25" s="36" t="s">
        <v>10</v>
      </c>
      <c r="F25" s="36" t="s">
        <v>10</v>
      </c>
      <c r="G25" s="36" t="s">
        <v>5</v>
      </c>
      <c r="H25" s="99" t="s">
        <v>3</v>
      </c>
      <c r="I25" s="100"/>
      <c r="J25" s="101">
        <f>(((E26*F26*H26)-(((E26-G26)*(F26-G26))*H26))*(E2/1000000))</f>
        <v>7.85</v>
      </c>
      <c r="K25" s="103" t="s">
        <v>9</v>
      </c>
      <c r="L25" s="115"/>
      <c r="M25" s="116"/>
      <c r="N25" s="40"/>
      <c r="O25" s="36" t="s">
        <v>10</v>
      </c>
      <c r="P25" s="36" t="s">
        <v>10</v>
      </c>
      <c r="Q25" s="36" t="s">
        <v>5</v>
      </c>
      <c r="R25" s="99" t="s">
        <v>3</v>
      </c>
      <c r="S25" s="100"/>
      <c r="T25" s="101">
        <f>(((O26*P26*R26)-(((O26-Q26)*(P26-Q26))*R26))*(O2/1000000))</f>
        <v>7.85</v>
      </c>
      <c r="U25" s="103" t="s">
        <v>9</v>
      </c>
      <c r="V25" s="115"/>
      <c r="W25" s="116"/>
      <c r="X25" s="40"/>
      <c r="Y25" s="36" t="s">
        <v>10</v>
      </c>
      <c r="Z25" s="36" t="s">
        <v>10</v>
      </c>
      <c r="AA25" s="36" t="s">
        <v>5</v>
      </c>
      <c r="AB25" s="99" t="s">
        <v>3</v>
      </c>
      <c r="AC25" s="100"/>
      <c r="AD25" s="101">
        <f>(((Y26*Z26*AB26)-(((Y26-AA26)*(Z26-AA26))*AB26))*(Y2/1000000))</f>
        <v>7.9</v>
      </c>
      <c r="AE25" s="103" t="s">
        <v>9</v>
      </c>
      <c r="AF25" s="115"/>
      <c r="AG25" s="116"/>
      <c r="AH25" s="40"/>
      <c r="AI25" s="36" t="s">
        <v>10</v>
      </c>
      <c r="AJ25" s="36" t="s">
        <v>10</v>
      </c>
      <c r="AK25" s="36" t="s">
        <v>5</v>
      </c>
      <c r="AL25" s="99" t="s">
        <v>3</v>
      </c>
      <c r="AM25" s="100"/>
      <c r="AN25" s="101">
        <f>(((AI26*AJ26*AL26)-(((AI26-AK26)*(AJ26-AK26))*AL26))*(AI2/1000000))</f>
        <v>8</v>
      </c>
      <c r="AO25" s="103" t="s">
        <v>9</v>
      </c>
      <c r="AP25" s="115"/>
      <c r="AQ25" s="116"/>
      <c r="AR25" s="40"/>
      <c r="AS25" s="36" t="s">
        <v>10</v>
      </c>
      <c r="AT25" s="36" t="s">
        <v>10</v>
      </c>
      <c r="AU25" s="36" t="s">
        <v>5</v>
      </c>
      <c r="AV25" s="99" t="s">
        <v>3</v>
      </c>
      <c r="AW25" s="100"/>
      <c r="AX25" s="101">
        <f>(((AS26*AT26*AV26)-(((AS26-AU26)*(AT26-AU26))*AV26))*(AS2/1000000))</f>
        <v>7.8</v>
      </c>
      <c r="AY25" s="103" t="s">
        <v>9</v>
      </c>
      <c r="AZ25" s="115"/>
      <c r="BA25" s="116"/>
      <c r="BB25" s="40"/>
      <c r="BC25" s="36" t="s">
        <v>10</v>
      </c>
      <c r="BD25" s="36" t="s">
        <v>10</v>
      </c>
      <c r="BE25" s="36" t="s">
        <v>5</v>
      </c>
      <c r="BF25" s="99" t="s">
        <v>3</v>
      </c>
      <c r="BG25" s="100"/>
      <c r="BH25" s="101">
        <f>(((BC26*BD26*BF26)-(((BC26-BE26)*(BD26-BE26))*BF26))*(BC2/1000000))</f>
        <v>7.7000000000000011</v>
      </c>
      <c r="BI25" s="103" t="s">
        <v>9</v>
      </c>
    </row>
    <row r="26" spans="1:61" ht="15.75" thickBot="1">
      <c r="A26" s="159"/>
      <c r="B26" s="115"/>
      <c r="C26" s="116"/>
      <c r="D26" s="40"/>
      <c r="E26" s="57">
        <v>100</v>
      </c>
      <c r="F26" s="57">
        <v>100</v>
      </c>
      <c r="G26" s="57">
        <v>100</v>
      </c>
      <c r="H26" s="105">
        <v>100</v>
      </c>
      <c r="I26" s="106"/>
      <c r="J26" s="102"/>
      <c r="K26" s="104"/>
      <c r="L26" s="115"/>
      <c r="M26" s="116"/>
      <c r="N26" s="40"/>
      <c r="O26" s="57">
        <v>100</v>
      </c>
      <c r="P26" s="57">
        <v>100</v>
      </c>
      <c r="Q26" s="57">
        <v>100</v>
      </c>
      <c r="R26" s="105">
        <v>100</v>
      </c>
      <c r="S26" s="106"/>
      <c r="T26" s="102"/>
      <c r="U26" s="104"/>
      <c r="V26" s="115"/>
      <c r="W26" s="116"/>
      <c r="X26" s="40"/>
      <c r="Y26" s="57">
        <v>100</v>
      </c>
      <c r="Z26" s="57">
        <v>100</v>
      </c>
      <c r="AA26" s="57">
        <v>100</v>
      </c>
      <c r="AB26" s="105">
        <v>100</v>
      </c>
      <c r="AC26" s="106"/>
      <c r="AD26" s="102"/>
      <c r="AE26" s="104"/>
      <c r="AF26" s="115"/>
      <c r="AG26" s="116"/>
      <c r="AH26" s="40"/>
      <c r="AI26" s="57">
        <v>100</v>
      </c>
      <c r="AJ26" s="57">
        <v>100</v>
      </c>
      <c r="AK26" s="57">
        <v>100</v>
      </c>
      <c r="AL26" s="105">
        <v>100</v>
      </c>
      <c r="AM26" s="106"/>
      <c r="AN26" s="102"/>
      <c r="AO26" s="104"/>
      <c r="AP26" s="115"/>
      <c r="AQ26" s="116"/>
      <c r="AR26" s="40"/>
      <c r="AS26" s="57">
        <v>100</v>
      </c>
      <c r="AT26" s="57">
        <v>100</v>
      </c>
      <c r="AU26" s="57">
        <v>100</v>
      </c>
      <c r="AV26" s="105">
        <v>100</v>
      </c>
      <c r="AW26" s="106"/>
      <c r="AX26" s="102"/>
      <c r="AY26" s="104"/>
      <c r="AZ26" s="115"/>
      <c r="BA26" s="116"/>
      <c r="BB26" s="40"/>
      <c r="BC26" s="57">
        <v>100</v>
      </c>
      <c r="BD26" s="57">
        <v>100</v>
      </c>
      <c r="BE26" s="57">
        <v>100</v>
      </c>
      <c r="BF26" s="105">
        <v>100</v>
      </c>
      <c r="BG26" s="106"/>
      <c r="BH26" s="102"/>
      <c r="BI26" s="104"/>
    </row>
    <row r="27" spans="1:61">
      <c r="A27" s="159"/>
      <c r="B27" s="115"/>
      <c r="C27" s="116"/>
      <c r="D27" s="40"/>
      <c r="E27" s="41"/>
      <c r="F27" s="41"/>
      <c r="G27" s="41"/>
      <c r="H27" s="42"/>
      <c r="I27" s="41"/>
      <c r="J27" s="40"/>
      <c r="K27" s="62"/>
      <c r="L27" s="115"/>
      <c r="M27" s="116"/>
      <c r="N27" s="40"/>
      <c r="O27" s="41"/>
      <c r="P27" s="41"/>
      <c r="Q27" s="41"/>
      <c r="R27" s="42"/>
      <c r="S27" s="41"/>
      <c r="T27" s="40"/>
      <c r="U27" s="77"/>
      <c r="V27" s="115"/>
      <c r="W27" s="116"/>
      <c r="X27" s="40"/>
      <c r="Y27" s="41"/>
      <c r="Z27" s="41"/>
      <c r="AA27" s="41"/>
      <c r="AB27" s="42"/>
      <c r="AC27" s="41"/>
      <c r="AD27" s="40"/>
      <c r="AE27" s="77"/>
      <c r="AF27" s="115"/>
      <c r="AG27" s="116"/>
      <c r="AH27" s="40"/>
      <c r="AI27" s="41"/>
      <c r="AJ27" s="41"/>
      <c r="AK27" s="41"/>
      <c r="AL27" s="42"/>
      <c r="AM27" s="41"/>
      <c r="AN27" s="40"/>
      <c r="AO27" s="77"/>
      <c r="AP27" s="115"/>
      <c r="AQ27" s="116"/>
      <c r="AR27" s="40"/>
      <c r="AS27" s="41"/>
      <c r="AT27" s="41"/>
      <c r="AU27" s="41"/>
      <c r="AV27" s="42"/>
      <c r="AW27" s="41"/>
      <c r="AX27" s="40"/>
      <c r="AY27" s="77"/>
      <c r="AZ27" s="115"/>
      <c r="BA27" s="116"/>
      <c r="BB27" s="40"/>
      <c r="BC27" s="41"/>
      <c r="BD27" s="41"/>
      <c r="BE27" s="41"/>
      <c r="BF27" s="42"/>
      <c r="BG27" s="41"/>
      <c r="BH27" s="40"/>
      <c r="BI27" s="77"/>
    </row>
    <row r="28" spans="1:61" ht="15.75" thickBot="1">
      <c r="A28" s="104"/>
      <c r="B28" s="117"/>
      <c r="C28" s="118"/>
      <c r="D28" s="43"/>
      <c r="E28" s="44"/>
      <c r="F28" s="44"/>
      <c r="G28" s="44"/>
      <c r="H28" s="45"/>
      <c r="I28" s="44"/>
      <c r="J28" s="43"/>
      <c r="K28" s="63"/>
      <c r="L28" s="117"/>
      <c r="M28" s="118"/>
      <c r="N28" s="43"/>
      <c r="O28" s="44"/>
      <c r="P28" s="44"/>
      <c r="Q28" s="44"/>
      <c r="R28" s="45"/>
      <c r="S28" s="44"/>
      <c r="T28" s="43"/>
      <c r="U28" s="78"/>
      <c r="V28" s="117"/>
      <c r="W28" s="118"/>
      <c r="X28" s="43"/>
      <c r="Y28" s="44"/>
      <c r="Z28" s="44"/>
      <c r="AA28" s="44"/>
      <c r="AB28" s="45"/>
      <c r="AC28" s="44"/>
      <c r="AD28" s="43"/>
      <c r="AE28" s="78"/>
      <c r="AF28" s="117"/>
      <c r="AG28" s="118"/>
      <c r="AH28" s="43"/>
      <c r="AI28" s="44"/>
      <c r="AJ28" s="44"/>
      <c r="AK28" s="44"/>
      <c r="AL28" s="45"/>
      <c r="AM28" s="44"/>
      <c r="AN28" s="43"/>
      <c r="AO28" s="78"/>
      <c r="AP28" s="117"/>
      <c r="AQ28" s="118"/>
      <c r="AR28" s="43"/>
      <c r="AS28" s="44"/>
      <c r="AT28" s="44"/>
      <c r="AU28" s="44"/>
      <c r="AV28" s="45"/>
      <c r="AW28" s="44"/>
      <c r="AX28" s="43"/>
      <c r="AY28" s="78"/>
      <c r="AZ28" s="117"/>
      <c r="BA28" s="118"/>
      <c r="BB28" s="43"/>
      <c r="BC28" s="44"/>
      <c r="BD28" s="44"/>
      <c r="BE28" s="44"/>
      <c r="BF28" s="45"/>
      <c r="BG28" s="44"/>
      <c r="BH28" s="43"/>
      <c r="BI28" s="78"/>
    </row>
    <row r="29" spans="1:61" ht="14.25" customHeight="1">
      <c r="A29" s="97"/>
      <c r="B29" s="161" t="s">
        <v>18</v>
      </c>
      <c r="C29" s="162"/>
      <c r="D29" s="162"/>
      <c r="E29" s="162"/>
      <c r="F29" s="162"/>
      <c r="G29" s="162"/>
      <c r="H29" s="162"/>
      <c r="I29" s="162"/>
      <c r="J29" s="162"/>
      <c r="K29" s="163"/>
      <c r="L29" s="161" t="s">
        <v>18</v>
      </c>
      <c r="M29" s="162"/>
      <c r="N29" s="162"/>
      <c r="O29" s="162"/>
      <c r="P29" s="162"/>
      <c r="Q29" s="162"/>
      <c r="R29" s="162"/>
      <c r="S29" s="162"/>
      <c r="T29" s="162"/>
      <c r="U29" s="163"/>
      <c r="V29" s="161" t="s">
        <v>18</v>
      </c>
      <c r="W29" s="162"/>
      <c r="X29" s="162"/>
      <c r="Y29" s="162"/>
      <c r="Z29" s="162"/>
      <c r="AA29" s="162"/>
      <c r="AB29" s="162"/>
      <c r="AC29" s="162"/>
      <c r="AD29" s="162"/>
      <c r="AE29" s="163"/>
      <c r="AF29" s="161" t="s">
        <v>18</v>
      </c>
      <c r="AG29" s="162"/>
      <c r="AH29" s="162"/>
      <c r="AI29" s="162"/>
      <c r="AJ29" s="162"/>
      <c r="AK29" s="162"/>
      <c r="AL29" s="162"/>
      <c r="AM29" s="162"/>
      <c r="AN29" s="162"/>
      <c r="AO29" s="163"/>
      <c r="AP29" s="161" t="s">
        <v>18</v>
      </c>
      <c r="AQ29" s="162"/>
      <c r="AR29" s="162"/>
      <c r="AS29" s="162"/>
      <c r="AT29" s="162"/>
      <c r="AU29" s="162"/>
      <c r="AV29" s="162"/>
      <c r="AW29" s="162"/>
      <c r="AX29" s="162"/>
      <c r="AY29" s="163"/>
      <c r="AZ29" s="161" t="s">
        <v>18</v>
      </c>
      <c r="BA29" s="162"/>
      <c r="BB29" s="162"/>
      <c r="BC29" s="162"/>
      <c r="BD29" s="162"/>
      <c r="BE29" s="162"/>
      <c r="BF29" s="162"/>
      <c r="BG29" s="162"/>
      <c r="BH29" s="162"/>
      <c r="BI29" s="163"/>
    </row>
    <row r="30" spans="1:61" ht="15" customHeight="1" thickBot="1">
      <c r="A30" s="98"/>
      <c r="B30" s="164"/>
      <c r="C30" s="165"/>
      <c r="D30" s="165"/>
      <c r="E30" s="165"/>
      <c r="F30" s="165"/>
      <c r="G30" s="165"/>
      <c r="H30" s="165"/>
      <c r="I30" s="165"/>
      <c r="J30" s="165"/>
      <c r="K30" s="166"/>
      <c r="L30" s="164"/>
      <c r="M30" s="165"/>
      <c r="N30" s="165"/>
      <c r="O30" s="165"/>
      <c r="P30" s="165"/>
      <c r="Q30" s="165"/>
      <c r="R30" s="165"/>
      <c r="S30" s="165"/>
      <c r="T30" s="165"/>
      <c r="U30" s="166"/>
      <c r="V30" s="164"/>
      <c r="W30" s="165"/>
      <c r="X30" s="165"/>
      <c r="Y30" s="165"/>
      <c r="Z30" s="165"/>
      <c r="AA30" s="165"/>
      <c r="AB30" s="165"/>
      <c r="AC30" s="165"/>
      <c r="AD30" s="165"/>
      <c r="AE30" s="166"/>
      <c r="AF30" s="164"/>
      <c r="AG30" s="165"/>
      <c r="AH30" s="165"/>
      <c r="AI30" s="165"/>
      <c r="AJ30" s="165"/>
      <c r="AK30" s="165"/>
      <c r="AL30" s="165"/>
      <c r="AM30" s="165"/>
      <c r="AN30" s="165"/>
      <c r="AO30" s="166"/>
      <c r="AP30" s="164"/>
      <c r="AQ30" s="165"/>
      <c r="AR30" s="165"/>
      <c r="AS30" s="165"/>
      <c r="AT30" s="165"/>
      <c r="AU30" s="165"/>
      <c r="AV30" s="165"/>
      <c r="AW30" s="165"/>
      <c r="AX30" s="165"/>
      <c r="AY30" s="166"/>
      <c r="AZ30" s="164"/>
      <c r="BA30" s="165"/>
      <c r="BB30" s="165"/>
      <c r="BC30" s="165"/>
      <c r="BD30" s="165"/>
      <c r="BE30" s="165"/>
      <c r="BF30" s="165"/>
      <c r="BG30" s="165"/>
      <c r="BH30" s="165"/>
      <c r="BI30" s="166"/>
    </row>
    <row r="31" spans="1:6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</row>
    <row r="32" spans="1:6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</sheetData>
  <sheetProtection password="A787" sheet="1" objects="1" scenarios="1"/>
  <protectedRanges>
    <protectedRange sqref="BC6:BE6 BC11:BE11 BC16:BE16 BC21:BE21 BC26:BG26 AS26:AW26 AS21:AU21 AS16:AU16 AS11:AU11 AS6:AU6" name="ช่วง2"/>
    <protectedRange sqref="E2 E6:G6 E11:G11 E16:G16 E21:G21 E26:I26 O26:S26 O21:Q21 O16:Q16 O11:Q11 O6:Q6 Y6:AA6 Y11:AA11 Y16:AA16 Y21:AA21 Y26:AC26 AI6:AK6 AI11:AK11 AI16:AK16 AI21:AK21 AI26:AM26" name="ช่วง1"/>
  </protectedRanges>
  <mergeCells count="180">
    <mergeCell ref="J25:J26"/>
    <mergeCell ref="H26:I26"/>
    <mergeCell ref="H25:I25"/>
    <mergeCell ref="I5:J6"/>
    <mergeCell ref="E2:F2"/>
    <mergeCell ref="G2:H2"/>
    <mergeCell ref="B3:K3"/>
    <mergeCell ref="K10:K11"/>
    <mergeCell ref="K15:K16"/>
    <mergeCell ref="K20:K21"/>
    <mergeCell ref="I10:J11"/>
    <mergeCell ref="H10:H11"/>
    <mergeCell ref="B1:K1"/>
    <mergeCell ref="K5:K6"/>
    <mergeCell ref="C2:D2"/>
    <mergeCell ref="B4:C8"/>
    <mergeCell ref="B9:C13"/>
    <mergeCell ref="H5:H6"/>
    <mergeCell ref="A14:A18"/>
    <mergeCell ref="A19:A23"/>
    <mergeCell ref="H20:H21"/>
    <mergeCell ref="A9:A13"/>
    <mergeCell ref="B14:C18"/>
    <mergeCell ref="B19:C23"/>
    <mergeCell ref="I15:J16"/>
    <mergeCell ref="H15:H16"/>
    <mergeCell ref="E15:F15"/>
    <mergeCell ref="E16:F16"/>
    <mergeCell ref="L29:U30"/>
    <mergeCell ref="B29:K30"/>
    <mergeCell ref="O15:P15"/>
    <mergeCell ref="R15:R16"/>
    <mergeCell ref="S15:T16"/>
    <mergeCell ref="U15:U16"/>
    <mergeCell ref="V29:AE30"/>
    <mergeCell ref="AF29:AO30"/>
    <mergeCell ref="AP29:AY30"/>
    <mergeCell ref="AZ29:BI30"/>
    <mergeCell ref="L1:U1"/>
    <mergeCell ref="V1:AE1"/>
    <mergeCell ref="AF1:AO1"/>
    <mergeCell ref="AP1:AY1"/>
    <mergeCell ref="AZ1:BI1"/>
    <mergeCell ref="AG2:AH2"/>
    <mergeCell ref="A24:A28"/>
    <mergeCell ref="I20:J21"/>
    <mergeCell ref="K25:K26"/>
    <mergeCell ref="B24:C28"/>
    <mergeCell ref="A4:A8"/>
    <mergeCell ref="AA2:AB2"/>
    <mergeCell ref="L3:U3"/>
    <mergeCell ref="V3:AE3"/>
    <mergeCell ref="AC5:AD6"/>
    <mergeCell ref="AE5:AE6"/>
    <mergeCell ref="AQ2:AR2"/>
    <mergeCell ref="M2:N2"/>
    <mergeCell ref="O2:P2"/>
    <mergeCell ref="Q2:R2"/>
    <mergeCell ref="W2:X2"/>
    <mergeCell ref="Y2:Z2"/>
    <mergeCell ref="AF3:AO3"/>
    <mergeCell ref="AP3:AY3"/>
    <mergeCell ref="AZ3:BI3"/>
    <mergeCell ref="AS2:AT2"/>
    <mergeCell ref="AU2:AV2"/>
    <mergeCell ref="BA2:BB2"/>
    <mergeCell ref="BC2:BD2"/>
    <mergeCell ref="BE2:BF2"/>
    <mergeCell ref="AI2:AJ2"/>
    <mergeCell ref="AK2:AL2"/>
    <mergeCell ref="AW5:AX6"/>
    <mergeCell ref="AY5:AY6"/>
    <mergeCell ref="L4:M8"/>
    <mergeCell ref="V4:W8"/>
    <mergeCell ref="AF4:AG8"/>
    <mergeCell ref="AP4:AQ8"/>
    <mergeCell ref="R5:R6"/>
    <mergeCell ref="S5:T6"/>
    <mergeCell ref="U5:U6"/>
    <mergeCell ref="AB5:AB6"/>
    <mergeCell ref="U10:U11"/>
    <mergeCell ref="AB10:AB11"/>
    <mergeCell ref="AC10:AD11"/>
    <mergeCell ref="AE10:AE11"/>
    <mergeCell ref="AL10:AL11"/>
    <mergeCell ref="AZ4:BA8"/>
    <mergeCell ref="AL5:AL6"/>
    <mergeCell ref="AM5:AN6"/>
    <mergeCell ref="AO5:AO6"/>
    <mergeCell ref="AV5:AV6"/>
    <mergeCell ref="BF5:BF6"/>
    <mergeCell ref="BG5:BH6"/>
    <mergeCell ref="BI5:BI6"/>
    <mergeCell ref="L9:M13"/>
    <mergeCell ref="V9:W13"/>
    <mergeCell ref="AF9:AG13"/>
    <mergeCell ref="AP9:AQ13"/>
    <mergeCell ref="AZ9:BA13"/>
    <mergeCell ref="R10:R11"/>
    <mergeCell ref="S10:T11"/>
    <mergeCell ref="AC15:AD16"/>
    <mergeCell ref="AM10:AN11"/>
    <mergeCell ref="AO10:AO11"/>
    <mergeCell ref="AV10:AV11"/>
    <mergeCell ref="AW10:AX11"/>
    <mergeCell ref="AY10:AY11"/>
    <mergeCell ref="AW15:AX16"/>
    <mergeCell ref="AY15:AY16"/>
    <mergeCell ref="Y15:Z15"/>
    <mergeCell ref="AB15:AB16"/>
    <mergeCell ref="AM15:AN16"/>
    <mergeCell ref="AO15:AO16"/>
    <mergeCell ref="BF10:BF11"/>
    <mergeCell ref="BG10:BH11"/>
    <mergeCell ref="AS16:AT16"/>
    <mergeCell ref="BC16:BD16"/>
    <mergeCell ref="AS15:AT15"/>
    <mergeCell ref="AV15:AV16"/>
    <mergeCell ref="BI10:BI11"/>
    <mergeCell ref="L14:M18"/>
    <mergeCell ref="V14:W18"/>
    <mergeCell ref="AF14:AG18"/>
    <mergeCell ref="AP14:AQ18"/>
    <mergeCell ref="AZ14:BA18"/>
    <mergeCell ref="BI15:BI16"/>
    <mergeCell ref="O16:P16"/>
    <mergeCell ref="Y16:Z16"/>
    <mergeCell ref="AI16:AJ16"/>
    <mergeCell ref="L19:M23"/>
    <mergeCell ref="V19:W23"/>
    <mergeCell ref="AF19:AG23"/>
    <mergeCell ref="AP19:AQ23"/>
    <mergeCell ref="BF15:BF16"/>
    <mergeCell ref="BG15:BH16"/>
    <mergeCell ref="BC15:BD15"/>
    <mergeCell ref="AE15:AE16"/>
    <mergeCell ref="AI15:AJ15"/>
    <mergeCell ref="AL15:AL16"/>
    <mergeCell ref="AL20:AL21"/>
    <mergeCell ref="AM20:AN21"/>
    <mergeCell ref="AO20:AO21"/>
    <mergeCell ref="AV20:AV21"/>
    <mergeCell ref="AW20:AX21"/>
    <mergeCell ref="AY20:AY21"/>
    <mergeCell ref="AD25:AD26"/>
    <mergeCell ref="AE25:AE26"/>
    <mergeCell ref="AL25:AM25"/>
    <mergeCell ref="AZ19:BA23"/>
    <mergeCell ref="R20:R21"/>
    <mergeCell ref="S20:T21"/>
    <mergeCell ref="U20:U21"/>
    <mergeCell ref="AB20:AB21"/>
    <mergeCell ref="AC20:AD21"/>
    <mergeCell ref="AE20:AE21"/>
    <mergeCell ref="BI20:BI21"/>
    <mergeCell ref="L24:M28"/>
    <mergeCell ref="V24:W28"/>
    <mergeCell ref="AF24:AG28"/>
    <mergeCell ref="AP24:AQ28"/>
    <mergeCell ref="AZ24:BA28"/>
    <mergeCell ref="R25:S25"/>
    <mergeCell ref="T25:T26"/>
    <mergeCell ref="U25:U26"/>
    <mergeCell ref="AB25:AC25"/>
    <mergeCell ref="AO25:AO26"/>
    <mergeCell ref="AV25:AW25"/>
    <mergeCell ref="AX25:AX26"/>
    <mergeCell ref="AY25:AY26"/>
    <mergeCell ref="BF20:BF21"/>
    <mergeCell ref="BG20:BH21"/>
    <mergeCell ref="A29:A30"/>
    <mergeCell ref="BF25:BG25"/>
    <mergeCell ref="BH25:BH26"/>
    <mergeCell ref="BI25:BI26"/>
    <mergeCell ref="R26:S26"/>
    <mergeCell ref="AB26:AC26"/>
    <mergeCell ref="AL26:AM26"/>
    <mergeCell ref="AV26:AW26"/>
    <mergeCell ref="BF26:BG26"/>
    <mergeCell ref="AN25:AN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TeAm DiGiT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J.APICHAI</dc:creator>
  <cp:lastModifiedBy>dum</cp:lastModifiedBy>
  <dcterms:created xsi:type="dcterms:W3CDTF">2013-04-17T02:46:28Z</dcterms:created>
  <dcterms:modified xsi:type="dcterms:W3CDTF">2015-06-18T11:16:45Z</dcterms:modified>
</cp:coreProperties>
</file>