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natal\Downloads\"/>
    </mc:Choice>
  </mc:AlternateContent>
  <xr:revisionPtr revIDLastSave="0" documentId="8_{5AF06AD2-2FBB-400F-ABDD-10ED9D31E473}" xr6:coauthVersionLast="47" xr6:coauthVersionMax="47" xr10:uidLastSave="{00000000-0000-0000-0000-000000000000}"/>
  <bookViews>
    <workbookView xWindow="-108" yWindow="-108" windowWidth="23256" windowHeight="12456" tabRatio="622" xr2:uid="{00000000-000D-0000-FFFF-FFFF00000000}"/>
  </bookViews>
  <sheets>
    <sheet name="Referencias" sheetId="10" r:id="rId1"/>
    <sheet name="Ejercicio 1" sheetId="3" r:id="rId2"/>
    <sheet name="Ejercicio 2 V" sheetId="5" r:id="rId3"/>
    <sheet name="Ejercicio 2 H" sheetId="9" r:id="rId4"/>
    <sheet name="Ejercicio 3" sheetId="2" r:id="rId5"/>
    <sheet name="Solución 1" sheetId="11" r:id="rId6"/>
    <sheet name="Solución 2 V" sheetId="12" r:id="rId7"/>
    <sheet name="Solución 2 H" sheetId="13" r:id="rId8"/>
    <sheet name="Solución 3" sheetId="14"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2" l="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73" i="11"/>
  <c r="A74" i="11"/>
  <c r="A75" i="11"/>
  <c r="A76" i="11"/>
  <c r="A77" i="11"/>
  <c r="A78" i="11"/>
  <c r="A79" i="11"/>
  <c r="A80" i="11"/>
  <c r="A81" i="11"/>
  <c r="A82" i="11"/>
  <c r="A83" i="11"/>
  <c r="A84" i="11"/>
  <c r="A85" i="11"/>
  <c r="A86" i="11"/>
  <c r="A87" i="11"/>
  <c r="A88" i="11"/>
  <c r="A89" i="11"/>
  <c r="A90" i="11"/>
  <c r="A91" i="11"/>
  <c r="A92" i="11"/>
  <c r="A93" i="11"/>
  <c r="C123" i="14"/>
  <c r="F123" i="14" s="1"/>
  <c r="C122" i="14"/>
  <c r="F122" i="14" s="1"/>
  <c r="C121" i="14"/>
  <c r="E121" i="14" s="1"/>
  <c r="C120" i="14"/>
  <c r="E120" i="14" s="1"/>
  <c r="C119" i="14"/>
  <c r="F119" i="14" s="1"/>
  <c r="C118" i="14"/>
  <c r="F118" i="14" s="1"/>
  <c r="C117" i="14"/>
  <c r="D117" i="14" s="1"/>
  <c r="C116" i="14"/>
  <c r="E116" i="14" s="1"/>
  <c r="C115" i="14"/>
  <c r="F115" i="14" s="1"/>
  <c r="C114" i="14"/>
  <c r="E114" i="14" s="1"/>
  <c r="C113" i="14"/>
  <c r="D113" i="14" s="1"/>
  <c r="C112" i="14"/>
  <c r="C111" i="14"/>
  <c r="F111" i="14" s="1"/>
  <c r="C110" i="14"/>
  <c r="F110" i="14" s="1"/>
  <c r="C109" i="14"/>
  <c r="D109" i="14" s="1"/>
  <c r="C108" i="14"/>
  <c r="E108" i="14" s="1"/>
  <c r="C107" i="14"/>
  <c r="F107" i="14" s="1"/>
  <c r="C106" i="14"/>
  <c r="E106" i="14" s="1"/>
  <c r="C105" i="14"/>
  <c r="D105" i="14" s="1"/>
  <c r="C104" i="14"/>
  <c r="C103" i="14"/>
  <c r="F103" i="14" s="1"/>
  <c r="C102" i="14"/>
  <c r="F102" i="14" s="1"/>
  <c r="C101" i="14"/>
  <c r="D101" i="14" s="1"/>
  <c r="C100" i="14"/>
  <c r="E100" i="14" s="1"/>
  <c r="C99" i="14"/>
  <c r="F99" i="14" s="1"/>
  <c r="C98" i="14"/>
  <c r="E98" i="14" s="1"/>
  <c r="C97" i="14"/>
  <c r="D97" i="14" s="1"/>
  <c r="C96" i="14"/>
  <c r="C95" i="14"/>
  <c r="F95" i="14" s="1"/>
  <c r="C94" i="14"/>
  <c r="F94" i="14" s="1"/>
  <c r="C93" i="14"/>
  <c r="D93" i="14" s="1"/>
  <c r="C92" i="14"/>
  <c r="E92" i="14" s="1"/>
  <c r="C91" i="14"/>
  <c r="F91" i="14" s="1"/>
  <c r="C90" i="14"/>
  <c r="E90" i="14" s="1"/>
  <c r="C89" i="14"/>
  <c r="D89" i="14" s="1"/>
  <c r="C88" i="14"/>
  <c r="C87" i="14"/>
  <c r="F87" i="14" s="1"/>
  <c r="C86" i="14"/>
  <c r="F86" i="14" s="1"/>
  <c r="C85" i="14"/>
  <c r="D85" i="14" s="1"/>
  <c r="C84" i="14"/>
  <c r="E84" i="14" s="1"/>
  <c r="C83" i="14"/>
  <c r="F83" i="14" s="1"/>
  <c r="C82" i="14"/>
  <c r="E82" i="14" s="1"/>
  <c r="C81" i="14"/>
  <c r="D81" i="14" s="1"/>
  <c r="C80" i="14"/>
  <c r="C79" i="14"/>
  <c r="F79" i="14" s="1"/>
  <c r="C78" i="14"/>
  <c r="F78" i="14" s="1"/>
  <c r="C77" i="14"/>
  <c r="D77" i="14" s="1"/>
  <c r="C76" i="14"/>
  <c r="E76" i="14" s="1"/>
  <c r="C75" i="14"/>
  <c r="F75" i="14" s="1"/>
  <c r="C74" i="14"/>
  <c r="E74" i="14" s="1"/>
  <c r="C73" i="14"/>
  <c r="D73" i="14" s="1"/>
  <c r="C72" i="14"/>
  <c r="C71" i="14"/>
  <c r="F71" i="14" s="1"/>
  <c r="C70" i="14"/>
  <c r="F70" i="14" s="1"/>
  <c r="C69" i="14"/>
  <c r="D69" i="14" s="1"/>
  <c r="C68" i="14"/>
  <c r="E68" i="14" s="1"/>
  <c r="C67" i="14"/>
  <c r="F67" i="14" s="1"/>
  <c r="C66" i="14"/>
  <c r="E66" i="14" s="1"/>
  <c r="C65" i="14"/>
  <c r="D65" i="14" s="1"/>
  <c r="C64" i="14"/>
  <c r="C63" i="14"/>
  <c r="F63" i="14" s="1"/>
  <c r="C62" i="14"/>
  <c r="F62" i="14" s="1"/>
  <c r="C61" i="14"/>
  <c r="D61" i="14" s="1"/>
  <c r="C60" i="14"/>
  <c r="E60" i="14" s="1"/>
  <c r="C59" i="14"/>
  <c r="F59" i="14" s="1"/>
  <c r="C58" i="14"/>
  <c r="E58" i="14" s="1"/>
  <c r="C57" i="14"/>
  <c r="D57" i="14" s="1"/>
  <c r="C56" i="14"/>
  <c r="C55" i="14"/>
  <c r="F55" i="14" s="1"/>
  <c r="C54" i="14"/>
  <c r="F54" i="14" s="1"/>
  <c r="C53" i="14"/>
  <c r="D53" i="14" s="1"/>
  <c r="C52" i="14"/>
  <c r="E52" i="14" s="1"/>
  <c r="C51" i="14"/>
  <c r="F51" i="14" s="1"/>
  <c r="C50" i="14"/>
  <c r="E50" i="14" s="1"/>
  <c r="C49" i="14"/>
  <c r="D49" i="14" s="1"/>
  <c r="C48" i="14"/>
  <c r="C47" i="14"/>
  <c r="F47" i="14" s="1"/>
  <c r="C46" i="14"/>
  <c r="F46" i="14" s="1"/>
  <c r="C45" i="14"/>
  <c r="D45" i="14" s="1"/>
  <c r="C44" i="14"/>
  <c r="E44" i="14" s="1"/>
  <c r="C43" i="14"/>
  <c r="F43" i="14" s="1"/>
  <c r="C42" i="14"/>
  <c r="E42" i="14" s="1"/>
  <c r="C41" i="14"/>
  <c r="D41" i="14" s="1"/>
  <c r="C40" i="14"/>
  <c r="C39" i="14"/>
  <c r="F39" i="14" s="1"/>
  <c r="C38" i="14"/>
  <c r="F38" i="14" s="1"/>
  <c r="C37" i="14"/>
  <c r="D37" i="14" s="1"/>
  <c r="C36" i="14"/>
  <c r="E36" i="14" s="1"/>
  <c r="C35" i="14"/>
  <c r="F35" i="14" s="1"/>
  <c r="C34" i="14"/>
  <c r="E34" i="14" s="1"/>
  <c r="C33" i="14"/>
  <c r="D33" i="14" s="1"/>
  <c r="J32" i="14"/>
  <c r="C32" i="14"/>
  <c r="F32" i="14" s="1"/>
  <c r="C31" i="14"/>
  <c r="F31" i="14" s="1"/>
  <c r="C30" i="14"/>
  <c r="D30" i="14" s="1"/>
  <c r="C29" i="14"/>
  <c r="E29" i="14" s="1"/>
  <c r="C28" i="14"/>
  <c r="F28" i="14" s="1"/>
  <c r="C27" i="14"/>
  <c r="E27" i="14" s="1"/>
  <c r="C26" i="14"/>
  <c r="D26" i="14" s="1"/>
  <c r="C25" i="14"/>
  <c r="C24" i="14"/>
  <c r="F24" i="14" s="1"/>
  <c r="F81" i="13"/>
  <c r="E81" i="13"/>
  <c r="D81" i="13"/>
  <c r="G81" i="13" s="1"/>
  <c r="F80" i="13"/>
  <c r="G80" i="13" s="1"/>
  <c r="E80" i="13"/>
  <c r="D80" i="13"/>
  <c r="F79" i="13"/>
  <c r="E79" i="13"/>
  <c r="G79" i="13" s="1"/>
  <c r="D79" i="13"/>
  <c r="F78" i="13"/>
  <c r="G78" i="13" s="1"/>
  <c r="E78" i="13"/>
  <c r="D78" i="13"/>
  <c r="F77" i="13"/>
  <c r="E77" i="13"/>
  <c r="G77" i="13" s="1"/>
  <c r="D77" i="13"/>
  <c r="F76" i="13"/>
  <c r="G76" i="13" s="1"/>
  <c r="E76" i="13"/>
  <c r="D76" i="13"/>
  <c r="G75" i="13"/>
  <c r="F75" i="13"/>
  <c r="E75" i="13"/>
  <c r="D75" i="13"/>
  <c r="F74" i="13"/>
  <c r="G74" i="13" s="1"/>
  <c r="E74" i="13"/>
  <c r="D74" i="13"/>
  <c r="G73" i="13"/>
  <c r="F73" i="13"/>
  <c r="E73" i="13"/>
  <c r="D73" i="13"/>
  <c r="F72" i="13"/>
  <c r="G72" i="13" s="1"/>
  <c r="E72" i="13"/>
  <c r="D72" i="13"/>
  <c r="G71" i="13"/>
  <c r="F71" i="13"/>
  <c r="E71" i="13"/>
  <c r="D71" i="13"/>
  <c r="F70" i="13"/>
  <c r="G70" i="13" s="1"/>
  <c r="E70" i="13"/>
  <c r="D70" i="13"/>
  <c r="F69" i="13"/>
  <c r="E69" i="13"/>
  <c r="G69" i="13" s="1"/>
  <c r="D69" i="13"/>
  <c r="F68" i="13"/>
  <c r="G68" i="13" s="1"/>
  <c r="E68" i="13"/>
  <c r="D68" i="13"/>
  <c r="F67" i="13"/>
  <c r="E67" i="13"/>
  <c r="G67" i="13" s="1"/>
  <c r="D67" i="13"/>
  <c r="F66" i="13"/>
  <c r="G66" i="13" s="1"/>
  <c r="E66" i="13"/>
  <c r="D66" i="13"/>
  <c r="F65" i="13"/>
  <c r="E65" i="13"/>
  <c r="G65" i="13" s="1"/>
  <c r="D65" i="13"/>
  <c r="F64" i="13"/>
  <c r="G64" i="13" s="1"/>
  <c r="E64" i="13"/>
  <c r="D64" i="13"/>
  <c r="F63" i="13"/>
  <c r="E63" i="13"/>
  <c r="G63" i="13" s="1"/>
  <c r="D63" i="13"/>
  <c r="F62" i="13"/>
  <c r="G62" i="13" s="1"/>
  <c r="E62" i="13"/>
  <c r="D62" i="13"/>
  <c r="F61" i="13"/>
  <c r="E61" i="13"/>
  <c r="G61" i="13" s="1"/>
  <c r="D61" i="13"/>
  <c r="F60" i="13"/>
  <c r="G60" i="13" s="1"/>
  <c r="E60" i="13"/>
  <c r="D60" i="13"/>
  <c r="G59" i="13"/>
  <c r="F59" i="13"/>
  <c r="E59" i="13"/>
  <c r="D59" i="13"/>
  <c r="F58" i="13"/>
  <c r="G58" i="13" s="1"/>
  <c r="E58" i="13"/>
  <c r="D58" i="13"/>
  <c r="G57" i="13"/>
  <c r="F57" i="13"/>
  <c r="E57" i="13"/>
  <c r="D57" i="13"/>
  <c r="F56" i="13"/>
  <c r="G56" i="13" s="1"/>
  <c r="E56" i="13"/>
  <c r="D56" i="13"/>
  <c r="G55" i="13"/>
  <c r="F55" i="13"/>
  <c r="E55" i="13"/>
  <c r="D55" i="13"/>
  <c r="F54" i="13"/>
  <c r="G54" i="13" s="1"/>
  <c r="E54" i="13"/>
  <c r="D54" i="13"/>
  <c r="F53" i="13"/>
  <c r="E53" i="13"/>
  <c r="G53" i="13" s="1"/>
  <c r="D53" i="13"/>
  <c r="F52" i="13"/>
  <c r="G52" i="13" s="1"/>
  <c r="E52" i="13"/>
  <c r="D52" i="13"/>
  <c r="F51" i="13"/>
  <c r="E51" i="13"/>
  <c r="G51" i="13" s="1"/>
  <c r="D51" i="13"/>
  <c r="F50" i="13"/>
  <c r="G50" i="13" s="1"/>
  <c r="E50" i="13"/>
  <c r="D50" i="13"/>
  <c r="F49" i="13"/>
  <c r="E49" i="13"/>
  <c r="G49" i="13" s="1"/>
  <c r="D49" i="13"/>
  <c r="F48" i="13"/>
  <c r="G48" i="13" s="1"/>
  <c r="E48" i="13"/>
  <c r="D48" i="13"/>
  <c r="M47" i="13"/>
  <c r="F47" i="13"/>
  <c r="G47" i="13" s="1"/>
  <c r="E47" i="13"/>
  <c r="D47" i="13"/>
  <c r="F46" i="13"/>
  <c r="E46" i="13"/>
  <c r="D46" i="13"/>
  <c r="G46" i="13" s="1"/>
  <c r="M45" i="13"/>
  <c r="F45" i="13"/>
  <c r="E45" i="13"/>
  <c r="D45" i="13"/>
  <c r="G45" i="13" s="1"/>
  <c r="F44" i="13"/>
  <c r="E44" i="13"/>
  <c r="D44" i="13"/>
  <c r="G43" i="13"/>
  <c r="F43" i="13"/>
  <c r="E43" i="13"/>
  <c r="D43" i="13"/>
  <c r="F42" i="13"/>
  <c r="E42" i="13"/>
  <c r="D42" i="13"/>
  <c r="G41" i="13"/>
  <c r="F41" i="13"/>
  <c r="E41" i="13"/>
  <c r="D41" i="13"/>
  <c r="F40" i="13"/>
  <c r="G40" i="13" s="1"/>
  <c r="E40" i="13"/>
  <c r="D40" i="13"/>
  <c r="F39" i="13"/>
  <c r="E39" i="13"/>
  <c r="G39" i="13" s="1"/>
  <c r="D39" i="13"/>
  <c r="K38" i="13"/>
  <c r="L38" i="13" s="1"/>
  <c r="J38" i="13"/>
  <c r="G38" i="13"/>
  <c r="F38" i="13"/>
  <c r="E38" i="13"/>
  <c r="D38" i="13"/>
  <c r="F37" i="13"/>
  <c r="E37" i="13"/>
  <c r="D37" i="13"/>
  <c r="G37" i="13" s="1"/>
  <c r="G36" i="13"/>
  <c r="F36" i="13"/>
  <c r="E36" i="13"/>
  <c r="D36" i="13"/>
  <c r="F35" i="13"/>
  <c r="E35" i="13"/>
  <c r="D35" i="13"/>
  <c r="G35" i="13" s="1"/>
  <c r="G34" i="13"/>
  <c r="F34" i="13"/>
  <c r="E34" i="13"/>
  <c r="D34" i="13"/>
  <c r="M33" i="13"/>
  <c r="L33" i="13"/>
  <c r="K33" i="13"/>
  <c r="J33" i="13"/>
  <c r="K40" i="13" s="1"/>
  <c r="L40" i="13" s="1"/>
  <c r="G33" i="13"/>
  <c r="F33" i="13"/>
  <c r="L31" i="13" s="1"/>
  <c r="M31" i="13" s="1"/>
  <c r="E33" i="13"/>
  <c r="D33" i="13"/>
  <c r="M32" i="13"/>
  <c r="L32" i="13"/>
  <c r="K32" i="13"/>
  <c r="J32" i="13"/>
  <c r="K39" i="13" s="1"/>
  <c r="L39" i="13" s="1"/>
  <c r="G32" i="13"/>
  <c r="F32" i="13"/>
  <c r="E32" i="13"/>
  <c r="D32" i="13"/>
  <c r="K31" i="13"/>
  <c r="J31" i="13"/>
  <c r="G31" i="13"/>
  <c r="F31" i="13"/>
  <c r="E31" i="13"/>
  <c r="D31" i="13"/>
  <c r="F30" i="13"/>
  <c r="E30" i="13"/>
  <c r="D30" i="13"/>
  <c r="G30" i="13" s="1"/>
  <c r="G29" i="13"/>
  <c r="F29" i="13"/>
  <c r="E29" i="13"/>
  <c r="D29" i="13"/>
  <c r="F28" i="13"/>
  <c r="E28" i="13"/>
  <c r="D28" i="13"/>
  <c r="G28" i="13" s="1"/>
  <c r="G27" i="13"/>
  <c r="F27" i="13"/>
  <c r="E27" i="13"/>
  <c r="D27" i="13"/>
  <c r="F26" i="13"/>
  <c r="E26" i="13"/>
  <c r="D26" i="13"/>
  <c r="G26" i="13" s="1"/>
  <c r="G25" i="13"/>
  <c r="F25" i="13"/>
  <c r="E25" i="13"/>
  <c r="D25" i="13"/>
  <c r="F24" i="13"/>
  <c r="E24" i="13"/>
  <c r="D24" i="13"/>
  <c r="G24" i="13" s="1"/>
  <c r="G23" i="13"/>
  <c r="F23" i="13"/>
  <c r="E23" i="13"/>
  <c r="D23" i="13"/>
  <c r="F22" i="13"/>
  <c r="E22" i="13"/>
  <c r="D22" i="13"/>
  <c r="G22" i="13" s="1"/>
  <c r="G81" i="12"/>
  <c r="F81" i="12"/>
  <c r="E81" i="12"/>
  <c r="D81" i="12"/>
  <c r="F80" i="12"/>
  <c r="E80" i="12"/>
  <c r="D80" i="12"/>
  <c r="G80" i="12" s="1"/>
  <c r="G79" i="12"/>
  <c r="F79" i="12"/>
  <c r="E79" i="12"/>
  <c r="D79" i="12"/>
  <c r="F78" i="12"/>
  <c r="E78" i="12"/>
  <c r="D78" i="12"/>
  <c r="G78" i="12" s="1"/>
  <c r="G77" i="12"/>
  <c r="F77" i="12"/>
  <c r="E77" i="12"/>
  <c r="D77" i="12"/>
  <c r="F76" i="12"/>
  <c r="E76" i="12"/>
  <c r="D76" i="12"/>
  <c r="G76" i="12" s="1"/>
  <c r="G75" i="12"/>
  <c r="F75" i="12"/>
  <c r="E75" i="12"/>
  <c r="D75" i="12"/>
  <c r="F74" i="12"/>
  <c r="E74" i="12"/>
  <c r="D74" i="12"/>
  <c r="G74" i="12" s="1"/>
  <c r="G73" i="12"/>
  <c r="F73" i="12"/>
  <c r="E73" i="12"/>
  <c r="D73" i="12"/>
  <c r="F72" i="12"/>
  <c r="E72" i="12"/>
  <c r="D72" i="12"/>
  <c r="G72" i="12" s="1"/>
  <c r="G71" i="12"/>
  <c r="F71" i="12"/>
  <c r="E71" i="12"/>
  <c r="D71" i="12"/>
  <c r="F70" i="12"/>
  <c r="E70" i="12"/>
  <c r="D70" i="12"/>
  <c r="G70" i="12" s="1"/>
  <c r="G69" i="12"/>
  <c r="F69" i="12"/>
  <c r="E69" i="12"/>
  <c r="D69" i="12"/>
  <c r="F68" i="12"/>
  <c r="E68" i="12"/>
  <c r="D68" i="12"/>
  <c r="G68" i="12" s="1"/>
  <c r="G67" i="12"/>
  <c r="F67" i="12"/>
  <c r="E67" i="12"/>
  <c r="D67" i="12"/>
  <c r="F66" i="12"/>
  <c r="E66" i="12"/>
  <c r="D66" i="12"/>
  <c r="G66" i="12" s="1"/>
  <c r="G65" i="12"/>
  <c r="F65" i="12"/>
  <c r="E65" i="12"/>
  <c r="D65" i="12"/>
  <c r="F64" i="12"/>
  <c r="E64" i="12"/>
  <c r="D64" i="12"/>
  <c r="G64" i="12" s="1"/>
  <c r="G63" i="12"/>
  <c r="F63" i="12"/>
  <c r="E63" i="12"/>
  <c r="D63" i="12"/>
  <c r="F62" i="12"/>
  <c r="E62" i="12"/>
  <c r="D62" i="12"/>
  <c r="G62" i="12" s="1"/>
  <c r="G61" i="12"/>
  <c r="F61" i="12"/>
  <c r="E61" i="12"/>
  <c r="D61" i="12"/>
  <c r="F60" i="12"/>
  <c r="E60" i="12"/>
  <c r="D60" i="12"/>
  <c r="G60" i="12" s="1"/>
  <c r="G59" i="12"/>
  <c r="F59" i="12"/>
  <c r="E59" i="12"/>
  <c r="D59" i="12"/>
  <c r="F58" i="12"/>
  <c r="E58" i="12"/>
  <c r="D58" i="12"/>
  <c r="G58" i="12" s="1"/>
  <c r="G57" i="12"/>
  <c r="F57" i="12"/>
  <c r="E57" i="12"/>
  <c r="D57" i="12"/>
  <c r="F56" i="12"/>
  <c r="E56" i="12"/>
  <c r="D56" i="12"/>
  <c r="G56" i="12" s="1"/>
  <c r="G55" i="12"/>
  <c r="F55" i="12"/>
  <c r="E55" i="12"/>
  <c r="D55" i="12"/>
  <c r="F54" i="12"/>
  <c r="E54" i="12"/>
  <c r="D54" i="12"/>
  <c r="G54" i="12" s="1"/>
  <c r="G53" i="12"/>
  <c r="F53" i="12"/>
  <c r="E53" i="12"/>
  <c r="D53" i="12"/>
  <c r="F52" i="12"/>
  <c r="E52" i="12"/>
  <c r="D52" i="12"/>
  <c r="G52" i="12" s="1"/>
  <c r="G51" i="12"/>
  <c r="F51" i="12"/>
  <c r="L32" i="12" s="1"/>
  <c r="M32" i="12" s="1"/>
  <c r="E51" i="12"/>
  <c r="D51" i="12"/>
  <c r="F50" i="12"/>
  <c r="E50" i="12"/>
  <c r="D50" i="12"/>
  <c r="G50" i="12" s="1"/>
  <c r="G49" i="12"/>
  <c r="F49" i="12"/>
  <c r="E49" i="12"/>
  <c r="D49" i="12"/>
  <c r="F48" i="12"/>
  <c r="E48" i="12"/>
  <c r="D48" i="12"/>
  <c r="G48" i="12" s="1"/>
  <c r="M47" i="12"/>
  <c r="G47" i="12"/>
  <c r="F47" i="12"/>
  <c r="E47" i="12"/>
  <c r="D47" i="12"/>
  <c r="F46" i="12"/>
  <c r="E46" i="12"/>
  <c r="D46" i="12"/>
  <c r="M45" i="12"/>
  <c r="F45" i="12"/>
  <c r="G45" i="12" s="1"/>
  <c r="E45" i="12"/>
  <c r="D45" i="12"/>
  <c r="F44" i="12"/>
  <c r="G44" i="12" s="1"/>
  <c r="E44" i="12"/>
  <c r="D44" i="12"/>
  <c r="F43" i="12"/>
  <c r="G43" i="12" s="1"/>
  <c r="E43" i="12"/>
  <c r="D43" i="12"/>
  <c r="F42" i="12"/>
  <c r="G42" i="12" s="1"/>
  <c r="E42" i="12"/>
  <c r="D42" i="12"/>
  <c r="F41" i="12"/>
  <c r="E41" i="12"/>
  <c r="D41" i="12"/>
  <c r="F40" i="12"/>
  <c r="E40" i="12"/>
  <c r="D40" i="12"/>
  <c r="G40" i="12" s="1"/>
  <c r="F39" i="12"/>
  <c r="G39" i="12" s="1"/>
  <c r="E39" i="12"/>
  <c r="D39" i="12"/>
  <c r="G38" i="12"/>
  <c r="F38" i="12"/>
  <c r="E38" i="12"/>
  <c r="D38" i="12"/>
  <c r="F37" i="12"/>
  <c r="E37" i="12"/>
  <c r="D37" i="12"/>
  <c r="G37" i="12" s="1"/>
  <c r="G36" i="12"/>
  <c r="F36" i="12"/>
  <c r="E36" i="12"/>
  <c r="D36" i="12"/>
  <c r="F35" i="12"/>
  <c r="E35" i="12"/>
  <c r="D35" i="12"/>
  <c r="G35" i="12" s="1"/>
  <c r="G34" i="12"/>
  <c r="F34" i="12"/>
  <c r="E34" i="12"/>
  <c r="D34" i="12"/>
  <c r="K33" i="12"/>
  <c r="J33" i="12"/>
  <c r="G33" i="12"/>
  <c r="F33" i="12"/>
  <c r="E33" i="12"/>
  <c r="D33" i="12"/>
  <c r="K32" i="12"/>
  <c r="J32" i="12"/>
  <c r="G32" i="12"/>
  <c r="F32" i="12"/>
  <c r="E32" i="12"/>
  <c r="D32" i="12"/>
  <c r="M31" i="12"/>
  <c r="L31" i="12"/>
  <c r="K31" i="12"/>
  <c r="J31" i="12"/>
  <c r="K38" i="12" s="1"/>
  <c r="L38" i="12" s="1"/>
  <c r="G31" i="12"/>
  <c r="F31" i="12"/>
  <c r="L33" i="12" s="1"/>
  <c r="M33" i="12" s="1"/>
  <c r="E31" i="12"/>
  <c r="D31" i="12"/>
  <c r="F30" i="12"/>
  <c r="E30" i="12"/>
  <c r="D30" i="12"/>
  <c r="G30" i="12" s="1"/>
  <c r="G29" i="12"/>
  <c r="F29" i="12"/>
  <c r="E29" i="12"/>
  <c r="D29" i="12"/>
  <c r="F28" i="12"/>
  <c r="E28" i="12"/>
  <c r="D28" i="12"/>
  <c r="G28" i="12" s="1"/>
  <c r="G27" i="12"/>
  <c r="F27" i="12"/>
  <c r="E27" i="12"/>
  <c r="D27" i="12"/>
  <c r="F26" i="12"/>
  <c r="E26" i="12"/>
  <c r="D26" i="12"/>
  <c r="G26" i="12" s="1"/>
  <c r="G25" i="12"/>
  <c r="F25" i="12"/>
  <c r="E25" i="12"/>
  <c r="D25" i="12"/>
  <c r="F24" i="12"/>
  <c r="D24" i="12"/>
  <c r="G24" i="12" s="1"/>
  <c r="G23" i="12"/>
  <c r="F23" i="12"/>
  <c r="E23" i="12"/>
  <c r="D23" i="12"/>
  <c r="F22" i="12"/>
  <c r="E22" i="12"/>
  <c r="D22" i="12"/>
  <c r="G22" i="12" s="1"/>
  <c r="D120" i="11"/>
  <c r="D119" i="11"/>
  <c r="D118" i="11"/>
  <c r="D117" i="11"/>
  <c r="E117" i="11" s="1"/>
  <c r="D116" i="11"/>
  <c r="G116" i="11" s="1"/>
  <c r="D115" i="11"/>
  <c r="E115" i="11" s="1"/>
  <c r="D114" i="11"/>
  <c r="E114" i="11" s="1"/>
  <c r="D113" i="11"/>
  <c r="E113" i="11" s="1"/>
  <c r="D112" i="11"/>
  <c r="E112" i="11" s="1"/>
  <c r="D111" i="11"/>
  <c r="E111" i="11" s="1"/>
  <c r="D110" i="11"/>
  <c r="D109" i="11"/>
  <c r="E109" i="11" s="1"/>
  <c r="D108" i="11"/>
  <c r="E108" i="11" s="1"/>
  <c r="D107" i="11"/>
  <c r="E107" i="11" s="1"/>
  <c r="D106" i="11"/>
  <c r="E106" i="11" s="1"/>
  <c r="D105" i="11"/>
  <c r="E105" i="11" s="1"/>
  <c r="D104" i="11"/>
  <c r="G104" i="11" s="1"/>
  <c r="D103" i="11"/>
  <c r="D102" i="11"/>
  <c r="D101" i="11"/>
  <c r="D100" i="11"/>
  <c r="D99" i="11"/>
  <c r="D98" i="11"/>
  <c r="D97" i="11"/>
  <c r="D96" i="11"/>
  <c r="D95" i="11"/>
  <c r="E95" i="11" s="1"/>
  <c r="D94" i="11"/>
  <c r="E94" i="11" s="1"/>
  <c r="D93" i="11"/>
  <c r="E93" i="11" s="1"/>
  <c r="D92" i="11"/>
  <c r="E92" i="11" s="1"/>
  <c r="D91" i="11"/>
  <c r="E91" i="11" s="1"/>
  <c r="D90" i="11"/>
  <c r="E90" i="11" s="1"/>
  <c r="D89" i="11"/>
  <c r="E89" i="11" s="1"/>
  <c r="D88" i="11"/>
  <c r="D87" i="11"/>
  <c r="E87" i="11" s="1"/>
  <c r="D86" i="11"/>
  <c r="E86" i="11" s="1"/>
  <c r="D85" i="11"/>
  <c r="E85" i="11" s="1"/>
  <c r="D84" i="11"/>
  <c r="F84" i="11" s="1"/>
  <c r="D83" i="11"/>
  <c r="G83" i="11" s="1"/>
  <c r="D82" i="11"/>
  <c r="G82" i="11" s="1"/>
  <c r="D81" i="11"/>
  <c r="D80" i="11"/>
  <c r="D79" i="11"/>
  <c r="D78" i="11"/>
  <c r="D77" i="11"/>
  <c r="D76" i="11"/>
  <c r="D75" i="11"/>
  <c r="D74" i="11"/>
  <c r="D73" i="11"/>
  <c r="D72" i="11"/>
  <c r="E72" i="11" s="1"/>
  <c r="A72" i="11"/>
  <c r="D71" i="11"/>
  <c r="E71" i="11" s="1"/>
  <c r="A71" i="11"/>
  <c r="D70" i="11"/>
  <c r="E70" i="11" s="1"/>
  <c r="A70" i="11"/>
  <c r="D69" i="11"/>
  <c r="E69" i="11" s="1"/>
  <c r="A69" i="11"/>
  <c r="D68" i="11"/>
  <c r="E68" i="11" s="1"/>
  <c r="A68" i="11"/>
  <c r="D67" i="11"/>
  <c r="A67" i="11"/>
  <c r="D66" i="11"/>
  <c r="A66" i="11"/>
  <c r="D65" i="11"/>
  <c r="E65" i="11" s="1"/>
  <c r="A65" i="11"/>
  <c r="D64" i="11"/>
  <c r="E64" i="11" s="1"/>
  <c r="A64" i="11"/>
  <c r="D63" i="11"/>
  <c r="F63" i="11" s="1"/>
  <c r="A63" i="11"/>
  <c r="D62" i="11"/>
  <c r="E62" i="11" s="1"/>
  <c r="A62" i="11"/>
  <c r="D61" i="11"/>
  <c r="F61" i="11" s="1"/>
  <c r="A61" i="11"/>
  <c r="D60" i="11"/>
  <c r="G60" i="11" s="1"/>
  <c r="A60" i="11"/>
  <c r="D59" i="11"/>
  <c r="E59" i="11" s="1"/>
  <c r="A59" i="11"/>
  <c r="D58" i="11"/>
  <c r="G58" i="11" s="1"/>
  <c r="A58" i="11"/>
  <c r="D57" i="11"/>
  <c r="E57" i="11" s="1"/>
  <c r="A57" i="11"/>
  <c r="D56" i="11"/>
  <c r="E56" i="11" s="1"/>
  <c r="A56" i="11"/>
  <c r="D55" i="11"/>
  <c r="A55" i="11"/>
  <c r="D54" i="11"/>
  <c r="A54" i="11"/>
  <c r="D53" i="11"/>
  <c r="A53" i="11"/>
  <c r="D52" i="11"/>
  <c r="A52" i="11"/>
  <c r="D51" i="11"/>
  <c r="E51" i="11" s="1"/>
  <c r="A51" i="11"/>
  <c r="D50" i="11"/>
  <c r="E50" i="11" s="1"/>
  <c r="A50" i="11"/>
  <c r="D49" i="11"/>
  <c r="E49" i="11" s="1"/>
  <c r="A49" i="11"/>
  <c r="D48" i="11"/>
  <c r="E48" i="11" s="1"/>
  <c r="A48" i="11"/>
  <c r="D47" i="11"/>
  <c r="E47" i="11" s="1"/>
  <c r="A47" i="11"/>
  <c r="D46" i="11"/>
  <c r="E46" i="11" s="1"/>
  <c r="A46" i="11"/>
  <c r="D45" i="11"/>
  <c r="A45" i="11"/>
  <c r="D44" i="11"/>
  <c r="A44" i="11"/>
  <c r="D43" i="11"/>
  <c r="E43" i="11" s="1"/>
  <c r="A43" i="11"/>
  <c r="D42" i="11"/>
  <c r="G42" i="11" s="1"/>
  <c r="A42" i="11"/>
  <c r="D41" i="11"/>
  <c r="E41" i="11" s="1"/>
  <c r="A41" i="11"/>
  <c r="D40" i="11"/>
  <c r="F40" i="11" s="1"/>
  <c r="A40" i="11"/>
  <c r="D39" i="11"/>
  <c r="E39" i="11" s="1"/>
  <c r="A39" i="11"/>
  <c r="D38" i="11"/>
  <c r="E38" i="11" s="1"/>
  <c r="A38" i="11"/>
  <c r="D37" i="11"/>
  <c r="E37" i="11" s="1"/>
  <c r="A37" i="11"/>
  <c r="D36" i="11"/>
  <c r="G36" i="11" s="1"/>
  <c r="A36" i="11"/>
  <c r="D35" i="11"/>
  <c r="E35" i="11" s="1"/>
  <c r="A35" i="11"/>
  <c r="D34" i="11"/>
  <c r="E34" i="11" s="1"/>
  <c r="A34" i="11"/>
  <c r="D33" i="11"/>
  <c r="A33" i="11"/>
  <c r="D32" i="11"/>
  <c r="A32" i="11"/>
  <c r="D31" i="11"/>
  <c r="A31" i="11"/>
  <c r="D30" i="11"/>
  <c r="A30" i="11"/>
  <c r="D29" i="11"/>
  <c r="E29" i="11" s="1"/>
  <c r="A29" i="11"/>
  <c r="D28" i="11"/>
  <c r="E28" i="11" s="1"/>
  <c r="A28" i="11"/>
  <c r="D27" i="11"/>
  <c r="E27" i="11" s="1"/>
  <c r="A27" i="11"/>
  <c r="D26" i="11"/>
  <c r="E26" i="11" s="1"/>
  <c r="A26" i="11"/>
  <c r="D25" i="11"/>
  <c r="E25" i="11" s="1"/>
  <c r="A25" i="11"/>
  <c r="D24" i="11"/>
  <c r="E24" i="11" s="1"/>
  <c r="A24" i="11"/>
  <c r="D23" i="11"/>
  <c r="A23" i="11"/>
  <c r="D22" i="11"/>
  <c r="A22" i="11"/>
  <c r="D21" i="11"/>
  <c r="F21" i="11" s="1"/>
  <c r="A21" i="11"/>
  <c r="G94" i="11" l="1"/>
  <c r="H94" i="11" s="1"/>
  <c r="I94" i="11" s="1"/>
  <c r="F94" i="11"/>
  <c r="F83" i="11"/>
  <c r="E83" i="11"/>
  <c r="G93" i="11"/>
  <c r="G72" i="11"/>
  <c r="F72" i="11"/>
  <c r="H72" i="11" s="1"/>
  <c r="I72" i="11" s="1"/>
  <c r="E61" i="11"/>
  <c r="F60" i="11"/>
  <c r="E60" i="11"/>
  <c r="H60" i="11" s="1"/>
  <c r="I60" i="11" s="1"/>
  <c r="G39" i="11"/>
  <c r="F39" i="11"/>
  <c r="H39" i="11" s="1"/>
  <c r="I39" i="11" s="1"/>
  <c r="F116" i="11"/>
  <c r="E116" i="11"/>
  <c r="H116" i="11" s="1"/>
  <c r="I116" i="11" s="1"/>
  <c r="G38" i="11"/>
  <c r="G115" i="11"/>
  <c r="F38" i="11"/>
  <c r="H38" i="11" s="1"/>
  <c r="I38" i="11" s="1"/>
  <c r="F115" i="11"/>
  <c r="H115" i="11" s="1"/>
  <c r="I115" i="11" s="1"/>
  <c r="H83" i="11"/>
  <c r="I83" i="11" s="1"/>
  <c r="E78" i="11"/>
  <c r="E100" i="11"/>
  <c r="E79" i="11"/>
  <c r="E101" i="11"/>
  <c r="E32" i="11"/>
  <c r="G32" i="11"/>
  <c r="G54" i="11"/>
  <c r="E54" i="11"/>
  <c r="F54" i="11"/>
  <c r="H54" i="11"/>
  <c r="I54" i="11" s="1"/>
  <c r="G80" i="11"/>
  <c r="G102" i="11"/>
  <c r="E102" i="11"/>
  <c r="F102" i="11"/>
  <c r="E33" i="11"/>
  <c r="E55" i="11"/>
  <c r="G33" i="11"/>
  <c r="F33" i="11"/>
  <c r="E75" i="11"/>
  <c r="F75" i="11"/>
  <c r="G75" i="11"/>
  <c r="E97" i="11"/>
  <c r="F97" i="11"/>
  <c r="G97" i="11"/>
  <c r="E119" i="11"/>
  <c r="F119" i="11"/>
  <c r="G119" i="11"/>
  <c r="E76" i="11"/>
  <c r="E98" i="11"/>
  <c r="E120" i="11"/>
  <c r="E77" i="11"/>
  <c r="E99" i="11"/>
  <c r="G50" i="11"/>
  <c r="E40" i="11"/>
  <c r="H40" i="11" s="1"/>
  <c r="I40" i="11" s="1"/>
  <c r="G71" i="11"/>
  <c r="G114" i="11"/>
  <c r="F93" i="11"/>
  <c r="F71" i="11"/>
  <c r="F114" i="11"/>
  <c r="G92" i="11"/>
  <c r="G70" i="11"/>
  <c r="G113" i="11"/>
  <c r="F92" i="11"/>
  <c r="H92" i="11" s="1"/>
  <c r="I92" i="11" s="1"/>
  <c r="F70" i="11"/>
  <c r="H70" i="11" s="1"/>
  <c r="I70" i="11" s="1"/>
  <c r="G28" i="11"/>
  <c r="F113" i="11"/>
  <c r="H113" i="11" s="1"/>
  <c r="I113" i="11" s="1"/>
  <c r="F28" i="11"/>
  <c r="G91" i="11"/>
  <c r="G69" i="11"/>
  <c r="G112" i="11"/>
  <c r="F91" i="11"/>
  <c r="F69" i="11"/>
  <c r="G48" i="11"/>
  <c r="G27" i="11"/>
  <c r="F112" i="11"/>
  <c r="F48" i="11"/>
  <c r="H48" i="11" s="1"/>
  <c r="I48" i="11" s="1"/>
  <c r="F27" i="11"/>
  <c r="H27" i="11" s="1"/>
  <c r="I27" i="11" s="1"/>
  <c r="G90" i="11"/>
  <c r="G62" i="11"/>
  <c r="G109" i="11"/>
  <c r="F90" i="11"/>
  <c r="F62" i="11"/>
  <c r="F42" i="11"/>
  <c r="G26" i="11"/>
  <c r="F58" i="11"/>
  <c r="E58" i="11"/>
  <c r="H58" i="11" s="1"/>
  <c r="I58" i="11" s="1"/>
  <c r="F50" i="11"/>
  <c r="G49" i="11"/>
  <c r="F49" i="11"/>
  <c r="F109" i="11"/>
  <c r="E42" i="11"/>
  <c r="F26" i="11"/>
  <c r="E84" i="11"/>
  <c r="G61" i="11"/>
  <c r="G40" i="11"/>
  <c r="E30" i="11"/>
  <c r="F30" i="11"/>
  <c r="G30" i="11"/>
  <c r="E52" i="11"/>
  <c r="F52" i="11"/>
  <c r="G52" i="11"/>
  <c r="E63" i="11"/>
  <c r="E31" i="11"/>
  <c r="F31" i="11"/>
  <c r="E53" i="11"/>
  <c r="F53" i="11"/>
  <c r="G53" i="11"/>
  <c r="G41" i="11"/>
  <c r="G101" i="11"/>
  <c r="F41" i="11"/>
  <c r="H41" i="11" s="1"/>
  <c r="I41" i="11" s="1"/>
  <c r="F101" i="11"/>
  <c r="F32" i="11"/>
  <c r="E81" i="11"/>
  <c r="F81" i="11"/>
  <c r="G81" i="11"/>
  <c r="E103" i="11"/>
  <c r="F103" i="11"/>
  <c r="G103" i="11"/>
  <c r="F80" i="11"/>
  <c r="E22" i="11"/>
  <c r="F22" i="11"/>
  <c r="G22" i="11"/>
  <c r="E44" i="11"/>
  <c r="F44" i="11"/>
  <c r="G44" i="11"/>
  <c r="E66" i="11"/>
  <c r="F66" i="11"/>
  <c r="G66" i="11"/>
  <c r="E82" i="11"/>
  <c r="F82" i="11"/>
  <c r="E104" i="11"/>
  <c r="F104" i="11"/>
  <c r="G100" i="11"/>
  <c r="E80" i="11"/>
  <c r="G31" i="11"/>
  <c r="F100" i="11"/>
  <c r="G79" i="11"/>
  <c r="E23" i="11"/>
  <c r="F23" i="11"/>
  <c r="G23" i="11"/>
  <c r="E45" i="11"/>
  <c r="F45" i="11"/>
  <c r="G45" i="11"/>
  <c r="E67" i="11"/>
  <c r="F67" i="11"/>
  <c r="G67" i="11"/>
  <c r="G120" i="11"/>
  <c r="F79" i="11"/>
  <c r="F120" i="11"/>
  <c r="G99" i="11"/>
  <c r="G108" i="11"/>
  <c r="F99" i="11"/>
  <c r="G78" i="11"/>
  <c r="F108" i="11"/>
  <c r="H108" i="11" s="1"/>
  <c r="I108" i="11" s="1"/>
  <c r="G87" i="11"/>
  <c r="F78" i="11"/>
  <c r="E88" i="11"/>
  <c r="F88" i="11"/>
  <c r="G88" i="11"/>
  <c r="E110" i="11"/>
  <c r="F110" i="11"/>
  <c r="G110" i="11"/>
  <c r="G98" i="11"/>
  <c r="F87" i="11"/>
  <c r="G68" i="11"/>
  <c r="G57" i="11"/>
  <c r="G107" i="11"/>
  <c r="F98" i="11"/>
  <c r="G77" i="11"/>
  <c r="F68" i="11"/>
  <c r="F57" i="11"/>
  <c r="G47" i="11"/>
  <c r="F107" i="11"/>
  <c r="G86" i="11"/>
  <c r="F77" i="11"/>
  <c r="G65" i="11"/>
  <c r="F47" i="11"/>
  <c r="F36" i="11"/>
  <c r="F86" i="11"/>
  <c r="F65" i="11"/>
  <c r="G56" i="11"/>
  <c r="E36" i="11"/>
  <c r="G106" i="11"/>
  <c r="G76" i="11"/>
  <c r="F56" i="11"/>
  <c r="G46" i="11"/>
  <c r="G35" i="11"/>
  <c r="F106" i="11"/>
  <c r="H106" i="11" s="1"/>
  <c r="I106" i="11" s="1"/>
  <c r="G85" i="11"/>
  <c r="F76" i="11"/>
  <c r="G64" i="11"/>
  <c r="F46" i="11"/>
  <c r="F35" i="11"/>
  <c r="G25" i="11"/>
  <c r="F85" i="11"/>
  <c r="F64" i="11"/>
  <c r="H64" i="11" s="1"/>
  <c r="I64" i="11" s="1"/>
  <c r="G55" i="11"/>
  <c r="G43" i="11"/>
  <c r="F25" i="11"/>
  <c r="F73" i="11"/>
  <c r="G73" i="11"/>
  <c r="F95" i="11"/>
  <c r="G95" i="11"/>
  <c r="F117" i="11"/>
  <c r="G117" i="11"/>
  <c r="G105" i="11"/>
  <c r="F55" i="11"/>
  <c r="F43" i="11"/>
  <c r="G34" i="11"/>
  <c r="F29" i="11"/>
  <c r="G29" i="11"/>
  <c r="F51" i="11"/>
  <c r="G51" i="11"/>
  <c r="E74" i="11"/>
  <c r="F74" i="11"/>
  <c r="G74" i="11"/>
  <c r="E96" i="11"/>
  <c r="F96" i="11"/>
  <c r="G96" i="11"/>
  <c r="E118" i="11"/>
  <c r="F118" i="11"/>
  <c r="G118" i="11"/>
  <c r="F105" i="11"/>
  <c r="G84" i="11"/>
  <c r="G63" i="11"/>
  <c r="F34" i="11"/>
  <c r="G24" i="11"/>
  <c r="E73" i="11"/>
  <c r="F24" i="11"/>
  <c r="G111" i="11"/>
  <c r="G89" i="11"/>
  <c r="F111" i="11"/>
  <c r="H111" i="11" s="1"/>
  <c r="I111" i="11" s="1"/>
  <c r="F89" i="11"/>
  <c r="G59" i="11"/>
  <c r="G37" i="11"/>
  <c r="F59" i="11"/>
  <c r="H59" i="11" s="1"/>
  <c r="I59" i="11" s="1"/>
  <c r="F37" i="11"/>
  <c r="H37" i="11" s="1"/>
  <c r="I37" i="11" s="1"/>
  <c r="G21" i="11"/>
  <c r="E21" i="11"/>
  <c r="H21" i="11" s="1"/>
  <c r="I21" i="11" s="1"/>
  <c r="F29" i="14"/>
  <c r="D43" i="14"/>
  <c r="E78" i="14"/>
  <c r="D98" i="14"/>
  <c r="E101" i="14"/>
  <c r="D75" i="14"/>
  <c r="E62" i="14"/>
  <c r="E69" i="14"/>
  <c r="F98" i="14"/>
  <c r="D59" i="14"/>
  <c r="E94" i="14"/>
  <c r="F36" i="14"/>
  <c r="F49" i="14"/>
  <c r="D54" i="14"/>
  <c r="F60" i="14"/>
  <c r="D66" i="14"/>
  <c r="D70" i="14"/>
  <c r="F76" i="14"/>
  <c r="D82" i="14"/>
  <c r="E110" i="14"/>
  <c r="F66" i="14"/>
  <c r="E37" i="14"/>
  <c r="D50" i="14"/>
  <c r="E97" i="14"/>
  <c r="D107" i="14"/>
  <c r="F33" i="14"/>
  <c r="F68" i="14"/>
  <c r="F92" i="14"/>
  <c r="F97" i="14"/>
  <c r="F121" i="14"/>
  <c r="D86" i="14"/>
  <c r="D102" i="14"/>
  <c r="F108" i="14"/>
  <c r="E53" i="14"/>
  <c r="D118" i="14"/>
  <c r="D34" i="14"/>
  <c r="D38" i="14"/>
  <c r="F44" i="14"/>
  <c r="E65" i="14"/>
  <c r="F84" i="14"/>
  <c r="D114" i="14"/>
  <c r="F34" i="14"/>
  <c r="F65" i="14"/>
  <c r="F114" i="14"/>
  <c r="E31" i="14"/>
  <c r="F50" i="14"/>
  <c r="F81" i="14"/>
  <c r="E85" i="14"/>
  <c r="D91" i="14"/>
  <c r="F100" i="14"/>
  <c r="F120" i="14"/>
  <c r="E46" i="14"/>
  <c r="D28" i="14"/>
  <c r="F52" i="14"/>
  <c r="F82" i="14"/>
  <c r="E113" i="14"/>
  <c r="E117" i="14"/>
  <c r="F113" i="14"/>
  <c r="F27" i="14"/>
  <c r="F42" i="14"/>
  <c r="F58" i="14"/>
  <c r="F74" i="14"/>
  <c r="F90" i="14"/>
  <c r="F106" i="14"/>
  <c r="F116" i="14"/>
  <c r="D31" i="14"/>
  <c r="D46" i="14"/>
  <c r="D62" i="14"/>
  <c r="D78" i="14"/>
  <c r="G78" i="14" s="1"/>
  <c r="D94" i="14"/>
  <c r="D110" i="14"/>
  <c r="E26" i="14"/>
  <c r="F37" i="14"/>
  <c r="E41" i="14"/>
  <c r="F53" i="14"/>
  <c r="E57" i="14"/>
  <c r="F69" i="14"/>
  <c r="E73" i="14"/>
  <c r="F85" i="14"/>
  <c r="E89" i="14"/>
  <c r="F101" i="14"/>
  <c r="E105" i="14"/>
  <c r="F117" i="14"/>
  <c r="F26" i="14"/>
  <c r="F41" i="14"/>
  <c r="F57" i="14"/>
  <c r="F73" i="14"/>
  <c r="F89" i="14"/>
  <c r="F105" i="14"/>
  <c r="D27" i="14"/>
  <c r="E30" i="14"/>
  <c r="D35" i="14"/>
  <c r="E38" i="14"/>
  <c r="D42" i="14"/>
  <c r="E45" i="14"/>
  <c r="D51" i="14"/>
  <c r="E54" i="14"/>
  <c r="D58" i="14"/>
  <c r="E61" i="14"/>
  <c r="D67" i="14"/>
  <c r="E70" i="14"/>
  <c r="D74" i="14"/>
  <c r="E77" i="14"/>
  <c r="D83" i="14"/>
  <c r="E86" i="14"/>
  <c r="D90" i="14"/>
  <c r="E93" i="14"/>
  <c r="D99" i="14"/>
  <c r="E102" i="14"/>
  <c r="D106" i="14"/>
  <c r="E109" i="14"/>
  <c r="D115" i="14"/>
  <c r="E118" i="14"/>
  <c r="D122" i="14"/>
  <c r="F30" i="14"/>
  <c r="E33" i="14"/>
  <c r="F45" i="14"/>
  <c r="E49" i="14"/>
  <c r="F61" i="14"/>
  <c r="F77" i="14"/>
  <c r="E81" i="14"/>
  <c r="F93" i="14"/>
  <c r="F109" i="14"/>
  <c r="K40" i="12"/>
  <c r="L40" i="12" s="1"/>
  <c r="K39" i="12"/>
  <c r="L39" i="12" s="1"/>
  <c r="J39" i="12"/>
  <c r="F40" i="14"/>
  <c r="E40" i="14"/>
  <c r="D40" i="14"/>
  <c r="F104" i="14"/>
  <c r="E104" i="14"/>
  <c r="D104" i="14"/>
  <c r="F80" i="14"/>
  <c r="E80" i="14"/>
  <c r="D80" i="14"/>
  <c r="J38" i="12"/>
  <c r="G44" i="13"/>
  <c r="F56" i="14"/>
  <c r="E56" i="14"/>
  <c r="D56" i="14"/>
  <c r="G41" i="12"/>
  <c r="G42" i="13"/>
  <c r="F96" i="14"/>
  <c r="E96" i="14"/>
  <c r="D96" i="14"/>
  <c r="J40" i="13"/>
  <c r="F72" i="14"/>
  <c r="E72" i="14"/>
  <c r="D72" i="14"/>
  <c r="G46" i="12"/>
  <c r="F48" i="14"/>
  <c r="E48" i="14"/>
  <c r="D48" i="14"/>
  <c r="F112" i="14"/>
  <c r="E112" i="14"/>
  <c r="D112" i="14"/>
  <c r="J40" i="12"/>
  <c r="F25" i="14"/>
  <c r="E25" i="14"/>
  <c r="D25" i="14"/>
  <c r="F88" i="14"/>
  <c r="E88" i="14"/>
  <c r="M32" i="14" s="1"/>
  <c r="D88" i="14"/>
  <c r="L32" i="14" s="1"/>
  <c r="K32" i="14"/>
  <c r="J39" i="13"/>
  <c r="F64" i="14"/>
  <c r="E64" i="14"/>
  <c r="D64" i="14"/>
  <c r="D24" i="14"/>
  <c r="D32" i="14"/>
  <c r="D39" i="14"/>
  <c r="D47" i="14"/>
  <c r="D55" i="14"/>
  <c r="D63" i="14"/>
  <c r="D71" i="14"/>
  <c r="D79" i="14"/>
  <c r="D87" i="14"/>
  <c r="D95" i="14"/>
  <c r="D103" i="14"/>
  <c r="D111" i="14"/>
  <c r="D119" i="14"/>
  <c r="E122" i="14"/>
  <c r="E24" i="14"/>
  <c r="D29" i="14"/>
  <c r="E32" i="14"/>
  <c r="D36" i="14"/>
  <c r="E39" i="14"/>
  <c r="D44" i="14"/>
  <c r="E47" i="14"/>
  <c r="D52" i="14"/>
  <c r="E55" i="14"/>
  <c r="D60" i="14"/>
  <c r="E63" i="14"/>
  <c r="D68" i="14"/>
  <c r="E71" i="14"/>
  <c r="D76" i="14"/>
  <c r="E79" i="14"/>
  <c r="D84" i="14"/>
  <c r="E87" i="14"/>
  <c r="D92" i="14"/>
  <c r="E95" i="14"/>
  <c r="D100" i="14"/>
  <c r="E103" i="14"/>
  <c r="D108" i="14"/>
  <c r="E111" i="14"/>
  <c r="D116" i="14"/>
  <c r="E119" i="14"/>
  <c r="D121" i="14"/>
  <c r="D123" i="14"/>
  <c r="E28" i="14"/>
  <c r="E35" i="14"/>
  <c r="E43" i="14"/>
  <c r="E51" i="14"/>
  <c r="E59" i="14"/>
  <c r="E67" i="14"/>
  <c r="E75" i="14"/>
  <c r="E83" i="14"/>
  <c r="E91" i="14"/>
  <c r="E99" i="14"/>
  <c r="E107" i="14"/>
  <c r="E115" i="14"/>
  <c r="D120" i="14"/>
  <c r="E123" i="14"/>
  <c r="H24" i="11" l="1"/>
  <c r="I24" i="11" s="1"/>
  <c r="H32" i="11"/>
  <c r="I32" i="11" s="1"/>
  <c r="H97" i="11"/>
  <c r="I97" i="11" s="1"/>
  <c r="H98" i="11"/>
  <c r="I98" i="11" s="1"/>
  <c r="H67" i="11"/>
  <c r="I67" i="11" s="1"/>
  <c r="H52" i="11"/>
  <c r="I52" i="11" s="1"/>
  <c r="H45" i="11"/>
  <c r="I45" i="11" s="1"/>
  <c r="H76" i="11"/>
  <c r="I76" i="11" s="1"/>
  <c r="H30" i="11"/>
  <c r="I30" i="11" s="1"/>
  <c r="H61" i="11"/>
  <c r="I61" i="11" s="1"/>
  <c r="H120" i="11"/>
  <c r="I120" i="11" s="1"/>
  <c r="H91" i="11"/>
  <c r="I91" i="11" s="1"/>
  <c r="H65" i="11"/>
  <c r="I65" i="11" s="1"/>
  <c r="H26" i="11"/>
  <c r="I26" i="11" s="1"/>
  <c r="H86" i="11"/>
  <c r="I86" i="11" s="1"/>
  <c r="H42" i="11"/>
  <c r="I42" i="11" s="1"/>
  <c r="H29" i="11"/>
  <c r="I29" i="11" s="1"/>
  <c r="H109" i="11"/>
  <c r="I109" i="11" s="1"/>
  <c r="H90" i="11"/>
  <c r="I90" i="11" s="1"/>
  <c r="H25" i="11"/>
  <c r="I25" i="11" s="1"/>
  <c r="H47" i="11"/>
  <c r="I47" i="11" s="1"/>
  <c r="H49" i="11"/>
  <c r="I49" i="11" s="1"/>
  <c r="H28" i="11"/>
  <c r="I28" i="11" s="1"/>
  <c r="H34" i="11"/>
  <c r="I34" i="11" s="1"/>
  <c r="H117" i="11"/>
  <c r="I117" i="11" s="1"/>
  <c r="H110" i="11"/>
  <c r="I110" i="11" s="1"/>
  <c r="H23" i="11"/>
  <c r="I23" i="11" s="1"/>
  <c r="H56" i="11"/>
  <c r="I56" i="11" s="1"/>
  <c r="H100" i="11"/>
  <c r="I100" i="11" s="1"/>
  <c r="H112" i="11"/>
  <c r="I112" i="11" s="1"/>
  <c r="H105" i="11"/>
  <c r="I105" i="11" s="1"/>
  <c r="H80" i="11"/>
  <c r="I80" i="11" s="1"/>
  <c r="H55" i="11"/>
  <c r="I55" i="11" s="1"/>
  <c r="H50" i="11"/>
  <c r="I50" i="11" s="1"/>
  <c r="H85" i="11"/>
  <c r="I85" i="11" s="1"/>
  <c r="H107" i="11"/>
  <c r="I107" i="11" s="1"/>
  <c r="H35" i="11"/>
  <c r="I35" i="11" s="1"/>
  <c r="H57" i="11"/>
  <c r="I57" i="11" s="1"/>
  <c r="H46" i="11"/>
  <c r="I46" i="11" s="1"/>
  <c r="H68" i="11"/>
  <c r="I68" i="11" s="1"/>
  <c r="H62" i="11"/>
  <c r="I62" i="11" s="1"/>
  <c r="H114" i="11"/>
  <c r="I114" i="11" s="1"/>
  <c r="H71" i="11"/>
  <c r="I71" i="11" s="1"/>
  <c r="H89" i="11"/>
  <c r="I89" i="11" s="1"/>
  <c r="H44" i="11"/>
  <c r="I44" i="11" s="1"/>
  <c r="H93" i="11"/>
  <c r="I93" i="11" s="1"/>
  <c r="H95" i="11"/>
  <c r="I95" i="11" s="1"/>
  <c r="H88" i="11"/>
  <c r="I88" i="11" s="1"/>
  <c r="H81" i="11"/>
  <c r="I81" i="11" s="1"/>
  <c r="H69" i="11"/>
  <c r="I69" i="11" s="1"/>
  <c r="H78" i="11"/>
  <c r="I78" i="11" s="1"/>
  <c r="H101" i="11"/>
  <c r="I101" i="11" s="1"/>
  <c r="H77" i="11"/>
  <c r="I77" i="11" s="1"/>
  <c r="H104" i="11"/>
  <c r="I104" i="11" s="1"/>
  <c r="H99" i="11"/>
  <c r="I99" i="11" s="1"/>
  <c r="H82" i="11"/>
  <c r="I82" i="11" s="1"/>
  <c r="H53" i="11"/>
  <c r="I53" i="11" s="1"/>
  <c r="H33" i="11"/>
  <c r="I33" i="11" s="1"/>
  <c r="H79" i="11"/>
  <c r="I79" i="11" s="1"/>
  <c r="H66" i="11"/>
  <c r="I66" i="11" s="1"/>
  <c r="H31" i="11"/>
  <c r="I31" i="11" s="1"/>
  <c r="H102" i="11"/>
  <c r="I102" i="11" s="1"/>
  <c r="H63" i="11"/>
  <c r="I63" i="11" s="1"/>
  <c r="H119" i="11"/>
  <c r="I119" i="11" s="1"/>
  <c r="H43" i="11"/>
  <c r="I43" i="11" s="1"/>
  <c r="H22" i="11"/>
  <c r="I22" i="11" s="1"/>
  <c r="H75" i="11"/>
  <c r="I75" i="11" s="1"/>
  <c r="H84" i="11"/>
  <c r="I84" i="11" s="1"/>
  <c r="H118" i="11"/>
  <c r="I118" i="11" s="1"/>
  <c r="H96" i="11"/>
  <c r="I96" i="11" s="1"/>
  <c r="H74" i="11"/>
  <c r="I74" i="11" s="1"/>
  <c r="H51" i="11"/>
  <c r="I51" i="11" s="1"/>
  <c r="H87" i="11"/>
  <c r="I87" i="11" s="1"/>
  <c r="H73" i="11"/>
  <c r="I73" i="11" s="1"/>
  <c r="H36" i="11"/>
  <c r="I36" i="11" s="1"/>
  <c r="H103" i="11"/>
  <c r="I103" i="11" s="1"/>
  <c r="G69" i="14"/>
  <c r="G86" i="14"/>
  <c r="G100" i="14"/>
  <c r="G120" i="14"/>
  <c r="G115" i="14"/>
  <c r="G107" i="14"/>
  <c r="G91" i="14"/>
  <c r="G75" i="14"/>
  <c r="G68" i="14"/>
  <c r="G47" i="14"/>
  <c r="G99" i="14"/>
  <c r="G29" i="14"/>
  <c r="G57" i="14"/>
  <c r="G43" i="14"/>
  <c r="G50" i="14"/>
  <c r="G59" i="14"/>
  <c r="G62" i="14"/>
  <c r="G111" i="14"/>
  <c r="G51" i="14"/>
  <c r="G35" i="14"/>
  <c r="G76" i="14"/>
  <c r="G93" i="14"/>
  <c r="G66" i="14"/>
  <c r="G83" i="14"/>
  <c r="G44" i="14"/>
  <c r="G38" i="14"/>
  <c r="G36" i="14"/>
  <c r="G94" i="14"/>
  <c r="G28" i="14"/>
  <c r="G121" i="14"/>
  <c r="G105" i="14"/>
  <c r="G108" i="14"/>
  <c r="G46" i="14"/>
  <c r="G97" i="14"/>
  <c r="G84" i="14"/>
  <c r="G52" i="14"/>
  <c r="G122" i="14"/>
  <c r="G98" i="14"/>
  <c r="G53" i="14"/>
  <c r="G110" i="14"/>
  <c r="G49" i="14"/>
  <c r="G33" i="14"/>
  <c r="G70" i="14"/>
  <c r="G67" i="14"/>
  <c r="G54" i="14"/>
  <c r="G116" i="14"/>
  <c r="G63" i="14"/>
  <c r="G101" i="14"/>
  <c r="G37" i="14"/>
  <c r="G31" i="14"/>
  <c r="G82" i="14"/>
  <c r="G34" i="14"/>
  <c r="G30" i="14"/>
  <c r="G85" i="14"/>
  <c r="G114" i="14"/>
  <c r="G77" i="14"/>
  <c r="G118" i="14"/>
  <c r="G92" i="14"/>
  <c r="G60" i="14"/>
  <c r="G123" i="14"/>
  <c r="G87" i="14"/>
  <c r="G24" i="14"/>
  <c r="G113" i="14"/>
  <c r="G119" i="14"/>
  <c r="G55" i="14"/>
  <c r="G81" i="14"/>
  <c r="G71" i="14"/>
  <c r="G117" i="14"/>
  <c r="G95" i="14"/>
  <c r="G32" i="14"/>
  <c r="G102" i="14"/>
  <c r="G73" i="14"/>
  <c r="G41" i="14"/>
  <c r="G106" i="14"/>
  <c r="G109" i="14"/>
  <c r="G42" i="14"/>
  <c r="G65" i="14"/>
  <c r="G103" i="14"/>
  <c r="G39" i="14"/>
  <c r="G27" i="14"/>
  <c r="G96" i="14"/>
  <c r="G104" i="14"/>
  <c r="G79" i="14"/>
  <c r="G61" i="14"/>
  <c r="G90" i="14"/>
  <c r="G80" i="14"/>
  <c r="G45" i="14"/>
  <c r="G89" i="14"/>
  <c r="G26" i="14"/>
  <c r="G74" i="14"/>
  <c r="G58" i="14"/>
  <c r="G112" i="14"/>
  <c r="G48" i="14"/>
  <c r="G88" i="14"/>
  <c r="N32" i="14"/>
  <c r="G25" i="14"/>
  <c r="G72" i="14"/>
  <c r="G56" i="14"/>
  <c r="G40" i="14"/>
  <c r="G64" i="14"/>
  <c r="J124" i="11" l="1"/>
  <c r="H124" i="11"/>
  <c r="I124" i="11" l="1"/>
  <c r="O24" i="11"/>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J32"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24" i="2"/>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21" i="3"/>
  <c r="M31"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22" i="5"/>
  <c r="M33" i="5"/>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M47" i="9"/>
  <c r="G47" i="9"/>
  <c r="G46" i="9"/>
  <c r="M45" i="9"/>
  <c r="G45" i="9"/>
  <c r="G44" i="9"/>
  <c r="G43" i="9"/>
  <c r="G42" i="9"/>
  <c r="G41" i="9"/>
  <c r="G40" i="9"/>
  <c r="G39" i="9"/>
  <c r="G38" i="9"/>
  <c r="G37" i="9"/>
  <c r="G36" i="9"/>
  <c r="G35" i="9"/>
  <c r="G34" i="9"/>
  <c r="M33" i="9"/>
  <c r="G33" i="9"/>
  <c r="M31" i="9"/>
  <c r="M32" i="9"/>
  <c r="L39" i="9"/>
  <c r="G32" i="9"/>
  <c r="G31" i="9"/>
  <c r="G30" i="9"/>
  <c r="G29" i="9"/>
  <c r="G28" i="9"/>
  <c r="G27" i="9"/>
  <c r="G26" i="9"/>
  <c r="G25" i="9"/>
  <c r="G24" i="9"/>
  <c r="G23" i="9"/>
  <c r="G22" i="9"/>
  <c r="M45" i="5"/>
  <c r="M47" i="5"/>
  <c r="M32" i="5"/>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L40" i="5" l="1"/>
  <c r="L39" i="5"/>
  <c r="L40" i="9"/>
  <c r="L38" i="9"/>
  <c r="G84" i="2" l="1"/>
  <c r="G104" i="2"/>
  <c r="G90" i="2"/>
  <c r="G110" i="2"/>
  <c r="G97" i="2"/>
  <c r="G103" i="2"/>
  <c r="G74" i="2"/>
  <c r="G67" i="2"/>
  <c r="G101" i="2"/>
  <c r="G65" i="2"/>
  <c r="G111" i="2"/>
  <c r="G92" i="2"/>
  <c r="G119" i="2"/>
  <c r="G105" i="2"/>
  <c r="G98" i="2"/>
  <c r="G107" i="2"/>
  <c r="G96" i="2"/>
  <c r="G77" i="2"/>
  <c r="G89" i="2"/>
  <c r="G102" i="2"/>
  <c r="G95" i="2"/>
  <c r="G88" i="2"/>
  <c r="G81" i="2"/>
  <c r="G66" i="2"/>
  <c r="G99" i="2"/>
  <c r="G69" i="2"/>
  <c r="G118" i="2"/>
  <c r="G83" i="2"/>
  <c r="G117" i="2"/>
  <c r="G70" i="2"/>
  <c r="G59" i="2"/>
  <c r="G123" i="2"/>
  <c r="G93" i="2"/>
  <c r="G121" i="2"/>
  <c r="G68" i="2"/>
  <c r="G91" i="2"/>
  <c r="G76" i="2"/>
  <c r="G61" i="2"/>
  <c r="G62" i="2"/>
  <c r="G82" i="2"/>
  <c r="G115" i="2"/>
  <c r="G100" i="2"/>
  <c r="G85" i="2"/>
  <c r="G63" i="2"/>
  <c r="G120" i="2"/>
  <c r="G113" i="2"/>
  <c r="G112" i="2"/>
  <c r="G108" i="2"/>
  <c r="G78" i="2"/>
  <c r="G71" i="2"/>
  <c r="G64" i="2"/>
  <c r="G106" i="2"/>
  <c r="G116" i="2"/>
  <c r="G86" i="2"/>
  <c r="G79" i="2"/>
  <c r="G72" i="2"/>
  <c r="G114" i="2"/>
  <c r="G75" i="2"/>
  <c r="G60" i="2"/>
  <c r="G109" i="2"/>
  <c r="G94" i="2"/>
  <c r="G87" i="2"/>
  <c r="G80" i="2"/>
  <c r="G73" i="2"/>
  <c r="G122" i="2"/>
  <c r="G29" i="2"/>
  <c r="G31" i="2"/>
  <c r="G49" i="2"/>
  <c r="G37" i="2"/>
  <c r="G39" i="2"/>
  <c r="G35" i="2"/>
  <c r="G57" i="2"/>
  <c r="G43" i="2"/>
  <c r="G51" i="2"/>
  <c r="G45" i="2"/>
  <c r="G47" i="2"/>
  <c r="G53" i="2"/>
  <c r="G55" i="2"/>
  <c r="G26" i="2"/>
  <c r="G42" i="2"/>
  <c r="G28" i="2"/>
  <c r="G30" i="2"/>
  <c r="G32" i="2"/>
  <c r="G50" i="2"/>
  <c r="G36" i="2"/>
  <c r="G40" i="2"/>
  <c r="G33" i="2"/>
  <c r="G58" i="2"/>
  <c r="G44" i="2"/>
  <c r="G46" i="2"/>
  <c r="G48" i="2"/>
  <c r="G34" i="2"/>
  <c r="G25" i="2"/>
  <c r="G38" i="2"/>
  <c r="G41" i="2"/>
  <c r="G27" i="2"/>
  <c r="G52" i="2"/>
  <c r="G54" i="2"/>
  <c r="G56" i="2"/>
  <c r="G24" i="2"/>
  <c r="L38" i="5" l="1"/>
  <c r="J124" i="3" l="1"/>
  <c r="H12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E20" authorId="0" shapeId="0" xr:uid="{C1EACE9A-233C-4B4A-84B6-F880143D8670}">
      <text>
        <r>
          <rPr>
            <b/>
            <sz val="10"/>
            <color rgb="FF000000"/>
            <rFont val="Tahoma"/>
            <family val="2"/>
          </rPr>
          <t>Microsoft Office User:</t>
        </r>
        <r>
          <rPr>
            <sz val="10"/>
            <color rgb="FF000000"/>
            <rFont val="Tahoma"/>
            <family val="2"/>
          </rPr>
          <t xml:space="preserve">
</t>
        </r>
        <r>
          <rPr>
            <sz val="10"/>
            <color rgb="FF000000"/>
            <rFont val="Tahoma"/>
            <family val="2"/>
          </rPr>
          <t>Multiplica "Venta" x "Comisión de Venta"</t>
        </r>
      </text>
    </comment>
    <comment ref="F20" authorId="0" shapeId="0" xr:uid="{1D715171-2652-204D-BA74-98D06A2AF23F}">
      <text>
        <r>
          <rPr>
            <b/>
            <sz val="10"/>
            <color rgb="FF000000"/>
            <rFont val="Tahoma"/>
            <family val="2"/>
          </rPr>
          <t>Microsoft Office User:</t>
        </r>
        <r>
          <rPr>
            <sz val="10"/>
            <color rgb="FF000000"/>
            <rFont val="Tahoma"/>
            <family val="2"/>
          </rPr>
          <t xml:space="preserve">
</t>
        </r>
        <r>
          <rPr>
            <sz val="10"/>
            <color rgb="FF000000"/>
            <rFont val="Calibri"/>
            <family val="2"/>
          </rPr>
          <t xml:space="preserve">Multiplica "Venta" x "Comisión de Crédito"
</t>
        </r>
      </text>
    </comment>
    <comment ref="G20" authorId="0" shapeId="0" xr:uid="{4D9F4B5C-8C8F-464F-B731-A870B7CF9710}">
      <text>
        <r>
          <rPr>
            <b/>
            <sz val="10"/>
            <color rgb="FF000000"/>
            <rFont val="Tahoma"/>
            <family val="2"/>
          </rPr>
          <t>Microsoft Office User:</t>
        </r>
        <r>
          <rPr>
            <sz val="10"/>
            <color rgb="FF000000"/>
            <rFont val="Tahoma"/>
            <family val="2"/>
          </rPr>
          <t xml:space="preserve">
</t>
        </r>
        <r>
          <rPr>
            <sz val="10"/>
            <color rgb="FF000000"/>
            <rFont val="Calibri"/>
            <family val="2"/>
            <scheme val="minor"/>
          </rPr>
          <t>Multiplica "Venta" x "IVA"</t>
        </r>
        <r>
          <rPr>
            <sz val="10"/>
            <color rgb="FF000000"/>
            <rFont val="Calibri"/>
            <family val="2"/>
            <scheme val="minor"/>
          </rPr>
          <t xml:space="preserve">
</t>
        </r>
      </text>
    </comment>
    <comment ref="H20" authorId="0" shapeId="0" xr:uid="{543D8163-D786-4445-8894-6A2262BE98A6}">
      <text>
        <r>
          <rPr>
            <b/>
            <sz val="10"/>
            <color rgb="FF000000"/>
            <rFont val="Tahoma"/>
            <family val="2"/>
          </rPr>
          <t>Microsoft Office User:</t>
        </r>
        <r>
          <rPr>
            <sz val="10"/>
            <color rgb="FF000000"/>
            <rFont val="Tahoma"/>
            <family val="2"/>
          </rPr>
          <t xml:space="preserve">
</t>
        </r>
        <r>
          <rPr>
            <sz val="10"/>
            <color rgb="FF000000"/>
            <rFont val="Tahoma"/>
            <family val="2"/>
          </rPr>
          <t>Calcula el TOTAL sumando "Comisión de Venta", "Comisión de crédito" y el "IVA".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21" authorId="0" shapeId="0" xr:uid="{8BDFFF47-1E88-1F49-A68A-DEEBBB923BAB}">
      <text>
        <r>
          <rPr>
            <b/>
            <sz val="10"/>
            <color rgb="FF000000"/>
            <rFont val="Tahoma"/>
            <family val="2"/>
          </rPr>
          <t>Microsoft Office User:</t>
        </r>
        <r>
          <rPr>
            <sz val="10"/>
            <color rgb="FF000000"/>
            <rFont val="Tahoma"/>
            <family val="2"/>
          </rPr>
          <t xml:space="preserve">
</t>
        </r>
        <r>
          <rPr>
            <sz val="10"/>
            <color rgb="FF000000"/>
            <rFont val="Tahoma"/>
            <family val="2"/>
          </rPr>
          <t xml:space="preserve">Multiplica el "Pago variable" de cada paquete x "Alumnos" y suma el "Pago Fijo"
</t>
        </r>
        <r>
          <rPr>
            <sz val="10"/>
            <color rgb="FF000000"/>
            <rFont val="Tahoma"/>
            <family val="2"/>
          </rPr>
          <t xml:space="preserve">
</t>
        </r>
        <r>
          <rPr>
            <sz val="10"/>
            <color rgb="FF000000"/>
            <rFont val="Tahoma"/>
            <family val="2"/>
          </rPr>
          <t>Utiliza fijaciones.</t>
        </r>
      </text>
    </comment>
    <comment ref="J30" authorId="0" shapeId="0" xr:uid="{DB9D23C8-FF63-524F-884E-3BF808262452}">
      <text>
        <r>
          <rPr>
            <b/>
            <sz val="10"/>
            <color rgb="FF000000"/>
            <rFont val="Tahoma"/>
            <family val="2"/>
          </rPr>
          <t>Microsoft Office User:</t>
        </r>
        <r>
          <rPr>
            <sz val="10"/>
            <color rgb="FF000000"/>
            <rFont val="Tahoma"/>
            <family val="2"/>
          </rPr>
          <t xml:space="preserve">
</t>
        </r>
        <r>
          <rPr>
            <sz val="10"/>
            <color rgb="FF000000"/>
            <rFont val="Tahoma"/>
            <family val="2"/>
          </rPr>
          <t>Copia los valores obtenidos de cada colegio para poderlos visualizar con facilidad.</t>
        </r>
      </text>
    </comment>
    <comment ref="J37" authorId="0" shapeId="0" xr:uid="{6AF71C64-D555-984C-B72E-25A5210A3171}">
      <text>
        <r>
          <rPr>
            <b/>
            <sz val="10"/>
            <color rgb="FF000000"/>
            <rFont val="Tahoma"/>
            <family val="2"/>
          </rPr>
          <t>Microsoft Office User:</t>
        </r>
        <r>
          <rPr>
            <sz val="10"/>
            <color rgb="FF000000"/>
            <rFont val="Tahoma"/>
            <family val="2"/>
          </rPr>
          <t xml:space="preserve">
</t>
        </r>
        <r>
          <rPr>
            <sz val="10"/>
            <color rgb="FF000000"/>
            <rFont val="Tahoma"/>
            <family val="2"/>
          </rPr>
          <t xml:space="preserve">Utiliza la función
</t>
        </r>
        <r>
          <rPr>
            <sz val="10"/>
            <color rgb="FF000000"/>
            <rFont val="Tahoma"/>
            <family val="2"/>
          </rPr>
          <t>=MIN() para calcular el valor mínimo de los tres paquetes.</t>
        </r>
      </text>
    </comment>
    <comment ref="K37" authorId="0" shapeId="0" xr:uid="{14A032B0-4FBB-5A45-BE82-2730E2895B27}">
      <text>
        <r>
          <rPr>
            <b/>
            <sz val="10"/>
            <color rgb="FF000000"/>
            <rFont val="Tahoma"/>
            <family val="2"/>
          </rPr>
          <t>Microsoft Office User:</t>
        </r>
        <r>
          <rPr>
            <sz val="10"/>
            <color rgb="FF000000"/>
            <rFont val="Tahoma"/>
            <family val="2"/>
          </rPr>
          <t xml:space="preserve">
</t>
        </r>
        <r>
          <rPr>
            <sz val="10.5"/>
            <color rgb="FF000000"/>
            <rFont val="Calibri"/>
            <family val="2"/>
          </rPr>
          <t xml:space="preserve">Utiliza la función
</t>
        </r>
        <r>
          <rPr>
            <sz val="10.5"/>
            <color rgb="FF000000"/>
            <rFont val="Calibri"/>
            <family val="2"/>
          </rPr>
          <t xml:space="preserve">=MAX() para calcular el valor máximo de los tres paquetes.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21" authorId="0" shapeId="0" xr:uid="{02EFF102-9169-624C-81AE-F35536772477}">
      <text>
        <r>
          <rPr>
            <b/>
            <sz val="10"/>
            <color rgb="FF000000"/>
            <rFont val="Tahoma"/>
            <family val="2"/>
          </rPr>
          <t>Microsoft Office User:</t>
        </r>
        <r>
          <rPr>
            <sz val="10"/>
            <color rgb="FF000000"/>
            <rFont val="Tahoma"/>
            <family val="2"/>
          </rPr>
          <t xml:space="preserve">
</t>
        </r>
        <r>
          <rPr>
            <sz val="10"/>
            <color rgb="FF000000"/>
            <rFont val="Tahoma"/>
            <family val="2"/>
          </rPr>
          <t xml:space="preserve">Multiplica el "Pago variable" de cada paquete x "Alumnos" y suma el "Pago Fijo"
</t>
        </r>
        <r>
          <rPr>
            <sz val="10"/>
            <color rgb="FF000000"/>
            <rFont val="Tahoma"/>
            <family val="2"/>
          </rPr>
          <t xml:space="preserve">
</t>
        </r>
        <r>
          <rPr>
            <sz val="10"/>
            <color rgb="FF000000"/>
            <rFont val="Tahoma"/>
            <family val="2"/>
          </rPr>
          <t>Utiliza fijaciones.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23" authorId="0" shapeId="0" xr:uid="{B5DAB2D4-BD5A-884F-B929-5EBA0D401707}">
      <text>
        <r>
          <rPr>
            <b/>
            <sz val="10"/>
            <color rgb="FF000000"/>
            <rFont val="Tahoma"/>
            <family val="2"/>
          </rPr>
          <t>Microsoft Office User:</t>
        </r>
        <r>
          <rPr>
            <sz val="10"/>
            <color rgb="FF000000"/>
            <rFont val="Tahoma"/>
            <family val="2"/>
          </rPr>
          <t xml:space="preserve">
</t>
        </r>
        <r>
          <rPr>
            <sz val="10"/>
            <color rgb="FF000000"/>
            <rFont val="Calibri"/>
            <family val="2"/>
          </rPr>
          <t xml:space="preserve">Multiplica "Cantidad de dolares americanos" x "JPY"
</t>
        </r>
      </text>
    </comment>
    <comment ref="E23" authorId="0" shapeId="0" xr:uid="{0A84A5E1-CF91-2B46-B72D-F72D0F44A74C}">
      <text>
        <r>
          <rPr>
            <b/>
            <sz val="10"/>
            <color rgb="FF000000"/>
            <rFont val="Tahoma"/>
            <family val="2"/>
          </rPr>
          <t>Microsoft Office User:</t>
        </r>
        <r>
          <rPr>
            <sz val="10"/>
            <color rgb="FF000000"/>
            <rFont val="Tahoma"/>
            <family val="2"/>
          </rPr>
          <t xml:space="preserve">
</t>
        </r>
        <r>
          <rPr>
            <sz val="10.5"/>
            <color rgb="FF000000"/>
            <rFont val="Calibri"/>
            <family val="2"/>
          </rPr>
          <t xml:space="preserve">
</t>
        </r>
        <r>
          <rPr>
            <sz val="10.5"/>
            <color rgb="FF000000"/>
            <rFont val="Calibri"/>
            <family val="2"/>
          </rPr>
          <t xml:space="preserve">Multiplica "Cantidad de dolares americanos" x "GBP"
</t>
        </r>
      </text>
    </comment>
    <comment ref="F23" authorId="0" shapeId="0" xr:uid="{7BEC2321-56CE-784B-B6B8-90BD2C218BA6}">
      <text>
        <r>
          <rPr>
            <b/>
            <sz val="10"/>
            <color rgb="FF000000"/>
            <rFont val="Tahoma"/>
            <family val="2"/>
          </rPr>
          <t>Microsoft Office User:</t>
        </r>
        <r>
          <rPr>
            <sz val="10.5"/>
            <color rgb="FF000000"/>
            <rFont val="Tahoma"/>
            <family val="2"/>
          </rPr>
          <t xml:space="preserve">
</t>
        </r>
        <r>
          <rPr>
            <sz val="10.5"/>
            <color rgb="FF000000"/>
            <rFont val="Calibri"/>
            <family val="2"/>
            <scheme val="minor"/>
          </rPr>
          <t xml:space="preserve">
</t>
        </r>
        <r>
          <rPr>
            <sz val="10.5"/>
            <color rgb="FF000000"/>
            <rFont val="Calibri"/>
            <family val="2"/>
            <scheme val="minor"/>
          </rPr>
          <t>Multiplica "Cantidad de dolares americanos" x "EUR"</t>
        </r>
        <r>
          <rPr>
            <sz val="10.5"/>
            <color rgb="FF000000"/>
            <rFont val="Calibri"/>
            <family val="2"/>
            <scheme val="minor"/>
          </rPr>
          <t xml:space="preserve">
</t>
        </r>
      </text>
    </comment>
    <comment ref="K31" authorId="0" shapeId="0" xr:uid="{C4905373-F67A-8049-BF52-78CF9E43C587}">
      <text>
        <r>
          <rPr>
            <b/>
            <sz val="10"/>
            <color rgb="FF000000"/>
            <rFont val="Tahoma"/>
            <family val="2"/>
          </rPr>
          <t>Microsoft Office User:</t>
        </r>
        <r>
          <rPr>
            <sz val="10"/>
            <color rgb="FF000000"/>
            <rFont val="Tahoma"/>
            <family val="2"/>
          </rPr>
          <t xml:space="preserve">
</t>
        </r>
        <r>
          <rPr>
            <sz val="10"/>
            <color rgb="FF000000"/>
            <rFont val="Tahoma"/>
            <family val="2"/>
          </rPr>
          <t>Copia el resultado obtenido para la operación ADO-12409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E20" authorId="0" shapeId="0" xr:uid="{A7D52EEA-34C3-2A4E-956C-13FFA537A0D5}">
      <text>
        <r>
          <rPr>
            <b/>
            <sz val="10"/>
            <color rgb="FF000000"/>
            <rFont val="Tahoma"/>
            <family val="2"/>
          </rPr>
          <t>Microsoft Office User:</t>
        </r>
        <r>
          <rPr>
            <sz val="10"/>
            <color rgb="FF000000"/>
            <rFont val="Tahoma"/>
            <family val="2"/>
          </rPr>
          <t xml:space="preserve">
</t>
        </r>
        <r>
          <rPr>
            <sz val="10"/>
            <color rgb="FF000000"/>
            <rFont val="Tahoma"/>
            <family val="2"/>
          </rPr>
          <t>Multiplica "Venta" x "Comisión de Venta"</t>
        </r>
      </text>
    </comment>
    <comment ref="F20" authorId="0" shapeId="0" xr:uid="{85E30DC4-52C8-C640-B930-1C982D348CC7}">
      <text>
        <r>
          <rPr>
            <b/>
            <sz val="10"/>
            <color rgb="FF000000"/>
            <rFont val="Tahoma"/>
            <family val="2"/>
          </rPr>
          <t>Microsoft Office User:</t>
        </r>
        <r>
          <rPr>
            <sz val="10"/>
            <color rgb="FF000000"/>
            <rFont val="Tahoma"/>
            <family val="2"/>
          </rPr>
          <t xml:space="preserve">
</t>
        </r>
        <r>
          <rPr>
            <sz val="10"/>
            <color rgb="FF000000"/>
            <rFont val="Calibri"/>
            <family val="2"/>
            <scheme val="minor"/>
          </rPr>
          <t>Multiplica "Venta" x "Comisión de Crédito"</t>
        </r>
        <r>
          <rPr>
            <sz val="10"/>
            <color rgb="FF000000"/>
            <rFont val="Calibri"/>
            <family val="2"/>
            <scheme val="minor"/>
          </rPr>
          <t xml:space="preserve">
</t>
        </r>
      </text>
    </comment>
    <comment ref="G20" authorId="0" shapeId="0" xr:uid="{29117F48-1A43-A144-A31F-CB46BE8C520A}">
      <text>
        <r>
          <rPr>
            <b/>
            <sz val="10"/>
            <color rgb="FF000000"/>
            <rFont val="Tahoma"/>
            <family val="2"/>
          </rPr>
          <t>Microsoft Office User:</t>
        </r>
        <r>
          <rPr>
            <sz val="10"/>
            <color rgb="FF000000"/>
            <rFont val="Tahoma"/>
            <family val="2"/>
          </rPr>
          <t xml:space="preserve">
</t>
        </r>
        <r>
          <rPr>
            <sz val="10"/>
            <color rgb="FF000000"/>
            <rFont val="Calibri"/>
            <family val="2"/>
            <scheme val="minor"/>
          </rPr>
          <t>Multiplica "Venta" x "IVA"</t>
        </r>
        <r>
          <rPr>
            <sz val="10"/>
            <color rgb="FF000000"/>
            <rFont val="Calibri"/>
            <family val="2"/>
            <scheme val="minor"/>
          </rPr>
          <t xml:space="preserve">
</t>
        </r>
      </text>
    </comment>
    <comment ref="H20" authorId="0" shapeId="0" xr:uid="{14820F8C-BF60-C248-9A55-8614A64B4E24}">
      <text>
        <r>
          <rPr>
            <b/>
            <sz val="10"/>
            <color rgb="FF000000"/>
            <rFont val="Tahoma"/>
            <family val="2"/>
          </rPr>
          <t>Microsoft Office User:</t>
        </r>
        <r>
          <rPr>
            <sz val="10"/>
            <color rgb="FF000000"/>
            <rFont val="Tahoma"/>
            <family val="2"/>
          </rPr>
          <t xml:space="preserve">
</t>
        </r>
        <r>
          <rPr>
            <sz val="10"/>
            <color rgb="FF000000"/>
            <rFont val="Tahoma"/>
            <family val="2"/>
          </rPr>
          <t>Calcula el TOTAL sumando "Comisión de Venta", "Comisión de crédito" y el "IVA".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21" authorId="0" shapeId="0" xr:uid="{4B82A597-FF93-2148-92C8-436373F0F046}">
      <text>
        <r>
          <rPr>
            <b/>
            <sz val="10"/>
            <color rgb="FF000000"/>
            <rFont val="Tahoma"/>
            <family val="2"/>
          </rPr>
          <t>Microsoft Office User:</t>
        </r>
        <r>
          <rPr>
            <sz val="10"/>
            <color rgb="FF000000"/>
            <rFont val="Tahoma"/>
            <family val="2"/>
          </rPr>
          <t xml:space="preserve">
</t>
        </r>
        <r>
          <rPr>
            <sz val="10"/>
            <color rgb="FF000000"/>
            <rFont val="Tahoma"/>
            <family val="2"/>
          </rPr>
          <t xml:space="preserve">Multiplica el "Pago variable" de cada paquete x "Alumnos" y suma el "Pago Fijo"
</t>
        </r>
        <r>
          <rPr>
            <sz val="10"/>
            <color rgb="FF000000"/>
            <rFont val="Tahoma"/>
            <family val="2"/>
          </rPr>
          <t xml:space="preserve">
</t>
        </r>
        <r>
          <rPr>
            <sz val="10"/>
            <color rgb="FF000000"/>
            <rFont val="Tahoma"/>
            <family val="2"/>
          </rPr>
          <t>Utiliza fijaciones.</t>
        </r>
      </text>
    </comment>
    <comment ref="J30" authorId="0" shapeId="0" xr:uid="{E3F6253D-F8EA-B04C-8CB6-D94C6C901CF5}">
      <text>
        <r>
          <rPr>
            <b/>
            <sz val="10"/>
            <color rgb="FF000000"/>
            <rFont val="Tahoma"/>
            <family val="2"/>
          </rPr>
          <t>Microsoft Office User:</t>
        </r>
        <r>
          <rPr>
            <sz val="10"/>
            <color rgb="FF000000"/>
            <rFont val="Tahoma"/>
            <family val="2"/>
          </rPr>
          <t xml:space="preserve">
</t>
        </r>
        <r>
          <rPr>
            <sz val="10"/>
            <color rgb="FF000000"/>
            <rFont val="Tahoma"/>
            <family val="2"/>
          </rPr>
          <t>Copia los valores obtenidos de cada colegio para poderlos visualizar con facilidad.</t>
        </r>
      </text>
    </comment>
    <comment ref="J37" authorId="0" shapeId="0" xr:uid="{06D1404C-A61F-8A4B-B6DE-0A6F98D07928}">
      <text>
        <r>
          <rPr>
            <b/>
            <sz val="10"/>
            <color rgb="FF000000"/>
            <rFont val="Tahoma"/>
            <family val="2"/>
          </rPr>
          <t>Microsoft Office User:</t>
        </r>
        <r>
          <rPr>
            <sz val="10"/>
            <color rgb="FF000000"/>
            <rFont val="Tahoma"/>
            <family val="2"/>
          </rPr>
          <t xml:space="preserve">
</t>
        </r>
        <r>
          <rPr>
            <sz val="10"/>
            <color rgb="FF000000"/>
            <rFont val="Tahoma"/>
            <family val="2"/>
          </rPr>
          <t xml:space="preserve">Utiliza la función
</t>
        </r>
        <r>
          <rPr>
            <sz val="10"/>
            <color rgb="FF000000"/>
            <rFont val="Tahoma"/>
            <family val="2"/>
          </rPr>
          <t>=MIN() para calcular el valor mínimo de los tres paquetes.</t>
        </r>
      </text>
    </comment>
    <comment ref="K37" authorId="0" shapeId="0" xr:uid="{E3B6F3BA-BACC-5242-A88A-466669885141}">
      <text>
        <r>
          <rPr>
            <b/>
            <sz val="10"/>
            <color rgb="FF000000"/>
            <rFont val="Tahoma"/>
            <family val="2"/>
          </rPr>
          <t>Microsoft Office User:</t>
        </r>
        <r>
          <rPr>
            <sz val="10"/>
            <color rgb="FF000000"/>
            <rFont val="Tahoma"/>
            <family val="2"/>
          </rPr>
          <t xml:space="preserve">
</t>
        </r>
        <r>
          <rPr>
            <sz val="10.5"/>
            <color rgb="FF000000"/>
            <rFont val="Calibri"/>
            <family val="2"/>
            <scheme val="minor"/>
          </rPr>
          <t>Utiliza la función</t>
        </r>
        <r>
          <rPr>
            <sz val="10.5"/>
            <color rgb="FF000000"/>
            <rFont val="Calibri"/>
            <family val="2"/>
            <scheme val="minor"/>
          </rPr>
          <t xml:space="preserve">
</t>
        </r>
        <r>
          <rPr>
            <sz val="10.5"/>
            <color rgb="FF000000"/>
            <rFont val="Calibri"/>
            <family val="2"/>
            <scheme val="minor"/>
          </rPr>
          <t>=MAX() para calcular el valor máximo de los tres paquetes.</t>
        </r>
        <r>
          <rPr>
            <sz val="10.5"/>
            <color rgb="FF000000"/>
            <rFont val="Calibri"/>
            <family val="2"/>
            <scheme val="minor"/>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21" authorId="0" shapeId="0" xr:uid="{DABA9325-54C6-9B43-872C-A8DB37135B78}">
      <text>
        <r>
          <rPr>
            <b/>
            <sz val="10"/>
            <color rgb="FF000000"/>
            <rFont val="Tahoma"/>
            <family val="2"/>
          </rPr>
          <t>Microsoft Office User:</t>
        </r>
        <r>
          <rPr>
            <sz val="10"/>
            <color rgb="FF000000"/>
            <rFont val="Tahoma"/>
            <family val="2"/>
          </rPr>
          <t xml:space="preserve">
</t>
        </r>
        <r>
          <rPr>
            <sz val="10"/>
            <color rgb="FF000000"/>
            <rFont val="Tahoma"/>
            <family val="2"/>
          </rPr>
          <t xml:space="preserve">Multiplica el "Pago variable" de cada paquete x "Alumnos" y suma el "Pago Fijo"
</t>
        </r>
        <r>
          <rPr>
            <sz val="10"/>
            <color rgb="FF000000"/>
            <rFont val="Tahoma"/>
            <family val="2"/>
          </rPr>
          <t xml:space="preserve">
</t>
        </r>
        <r>
          <rPr>
            <sz val="10"/>
            <color rgb="FF000000"/>
            <rFont val="Tahoma"/>
            <family val="2"/>
          </rPr>
          <t>Utiliza fijaciones.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23" authorId="0" shapeId="0" xr:uid="{D25B54FA-52C4-0148-A456-B6F11424D733}">
      <text>
        <r>
          <rPr>
            <b/>
            <sz val="10"/>
            <color rgb="FF000000"/>
            <rFont val="Tahoma"/>
            <family val="2"/>
          </rPr>
          <t>Microsoft Office User:</t>
        </r>
        <r>
          <rPr>
            <sz val="10"/>
            <color rgb="FF000000"/>
            <rFont val="Tahoma"/>
            <family val="2"/>
          </rPr>
          <t xml:space="preserve">
</t>
        </r>
        <r>
          <rPr>
            <sz val="10"/>
            <color rgb="FF000000"/>
            <rFont val="Calibri"/>
            <family val="2"/>
            <scheme val="minor"/>
          </rPr>
          <t>Multiplica "Cantidad de dolares americanos" x "JPY"</t>
        </r>
        <r>
          <rPr>
            <sz val="10"/>
            <color rgb="FF000000"/>
            <rFont val="Calibri"/>
            <family val="2"/>
            <scheme val="minor"/>
          </rPr>
          <t xml:space="preserve">
</t>
        </r>
      </text>
    </comment>
    <comment ref="E23" authorId="0" shapeId="0" xr:uid="{DDFBF8F2-95E3-D14B-9532-7944777D7820}">
      <text>
        <r>
          <rPr>
            <b/>
            <sz val="10"/>
            <color rgb="FF000000"/>
            <rFont val="Tahoma"/>
            <family val="2"/>
          </rPr>
          <t>Microsoft Office User:</t>
        </r>
        <r>
          <rPr>
            <sz val="10"/>
            <color rgb="FF000000"/>
            <rFont val="Tahoma"/>
            <family val="2"/>
          </rPr>
          <t xml:space="preserve">
</t>
        </r>
        <r>
          <rPr>
            <sz val="10.5"/>
            <color rgb="FF000000"/>
            <rFont val="Calibri"/>
            <family val="2"/>
            <scheme val="minor"/>
          </rPr>
          <t xml:space="preserve">
</t>
        </r>
        <r>
          <rPr>
            <sz val="10.5"/>
            <color rgb="FF000000"/>
            <rFont val="Calibri"/>
            <family val="2"/>
            <scheme val="minor"/>
          </rPr>
          <t>Multiplica "Cantidad de dolares americanos" x "GBP"</t>
        </r>
        <r>
          <rPr>
            <sz val="10.5"/>
            <color rgb="FF000000"/>
            <rFont val="Calibri"/>
            <family val="2"/>
            <scheme val="minor"/>
          </rPr>
          <t xml:space="preserve">
</t>
        </r>
      </text>
    </comment>
    <comment ref="F23" authorId="0" shapeId="0" xr:uid="{BFFC1FB6-4FC5-B642-96E0-EB1D3BD02D4F}">
      <text>
        <r>
          <rPr>
            <b/>
            <sz val="10"/>
            <color rgb="FF000000"/>
            <rFont val="Tahoma"/>
            <family val="2"/>
          </rPr>
          <t>Microsoft Office User:</t>
        </r>
        <r>
          <rPr>
            <sz val="10.5"/>
            <color rgb="FF000000"/>
            <rFont val="Tahoma"/>
            <family val="2"/>
          </rPr>
          <t xml:space="preserve">
</t>
        </r>
        <r>
          <rPr>
            <sz val="10.5"/>
            <color rgb="FF000000"/>
            <rFont val="Calibri"/>
            <family val="2"/>
          </rPr>
          <t xml:space="preserve">
</t>
        </r>
        <r>
          <rPr>
            <sz val="10.5"/>
            <color rgb="FF000000"/>
            <rFont val="Calibri"/>
            <family val="2"/>
          </rPr>
          <t xml:space="preserve">Multiplica "Cantidad de dolares americanos" x "EUR"
</t>
        </r>
      </text>
    </comment>
    <comment ref="K31" authorId="0" shapeId="0" xr:uid="{27BD895A-EC0C-754F-A79B-EA54134BC43F}">
      <text>
        <r>
          <rPr>
            <b/>
            <sz val="10"/>
            <color rgb="FF000000"/>
            <rFont val="Tahoma"/>
            <family val="2"/>
          </rPr>
          <t>Microsoft Office User:</t>
        </r>
        <r>
          <rPr>
            <sz val="10"/>
            <color rgb="FF000000"/>
            <rFont val="Tahoma"/>
            <family val="2"/>
          </rPr>
          <t xml:space="preserve">
</t>
        </r>
        <r>
          <rPr>
            <sz val="10"/>
            <color rgb="FF000000"/>
            <rFont val="Tahoma"/>
            <family val="2"/>
          </rPr>
          <t>Copia el resultado obtenido para la operación ADO-12409</t>
        </r>
      </text>
    </comment>
  </commentList>
</comments>
</file>

<file path=xl/sharedStrings.xml><?xml version="1.0" encoding="utf-8"?>
<sst xmlns="http://schemas.openxmlformats.org/spreadsheetml/2006/main" count="997" uniqueCount="392">
  <si>
    <t>Total</t>
  </si>
  <si>
    <t>JPY</t>
  </si>
  <si>
    <t>GBP</t>
  </si>
  <si>
    <t>EUR</t>
  </si>
  <si>
    <t>Fecha</t>
  </si>
  <si>
    <t>Venta</t>
  </si>
  <si>
    <t>Comisión de Venta</t>
  </si>
  <si>
    <t>Comisión de Crédito</t>
  </si>
  <si>
    <t>IVA</t>
  </si>
  <si>
    <t>Comisión Venta</t>
  </si>
  <si>
    <t>Comisión Crédito</t>
  </si>
  <si>
    <t>Paquete 1</t>
  </si>
  <si>
    <t>Paquete 2</t>
  </si>
  <si>
    <t>Paquete 3</t>
  </si>
  <si>
    <t>Precio Paquete 1</t>
  </si>
  <si>
    <t>Precio Paquete 2</t>
  </si>
  <si>
    <t>Precio Paquete 3</t>
  </si>
  <si>
    <t>Pago Fijo</t>
  </si>
  <si>
    <t>Pago Variable</t>
  </si>
  <si>
    <t>Tipos de Cambio</t>
  </si>
  <si>
    <t>Colegio Estrella del Mar</t>
  </si>
  <si>
    <t>Instituto Aurora Brillante</t>
  </si>
  <si>
    <t>Escuela Montañas Verdes</t>
  </si>
  <si>
    <t>Colegio del Sol Radiante</t>
  </si>
  <si>
    <t>Academia Mariposas de la Sabiduría</t>
  </si>
  <si>
    <t>Instituto Arco Iris Educativo</t>
  </si>
  <si>
    <t>Escuela Pájaros Cantores</t>
  </si>
  <si>
    <t>Colegio Torre de Conocimiento</t>
  </si>
  <si>
    <t>Academia del Bosque Encantado</t>
  </si>
  <si>
    <t>Instituto Cielo Despejado</t>
  </si>
  <si>
    <t>Escuela Olas del Saber</t>
  </si>
  <si>
    <t>Colegio Fuego Creativo</t>
  </si>
  <si>
    <t>Academia del Valle de las Ideas</t>
  </si>
  <si>
    <t>Instituto Centelleante</t>
  </si>
  <si>
    <t>Escuela Lunas Mágicas</t>
  </si>
  <si>
    <t>Colegio Ríos de Conocimiento</t>
  </si>
  <si>
    <t>Academia Puentes del Aprendizaje</t>
  </si>
  <si>
    <t>Instituto Aurora Boreal</t>
  </si>
  <si>
    <t>Escuela del Viento Sabio</t>
  </si>
  <si>
    <t>Colegio Sueños Estrellados</t>
  </si>
  <si>
    <t>Academia Aurora Educativa</t>
  </si>
  <si>
    <t>Instituto Sabiduría Infinita</t>
  </si>
  <si>
    <t>Escuela Universo Brillante</t>
  </si>
  <si>
    <t>Colegio Arco Celestial</t>
  </si>
  <si>
    <t>Academia Llaves del Conocimiento</t>
  </si>
  <si>
    <t>Instituto Maravillas Educativas</t>
  </si>
  <si>
    <t>Escuela Estrellas en Ascenso</t>
  </si>
  <si>
    <t>Colegio Senderos del Saber</t>
  </si>
  <si>
    <t>Academia Sueños Luminosos</t>
  </si>
  <si>
    <t>Instituto Brújula del Conocimiento</t>
  </si>
  <si>
    <t>Escuela Páginas de la Sabiduría</t>
  </si>
  <si>
    <t>Colegio Fuente de Inspiración</t>
  </si>
  <si>
    <t>Academia Raíces del Saber</t>
  </si>
  <si>
    <t>Instituto Espejo del Aprendizaje</t>
  </si>
  <si>
    <t>Escuela Rayos de Inteligencia</t>
  </si>
  <si>
    <t>Colegio Tierra de Descubrimientos</t>
  </si>
  <si>
    <t>Academia Jardín del Conocimiento</t>
  </si>
  <si>
    <t>Instituto Camino del Saber</t>
  </si>
  <si>
    <t>Escuela Océano de Ideas</t>
  </si>
  <si>
    <t>Colegio Orquídeas del Saber</t>
  </si>
  <si>
    <t>Academia Bosque de la Educación</t>
  </si>
  <si>
    <t>Instituto Vuelo del Pensamiento</t>
  </si>
  <si>
    <t>Escuela Lluvia de Conocimientos</t>
  </si>
  <si>
    <t>Colegio Cosmos Educativo</t>
  </si>
  <si>
    <t>Academia Sabiduría Estelar</t>
  </si>
  <si>
    <t>Instituto Onda de Aprendizaje</t>
  </si>
  <si>
    <t>Escuela Universo de Saberes</t>
  </si>
  <si>
    <t>Colegio Inspiración Infinita</t>
  </si>
  <si>
    <t>Academia Torbellino de Conocimiento</t>
  </si>
  <si>
    <t>Instituto Linternas del Saber</t>
  </si>
  <si>
    <t>Escuela Destellos de Inteligencia</t>
  </si>
  <si>
    <t>Colegio Jardín de las Maravillas</t>
  </si>
  <si>
    <t>Academia Rutas del Aprendizaje</t>
  </si>
  <si>
    <t>Instituto Saber y Ser</t>
  </si>
  <si>
    <t>Colegio Fuente de Sabiduría</t>
  </si>
  <si>
    <t>Academia Círculo del Aprendizaje</t>
  </si>
  <si>
    <t>Instituto Horizontes Educativos</t>
  </si>
  <si>
    <t>Escuela Sueños Luminosos</t>
  </si>
  <si>
    <t>Colegio Estrella Guía</t>
  </si>
  <si>
    <t>Colegio</t>
  </si>
  <si>
    <t>Alumnos</t>
  </si>
  <si>
    <t>Paquete Más barato</t>
  </si>
  <si>
    <t>Paquete Más caro</t>
  </si>
  <si>
    <t>El paquete más barato para el Colegio Fuego Creativo es</t>
  </si>
  <si>
    <t>El paquete más caro para la Escuela de Lluvia de Conocimientos es</t>
  </si>
  <si>
    <t>El paquete más barato para Academia Aurora Educativa es</t>
  </si>
  <si>
    <t>El paquete más caro para Instituto Cielo Despejado es</t>
  </si>
  <si>
    <t>Artículo</t>
  </si>
  <si>
    <t>Proveedor</t>
  </si>
  <si>
    <t>TecnoFleet Mobile</t>
  </si>
  <si>
    <t>GigaGadgets Solutions</t>
  </si>
  <si>
    <t>ElectroMobile Dynamics</t>
  </si>
  <si>
    <t>InnovateTech Devices</t>
  </si>
  <si>
    <t>QuantumMobile Innovations</t>
  </si>
  <si>
    <t>Vortex Electronics</t>
  </si>
  <si>
    <t>PixelPulse Mobile</t>
  </si>
  <si>
    <t>EclipsaTech Solutions</t>
  </si>
  <si>
    <t>NovaGizmo Creations</t>
  </si>
  <si>
    <t>Zephyr Mobile Systems</t>
  </si>
  <si>
    <t>InfinitiMobi Technologies</t>
  </si>
  <si>
    <t>QuantumQuotient Mobile</t>
  </si>
  <si>
    <t>ElectraWave Devices</t>
  </si>
  <si>
    <t>SyncSphere Mobile Solutions</t>
  </si>
  <si>
    <t>HyperNex Gadgets</t>
  </si>
  <si>
    <t>NovaFusion Mobile</t>
  </si>
  <si>
    <t>DigitalInvent Innovations</t>
  </si>
  <si>
    <t>FusionFlare Electronics</t>
  </si>
  <si>
    <t>ZenithMobile Creations</t>
  </si>
  <si>
    <t>QuantumPulse Devices</t>
  </si>
  <si>
    <t>ElectroEdge Mobile</t>
  </si>
  <si>
    <t>GigaVista Technologies</t>
  </si>
  <si>
    <t>OptiTech Mobile Solutions</t>
  </si>
  <si>
    <t>QuantumBlitz Gadgets</t>
  </si>
  <si>
    <t>ElectroSphere Innovations</t>
  </si>
  <si>
    <t>NexGen Mobile Dynamics</t>
  </si>
  <si>
    <t>PixelStorm Creations</t>
  </si>
  <si>
    <t>SyncPulse Mobile</t>
  </si>
  <si>
    <t>ElectroNex Technologies</t>
  </si>
  <si>
    <t>ZenithWave Devices</t>
  </si>
  <si>
    <t>QuantumVortex Mobile</t>
  </si>
  <si>
    <t>PulseGizmo Innovations</t>
  </si>
  <si>
    <t>InfinitiMobi Gadgets</t>
  </si>
  <si>
    <t>InnovateSphere Mobile Solutions</t>
  </si>
  <si>
    <t>QuantumNex Electronics</t>
  </si>
  <si>
    <t>GigaNova Creations</t>
  </si>
  <si>
    <t>FusionVista Mobile</t>
  </si>
  <si>
    <t>DigitalVortex Technologies</t>
  </si>
  <si>
    <t>NovaQuotient Gadgets</t>
  </si>
  <si>
    <t>ZenithFleet Innovations</t>
  </si>
  <si>
    <t>PixelDynamics Devices</t>
  </si>
  <si>
    <t>InfinitiWave Mobile Solutions</t>
  </si>
  <si>
    <t>QuantumFlare Electronics</t>
  </si>
  <si>
    <t>SyncPulse Creations</t>
  </si>
  <si>
    <t>ElectroFusion Gadgets</t>
  </si>
  <si>
    <t>HyperGizmo Innovations</t>
  </si>
  <si>
    <t>NovaQuotient Mobile</t>
  </si>
  <si>
    <t>ZenithStorm Devices</t>
  </si>
  <si>
    <t>PulseDynamics Technologies</t>
  </si>
  <si>
    <t>InnovateNex Creations</t>
  </si>
  <si>
    <t>ElectroSphere Mobile Solutions</t>
  </si>
  <si>
    <t>QuantumVista Gadgets</t>
  </si>
  <si>
    <t>NovaQuotient Innovations</t>
  </si>
  <si>
    <t>PixelEdge Mobile</t>
  </si>
  <si>
    <t>ElectroStorm Technologies</t>
  </si>
  <si>
    <t>GigaPulse Gadgets</t>
  </si>
  <si>
    <t>QuantumFlare Innovations</t>
  </si>
  <si>
    <t>InnovateGizmo Devices</t>
  </si>
  <si>
    <t>PulseFusion Mobile Solutions</t>
  </si>
  <si>
    <t>ZenithBlitz Electronics</t>
  </si>
  <si>
    <t>QuantumNova Creations</t>
  </si>
  <si>
    <t>PixelPulse Technologies</t>
  </si>
  <si>
    <t>SyncSphere Gadgets</t>
  </si>
  <si>
    <t>InfinitiFlare Innovations</t>
  </si>
  <si>
    <t>ElectroNex Devices</t>
  </si>
  <si>
    <t>PulseDynamics Mobile Solutions</t>
  </si>
  <si>
    <t>GigaPulse Innovations</t>
  </si>
  <si>
    <t>QuantumVista Electronics</t>
  </si>
  <si>
    <t>PixelDynamics Creations</t>
  </si>
  <si>
    <t>SyncPulse Technologies</t>
  </si>
  <si>
    <t>ZenithFlare Gadgets</t>
  </si>
  <si>
    <t>ElectroGizmo Innovations</t>
  </si>
  <si>
    <t>PulseNex Mobile Solutions</t>
  </si>
  <si>
    <t>QuantumSphere Electronics</t>
  </si>
  <si>
    <t>InfinitiWave Creations</t>
  </si>
  <si>
    <t>NovaEdge Devices</t>
  </si>
  <si>
    <t>InnovateGizmo Technologies</t>
  </si>
  <si>
    <t>GigaQuotient Gadgets</t>
  </si>
  <si>
    <t>PixelVista Innovations</t>
  </si>
  <si>
    <t>SyncNex Mobile Solutions</t>
  </si>
  <si>
    <t>ElectroPulse Electronics</t>
  </si>
  <si>
    <t>QuantumGizmo Creations</t>
  </si>
  <si>
    <t>PulseWave Devices</t>
  </si>
  <si>
    <t>NovaPulse Gadgets</t>
  </si>
  <si>
    <t>GigaNova Technologies</t>
  </si>
  <si>
    <t>ZenithDynamics Innovations</t>
  </si>
  <si>
    <t>PixelQuotient Mobile Solutions</t>
  </si>
  <si>
    <t>QuantumEdge Electronics</t>
  </si>
  <si>
    <t>InnovateVista Creations</t>
  </si>
  <si>
    <t>ElectroNex Gadgets</t>
  </si>
  <si>
    <t>InfinitiPulse Mobile Solutions</t>
  </si>
  <si>
    <t>NovaDynamics Electronics</t>
  </si>
  <si>
    <t>ZenithQuotient Creations</t>
  </si>
  <si>
    <t>PixelNex Gadgets</t>
  </si>
  <si>
    <t>SyncQuotient Innovations</t>
  </si>
  <si>
    <t>ElectroNova Technologies</t>
  </si>
  <si>
    <t>QuantumPulse Mobile Solutions</t>
  </si>
  <si>
    <t>QuantumGlide Pro</t>
  </si>
  <si>
    <t>VelocityFlash X1</t>
  </si>
  <si>
    <t>NebulaEcho Prime</t>
  </si>
  <si>
    <t>ZenithNova Spark</t>
  </si>
  <si>
    <t>LuminaPulse Max</t>
  </si>
  <si>
    <t>NexusGlimmer S2</t>
  </si>
  <si>
    <t>QuantumQuasar Elite</t>
  </si>
  <si>
    <t>InfinityRapid Vortex</t>
  </si>
  <si>
    <t>ElectraBlaze Horizon</t>
  </si>
  <si>
    <t>PhotonQuest Z3</t>
  </si>
  <si>
    <t>StellarGaze Stellaris</t>
  </si>
  <si>
    <t>FusionFlow Blaze</t>
  </si>
  <si>
    <t>NebulaZoom Lux</t>
  </si>
  <si>
    <t>QuantumBeam Ignite</t>
  </si>
  <si>
    <t>NebulaStream Fusion</t>
  </si>
  <si>
    <t>StellarSphere Horizon</t>
  </si>
  <si>
    <t>PulseWave Spark</t>
  </si>
  <si>
    <t>FusionFlash Odyssey</t>
  </si>
  <si>
    <t>ZenithNebula Fusion</t>
  </si>
  <si>
    <t>ElectraGlide Velocity</t>
  </si>
  <si>
    <t>NovaQuest Sparkle</t>
  </si>
  <si>
    <t>QuantumRapid Xplorer</t>
  </si>
  <si>
    <t>LuminaZoom Horizon</t>
  </si>
  <si>
    <t>NexusBlaze Velocity</t>
  </si>
  <si>
    <t>PhotonNebula Odyssey</t>
  </si>
  <si>
    <t>InfinityFlow Zenith</t>
  </si>
  <si>
    <t>ElectraZoom Spark</t>
  </si>
  <si>
    <t>QuantumQuest S2</t>
  </si>
  <si>
    <t>VelocityGaze Lux</t>
  </si>
  <si>
    <t>FusionRapid Odyssey</t>
  </si>
  <si>
    <t>NebulaZoom Stellaris</t>
  </si>
  <si>
    <t>ElectraQuest Vortex</t>
  </si>
  <si>
    <t>PhotonGlimmer Sparkle</t>
  </si>
  <si>
    <t>InfinityZoom Blaze</t>
  </si>
  <si>
    <t>QuantumRapid Fusion</t>
  </si>
  <si>
    <t>PulseFlow Lux</t>
  </si>
  <si>
    <t>LuminaGaze Ignite</t>
  </si>
  <si>
    <t>NexusZoom Odyssey</t>
  </si>
  <si>
    <t>QuantumBlaze Velocity</t>
  </si>
  <si>
    <t>ElectraPulse Spark</t>
  </si>
  <si>
    <t>StellarRapid Fusion</t>
  </si>
  <si>
    <t>InfinityGlimmer Sparkle</t>
  </si>
  <si>
    <t>NebulaZoom Ignite</t>
  </si>
  <si>
    <t>QuantumNebula Stellaris</t>
  </si>
  <si>
    <t>PulseZoom Velocity</t>
  </si>
  <si>
    <t>FusionRapid Spark</t>
  </si>
  <si>
    <t>ZenithGaze Horizon</t>
  </si>
  <si>
    <t>ElectraQuest Sparkle</t>
  </si>
  <si>
    <t>VelocityFlash Xplorer</t>
  </si>
  <si>
    <t>NexusNebula Stellaris</t>
  </si>
  <si>
    <t>QuantumPulse Blaze</t>
  </si>
  <si>
    <t>StellarZoom Ignite</t>
  </si>
  <si>
    <t>InfinityFlow Velocity</t>
  </si>
  <si>
    <t>PulseGaze Odyssey</t>
  </si>
  <si>
    <t>ElectraRapid Fusion</t>
  </si>
  <si>
    <t>PhotonGlimmer Spark</t>
  </si>
  <si>
    <t>QuantumQuest Velocity</t>
  </si>
  <si>
    <t>VelocityRapid Blaze</t>
  </si>
  <si>
    <t>LuminaNebula Ignite</t>
  </si>
  <si>
    <t>ZenithZoom Spark</t>
  </si>
  <si>
    <t>ElectraPulse Odyssey</t>
  </si>
  <si>
    <t>PulseRapid Fusion</t>
  </si>
  <si>
    <t>InfinityZoom Velocity</t>
  </si>
  <si>
    <t>QuantumGaze Lux</t>
  </si>
  <si>
    <t>NexusFlash Stellaris</t>
  </si>
  <si>
    <t>FusionNebula Ignite</t>
  </si>
  <si>
    <t>ElectraZoom Blaze</t>
  </si>
  <si>
    <t>PhotonRapid Sparkle</t>
  </si>
  <si>
    <t>StellarFlow Velocity</t>
  </si>
  <si>
    <t>LuminaQuest Odyssey</t>
  </si>
  <si>
    <t>QuantumPulse Fusion</t>
  </si>
  <si>
    <t>VelocityGaze Ignite</t>
  </si>
  <si>
    <t>ElectraRapid Blaze</t>
  </si>
  <si>
    <t>PhotonFlow Velocity</t>
  </si>
  <si>
    <t>InfinityNebula Sparkle</t>
  </si>
  <si>
    <t>QuantumZoom Ignite</t>
  </si>
  <si>
    <t>StellarRapid Odyssey</t>
  </si>
  <si>
    <t>PulseGaze Blaze</t>
  </si>
  <si>
    <t>ZenithGlimmer Lux</t>
  </si>
  <si>
    <t>ElectraZoom Sparkle</t>
  </si>
  <si>
    <t>FusionRapid Ignite</t>
  </si>
  <si>
    <t>QuantumPulse Velocity</t>
  </si>
  <si>
    <t>LuminaZoom Spark</t>
  </si>
  <si>
    <t>NexusQuest Stellaris</t>
  </si>
  <si>
    <t>PhotonNebula Blaze</t>
  </si>
  <si>
    <t>InfinityGaze Ignite</t>
  </si>
  <si>
    <t>PulseFlow Velocity</t>
  </si>
  <si>
    <t>ZenithZoom Fusion</t>
  </si>
  <si>
    <t>QuantumBlaze Sparkle</t>
  </si>
  <si>
    <t>ElectraGlimmer Ignite</t>
  </si>
  <si>
    <t>VelocityRapid Odyssey</t>
  </si>
  <si>
    <t>StellarNebula Blaze</t>
  </si>
  <si>
    <t>FusionZoom Sparkle</t>
  </si>
  <si>
    <t>PhotonGaze Ignite</t>
  </si>
  <si>
    <t>LuminaRapid Odyssey</t>
  </si>
  <si>
    <t>ElectraNebula Fusion</t>
  </si>
  <si>
    <t>NexusZoom Sparkle</t>
  </si>
  <si>
    <t>TOTAL</t>
  </si>
  <si>
    <t>FACTURACIÓN TOTAL</t>
  </si>
  <si>
    <t>Cantidad en Dólares americanos</t>
  </si>
  <si>
    <t>#Operación</t>
  </si>
  <si>
    <t>Yenes (JPY)</t>
  </si>
  <si>
    <t>Libras esterlinas (GBP)</t>
  </si>
  <si>
    <t>Euros (EUR)</t>
  </si>
  <si>
    <t>ABC-12345</t>
  </si>
  <si>
    <t>ABD-12346</t>
  </si>
  <si>
    <t>ABE-12347</t>
  </si>
  <si>
    <t>ABF-12348</t>
  </si>
  <si>
    <t>ABG-12349</t>
  </si>
  <si>
    <t>ABH-12350</t>
  </si>
  <si>
    <t>ABI-12351</t>
  </si>
  <si>
    <t>ABJ-12352</t>
  </si>
  <si>
    <t>ABK-12353</t>
  </si>
  <si>
    <t>ABL-12354</t>
  </si>
  <si>
    <t>ABM-12355</t>
  </si>
  <si>
    <t>ABN-12356</t>
  </si>
  <si>
    <t>ABO-12357</t>
  </si>
  <si>
    <t>ABP-12358</t>
  </si>
  <si>
    <t>ABQ-12359</t>
  </si>
  <si>
    <t>ABR-12360</t>
  </si>
  <si>
    <t>ABS-12361</t>
  </si>
  <si>
    <t>ABT-12362</t>
  </si>
  <si>
    <t>ABU-12363</t>
  </si>
  <si>
    <t>ABV-12364</t>
  </si>
  <si>
    <t>ABW-12365</t>
  </si>
  <si>
    <t>ABX-12366</t>
  </si>
  <si>
    <t>ABY-12367</t>
  </si>
  <si>
    <t>ABZ-12368</t>
  </si>
  <si>
    <t>ACA-12369</t>
  </si>
  <si>
    <t>ACB-12370</t>
  </si>
  <si>
    <t>ACC-12371</t>
  </si>
  <si>
    <t>ACD-12372</t>
  </si>
  <si>
    <t>ACE-12373</t>
  </si>
  <si>
    <t>ACF-12374</t>
  </si>
  <si>
    <t>ACG-12375</t>
  </si>
  <si>
    <t>ACH-12376</t>
  </si>
  <si>
    <t>ACI-12377</t>
  </si>
  <si>
    <t>ACJ-12378</t>
  </si>
  <si>
    <t>ACK-12379</t>
  </si>
  <si>
    <t>ACL-12380</t>
  </si>
  <si>
    <t>ACM-12381</t>
  </si>
  <si>
    <t>ACN-12382</t>
  </si>
  <si>
    <t>ACO-12383</t>
  </si>
  <si>
    <t>ACP-12384</t>
  </si>
  <si>
    <t>ACQ-12385</t>
  </si>
  <si>
    <t>ACR-12386</t>
  </si>
  <si>
    <t>ACS-12387</t>
  </si>
  <si>
    <t>ACT-12388</t>
  </si>
  <si>
    <t>ACU-12389</t>
  </si>
  <si>
    <t>ACV-12390</t>
  </si>
  <si>
    <t>ACW-12391</t>
  </si>
  <si>
    <t>ACX-12392</t>
  </si>
  <si>
    <t>ACY-12393</t>
  </si>
  <si>
    <t>ACZ-12394</t>
  </si>
  <si>
    <t>ADA-12395</t>
  </si>
  <si>
    <t>ADB-12396</t>
  </si>
  <si>
    <t>ADC-12397</t>
  </si>
  <si>
    <t>ADD-12398</t>
  </si>
  <si>
    <t>ADE-12399</t>
  </si>
  <si>
    <t>ADF-12400</t>
  </si>
  <si>
    <t>ADG-12401</t>
  </si>
  <si>
    <t>ADH-12402</t>
  </si>
  <si>
    <t>ADI-12403</t>
  </si>
  <si>
    <t>ADJ-12404</t>
  </si>
  <si>
    <t>ADK-12405</t>
  </si>
  <si>
    <t>ADL-12406</t>
  </si>
  <si>
    <t>ADM-12407</t>
  </si>
  <si>
    <t>ADN-12408</t>
  </si>
  <si>
    <t>ADO-12409</t>
  </si>
  <si>
    <t>ADP-12410</t>
  </si>
  <si>
    <t>ADQ-12411</t>
  </si>
  <si>
    <t>ADR-12412</t>
  </si>
  <si>
    <t>ADS-12413</t>
  </si>
  <si>
    <t>ADT-12414</t>
  </si>
  <si>
    <t>ADU-12415</t>
  </si>
  <si>
    <t>ADV-12416</t>
  </si>
  <si>
    <t>ADW-12417</t>
  </si>
  <si>
    <t>ADX-12418</t>
  </si>
  <si>
    <t>ADY-12419</t>
  </si>
  <si>
    <t>ADZ-12420</t>
  </si>
  <si>
    <t>AEA-12421</t>
  </si>
  <si>
    <t>AEB-12422</t>
  </si>
  <si>
    <t>AEC-12423</t>
  </si>
  <si>
    <t>AED-12424</t>
  </si>
  <si>
    <t>AEE-12425</t>
  </si>
  <si>
    <t>AEF-12426</t>
  </si>
  <si>
    <t>AEG-12427</t>
  </si>
  <si>
    <t>AEH-12428</t>
  </si>
  <si>
    <t>AEI-12429</t>
  </si>
  <si>
    <t>AEJ-12430</t>
  </si>
  <si>
    <t>AEK-12431</t>
  </si>
  <si>
    <t>AEL-12432</t>
  </si>
  <si>
    <t>AEM-12433</t>
  </si>
  <si>
    <t>AEN-12434</t>
  </si>
  <si>
    <t>AEO-12435</t>
  </si>
  <si>
    <t>AEP-12436</t>
  </si>
  <si>
    <t>AEQ-12437</t>
  </si>
  <si>
    <t>AER-12438</t>
  </si>
  <si>
    <t>AES-12439</t>
  </si>
  <si>
    <t>AET-12440</t>
  </si>
  <si>
    <t>AEU-12441</t>
  </si>
  <si>
    <t>AEV-12442</t>
  </si>
  <si>
    <t>AEW-12443</t>
  </si>
  <si>
    <t>AEX-12444</t>
  </si>
  <si>
    <t>1 dólar son:</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</si>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</sst>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quot;$&quot;#,##0.00;[Red]\-&quot;$&quot;#,##0.00"/>
    <numFmt numFmtId="165" formatCode="_-* #,##0.00\ [$€-C0A]_-;\-* #,##0.00\ [$€-C0A]_-;_-* &quot;-&quot;??\ [$€-C0A]_-;_-@_-"/>
  </numFmts>
  <fonts count="2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4"/>
      <color theme="1"/>
      <name val="Calibri"/>
      <family val="2"/>
      <scheme val="minor"/>
    </font>
    <font>
      <sz val="18"/>
      <color theme="3"/>
      <name val="Calibri Light"/>
      <family val="2"/>
      <scheme val="major"/>
    </font>
    <font>
      <sz val="8"/>
      <name val="Calibri"/>
      <family val="2"/>
      <scheme val="minor"/>
    </font>
    <font>
      <sz val="72"/>
      <color rgb="FF6E9BC9"/>
      <name val="Franklin Gothic Demi Cond"/>
      <family val="2"/>
    </font>
    <font>
      <sz val="18"/>
      <color rgb="FFFF9101"/>
      <name val="Segoe UI"/>
      <family val="2"/>
    </font>
    <font>
      <b/>
      <sz val="14"/>
      <color theme="0"/>
      <name val="Segoe UI Light"/>
      <family val="2"/>
    </font>
    <font>
      <b/>
      <sz val="14"/>
      <color theme="0"/>
      <name val="Segoe UI"/>
      <family val="2"/>
    </font>
    <font>
      <sz val="14"/>
      <color theme="1"/>
      <name val="Calibri"/>
      <family val="2"/>
      <scheme val="minor"/>
    </font>
    <font>
      <sz val="10"/>
      <color rgb="FF000000"/>
      <name val="Tahoma"/>
      <family val="2"/>
    </font>
    <font>
      <b/>
      <sz val="10"/>
      <color rgb="FF000000"/>
      <name val="Tahoma"/>
      <family val="2"/>
    </font>
    <font>
      <sz val="10"/>
      <color rgb="FF000000"/>
      <name val="Calibri"/>
      <family val="2"/>
      <scheme val="minor"/>
    </font>
    <font>
      <sz val="10.5"/>
      <color rgb="FF000000"/>
      <name val="Calibri"/>
      <family val="2"/>
      <scheme val="minor"/>
    </font>
    <font>
      <sz val="16"/>
      <color theme="1"/>
      <name val="Calibri"/>
      <family val="2"/>
      <scheme val="minor"/>
    </font>
    <font>
      <sz val="10.5"/>
      <color rgb="FF000000"/>
      <name val="Tahoma"/>
      <family val="2"/>
    </font>
    <font>
      <sz val="10.5"/>
      <color rgb="FF000000"/>
      <name val="Calibri"/>
      <family val="2"/>
    </font>
    <font>
      <sz val="10"/>
      <color rgb="FF000000"/>
      <name val="Calibri"/>
      <family val="2"/>
    </font>
    <font>
      <b/>
      <sz val="14"/>
      <color theme="0"/>
      <name val="Franklin Gothic Medium"/>
      <family val="2"/>
    </font>
  </fonts>
  <fills count="8">
    <fill>
      <patternFill patternType="none"/>
    </fill>
    <fill>
      <patternFill patternType="gray125"/>
    </fill>
    <fill>
      <patternFill patternType="solid">
        <fgColor theme="5"/>
      </patternFill>
    </fill>
    <fill>
      <patternFill patternType="solid">
        <fgColor theme="7" tint="0.39997558519241921"/>
        <bgColor indexed="65"/>
      </patternFill>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4" tint="0.79998168889431442"/>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s>
  <cellStyleXfs count="6">
    <xf numFmtId="0" fontId="0" fillId="0" borderId="0"/>
    <xf numFmtId="0" fontId="3" fillId="2" borderId="0" applyNumberFormat="0" applyBorder="0" applyAlignment="0" applyProtection="0"/>
    <xf numFmtId="0" fontId="1" fillId="3" borderId="0" applyNumberFormat="0" applyBorder="0" applyAlignment="0" applyProtection="0"/>
    <xf numFmtId="0" fontId="6" fillId="0" borderId="0" applyNumberFormat="0" applyFill="0" applyBorder="0" applyAlignment="0" applyProtection="0"/>
    <xf numFmtId="44" fontId="1" fillId="0" borderId="0" applyFont="0" applyFill="0" applyBorder="0" applyAlignment="0" applyProtection="0"/>
    <xf numFmtId="0" fontId="1" fillId="0" borderId="0"/>
  </cellStyleXfs>
  <cellXfs count="52">
    <xf numFmtId="0" fontId="0" fillId="0" borderId="0" xfId="0"/>
    <xf numFmtId="14" fontId="0" fillId="0" borderId="0" xfId="0" applyNumberFormat="1"/>
    <xf numFmtId="0" fontId="0" fillId="0" borderId="0" xfId="0" applyAlignment="1" applyProtection="1">
      <alignment horizontal="center" vertical="center"/>
      <protection hidden="1"/>
    </xf>
    <xf numFmtId="164" fontId="0" fillId="0" borderId="0" xfId="0" applyNumberFormat="1"/>
    <xf numFmtId="3" fontId="0" fillId="0" borderId="0" xfId="0" applyNumberFormat="1"/>
    <xf numFmtId="0" fontId="0" fillId="0" borderId="0" xfId="0" applyAlignment="1">
      <alignment horizontal="center" vertical="center"/>
    </xf>
    <xf numFmtId="0" fontId="3" fillId="0" borderId="0" xfId="0" applyFont="1"/>
    <xf numFmtId="0" fontId="8" fillId="0" borderId="0" xfId="3" applyFont="1" applyFill="1" applyAlignment="1">
      <alignment horizontal="left" vertical="center" indent="1"/>
    </xf>
    <xf numFmtId="0" fontId="2" fillId="0" borderId="0" xfId="1" applyFont="1" applyFill="1"/>
    <xf numFmtId="164" fontId="2" fillId="0" borderId="0" xfId="1" applyNumberFormat="1" applyFont="1" applyFill="1"/>
    <xf numFmtId="165" fontId="2" fillId="4" borderId="0" xfId="1" applyNumberFormat="1" applyFont="1" applyFill="1"/>
    <xf numFmtId="165" fontId="0" fillId="0" borderId="0" xfId="0" applyNumberFormat="1"/>
    <xf numFmtId="0" fontId="11" fillId="0" borderId="0" xfId="1" applyFont="1" applyFill="1" applyAlignment="1">
      <alignment horizontal="left" vertical="center"/>
    </xf>
    <xf numFmtId="0" fontId="11" fillId="0" borderId="0" xfId="1" applyFont="1" applyFill="1" applyAlignment="1">
      <alignment horizontal="center" vertical="center"/>
    </xf>
    <xf numFmtId="165" fontId="2" fillId="0" borderId="0" xfId="1" applyNumberFormat="1" applyFont="1" applyFill="1"/>
    <xf numFmtId="9" fontId="2" fillId="0" borderId="0" xfId="1" applyNumberFormat="1" applyFont="1" applyFill="1"/>
    <xf numFmtId="9" fontId="2" fillId="0" borderId="5" xfId="1" applyNumberFormat="1" applyFont="1" applyFill="1" applyBorder="1"/>
    <xf numFmtId="9" fontId="2" fillId="0" borderId="6" xfId="1" applyNumberFormat="1" applyFont="1" applyFill="1" applyBorder="1"/>
    <xf numFmtId="9" fontId="2" fillId="0" borderId="7" xfId="1" applyNumberFormat="1" applyFont="1" applyFill="1" applyBorder="1"/>
    <xf numFmtId="165" fontId="0" fillId="0" borderId="1" xfId="0" applyNumberFormat="1" applyBorder="1"/>
    <xf numFmtId="165" fontId="3" fillId="0" borderId="0" xfId="0" applyNumberFormat="1" applyFont="1"/>
    <xf numFmtId="2" fontId="5" fillId="0" borderId="11" xfId="1" applyNumberFormat="1" applyFont="1" applyFill="1" applyBorder="1"/>
    <xf numFmtId="2" fontId="5" fillId="0" borderId="7" xfId="1" applyNumberFormat="1" applyFont="1" applyFill="1" applyBorder="1"/>
    <xf numFmtId="0" fontId="12" fillId="0" borderId="0" xfId="0" applyFont="1"/>
    <xf numFmtId="0" fontId="1" fillId="0" borderId="0" xfId="5"/>
    <xf numFmtId="0" fontId="9" fillId="0" borderId="0" xfId="5" applyFont="1" applyAlignment="1">
      <alignment horizontal="left" vertical="center" wrapText="1"/>
    </xf>
    <xf numFmtId="165" fontId="17" fillId="0" borderId="9" xfId="0" applyNumberFormat="1" applyFont="1" applyBorder="1"/>
    <xf numFmtId="0" fontId="10" fillId="5" borderId="0" xfId="1" applyFont="1" applyFill="1" applyAlignment="1">
      <alignment horizontal="center" vertical="center"/>
    </xf>
    <xf numFmtId="0" fontId="21" fillId="5" borderId="0" xfId="1" applyFont="1" applyFill="1" applyAlignment="1">
      <alignment horizontal="center" vertical="center"/>
    </xf>
    <xf numFmtId="0" fontId="10" fillId="6" borderId="0" xfId="1" applyFont="1" applyFill="1" applyAlignment="1">
      <alignment horizontal="center" vertical="center"/>
    </xf>
    <xf numFmtId="0" fontId="21" fillId="6" borderId="0" xfId="1" applyFont="1" applyFill="1" applyAlignment="1">
      <alignment horizontal="center" vertical="center"/>
    </xf>
    <xf numFmtId="165" fontId="4" fillId="7" borderId="0" xfId="2" applyNumberFormat="1" applyFont="1" applyFill="1"/>
    <xf numFmtId="165" fontId="11" fillId="6" borderId="1" xfId="0" applyNumberFormat="1" applyFont="1" applyFill="1" applyBorder="1"/>
    <xf numFmtId="0" fontId="10" fillId="5" borderId="2" xfId="1" applyFont="1" applyFill="1" applyBorder="1" applyAlignment="1">
      <alignment horizontal="center" vertical="center"/>
    </xf>
    <xf numFmtId="0" fontId="10" fillId="5" borderId="3" xfId="1" applyFont="1" applyFill="1" applyBorder="1" applyAlignment="1">
      <alignment horizontal="center" vertical="center"/>
    </xf>
    <xf numFmtId="0" fontId="10" fillId="5" borderId="4" xfId="1" applyFont="1" applyFill="1" applyBorder="1" applyAlignment="1">
      <alignment horizontal="center" vertical="center"/>
    </xf>
    <xf numFmtId="165" fontId="17" fillId="7" borderId="9" xfId="0" applyNumberFormat="1" applyFont="1" applyFill="1" applyBorder="1"/>
    <xf numFmtId="0" fontId="11" fillId="5" borderId="0" xfId="1" applyFont="1" applyFill="1" applyAlignment="1">
      <alignment horizontal="center" vertical="center"/>
    </xf>
    <xf numFmtId="0" fontId="11" fillId="6" borderId="0" xfId="1" applyFont="1" applyFill="1" applyAlignment="1">
      <alignment horizontal="center" vertical="center"/>
    </xf>
    <xf numFmtId="165" fontId="4" fillId="7" borderId="0" xfId="4" applyNumberFormat="1" applyFont="1" applyFill="1"/>
    <xf numFmtId="0" fontId="2" fillId="5" borderId="0" xfId="1" applyFont="1" applyFill="1"/>
    <xf numFmtId="165" fontId="0" fillId="7" borderId="0" xfId="0" applyNumberFormat="1" applyFill="1"/>
    <xf numFmtId="2" fontId="4" fillId="7" borderId="0" xfId="2" applyNumberFormat="1" applyFont="1" applyFill="1"/>
    <xf numFmtId="0" fontId="10" fillId="5" borderId="10" xfId="1" applyFont="1" applyFill="1" applyBorder="1" applyAlignment="1">
      <alignment horizontal="center" vertical="center"/>
    </xf>
    <xf numFmtId="0" fontId="10" fillId="5" borderId="5" xfId="1" applyFont="1" applyFill="1" applyBorder="1" applyAlignment="1">
      <alignment horizontal="center" vertical="center"/>
    </xf>
    <xf numFmtId="164" fontId="12" fillId="7" borderId="0" xfId="0" applyNumberFormat="1" applyFont="1" applyFill="1"/>
    <xf numFmtId="2" fontId="12" fillId="7" borderId="0" xfId="0" applyNumberFormat="1" applyFont="1" applyFill="1"/>
    <xf numFmtId="0" fontId="10" fillId="6" borderId="8" xfId="1" applyFont="1" applyFill="1" applyBorder="1" applyAlignment="1">
      <alignment horizontal="center" vertical="center"/>
    </xf>
    <xf numFmtId="0" fontId="11" fillId="5" borderId="0" xfId="0" applyFont="1" applyFill="1" applyAlignment="1">
      <alignment horizontal="left" vertical="center"/>
    </xf>
    <xf numFmtId="0" fontId="12" fillId="7" borderId="0" xfId="0" applyFont="1" applyFill="1" applyAlignment="1">
      <alignment horizontal="center" vertical="center"/>
    </xf>
    <xf numFmtId="0" fontId="3" fillId="0" borderId="0" xfId="0" applyFont="1" applyAlignment="1">
      <alignment horizontal="center"/>
    </xf>
    <xf numFmtId="0" fontId="12" fillId="0" borderId="0" xfId="0" applyFont="1" applyAlignment="1">
      <alignment horizontal="center" vertical="center"/>
    </xf>
  </cellXfs>
  <cellStyles count="6">
    <cellStyle name="60% - Énfasis4" xfId="2" builtinId="44"/>
    <cellStyle name="Énfasis2" xfId="1" builtinId="33"/>
    <cellStyle name="Moneda" xfId="4" builtinId="4"/>
    <cellStyle name="Normal" xfId="0" builtinId="0"/>
    <cellStyle name="Normal 2 2" xfId="5" xr:uid="{061A1AA6-C259-6049-AC18-4FE6001FEF53}"/>
    <cellStyle name="Título" xfId="3" builtinId="15"/>
  </cellStyles>
  <dxfs count="52">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s>
  <tableStyles count="0" defaultTableStyle="TableStyleMedium2" defaultPivotStyle="PivotStyleLight16"/>
  <colors>
    <mruColors>
      <color rgb="FFFF9101"/>
      <color rgb="FF6E9BC9"/>
      <color rgb="FF227447"/>
      <color rgb="FFF4B1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71967</xdr:rowOff>
    </xdr:from>
    <xdr:to>
      <xdr:col>6</xdr:col>
      <xdr:colOff>101600</xdr:colOff>
      <xdr:row>36</xdr:row>
      <xdr:rowOff>165100</xdr:rowOff>
    </xdr:to>
    <xdr:sp macro="" textlink="">
      <xdr:nvSpPr>
        <xdr:cNvPr id="2" name="CuadroTexto 1">
          <a:extLst>
            <a:ext uri="{FF2B5EF4-FFF2-40B4-BE49-F238E27FC236}">
              <a16:creationId xmlns:a16="http://schemas.microsoft.com/office/drawing/2014/main" id="{31D23FF3-34E0-2F47-BA4A-0A8EBC201429}"/>
            </a:ext>
          </a:extLst>
        </xdr:cNvPr>
        <xdr:cNvSpPr txBox="1"/>
      </xdr:nvSpPr>
      <xdr:spPr>
        <a:xfrm>
          <a:off x="0" y="7628467"/>
          <a:ext cx="13538200" cy="474133"/>
        </a:xfrm>
        <a:prstGeom prst="rect">
          <a:avLst/>
        </a:prstGeom>
        <a:solidFill>
          <a:schemeClr val="tx1"/>
        </a:solidFill>
        <a:ln w="127000" cap="rnd"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500" b="1" i="0" u="none" strike="noStrike">
              <a:solidFill>
                <a:schemeClr val="bg1"/>
              </a:solidFill>
              <a:effectLst/>
              <a:latin typeface="Arial" panose="020B0604020202020204" pitchFamily="34" charset="0"/>
              <a:ea typeface="+mn-ea"/>
              <a:cs typeface="Arial" panose="020B0604020202020204" pitchFamily="34" charset="0"/>
            </a:rPr>
            <a:t>Aprende</a:t>
          </a:r>
          <a:r>
            <a:rPr lang="es-ES" sz="1500" b="1" i="0" u="none" strike="noStrike" baseline="0">
              <a:solidFill>
                <a:schemeClr val="bg1"/>
              </a:solidFill>
              <a:effectLst/>
              <a:latin typeface="Arial" panose="020B0604020202020204" pitchFamily="34" charset="0"/>
              <a:ea typeface="+mn-ea"/>
              <a:cs typeface="Arial" panose="020B0604020202020204" pitchFamily="34" charset="0"/>
            </a:rPr>
            <a:t> a fijas las celdas y ahorra tiempo.</a:t>
          </a:r>
          <a:endParaRPr lang="es-ES_tradnl" sz="15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0</xdr:colOff>
      <xdr:row>29</xdr:row>
      <xdr:rowOff>165101</xdr:rowOff>
    </xdr:from>
    <xdr:to>
      <xdr:col>6</xdr:col>
      <xdr:colOff>114300</xdr:colOff>
      <xdr:row>34</xdr:row>
      <xdr:rowOff>34881</xdr:rowOff>
    </xdr:to>
    <xdr:sp macro="" textlink="">
      <xdr:nvSpPr>
        <xdr:cNvPr id="3" name="CuadroTexto 2">
          <a:extLst>
            <a:ext uri="{FF2B5EF4-FFF2-40B4-BE49-F238E27FC236}">
              <a16:creationId xmlns:a16="http://schemas.microsoft.com/office/drawing/2014/main" id="{89ECA2D2-677E-994B-8DE5-7CF2F6994ECC}"/>
            </a:ext>
          </a:extLst>
        </xdr:cNvPr>
        <xdr:cNvSpPr txBox="1"/>
      </xdr:nvSpPr>
      <xdr:spPr>
        <a:xfrm>
          <a:off x="0" y="6769101"/>
          <a:ext cx="13550900" cy="822280"/>
        </a:xfrm>
        <a:prstGeom prst="rect">
          <a:avLst/>
        </a:prstGeom>
        <a:solidFill>
          <a:schemeClr val="bg1"/>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ES_tradnl" sz="4400">
            <a:solidFill>
              <a:srgbClr val="6E9BC9"/>
            </a:solidFill>
            <a:latin typeface="Arial" panose="020B0604020202020204" pitchFamily="34" charset="0"/>
            <a:cs typeface="Arial" panose="020B0604020202020204" pitchFamily="34" charset="0"/>
          </a:endParaRPr>
        </a:p>
      </xdr:txBody>
    </xdr:sp>
    <xdr:clientData/>
  </xdr:twoCellAnchor>
  <xdr:twoCellAnchor>
    <xdr:from>
      <xdr:col>0</xdr:col>
      <xdr:colOff>901700</xdr:colOff>
      <xdr:row>31</xdr:row>
      <xdr:rowOff>114300</xdr:rowOff>
    </xdr:from>
    <xdr:to>
      <xdr:col>0</xdr:col>
      <xdr:colOff>2037885</xdr:colOff>
      <xdr:row>33</xdr:row>
      <xdr:rowOff>88900</xdr:rowOff>
    </xdr:to>
    <xdr:pic>
      <xdr:nvPicPr>
        <xdr:cNvPr id="4" name="Imagen 3">
          <a:extLst>
            <a:ext uri="{FF2B5EF4-FFF2-40B4-BE49-F238E27FC236}">
              <a16:creationId xmlns:a16="http://schemas.microsoft.com/office/drawing/2014/main" id="{2A079A79-5DBD-DD46-9B62-36611374AD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1700" y="7099300"/>
          <a:ext cx="1136185" cy="355600"/>
        </a:xfrm>
        <a:prstGeom prst="rect">
          <a:avLst/>
        </a:prstGeom>
      </xdr:spPr>
    </xdr:pic>
    <xdr:clientData/>
  </xdr:twoCellAnchor>
  <xdr:twoCellAnchor>
    <xdr:from>
      <xdr:col>0</xdr:col>
      <xdr:colOff>38100</xdr:colOff>
      <xdr:row>29</xdr:row>
      <xdr:rowOff>177800</xdr:rowOff>
    </xdr:from>
    <xdr:to>
      <xdr:col>6</xdr:col>
      <xdr:colOff>88900</xdr:colOff>
      <xdr:row>34</xdr:row>
      <xdr:rowOff>25400</xdr:rowOff>
    </xdr:to>
    <xdr:sp macro="" textlink="">
      <xdr:nvSpPr>
        <xdr:cNvPr id="5" name="CuadroTexto 4">
          <a:extLst>
            <a:ext uri="{FF2B5EF4-FFF2-40B4-BE49-F238E27FC236}">
              <a16:creationId xmlns:a16="http://schemas.microsoft.com/office/drawing/2014/main" id="{07A1E753-FBDA-E940-A513-09CCEFC3BECE}"/>
            </a:ext>
          </a:extLst>
        </xdr:cNvPr>
        <xdr:cNvSpPr txBox="1"/>
      </xdr:nvSpPr>
      <xdr:spPr>
        <a:xfrm>
          <a:off x="38100" y="6781800"/>
          <a:ext cx="13487400" cy="8001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3600">
              <a:solidFill>
                <a:srgbClr val="FF3130"/>
              </a:solidFill>
              <a:latin typeface="Arial" panose="020B0604020202020204" pitchFamily="34" charset="0"/>
              <a:cs typeface="Arial" panose="020B0604020202020204" pitchFamily="34" charset="0"/>
            </a:rPr>
            <a:t>Referencias relativas, absolutas y mixtas</a:t>
          </a:r>
        </a:p>
      </xdr:txBody>
    </xdr:sp>
    <xdr:clientData/>
  </xdr:twoCellAnchor>
  <xdr:twoCellAnchor>
    <xdr:from>
      <xdr:col>0</xdr:col>
      <xdr:colOff>0</xdr:colOff>
      <xdr:row>0</xdr:row>
      <xdr:rowOff>0</xdr:rowOff>
    </xdr:from>
    <xdr:to>
      <xdr:col>12</xdr:col>
      <xdr:colOff>127000</xdr:colOff>
      <xdr:row>29</xdr:row>
      <xdr:rowOff>171450</xdr:rowOff>
    </xdr:to>
    <xdr:grpSp>
      <xdr:nvGrpSpPr>
        <xdr:cNvPr id="6" name="Grupo 5">
          <a:extLst>
            <a:ext uri="{FF2B5EF4-FFF2-40B4-BE49-F238E27FC236}">
              <a16:creationId xmlns:a16="http://schemas.microsoft.com/office/drawing/2014/main" id="{515F9373-4762-A54B-BF83-4C7C21CCFFB7}"/>
            </a:ext>
          </a:extLst>
        </xdr:cNvPr>
        <xdr:cNvGrpSpPr/>
      </xdr:nvGrpSpPr>
      <xdr:grpSpPr>
        <a:xfrm>
          <a:off x="0" y="0"/>
          <a:ext cx="15946120" cy="6656070"/>
          <a:chOff x="0" y="0"/>
          <a:chExt cx="17754600" cy="6775450"/>
        </a:xfrm>
      </xdr:grpSpPr>
      <xdr:pic>
        <xdr:nvPicPr>
          <xdr:cNvPr id="7" name="Imagen 6">
            <a:extLst>
              <a:ext uri="{FF2B5EF4-FFF2-40B4-BE49-F238E27FC236}">
                <a16:creationId xmlns:a16="http://schemas.microsoft.com/office/drawing/2014/main" id="{AA7C81F4-5F53-139C-E972-107C36CCD9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3550900" cy="6775450"/>
          </a:xfrm>
          <a:prstGeom prst="rect">
            <a:avLst/>
          </a:prstGeom>
        </xdr:spPr>
      </xdr:pic>
      <xdr:pic>
        <xdr:nvPicPr>
          <xdr:cNvPr id="8" name="Imagen 7">
            <a:extLst>
              <a:ext uri="{FF2B5EF4-FFF2-40B4-BE49-F238E27FC236}">
                <a16:creationId xmlns:a16="http://schemas.microsoft.com/office/drawing/2014/main" id="{3259B2D3-504B-2322-AB87-A578784B9B8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550900" y="165100"/>
            <a:ext cx="4203700" cy="42037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396240</xdr:colOff>
      <xdr:row>6</xdr:row>
      <xdr:rowOff>30480</xdr:rowOff>
    </xdr:from>
    <xdr:to>
      <xdr:col>2</xdr:col>
      <xdr:colOff>1449242</xdr:colOff>
      <xdr:row>9</xdr:row>
      <xdr:rowOff>91364</xdr:rowOff>
    </xdr:to>
    <xdr:pic>
      <xdr:nvPicPr>
        <xdr:cNvPr id="3" name="Imagen 2">
          <a:extLst>
            <a:ext uri="{FF2B5EF4-FFF2-40B4-BE49-F238E27FC236}">
              <a16:creationId xmlns:a16="http://schemas.microsoft.com/office/drawing/2014/main" id="{5E1E0F4B-6E0E-474B-D4D0-88EE0BEF1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6240" y="1127760"/>
          <a:ext cx="3704762" cy="609524"/>
        </a:xfrm>
        <a:prstGeom prst="rect">
          <a:avLst/>
        </a:prstGeom>
      </xdr:spPr>
    </xdr:pic>
    <xdr:clientData/>
  </xdr:twoCellAnchor>
  <xdr:twoCellAnchor editAs="oneCell">
    <xdr:from>
      <xdr:col>4</xdr:col>
      <xdr:colOff>289560</xdr:colOff>
      <xdr:row>3</xdr:row>
      <xdr:rowOff>91440</xdr:rowOff>
    </xdr:from>
    <xdr:to>
      <xdr:col>10</xdr:col>
      <xdr:colOff>79379</xdr:colOff>
      <xdr:row>15</xdr:row>
      <xdr:rowOff>134975</xdr:rowOff>
    </xdr:to>
    <xdr:pic>
      <xdr:nvPicPr>
        <xdr:cNvPr id="5" name="Imagen 4">
          <a:extLst>
            <a:ext uri="{FF2B5EF4-FFF2-40B4-BE49-F238E27FC236}">
              <a16:creationId xmlns:a16="http://schemas.microsoft.com/office/drawing/2014/main" id="{064640FB-612B-40C8-E205-914765F8E9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70120" y="640080"/>
          <a:ext cx="5047619" cy="2238095"/>
        </a:xfrm>
        <a:prstGeom prst="rect">
          <a:avLst/>
        </a:prstGeom>
      </xdr:spPr>
    </xdr:pic>
    <xdr:clientData/>
  </xdr:twoCellAnchor>
  <xdr:twoCellAnchor editAs="oneCell">
    <xdr:from>
      <xdr:col>12</xdr:col>
      <xdr:colOff>469222</xdr:colOff>
      <xdr:row>24</xdr:row>
      <xdr:rowOff>167640</xdr:rowOff>
    </xdr:from>
    <xdr:to>
      <xdr:col>15</xdr:col>
      <xdr:colOff>190500</xdr:colOff>
      <xdr:row>48</xdr:row>
      <xdr:rowOff>74312</xdr:rowOff>
    </xdr:to>
    <xdr:pic>
      <xdr:nvPicPr>
        <xdr:cNvPr id="4" name="Imagen 3">
          <a:extLst>
            <a:ext uri="{FF2B5EF4-FFF2-40B4-BE49-F238E27FC236}">
              <a16:creationId xmlns:a16="http://schemas.microsoft.com/office/drawing/2014/main" id="{19FB4BB7-0353-AF98-209D-E98CB5B5B8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173542" y="4747260"/>
          <a:ext cx="3752258" cy="4295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678180</xdr:colOff>
      <xdr:row>2</xdr:row>
      <xdr:rowOff>106680</xdr:rowOff>
    </xdr:from>
    <xdr:to>
      <xdr:col>9</xdr:col>
      <xdr:colOff>1097477</xdr:colOff>
      <xdr:row>14</xdr:row>
      <xdr:rowOff>131168</xdr:rowOff>
    </xdr:to>
    <xdr:pic>
      <xdr:nvPicPr>
        <xdr:cNvPr id="3" name="Imagen 2">
          <a:extLst>
            <a:ext uri="{FF2B5EF4-FFF2-40B4-BE49-F238E27FC236}">
              <a16:creationId xmlns:a16="http://schemas.microsoft.com/office/drawing/2014/main" id="{54D6F4E4-A58A-234E-6D40-8A4857166D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21680" y="472440"/>
          <a:ext cx="5047619" cy="2219048"/>
        </a:xfrm>
        <a:prstGeom prst="rect">
          <a:avLst/>
        </a:prstGeom>
      </xdr:spPr>
    </xdr:pic>
    <xdr:clientData/>
  </xdr:twoCellAnchor>
  <xdr:twoCellAnchor editAs="oneCell">
    <xdr:from>
      <xdr:col>0</xdr:col>
      <xdr:colOff>563880</xdr:colOff>
      <xdr:row>5</xdr:row>
      <xdr:rowOff>7620</xdr:rowOff>
    </xdr:from>
    <xdr:to>
      <xdr:col>3</xdr:col>
      <xdr:colOff>518608</xdr:colOff>
      <xdr:row>9</xdr:row>
      <xdr:rowOff>133243</xdr:rowOff>
    </xdr:to>
    <xdr:pic>
      <xdr:nvPicPr>
        <xdr:cNvPr id="5" name="Imagen 4">
          <a:extLst>
            <a:ext uri="{FF2B5EF4-FFF2-40B4-BE49-F238E27FC236}">
              <a16:creationId xmlns:a16="http://schemas.microsoft.com/office/drawing/2014/main" id="{0D5ECF84-71D0-D838-3476-43C160F93B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3880" y="922020"/>
          <a:ext cx="3704762" cy="857143"/>
        </a:xfrm>
        <a:prstGeom prst="rect">
          <a:avLst/>
        </a:prstGeom>
      </xdr:spPr>
    </xdr:pic>
    <xdr:clientData/>
  </xdr:twoCellAnchor>
  <xdr:twoCellAnchor editAs="oneCell">
    <xdr:from>
      <xdr:col>9</xdr:col>
      <xdr:colOff>1180762</xdr:colOff>
      <xdr:row>1</xdr:row>
      <xdr:rowOff>107674</xdr:rowOff>
    </xdr:from>
    <xdr:to>
      <xdr:col>11</xdr:col>
      <xdr:colOff>273201</xdr:colOff>
      <xdr:row>19</xdr:row>
      <xdr:rowOff>60449</xdr:rowOff>
    </xdr:to>
    <xdr:pic>
      <xdr:nvPicPr>
        <xdr:cNvPr id="4" name="Imagen 3">
          <a:extLst>
            <a:ext uri="{FF2B5EF4-FFF2-40B4-BE49-F238E27FC236}">
              <a16:creationId xmlns:a16="http://schemas.microsoft.com/office/drawing/2014/main" id="{5B9A217D-CFB7-EEBC-9BF9-352351F8B3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76045" y="289891"/>
          <a:ext cx="2587699" cy="3232688"/>
        </a:xfrm>
        <a:prstGeom prst="rect">
          <a:avLst/>
        </a:prstGeom>
      </xdr:spPr>
    </xdr:pic>
    <xdr:clientData/>
  </xdr:twoCellAnchor>
  <xdr:twoCellAnchor editAs="oneCell">
    <xdr:from>
      <xdr:col>11</xdr:col>
      <xdr:colOff>414617</xdr:colOff>
      <xdr:row>1</xdr:row>
      <xdr:rowOff>70135</xdr:rowOff>
    </xdr:from>
    <xdr:to>
      <xdr:col>17</xdr:col>
      <xdr:colOff>123165</xdr:colOff>
      <xdr:row>19</xdr:row>
      <xdr:rowOff>44825</xdr:rowOff>
    </xdr:to>
    <xdr:pic>
      <xdr:nvPicPr>
        <xdr:cNvPr id="7" name="Imagen 6">
          <a:extLst>
            <a:ext uri="{FF2B5EF4-FFF2-40B4-BE49-F238E27FC236}">
              <a16:creationId xmlns:a16="http://schemas.microsoft.com/office/drawing/2014/main" id="{29B03CD3-17F5-7E3C-5884-DDC96291AFA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31470" y="249429"/>
          <a:ext cx="4930489" cy="32019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533400</xdr:colOff>
      <xdr:row>6</xdr:row>
      <xdr:rowOff>15240</xdr:rowOff>
    </xdr:from>
    <xdr:to>
      <xdr:col>3</xdr:col>
      <xdr:colOff>535644</xdr:colOff>
      <xdr:row>10</xdr:row>
      <xdr:rowOff>140863</xdr:rowOff>
    </xdr:to>
    <xdr:pic>
      <xdr:nvPicPr>
        <xdr:cNvPr id="4" name="Imagen 3">
          <a:extLst>
            <a:ext uri="{FF2B5EF4-FFF2-40B4-BE49-F238E27FC236}">
              <a16:creationId xmlns:a16="http://schemas.microsoft.com/office/drawing/2014/main" id="{89093CE9-48CA-2A59-B9E9-A0A58B79C1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112520"/>
          <a:ext cx="3704762" cy="857143"/>
        </a:xfrm>
        <a:prstGeom prst="rect">
          <a:avLst/>
        </a:prstGeom>
      </xdr:spPr>
    </xdr:pic>
    <xdr:clientData/>
  </xdr:twoCellAnchor>
  <xdr:twoCellAnchor editAs="oneCell">
    <xdr:from>
      <xdr:col>5</xdr:col>
      <xdr:colOff>152400</xdr:colOff>
      <xdr:row>3</xdr:row>
      <xdr:rowOff>15240</xdr:rowOff>
    </xdr:from>
    <xdr:to>
      <xdr:col>9</xdr:col>
      <xdr:colOff>869853</xdr:colOff>
      <xdr:row>15</xdr:row>
      <xdr:rowOff>39728</xdr:rowOff>
    </xdr:to>
    <xdr:pic>
      <xdr:nvPicPr>
        <xdr:cNvPr id="7" name="Imagen 6">
          <a:extLst>
            <a:ext uri="{FF2B5EF4-FFF2-40B4-BE49-F238E27FC236}">
              <a16:creationId xmlns:a16="http://schemas.microsoft.com/office/drawing/2014/main" id="{6672417F-3D87-424B-B736-26F21DBA4E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95900" y="563880"/>
          <a:ext cx="5047619" cy="2219048"/>
        </a:xfrm>
        <a:prstGeom prst="rect">
          <a:avLst/>
        </a:prstGeom>
      </xdr:spPr>
    </xdr:pic>
    <xdr:clientData/>
  </xdr:twoCellAnchor>
  <xdr:twoCellAnchor editAs="oneCell">
    <xdr:from>
      <xdr:col>9</xdr:col>
      <xdr:colOff>1260544</xdr:colOff>
      <xdr:row>0</xdr:row>
      <xdr:rowOff>120312</xdr:rowOff>
    </xdr:from>
    <xdr:to>
      <xdr:col>11</xdr:col>
      <xdr:colOff>324718</xdr:colOff>
      <xdr:row>17</xdr:row>
      <xdr:rowOff>166254</xdr:rowOff>
    </xdr:to>
    <xdr:pic>
      <xdr:nvPicPr>
        <xdr:cNvPr id="3" name="Imagen 2">
          <a:extLst>
            <a:ext uri="{FF2B5EF4-FFF2-40B4-BE49-F238E27FC236}">
              <a16:creationId xmlns:a16="http://schemas.microsoft.com/office/drawing/2014/main" id="{65E0578B-3196-A2C3-948E-EFB0525A78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01526" y="120312"/>
          <a:ext cx="2525805" cy="31077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25400</xdr:colOff>
      <xdr:row>12</xdr:row>
      <xdr:rowOff>63500</xdr:rowOff>
    </xdr:from>
    <xdr:to>
      <xdr:col>14</xdr:col>
      <xdr:colOff>165100</xdr:colOff>
      <xdr:row>19</xdr:row>
      <xdr:rowOff>165100</xdr:rowOff>
    </xdr:to>
    <xdr:grpSp>
      <xdr:nvGrpSpPr>
        <xdr:cNvPr id="34" name="Grupo 33">
          <a:extLst>
            <a:ext uri="{FF2B5EF4-FFF2-40B4-BE49-F238E27FC236}">
              <a16:creationId xmlns:a16="http://schemas.microsoft.com/office/drawing/2014/main" id="{D764BE78-F0F9-7D5D-50E6-86B9BBAF8F38}"/>
            </a:ext>
          </a:extLst>
        </xdr:cNvPr>
        <xdr:cNvGrpSpPr/>
      </xdr:nvGrpSpPr>
      <xdr:grpSpPr>
        <a:xfrm>
          <a:off x="642620" y="2258060"/>
          <a:ext cx="15394940" cy="1381760"/>
          <a:chOff x="5105400" y="406400"/>
          <a:chExt cx="12827000" cy="1435100"/>
        </a:xfrm>
      </xdr:grpSpPr>
      <xdr:grpSp>
        <xdr:nvGrpSpPr>
          <xdr:cNvPr id="31" name="Grupo 30">
            <a:extLst>
              <a:ext uri="{FF2B5EF4-FFF2-40B4-BE49-F238E27FC236}">
                <a16:creationId xmlns:a16="http://schemas.microsoft.com/office/drawing/2014/main" id="{D2D09D77-4319-E454-E0D7-3ECF6E8144DB}"/>
              </a:ext>
            </a:extLst>
          </xdr:cNvPr>
          <xdr:cNvGrpSpPr/>
        </xdr:nvGrpSpPr>
        <xdr:grpSpPr>
          <a:xfrm>
            <a:off x="5105400" y="406400"/>
            <a:ext cx="5740400" cy="1435100"/>
            <a:chOff x="5105400" y="406400"/>
            <a:chExt cx="5740400" cy="1435100"/>
          </a:xfrm>
        </xdr:grpSpPr>
        <xdr:sp macro="" textlink="">
          <xdr:nvSpPr>
            <xdr:cNvPr id="19" name="Recortar rectángulo de esquina diagonal 18">
              <a:extLst>
                <a:ext uri="{FF2B5EF4-FFF2-40B4-BE49-F238E27FC236}">
                  <a16:creationId xmlns:a16="http://schemas.microsoft.com/office/drawing/2014/main" id="{51E915A8-1343-82E6-5230-E3F936B41ECE}"/>
                </a:ext>
              </a:extLst>
            </xdr:cNvPr>
            <xdr:cNvSpPr/>
          </xdr:nvSpPr>
          <xdr:spPr>
            <a:xfrm>
              <a:off x="5105400" y="406400"/>
              <a:ext cx="4089400" cy="1435100"/>
            </a:xfrm>
            <a:prstGeom prst="snip2DiagRect">
              <a:avLst/>
            </a:prstGeom>
            <a:solidFill>
              <a:schemeClr val="bg2"/>
            </a:solidFill>
            <a:ln>
              <a:noFill/>
            </a:ln>
            <a:effectLst>
              <a:outerShdw blurRad="50800" dist="38100" algn="l" rotWithShape="0">
                <a:prstClr val="black">
                  <a:alpha val="40000"/>
                </a:prstClr>
              </a:outerShdw>
            </a:effectLst>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_tradnl" sz="1100"/>
            </a:p>
          </xdr:txBody>
        </xdr:sp>
        <xdr:sp macro="" textlink="">
          <xdr:nvSpPr>
            <xdr:cNvPr id="20" name="CuadroTexto 19">
              <a:extLst>
                <a:ext uri="{FF2B5EF4-FFF2-40B4-BE49-F238E27FC236}">
                  <a16:creationId xmlns:a16="http://schemas.microsoft.com/office/drawing/2014/main" id="{A5AEA005-9807-9EF9-20A3-AB7AD075C80F}"/>
                </a:ext>
              </a:extLst>
            </xdr:cNvPr>
            <xdr:cNvSpPr txBox="1"/>
          </xdr:nvSpPr>
          <xdr:spPr>
            <a:xfrm>
              <a:off x="5422900" y="520700"/>
              <a:ext cx="54229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i="0" u="none" strike="noStrike">
                  <a:solidFill>
                    <a:schemeClr val="tx1"/>
                  </a:solidFill>
                  <a:effectLst/>
                  <a:latin typeface="+mn-lt"/>
                  <a:ea typeface="+mn-ea"/>
                  <a:cs typeface="+mn-cs"/>
                </a:rPr>
                <a:t>1,00 Dólar estadounidense </a:t>
              </a:r>
            </a:p>
          </xdr:txBody>
        </xdr:sp>
        <xdr:sp macro="" textlink="">
          <xdr:nvSpPr>
            <xdr:cNvPr id="21" name="CuadroTexto 20">
              <a:extLst>
                <a:ext uri="{FF2B5EF4-FFF2-40B4-BE49-F238E27FC236}">
                  <a16:creationId xmlns:a16="http://schemas.microsoft.com/office/drawing/2014/main" id="{59048365-26A3-3C41-ACF0-753C850F20D4}"/>
                </a:ext>
              </a:extLst>
            </xdr:cNvPr>
            <xdr:cNvSpPr txBox="1"/>
          </xdr:nvSpPr>
          <xdr:spPr>
            <a:xfrm>
              <a:off x="5397500" y="944146"/>
              <a:ext cx="3619500" cy="383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fontAlgn="base"/>
              <a:r>
                <a:rPr lang="es-ES" sz="2000" b="1" i="0" u="none" strike="noStrike">
                  <a:solidFill>
                    <a:srgbClr val="FF0000"/>
                  </a:solidFill>
                  <a:effectLst/>
                  <a:latin typeface="Franklin Gothic Medium" panose="020B0603020102020204" pitchFamily="34" charset="0"/>
                  <a:ea typeface="+mn-ea"/>
                  <a:cs typeface="+mn-cs"/>
                </a:rPr>
                <a:t>144,60178 Yen japonés</a:t>
              </a:r>
            </a:p>
          </xdr:txBody>
        </xdr:sp>
        <xdr:sp macro="" textlink="">
          <xdr:nvSpPr>
            <xdr:cNvPr id="22" name="CuadroTexto 21">
              <a:extLst>
                <a:ext uri="{FF2B5EF4-FFF2-40B4-BE49-F238E27FC236}">
                  <a16:creationId xmlns:a16="http://schemas.microsoft.com/office/drawing/2014/main" id="{DDB3E8C9-BA1E-3248-B9A8-C733A278C169}"/>
                </a:ext>
              </a:extLst>
            </xdr:cNvPr>
            <xdr:cNvSpPr txBox="1"/>
          </xdr:nvSpPr>
          <xdr:spPr>
            <a:xfrm>
              <a:off x="6794500" y="1460500"/>
              <a:ext cx="1561325" cy="264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r" fontAlgn="base"/>
              <a:r>
                <a:rPr lang="es-ES" sz="1100" b="0" i="0" u="none" strike="noStrike">
                  <a:solidFill>
                    <a:schemeClr val="tx1"/>
                  </a:solidFill>
                  <a:effectLst/>
                  <a:latin typeface="+mn-lt"/>
                  <a:ea typeface="+mn-ea"/>
                  <a:cs typeface="+mn-cs"/>
                </a:rPr>
                <a:t>1 JPY = 0,00691554 USD</a:t>
              </a:r>
            </a:p>
          </xdr:txBody>
        </xdr:sp>
      </xdr:grpSp>
      <xdr:grpSp>
        <xdr:nvGrpSpPr>
          <xdr:cNvPr id="32" name="Grupo 31">
            <a:extLst>
              <a:ext uri="{FF2B5EF4-FFF2-40B4-BE49-F238E27FC236}">
                <a16:creationId xmlns:a16="http://schemas.microsoft.com/office/drawing/2014/main" id="{801AC740-7DC8-B5B0-C610-DA17B351A6CC}"/>
              </a:ext>
            </a:extLst>
          </xdr:cNvPr>
          <xdr:cNvGrpSpPr/>
        </xdr:nvGrpSpPr>
        <xdr:grpSpPr>
          <a:xfrm>
            <a:off x="9499600" y="406400"/>
            <a:ext cx="4076700" cy="1435100"/>
            <a:chOff x="11391900" y="393700"/>
            <a:chExt cx="4076700" cy="1435100"/>
          </a:xfrm>
        </xdr:grpSpPr>
        <xdr:sp macro="" textlink="">
          <xdr:nvSpPr>
            <xdr:cNvPr id="23" name="Recortar rectángulo de esquina diagonal 22">
              <a:extLst>
                <a:ext uri="{FF2B5EF4-FFF2-40B4-BE49-F238E27FC236}">
                  <a16:creationId xmlns:a16="http://schemas.microsoft.com/office/drawing/2014/main" id="{0C205477-07C0-924A-9C96-2BCFC8B977E4}"/>
                </a:ext>
              </a:extLst>
            </xdr:cNvPr>
            <xdr:cNvSpPr/>
          </xdr:nvSpPr>
          <xdr:spPr>
            <a:xfrm>
              <a:off x="11391900" y="393700"/>
              <a:ext cx="4076700" cy="1435100"/>
            </a:xfrm>
            <a:prstGeom prst="snip2DiagRect">
              <a:avLst/>
            </a:prstGeom>
            <a:solidFill>
              <a:schemeClr val="bg2"/>
            </a:solidFill>
            <a:ln>
              <a:noFill/>
            </a:ln>
            <a:effectLst>
              <a:outerShdw blurRad="50800" dist="38100" algn="l" rotWithShape="0">
                <a:prstClr val="black">
                  <a:alpha val="40000"/>
                </a:prstClr>
              </a:outerShdw>
            </a:effectLst>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_tradnl" sz="1100"/>
            </a:p>
          </xdr:txBody>
        </xdr:sp>
        <xdr:sp macro="" textlink="">
          <xdr:nvSpPr>
            <xdr:cNvPr id="24" name="CuadroTexto 23">
              <a:extLst>
                <a:ext uri="{FF2B5EF4-FFF2-40B4-BE49-F238E27FC236}">
                  <a16:creationId xmlns:a16="http://schemas.microsoft.com/office/drawing/2014/main" id="{85AEFC4A-76BB-C74B-A061-B93BD5E6F5D5}"/>
                </a:ext>
              </a:extLst>
            </xdr:cNvPr>
            <xdr:cNvSpPr txBox="1"/>
          </xdr:nvSpPr>
          <xdr:spPr>
            <a:xfrm>
              <a:off x="11709400" y="508000"/>
              <a:ext cx="34417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i="0" u="none" strike="noStrike">
                  <a:solidFill>
                    <a:schemeClr val="tx1"/>
                  </a:solidFill>
                  <a:effectLst/>
                  <a:latin typeface="+mn-lt"/>
                  <a:ea typeface="+mn-ea"/>
                  <a:cs typeface="+mn-cs"/>
                </a:rPr>
                <a:t>1,00 Dólar estadounidense </a:t>
              </a:r>
            </a:p>
          </xdr:txBody>
        </xdr:sp>
        <xdr:sp macro="" textlink="">
          <xdr:nvSpPr>
            <xdr:cNvPr id="25" name="CuadroTexto 24">
              <a:extLst>
                <a:ext uri="{FF2B5EF4-FFF2-40B4-BE49-F238E27FC236}">
                  <a16:creationId xmlns:a16="http://schemas.microsoft.com/office/drawing/2014/main" id="{4875AF6C-41A2-0E43-AF03-C3CEAA2C37CC}"/>
                </a:ext>
              </a:extLst>
            </xdr:cNvPr>
            <xdr:cNvSpPr txBox="1"/>
          </xdr:nvSpPr>
          <xdr:spPr>
            <a:xfrm>
              <a:off x="11684000" y="931447"/>
              <a:ext cx="3619500" cy="383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fontAlgn="base"/>
              <a:r>
                <a:rPr lang="es-ES" sz="2000" b="1" i="0" u="none" strike="noStrike">
                  <a:solidFill>
                    <a:srgbClr val="FF0000"/>
                  </a:solidFill>
                  <a:effectLst/>
                  <a:latin typeface="Franklin Gothic Medium" panose="020B0603020102020204" pitchFamily="34" charset="0"/>
                  <a:ea typeface="+mn-ea"/>
                  <a:cs typeface="+mn-cs"/>
                </a:rPr>
                <a:t>0,78616746 Libras esterlinas</a:t>
              </a:r>
            </a:p>
          </xdr:txBody>
        </xdr:sp>
        <xdr:sp macro="" textlink="">
          <xdr:nvSpPr>
            <xdr:cNvPr id="26" name="CuadroTexto 25">
              <a:extLst>
                <a:ext uri="{FF2B5EF4-FFF2-40B4-BE49-F238E27FC236}">
                  <a16:creationId xmlns:a16="http://schemas.microsoft.com/office/drawing/2014/main" id="{35721844-6A38-724E-B1FF-A255A5768468}"/>
                </a:ext>
              </a:extLst>
            </xdr:cNvPr>
            <xdr:cNvSpPr txBox="1"/>
          </xdr:nvSpPr>
          <xdr:spPr>
            <a:xfrm>
              <a:off x="13853017" y="1435036"/>
              <a:ext cx="139890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r" fontAlgn="base"/>
              <a:r>
                <a:rPr lang="es-ES" sz="1100" b="0" i="0" u="none" strike="noStrike">
                  <a:solidFill>
                    <a:schemeClr val="tx1"/>
                  </a:solidFill>
                  <a:effectLst/>
                  <a:latin typeface="+mn-lt"/>
                  <a:ea typeface="+mn-ea"/>
                  <a:cs typeface="+mn-cs"/>
                </a:rPr>
                <a:t>1 GBP = 1,27199 USD</a:t>
              </a:r>
            </a:p>
          </xdr:txBody>
        </xdr:sp>
      </xdr:grpSp>
      <xdr:grpSp>
        <xdr:nvGrpSpPr>
          <xdr:cNvPr id="33" name="Grupo 32">
            <a:extLst>
              <a:ext uri="{FF2B5EF4-FFF2-40B4-BE49-F238E27FC236}">
                <a16:creationId xmlns:a16="http://schemas.microsoft.com/office/drawing/2014/main" id="{01E56337-963C-E671-6502-A6350517FCA9}"/>
              </a:ext>
            </a:extLst>
          </xdr:cNvPr>
          <xdr:cNvGrpSpPr/>
        </xdr:nvGrpSpPr>
        <xdr:grpSpPr>
          <a:xfrm>
            <a:off x="13855700" y="406400"/>
            <a:ext cx="4076700" cy="1435100"/>
            <a:chOff x="15684500" y="406400"/>
            <a:chExt cx="4076700" cy="1435100"/>
          </a:xfrm>
        </xdr:grpSpPr>
        <xdr:sp macro="" textlink="">
          <xdr:nvSpPr>
            <xdr:cNvPr id="27" name="Recortar rectángulo de esquina diagonal 26">
              <a:extLst>
                <a:ext uri="{FF2B5EF4-FFF2-40B4-BE49-F238E27FC236}">
                  <a16:creationId xmlns:a16="http://schemas.microsoft.com/office/drawing/2014/main" id="{45AEB27B-7372-BC4F-B24C-CD92B1646BD5}"/>
                </a:ext>
              </a:extLst>
            </xdr:cNvPr>
            <xdr:cNvSpPr/>
          </xdr:nvSpPr>
          <xdr:spPr>
            <a:xfrm>
              <a:off x="15684500" y="406400"/>
              <a:ext cx="4076700" cy="1435100"/>
            </a:xfrm>
            <a:prstGeom prst="snip2DiagRect">
              <a:avLst/>
            </a:prstGeom>
            <a:solidFill>
              <a:schemeClr val="bg2"/>
            </a:solidFill>
            <a:ln>
              <a:noFill/>
            </a:ln>
            <a:effectLst>
              <a:outerShdw blurRad="50800" dist="38100" algn="l" rotWithShape="0">
                <a:prstClr val="black">
                  <a:alpha val="40000"/>
                </a:prstClr>
              </a:outerShdw>
            </a:effectLst>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_tradnl" sz="1100"/>
            </a:p>
          </xdr:txBody>
        </xdr:sp>
        <xdr:sp macro="" textlink="">
          <xdr:nvSpPr>
            <xdr:cNvPr id="28" name="CuadroTexto 27">
              <a:extLst>
                <a:ext uri="{FF2B5EF4-FFF2-40B4-BE49-F238E27FC236}">
                  <a16:creationId xmlns:a16="http://schemas.microsoft.com/office/drawing/2014/main" id="{CE92F359-77A1-DD4A-820A-45C26FAC3351}"/>
                </a:ext>
              </a:extLst>
            </xdr:cNvPr>
            <xdr:cNvSpPr txBox="1"/>
          </xdr:nvSpPr>
          <xdr:spPr>
            <a:xfrm>
              <a:off x="16002000" y="520700"/>
              <a:ext cx="34417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i="0" u="none" strike="noStrike">
                  <a:solidFill>
                    <a:schemeClr val="tx1"/>
                  </a:solidFill>
                  <a:effectLst/>
                  <a:latin typeface="+mn-lt"/>
                  <a:ea typeface="+mn-ea"/>
                  <a:cs typeface="+mn-cs"/>
                </a:rPr>
                <a:t>1,00 Dólar estadounidense </a:t>
              </a:r>
            </a:p>
          </xdr:txBody>
        </xdr:sp>
        <xdr:sp macro="" textlink="">
          <xdr:nvSpPr>
            <xdr:cNvPr id="29" name="CuadroTexto 28">
              <a:extLst>
                <a:ext uri="{FF2B5EF4-FFF2-40B4-BE49-F238E27FC236}">
                  <a16:creationId xmlns:a16="http://schemas.microsoft.com/office/drawing/2014/main" id="{EFB4A448-6274-B145-9CB7-67110DBAC0F3}"/>
                </a:ext>
              </a:extLst>
            </xdr:cNvPr>
            <xdr:cNvSpPr txBox="1"/>
          </xdr:nvSpPr>
          <xdr:spPr>
            <a:xfrm>
              <a:off x="15976600" y="944147"/>
              <a:ext cx="3619500" cy="383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fontAlgn="base"/>
              <a:r>
                <a:rPr lang="es-ES" sz="2000" b="1" i="0" u="none" strike="noStrike">
                  <a:solidFill>
                    <a:srgbClr val="FF0000"/>
                  </a:solidFill>
                  <a:effectLst/>
                  <a:latin typeface="Franklin Gothic Medium" panose="020B0603020102020204" pitchFamily="34" charset="0"/>
                  <a:ea typeface="+mn-ea"/>
                  <a:cs typeface="+mn-cs"/>
                </a:rPr>
                <a:t>0,91398349 Euros</a:t>
              </a:r>
            </a:p>
          </xdr:txBody>
        </xdr:sp>
        <xdr:sp macro="" textlink="">
          <xdr:nvSpPr>
            <xdr:cNvPr id="30" name="CuadroTexto 29">
              <a:extLst>
                <a:ext uri="{FF2B5EF4-FFF2-40B4-BE49-F238E27FC236}">
                  <a16:creationId xmlns:a16="http://schemas.microsoft.com/office/drawing/2014/main" id="{06BE61A2-CB22-7346-A229-879D5C4284CD}"/>
                </a:ext>
              </a:extLst>
            </xdr:cNvPr>
            <xdr:cNvSpPr txBox="1"/>
          </xdr:nvSpPr>
          <xdr:spPr>
            <a:xfrm>
              <a:off x="18148245" y="1447736"/>
              <a:ext cx="13962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r" fontAlgn="base"/>
              <a:r>
                <a:rPr lang="es-ES" sz="1100" b="0" i="0" u="none" strike="noStrike">
                  <a:solidFill>
                    <a:schemeClr val="tx1"/>
                  </a:solidFill>
                  <a:effectLst/>
                  <a:latin typeface="+mn-lt"/>
                  <a:ea typeface="+mn-ea"/>
                  <a:cs typeface="+mn-cs"/>
                </a:rPr>
                <a:t>1 EUR = 1,09411 USD</a:t>
              </a:r>
            </a:p>
          </xdr:txBody>
        </xdr:sp>
      </xdr:grpSp>
    </xdr:grpSp>
    <xdr:clientData/>
  </xdr:twoCellAnchor>
  <xdr:twoCellAnchor>
    <xdr:from>
      <xdr:col>3</xdr:col>
      <xdr:colOff>622300</xdr:colOff>
      <xdr:row>1</xdr:row>
      <xdr:rowOff>12700</xdr:rowOff>
    </xdr:from>
    <xdr:to>
      <xdr:col>14</xdr:col>
      <xdr:colOff>203200</xdr:colOff>
      <xdr:row>10</xdr:row>
      <xdr:rowOff>165100</xdr:rowOff>
    </xdr:to>
    <xdr:sp macro="" textlink="">
      <xdr:nvSpPr>
        <xdr:cNvPr id="35" name="CuadroTexto 34">
          <a:extLst>
            <a:ext uri="{FF2B5EF4-FFF2-40B4-BE49-F238E27FC236}">
              <a16:creationId xmlns:a16="http://schemas.microsoft.com/office/drawing/2014/main" id="{4868ED9D-FE58-7143-A5AA-70DB3ED51602}"/>
            </a:ext>
          </a:extLst>
        </xdr:cNvPr>
        <xdr:cNvSpPr txBox="1"/>
      </xdr:nvSpPr>
      <xdr:spPr>
        <a:xfrm>
          <a:off x="4940300" y="203200"/>
          <a:ext cx="12915900" cy="18669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Franklin Gothic Medium" panose="020B0603020102020204" pitchFamily="34" charset="0"/>
              <a:ea typeface="+mn-ea"/>
              <a:cs typeface="Segoe UI" panose="020B0502040204020203" pitchFamily="34" charset="0"/>
            </a:rPr>
            <a:t>¿Cuál es la conversión de la operación</a:t>
          </a:r>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 ADO-12409?</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a:solidFill>
              <a:schemeClr val="tx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¡Ah, la magia de las finanzas internacionales y las descargas parciales! Hemos intentado descargar el listado de operaciones con su</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conversión en las diferentes monedas (</a:t>
          </a:r>
          <a:r>
            <a:rPr lang="es-ES" sz="1400" b="0" i="0" u="none" strike="noStrike">
              <a:solidFill>
                <a:schemeClr val="dk1"/>
              </a:solidFill>
              <a:effectLst/>
              <a:latin typeface="Segoe UI" panose="020B0502040204020203" pitchFamily="34" charset="0"/>
              <a:ea typeface="+mn-ea"/>
              <a:cs typeface="Segoe UI" panose="020B0502040204020203" pitchFamily="34" charset="0"/>
            </a:rPr>
            <a:t>yenes, libras esterlinas y euros),</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p</a:t>
          </a:r>
          <a:r>
            <a:rPr lang="es-ES" sz="1400" b="0" i="0" u="none" strike="noStrike">
              <a:solidFill>
                <a:schemeClr val="dk1"/>
              </a:solidFill>
              <a:effectLst/>
              <a:latin typeface="Segoe UI" panose="020B0502040204020203" pitchFamily="34" charset="0"/>
              <a:ea typeface="+mn-ea"/>
              <a:cs typeface="Segoe UI" panose="020B0502040204020203" pitchFamily="34" charset="0"/>
            </a:rPr>
            <a:t>ero la descarga solo contenia</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a:t>
          </a:r>
          <a:r>
            <a:rPr lang="es-ES" sz="1400" b="0" i="0" u="none" strike="noStrike">
              <a:solidFill>
                <a:schemeClr val="dk1"/>
              </a:solidFill>
              <a:effectLst/>
              <a:latin typeface="Segoe UI" panose="020B0502040204020203" pitchFamily="34" charset="0"/>
              <a:ea typeface="+mn-ea"/>
              <a:cs typeface="Segoe UI" panose="020B0502040204020203" pitchFamily="34" charset="0"/>
            </a:rPr>
            <a:t>dólares</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a:t>
          </a:r>
          <a:r>
            <a:rPr lang="es-ES" sz="1400" b="0" i="0" u="none" strike="noStrike">
              <a:solidFill>
                <a:schemeClr val="dk1"/>
              </a:solidFill>
              <a:effectLst/>
              <a:latin typeface="Segoe UI" panose="020B0502040204020203" pitchFamily="34" charset="0"/>
              <a:ea typeface="+mn-ea"/>
              <a:cs typeface="Segoe UI" panose="020B0502040204020203" pitchFamily="34" charset="0"/>
            </a:rPr>
            <a:t>y ahora nos toca utilizar</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nuestros conocimientos de Excel.</a:t>
          </a: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xdr:txBody>
    </xdr:sp>
    <xdr:clientData/>
  </xdr:twoCellAnchor>
  <xdr:twoCellAnchor>
    <xdr:from>
      <xdr:col>9</xdr:col>
      <xdr:colOff>12700</xdr:colOff>
      <xdr:row>35</xdr:row>
      <xdr:rowOff>38100</xdr:rowOff>
    </xdr:from>
    <xdr:to>
      <xdr:col>14</xdr:col>
      <xdr:colOff>12700</xdr:colOff>
      <xdr:row>48</xdr:row>
      <xdr:rowOff>101600</xdr:rowOff>
    </xdr:to>
    <xdr:sp macro="" textlink="">
      <xdr:nvSpPr>
        <xdr:cNvPr id="3" name="CuadroTexto 2">
          <a:extLst>
            <a:ext uri="{FF2B5EF4-FFF2-40B4-BE49-F238E27FC236}">
              <a16:creationId xmlns:a16="http://schemas.microsoft.com/office/drawing/2014/main" id="{0698D8C3-3D31-C045-9502-0A7912923483}"/>
            </a:ext>
          </a:extLst>
        </xdr:cNvPr>
        <xdr:cNvSpPr txBox="1"/>
      </xdr:nvSpPr>
      <xdr:spPr>
        <a:xfrm>
          <a:off x="9690100" y="7239000"/>
          <a:ext cx="7975600" cy="25400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xdr:txBody>
    </xdr:sp>
    <xdr:clientData/>
  </xdr:twoCellAnchor>
  <xdr:twoCellAnchor>
    <xdr:from>
      <xdr:col>8</xdr:col>
      <xdr:colOff>546100</xdr:colOff>
      <xdr:row>40</xdr:row>
      <xdr:rowOff>114300</xdr:rowOff>
    </xdr:from>
    <xdr:to>
      <xdr:col>10</xdr:col>
      <xdr:colOff>952500</xdr:colOff>
      <xdr:row>44</xdr:row>
      <xdr:rowOff>139700</xdr:rowOff>
    </xdr:to>
    <xdr:sp macro="" textlink="">
      <xdr:nvSpPr>
        <xdr:cNvPr id="4" name="CuadroTexto 3">
          <a:extLst>
            <a:ext uri="{FF2B5EF4-FFF2-40B4-BE49-F238E27FC236}">
              <a16:creationId xmlns:a16="http://schemas.microsoft.com/office/drawing/2014/main" id="{655FC2DD-8642-EE87-0968-7516A43A01EA}"/>
            </a:ext>
          </a:extLst>
        </xdr:cNvPr>
        <xdr:cNvSpPr txBox="1"/>
      </xdr:nvSpPr>
      <xdr:spPr>
        <a:xfrm>
          <a:off x="9537700" y="8267700"/>
          <a:ext cx="2489200" cy="787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a:latin typeface="Segoe UI" panose="020B0502040204020203" pitchFamily="34" charset="0"/>
              <a:cs typeface="Segoe UI" panose="020B0502040204020203" pitchFamily="34" charset="0"/>
            </a:rPr>
            <a:t>74.823,00 $ x</a:t>
          </a:r>
        </a:p>
      </xdr:txBody>
    </xdr:sp>
    <xdr:clientData/>
  </xdr:twoCellAnchor>
  <xdr:twoCellAnchor>
    <xdr:from>
      <xdr:col>10</xdr:col>
      <xdr:colOff>622300</xdr:colOff>
      <xdr:row>43</xdr:row>
      <xdr:rowOff>0</xdr:rowOff>
    </xdr:from>
    <xdr:to>
      <xdr:col>10</xdr:col>
      <xdr:colOff>2400300</xdr:colOff>
      <xdr:row>46</xdr:row>
      <xdr:rowOff>88900</xdr:rowOff>
    </xdr:to>
    <xdr:sp macro="" textlink="">
      <xdr:nvSpPr>
        <xdr:cNvPr id="5" name="CuadroTexto 4">
          <a:extLst>
            <a:ext uri="{FF2B5EF4-FFF2-40B4-BE49-F238E27FC236}">
              <a16:creationId xmlns:a16="http://schemas.microsoft.com/office/drawing/2014/main" id="{B1E56B66-06E3-9640-95AA-937EBC0A92ED}"/>
            </a:ext>
          </a:extLst>
        </xdr:cNvPr>
        <xdr:cNvSpPr txBox="1"/>
      </xdr:nvSpPr>
      <xdr:spPr>
        <a:xfrm>
          <a:off x="11696700" y="8724900"/>
          <a:ext cx="1778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a:latin typeface="Segoe UI" panose="020B0502040204020203" pitchFamily="34" charset="0"/>
              <a:cs typeface="Segoe UI" panose="020B0502040204020203" pitchFamily="34" charset="0"/>
            </a:rPr>
            <a:t>1 $</a:t>
          </a:r>
        </a:p>
      </xdr:txBody>
    </xdr:sp>
    <xdr:clientData/>
  </xdr:twoCellAnchor>
  <xdr:twoCellAnchor>
    <xdr:from>
      <xdr:col>10</xdr:col>
      <xdr:colOff>228600</xdr:colOff>
      <xdr:row>39</xdr:row>
      <xdr:rowOff>88900</xdr:rowOff>
    </xdr:from>
    <xdr:to>
      <xdr:col>11</xdr:col>
      <xdr:colOff>76200</xdr:colOff>
      <xdr:row>43</xdr:row>
      <xdr:rowOff>114300</xdr:rowOff>
    </xdr:to>
    <xdr:sp macro="" textlink="">
      <xdr:nvSpPr>
        <xdr:cNvPr id="6" name="CuadroTexto 5">
          <a:extLst>
            <a:ext uri="{FF2B5EF4-FFF2-40B4-BE49-F238E27FC236}">
              <a16:creationId xmlns:a16="http://schemas.microsoft.com/office/drawing/2014/main" id="{AF784E9C-6615-D747-A7AE-437177048160}"/>
            </a:ext>
          </a:extLst>
        </xdr:cNvPr>
        <xdr:cNvSpPr txBox="1"/>
      </xdr:nvSpPr>
      <xdr:spPr>
        <a:xfrm>
          <a:off x="11303000" y="8051800"/>
          <a:ext cx="2489200" cy="787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a:latin typeface="Segoe UI" panose="020B0502040204020203" pitchFamily="34" charset="0"/>
              <a:cs typeface="Segoe UI" panose="020B0502040204020203" pitchFamily="34" charset="0"/>
            </a:rPr>
            <a:t>144,60178 Yen japonés</a:t>
          </a:r>
        </a:p>
      </xdr:txBody>
    </xdr:sp>
    <xdr:clientData/>
  </xdr:twoCellAnchor>
  <xdr:twoCellAnchor>
    <xdr:from>
      <xdr:col>10</xdr:col>
      <xdr:colOff>2514600</xdr:colOff>
      <xdr:row>40</xdr:row>
      <xdr:rowOff>139700</xdr:rowOff>
    </xdr:from>
    <xdr:to>
      <xdr:col>12</xdr:col>
      <xdr:colOff>1244600</xdr:colOff>
      <xdr:row>44</xdr:row>
      <xdr:rowOff>165100</xdr:rowOff>
    </xdr:to>
    <xdr:sp macro="" textlink="">
      <xdr:nvSpPr>
        <xdr:cNvPr id="7" name="CuadroTexto 6">
          <a:extLst>
            <a:ext uri="{FF2B5EF4-FFF2-40B4-BE49-F238E27FC236}">
              <a16:creationId xmlns:a16="http://schemas.microsoft.com/office/drawing/2014/main" id="{78617C89-9BEB-1E4D-849F-B499375ECDD2}"/>
            </a:ext>
          </a:extLst>
        </xdr:cNvPr>
        <xdr:cNvSpPr txBox="1"/>
      </xdr:nvSpPr>
      <xdr:spPr>
        <a:xfrm>
          <a:off x="13589000" y="8293100"/>
          <a:ext cx="2489200" cy="787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a:latin typeface="Segoe UI" panose="020B0502040204020203" pitchFamily="34" charset="0"/>
              <a:cs typeface="Segoe UI" panose="020B0502040204020203" pitchFamily="34" charset="0"/>
            </a:rPr>
            <a:t>= 10819405,80 Yen japonés</a:t>
          </a:r>
        </a:p>
      </xdr:txBody>
    </xdr:sp>
    <xdr:clientData/>
  </xdr:twoCellAnchor>
  <xdr:twoCellAnchor>
    <xdr:from>
      <xdr:col>9</xdr:col>
      <xdr:colOff>546100</xdr:colOff>
      <xdr:row>36</xdr:row>
      <xdr:rowOff>101600</xdr:rowOff>
    </xdr:from>
    <xdr:to>
      <xdr:col>14</xdr:col>
      <xdr:colOff>520700</xdr:colOff>
      <xdr:row>40</xdr:row>
      <xdr:rowOff>101600</xdr:rowOff>
    </xdr:to>
    <xdr:sp macro="" textlink="">
      <xdr:nvSpPr>
        <xdr:cNvPr id="8" name="CuadroTexto 7">
          <a:extLst>
            <a:ext uri="{FF2B5EF4-FFF2-40B4-BE49-F238E27FC236}">
              <a16:creationId xmlns:a16="http://schemas.microsoft.com/office/drawing/2014/main" id="{100EF7F4-37C6-1E43-B136-A3F257F62A44}"/>
            </a:ext>
          </a:extLst>
        </xdr:cNvPr>
        <xdr:cNvSpPr txBox="1"/>
      </xdr:nvSpPr>
      <xdr:spPr>
        <a:xfrm>
          <a:off x="10223500" y="7493000"/>
          <a:ext cx="7950200"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2400" b="1" i="0" u="none" strike="noStrike">
              <a:solidFill>
                <a:schemeClr val="tx1"/>
              </a:solidFill>
              <a:effectLst/>
              <a:latin typeface="Franklin Gothic Medium" panose="020B0603020102020204" pitchFamily="34" charset="0"/>
              <a:ea typeface="+mn-ea"/>
              <a:cs typeface="Segoe UI" panose="020B0502040204020203" pitchFamily="34" charset="0"/>
            </a:rPr>
            <a:t>¿Cómo se calcula</a:t>
          </a:r>
          <a:r>
            <a:rPr lang="es-ES" sz="2400" b="1" i="0" u="none" strike="noStrike" baseline="0">
              <a:solidFill>
                <a:schemeClr val="tx1"/>
              </a:solidFill>
              <a:effectLst/>
              <a:latin typeface="Franklin Gothic Medium" panose="020B0603020102020204" pitchFamily="34" charset="0"/>
              <a:ea typeface="+mn-ea"/>
              <a:cs typeface="Segoe UI" panose="020B0502040204020203" pitchFamily="34" charset="0"/>
            </a:rPr>
            <a:t>?</a:t>
          </a:r>
        </a:p>
      </xdr:txBody>
    </xdr:sp>
    <xdr:clientData/>
  </xdr:twoCellAnchor>
  <xdr:twoCellAnchor>
    <xdr:from>
      <xdr:col>10</xdr:col>
      <xdr:colOff>495300</xdr:colOff>
      <xdr:row>43</xdr:row>
      <xdr:rowOff>12700</xdr:rowOff>
    </xdr:from>
    <xdr:to>
      <xdr:col>10</xdr:col>
      <xdr:colOff>2590800</xdr:colOff>
      <xdr:row>43</xdr:row>
      <xdr:rowOff>12700</xdr:rowOff>
    </xdr:to>
    <xdr:cxnSp macro="">
      <xdr:nvCxnSpPr>
        <xdr:cNvPr id="10" name="Conector recto 9">
          <a:extLst>
            <a:ext uri="{FF2B5EF4-FFF2-40B4-BE49-F238E27FC236}">
              <a16:creationId xmlns:a16="http://schemas.microsoft.com/office/drawing/2014/main" id="{1AB6DB31-84B5-7DCC-5513-9F1669000482}"/>
            </a:ext>
          </a:extLst>
        </xdr:cNvPr>
        <xdr:cNvCxnSpPr/>
      </xdr:nvCxnSpPr>
      <xdr:spPr>
        <a:xfrm>
          <a:off x="11569700" y="8737600"/>
          <a:ext cx="2095500" cy="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749300</xdr:colOff>
      <xdr:row>1</xdr:row>
      <xdr:rowOff>177800</xdr:rowOff>
    </xdr:from>
    <xdr:to>
      <xdr:col>14</xdr:col>
      <xdr:colOff>800100</xdr:colOff>
      <xdr:row>14</xdr:row>
      <xdr:rowOff>177800</xdr:rowOff>
    </xdr:to>
    <xdr:sp macro="" textlink="">
      <xdr:nvSpPr>
        <xdr:cNvPr id="3" name="CuadroTexto 2">
          <a:extLst>
            <a:ext uri="{FF2B5EF4-FFF2-40B4-BE49-F238E27FC236}">
              <a16:creationId xmlns:a16="http://schemas.microsoft.com/office/drawing/2014/main" id="{C7751896-5088-2B46-AD8F-67B77DF081EC}"/>
            </a:ext>
          </a:extLst>
        </xdr:cNvPr>
        <xdr:cNvSpPr txBox="1"/>
      </xdr:nvSpPr>
      <xdr:spPr>
        <a:xfrm>
          <a:off x="4965700" y="368300"/>
          <a:ext cx="11099800" cy="24765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Franklin Gothic Medium" panose="020B0603020102020204" pitchFamily="34" charset="0"/>
              <a:ea typeface="+mn-ea"/>
              <a:cs typeface="Segoe UI" panose="020B0502040204020203" pitchFamily="34" charset="0"/>
            </a:rPr>
            <a:t>¿Cuánto ha ganado </a:t>
          </a:r>
          <a:r>
            <a:rPr lang="es-ES" sz="1800" b="1" i="0" u="none" strike="noStrike">
              <a:solidFill>
                <a:schemeClr val="dk1"/>
              </a:solidFill>
              <a:effectLst/>
              <a:latin typeface="Franklin Gothic Medium" panose="020B0603020102020204" pitchFamily="34" charset="0"/>
              <a:ea typeface="+mn-ea"/>
              <a:cs typeface="Segoe UI" panose="020B0502040204020203" pitchFamily="34" charset="0"/>
            </a:rPr>
            <a:t>ElectronicsMax </a:t>
          </a:r>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a:solidFill>
              <a:schemeClr val="tx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¡ElectronicsMax está de fiesta como el único rey tecnológico en la ciudad después de que la competencia haya cerrada hace un par de meses! La facturación está en la estratosfera, las existencias vuelan y la diversión tecnológica nunca se agota. ElectronicsMax</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a:t>
          </a:r>
          <a:r>
            <a:rPr lang="es-ES" sz="1400" b="0" i="0" u="none" strike="noStrike">
              <a:solidFill>
                <a:schemeClr val="dk1"/>
              </a:solidFill>
              <a:effectLst/>
              <a:latin typeface="Segoe UI" panose="020B0502040204020203" pitchFamily="34" charset="0"/>
              <a:ea typeface="+mn-ea"/>
              <a:cs typeface="Segoe UI" panose="020B0502040204020203" pitchFamily="34" charset="0"/>
            </a:rPr>
            <a:t>son los campeones indiscutibles en la ciudad (porque, bueno, son los únicos). </a:t>
          </a: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Calcula</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la facturación teniendo en cuenta las comisiones y el IVA.</a:t>
          </a:r>
          <a:endParaRPr lang="es-ES_tradnl" sz="1400" b="0">
            <a:solidFill>
              <a:schemeClr val="tx1"/>
            </a:solidFill>
            <a:latin typeface="Segoe UI" panose="020B0502040204020203" pitchFamily="34" charset="0"/>
            <a:cs typeface="Segoe UI" panose="020B0502040204020203"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1092200</xdr:colOff>
      <xdr:row>2</xdr:row>
      <xdr:rowOff>139700</xdr:rowOff>
    </xdr:from>
    <xdr:to>
      <xdr:col>17</xdr:col>
      <xdr:colOff>139700</xdr:colOff>
      <xdr:row>15</xdr:row>
      <xdr:rowOff>139700</xdr:rowOff>
    </xdr:to>
    <xdr:sp macro="" textlink="">
      <xdr:nvSpPr>
        <xdr:cNvPr id="3" name="CuadroTexto 2">
          <a:extLst>
            <a:ext uri="{FF2B5EF4-FFF2-40B4-BE49-F238E27FC236}">
              <a16:creationId xmlns:a16="http://schemas.microsoft.com/office/drawing/2014/main" id="{6B1D3A02-F3FC-3C48-A50E-86D24658AFBD}"/>
            </a:ext>
          </a:extLst>
        </xdr:cNvPr>
        <xdr:cNvSpPr txBox="1"/>
      </xdr:nvSpPr>
      <xdr:spPr>
        <a:xfrm>
          <a:off x="5727700" y="520700"/>
          <a:ext cx="13868400" cy="24765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Franklin Gothic Medium" panose="020B0603020102020204" pitchFamily="34" charset="0"/>
              <a:ea typeface="+mn-ea"/>
              <a:cs typeface="Segoe UI" panose="020B0502040204020203" pitchFamily="34" charset="0"/>
            </a:rPr>
            <a:t>¿Qué paquete turístico se adapta al presupuesto</a:t>
          </a:r>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 de cada colegio?</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a:solidFill>
              <a:schemeClr val="tx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¡Descubre los revolucionarios paquetes turísticos de World Tour! Cada paquete ofrece una cuota fija para todo el grupo, cubriendo transportes y actividades grupales, junto con una cuota variable para cada individuo, garantizando que todos contribuyan a su propia diversión. ¡Es una fórmula mágica para aventuras grupales épicas y recuerdos inolvidables!</a:t>
          </a:r>
        </a:p>
        <a:p>
          <a:endParaRPr lang="es-ES" sz="1400">
            <a:latin typeface="Segoe UI" panose="020B0502040204020203" pitchFamily="34" charset="0"/>
            <a:cs typeface="Segoe UI" panose="020B0502040204020203" pitchFamily="34" charset="0"/>
          </a:endParaRPr>
        </a:p>
        <a:p>
          <a:r>
            <a:rPr lang="es-ES" sz="1400">
              <a:latin typeface="Segoe UI" panose="020B0502040204020203" pitchFamily="34" charset="0"/>
              <a:cs typeface="Segoe UI" panose="020B0502040204020203" pitchFamily="34" charset="0"/>
            </a:rPr>
            <a:t>Descubre</a:t>
          </a:r>
          <a:r>
            <a:rPr lang="es-ES" sz="1400" baseline="0">
              <a:latin typeface="Segoe UI" panose="020B0502040204020203" pitchFamily="34" charset="0"/>
              <a:cs typeface="Segoe UI" panose="020B0502040204020203" pitchFamily="34" charset="0"/>
            </a:rPr>
            <a:t> qué paquete se adapta al presupuesto de cada colegio.</a:t>
          </a:r>
          <a:br>
            <a:rPr lang="es-ES" sz="1400">
              <a:latin typeface="Segoe UI" panose="020B0502040204020203" pitchFamily="34" charset="0"/>
              <a:cs typeface="Segoe UI" panose="020B0502040204020203" pitchFamily="34" charset="0"/>
            </a:rPr>
          </a:br>
          <a:br>
            <a:rPr lang="es-ES" sz="1400">
              <a:latin typeface="Segoe UI" panose="020B0502040204020203" pitchFamily="34" charset="0"/>
              <a:cs typeface="Segoe UI" panose="020B0502040204020203" pitchFamily="34" charset="0"/>
            </a:rPr>
          </a:br>
          <a:endParaRPr lang="es-ES_tradnl" sz="1400" b="0">
            <a:solidFill>
              <a:schemeClr val="tx1"/>
            </a:solidFill>
            <a:latin typeface="Segoe UI" panose="020B0502040204020203" pitchFamily="34" charset="0"/>
            <a:cs typeface="Segoe UI" panose="020B0502040204020203" pitchFamily="34" charset="0"/>
          </a:endParaRPr>
        </a:p>
      </xdr:txBody>
    </xdr:sp>
    <xdr:clientData/>
  </xdr:twoCellAnchor>
  <xdr:twoCellAnchor editAs="oneCell">
    <xdr:from>
      <xdr:col>14</xdr:col>
      <xdr:colOff>584200</xdr:colOff>
      <xdr:row>29</xdr:row>
      <xdr:rowOff>101600</xdr:rowOff>
    </xdr:from>
    <xdr:to>
      <xdr:col>20</xdr:col>
      <xdr:colOff>38100</xdr:colOff>
      <xdr:row>41</xdr:row>
      <xdr:rowOff>114300</xdr:rowOff>
    </xdr:to>
    <xdr:pic>
      <xdr:nvPicPr>
        <xdr:cNvPr id="4" name="Imagen 3">
          <a:extLst>
            <a:ext uri="{FF2B5EF4-FFF2-40B4-BE49-F238E27FC236}">
              <a16:creationId xmlns:a16="http://schemas.microsoft.com/office/drawing/2014/main" id="{2BEFEB34-6A0B-B94D-9E3B-E8FF482718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8533"/>
        <a:stretch/>
      </xdr:blipFill>
      <xdr:spPr>
        <a:xfrm>
          <a:off x="16294100" y="6032500"/>
          <a:ext cx="4762500" cy="2451100"/>
        </a:xfrm>
        <a:prstGeom prst="rect">
          <a:avLst/>
        </a:prstGeom>
      </xdr:spPr>
    </xdr:pic>
    <xdr:clientData/>
  </xdr:twoCellAnchor>
  <xdr:oneCellAnchor>
    <xdr:from>
      <xdr:col>1</xdr:col>
      <xdr:colOff>457200</xdr:colOff>
      <xdr:row>8</xdr:row>
      <xdr:rowOff>101600</xdr:rowOff>
    </xdr:from>
    <xdr:ext cx="3937000" cy="790216"/>
    <xdr:sp macro="" textlink="">
      <xdr:nvSpPr>
        <xdr:cNvPr id="5" name="CuadroTexto 4">
          <a:extLst>
            <a:ext uri="{FF2B5EF4-FFF2-40B4-BE49-F238E27FC236}">
              <a16:creationId xmlns:a16="http://schemas.microsoft.com/office/drawing/2014/main" id="{97F95066-E144-474D-962B-7DD61DC955B7}"/>
            </a:ext>
          </a:extLst>
        </xdr:cNvPr>
        <xdr:cNvSpPr txBox="1"/>
      </xdr:nvSpPr>
      <xdr:spPr>
        <a:xfrm>
          <a:off x="1155700" y="1625600"/>
          <a:ext cx="3937000" cy="7902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_tradnl" sz="4800" b="1">
              <a:latin typeface="Franklin Gothic Medium" panose="020B0603020102020204" pitchFamily="34" charset="0"/>
            </a:rPr>
            <a:t>VERTICAL</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5</xdr:col>
      <xdr:colOff>0</xdr:colOff>
      <xdr:row>2</xdr:row>
      <xdr:rowOff>139700</xdr:rowOff>
    </xdr:from>
    <xdr:to>
      <xdr:col>12</xdr:col>
      <xdr:colOff>558800</xdr:colOff>
      <xdr:row>15</xdr:row>
      <xdr:rowOff>139700</xdr:rowOff>
    </xdr:to>
    <xdr:sp macro="" textlink="">
      <xdr:nvSpPr>
        <xdr:cNvPr id="3" name="CuadroTexto 2">
          <a:extLst>
            <a:ext uri="{FF2B5EF4-FFF2-40B4-BE49-F238E27FC236}">
              <a16:creationId xmlns:a16="http://schemas.microsoft.com/office/drawing/2014/main" id="{2AC92B7B-5913-0F4C-8666-5F4B73EBDC75}"/>
            </a:ext>
          </a:extLst>
        </xdr:cNvPr>
        <xdr:cNvSpPr txBox="1"/>
      </xdr:nvSpPr>
      <xdr:spPr>
        <a:xfrm>
          <a:off x="5727700" y="520700"/>
          <a:ext cx="10350500" cy="24765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Franklin Gothic Medium" panose="020B0603020102020204" pitchFamily="34" charset="0"/>
              <a:ea typeface="+mn-ea"/>
              <a:cs typeface="Segoe UI" panose="020B0502040204020203" pitchFamily="34" charset="0"/>
            </a:rPr>
            <a:t>¿Qué paquete turístico se adapta al presupuesto</a:t>
          </a:r>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 de cada colegio?</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a:solidFill>
              <a:schemeClr val="tx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¡Descubre los revolucionarios paquetes turísticos de World Tour! Cada paquete ofrece una cuota fija para todo el grupo, </a:t>
          </a:r>
        </a:p>
        <a:p>
          <a:r>
            <a:rPr lang="es-ES" sz="1400" b="0" i="0" u="none" strike="noStrike">
              <a:solidFill>
                <a:schemeClr val="dk1"/>
              </a:solidFill>
              <a:effectLst/>
              <a:latin typeface="Segoe UI" panose="020B0502040204020203" pitchFamily="34" charset="0"/>
              <a:ea typeface="+mn-ea"/>
              <a:cs typeface="Segoe UI" panose="020B0502040204020203" pitchFamily="34" charset="0"/>
            </a:rPr>
            <a:t>cubriendo transportes y actividades grupales, junto con una cuota variable para cada individuo, garantizando que todos </a:t>
          </a:r>
        </a:p>
        <a:p>
          <a:r>
            <a:rPr lang="es-ES" sz="1400" b="0" i="0" u="none" strike="noStrike">
              <a:solidFill>
                <a:schemeClr val="dk1"/>
              </a:solidFill>
              <a:effectLst/>
              <a:latin typeface="Segoe UI" panose="020B0502040204020203" pitchFamily="34" charset="0"/>
              <a:ea typeface="+mn-ea"/>
              <a:cs typeface="Segoe UI" panose="020B0502040204020203" pitchFamily="34" charset="0"/>
            </a:rPr>
            <a:t>contribuyan a su propia diversión. ¡Es una fórmula mágica para aventuras grupales épicas y recuerdos inolvidables!</a:t>
          </a:r>
        </a:p>
        <a:p>
          <a:endParaRPr lang="es-ES" sz="1400">
            <a:latin typeface="Segoe UI" panose="020B0502040204020203" pitchFamily="34" charset="0"/>
            <a:cs typeface="Segoe UI" panose="020B0502040204020203" pitchFamily="34" charset="0"/>
          </a:endParaRPr>
        </a:p>
        <a:p>
          <a:r>
            <a:rPr lang="es-ES" sz="1400">
              <a:latin typeface="Segoe UI" panose="020B0502040204020203" pitchFamily="34" charset="0"/>
              <a:cs typeface="Segoe UI" panose="020B0502040204020203" pitchFamily="34" charset="0"/>
            </a:rPr>
            <a:t>Descubre</a:t>
          </a:r>
          <a:r>
            <a:rPr lang="es-ES" sz="1400" baseline="0">
              <a:latin typeface="Segoe UI" panose="020B0502040204020203" pitchFamily="34" charset="0"/>
              <a:cs typeface="Segoe UI" panose="020B0502040204020203" pitchFamily="34" charset="0"/>
            </a:rPr>
            <a:t> qué paquete se adapta al presupuesto de cada colegio.</a:t>
          </a:r>
          <a:br>
            <a:rPr lang="es-ES" sz="1400">
              <a:latin typeface="Segoe UI" panose="020B0502040204020203" pitchFamily="34" charset="0"/>
              <a:cs typeface="Segoe UI" panose="020B0502040204020203" pitchFamily="34" charset="0"/>
            </a:rPr>
          </a:br>
          <a:br>
            <a:rPr lang="es-ES" sz="1400">
              <a:latin typeface="Segoe UI" panose="020B0502040204020203" pitchFamily="34" charset="0"/>
              <a:cs typeface="Segoe UI" panose="020B0502040204020203" pitchFamily="34" charset="0"/>
            </a:rPr>
          </a:br>
          <a:endParaRPr lang="es-ES_tradnl" sz="1400" b="0">
            <a:solidFill>
              <a:schemeClr val="tx1"/>
            </a:solidFill>
            <a:latin typeface="Segoe UI" panose="020B0502040204020203" pitchFamily="34" charset="0"/>
            <a:cs typeface="Segoe UI" panose="020B0502040204020203" pitchFamily="34" charset="0"/>
          </a:endParaRPr>
        </a:p>
      </xdr:txBody>
    </xdr:sp>
    <xdr:clientData/>
  </xdr:twoCellAnchor>
  <xdr:twoCellAnchor editAs="oneCell">
    <xdr:from>
      <xdr:col>14</xdr:col>
      <xdr:colOff>342900</xdr:colOff>
      <xdr:row>29</xdr:row>
      <xdr:rowOff>127000</xdr:rowOff>
    </xdr:from>
    <xdr:to>
      <xdr:col>14</xdr:col>
      <xdr:colOff>5105400</xdr:colOff>
      <xdr:row>41</xdr:row>
      <xdr:rowOff>0</xdr:rowOff>
    </xdr:to>
    <xdr:pic>
      <xdr:nvPicPr>
        <xdr:cNvPr id="4" name="Imagen 3">
          <a:extLst>
            <a:ext uri="{FF2B5EF4-FFF2-40B4-BE49-F238E27FC236}">
              <a16:creationId xmlns:a16="http://schemas.microsoft.com/office/drawing/2014/main" id="{717AF6C9-32AA-2340-B8C3-543C0688BA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1467"/>
        <a:stretch/>
      </xdr:blipFill>
      <xdr:spPr>
        <a:xfrm>
          <a:off x="17259300" y="5981700"/>
          <a:ext cx="4762500" cy="2311400"/>
        </a:xfrm>
        <a:prstGeom prst="rect">
          <a:avLst/>
        </a:prstGeom>
      </xdr:spPr>
    </xdr:pic>
    <xdr:clientData/>
  </xdr:twoCellAnchor>
  <xdr:oneCellAnchor>
    <xdr:from>
      <xdr:col>1</xdr:col>
      <xdr:colOff>558800</xdr:colOff>
      <xdr:row>8</xdr:row>
      <xdr:rowOff>50800</xdr:rowOff>
    </xdr:from>
    <xdr:ext cx="3937000" cy="790216"/>
    <xdr:sp macro="" textlink="">
      <xdr:nvSpPr>
        <xdr:cNvPr id="5" name="CuadroTexto 4">
          <a:extLst>
            <a:ext uri="{FF2B5EF4-FFF2-40B4-BE49-F238E27FC236}">
              <a16:creationId xmlns:a16="http://schemas.microsoft.com/office/drawing/2014/main" id="{590F7625-0B52-3F45-80E9-A8884E720237}"/>
            </a:ext>
          </a:extLst>
        </xdr:cNvPr>
        <xdr:cNvSpPr txBox="1"/>
      </xdr:nvSpPr>
      <xdr:spPr>
        <a:xfrm>
          <a:off x="1257300" y="1574800"/>
          <a:ext cx="3937000" cy="7902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_tradnl" sz="4800" b="1">
              <a:latin typeface="Franklin Gothic Medium" panose="020B0603020102020204" pitchFamily="34" charset="0"/>
            </a:rPr>
            <a:t>HORIZONTAL</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25400</xdr:colOff>
      <xdr:row>12</xdr:row>
      <xdr:rowOff>63500</xdr:rowOff>
    </xdr:from>
    <xdr:to>
      <xdr:col>14</xdr:col>
      <xdr:colOff>165100</xdr:colOff>
      <xdr:row>19</xdr:row>
      <xdr:rowOff>165100</xdr:rowOff>
    </xdr:to>
    <xdr:grpSp>
      <xdr:nvGrpSpPr>
        <xdr:cNvPr id="3" name="Grupo 2">
          <a:extLst>
            <a:ext uri="{FF2B5EF4-FFF2-40B4-BE49-F238E27FC236}">
              <a16:creationId xmlns:a16="http://schemas.microsoft.com/office/drawing/2014/main" id="{5B4AB453-06EA-A14A-86E9-379687EFE9EF}"/>
            </a:ext>
          </a:extLst>
        </xdr:cNvPr>
        <xdr:cNvGrpSpPr/>
      </xdr:nvGrpSpPr>
      <xdr:grpSpPr>
        <a:xfrm>
          <a:off x="642620" y="2258060"/>
          <a:ext cx="15394940" cy="1381760"/>
          <a:chOff x="5105400" y="406400"/>
          <a:chExt cx="12827000" cy="1435100"/>
        </a:xfrm>
      </xdr:grpSpPr>
      <xdr:grpSp>
        <xdr:nvGrpSpPr>
          <xdr:cNvPr id="4" name="Grupo 3">
            <a:extLst>
              <a:ext uri="{FF2B5EF4-FFF2-40B4-BE49-F238E27FC236}">
                <a16:creationId xmlns:a16="http://schemas.microsoft.com/office/drawing/2014/main" id="{16A27613-718B-D76B-388B-10BA2A1AB93E}"/>
              </a:ext>
            </a:extLst>
          </xdr:cNvPr>
          <xdr:cNvGrpSpPr/>
        </xdr:nvGrpSpPr>
        <xdr:grpSpPr>
          <a:xfrm>
            <a:off x="5105400" y="406400"/>
            <a:ext cx="5740400" cy="1435100"/>
            <a:chOff x="5105400" y="406400"/>
            <a:chExt cx="5740400" cy="1435100"/>
          </a:xfrm>
        </xdr:grpSpPr>
        <xdr:sp macro="" textlink="">
          <xdr:nvSpPr>
            <xdr:cNvPr id="15" name="Recortar rectángulo de esquina diagonal 14">
              <a:extLst>
                <a:ext uri="{FF2B5EF4-FFF2-40B4-BE49-F238E27FC236}">
                  <a16:creationId xmlns:a16="http://schemas.microsoft.com/office/drawing/2014/main" id="{EC59056A-7349-369F-F2DD-04399E9E6D5B}"/>
                </a:ext>
              </a:extLst>
            </xdr:cNvPr>
            <xdr:cNvSpPr/>
          </xdr:nvSpPr>
          <xdr:spPr>
            <a:xfrm>
              <a:off x="5105400" y="406400"/>
              <a:ext cx="4089400" cy="1435100"/>
            </a:xfrm>
            <a:prstGeom prst="snip2DiagRect">
              <a:avLst/>
            </a:prstGeom>
            <a:solidFill>
              <a:schemeClr val="bg2"/>
            </a:solidFill>
            <a:ln>
              <a:noFill/>
            </a:ln>
            <a:effectLst>
              <a:outerShdw blurRad="50800" dist="38100" algn="l" rotWithShape="0">
                <a:prstClr val="black">
                  <a:alpha val="40000"/>
                </a:prstClr>
              </a:outerShdw>
            </a:effectLst>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_tradnl" sz="1100"/>
            </a:p>
          </xdr:txBody>
        </xdr:sp>
        <xdr:sp macro="" textlink="">
          <xdr:nvSpPr>
            <xdr:cNvPr id="16" name="CuadroTexto 15">
              <a:extLst>
                <a:ext uri="{FF2B5EF4-FFF2-40B4-BE49-F238E27FC236}">
                  <a16:creationId xmlns:a16="http://schemas.microsoft.com/office/drawing/2014/main" id="{6CCEF18E-4500-DE94-2DAA-3378AAB9CF49}"/>
                </a:ext>
              </a:extLst>
            </xdr:cNvPr>
            <xdr:cNvSpPr txBox="1"/>
          </xdr:nvSpPr>
          <xdr:spPr>
            <a:xfrm>
              <a:off x="5422900" y="520700"/>
              <a:ext cx="54229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i="0" u="none" strike="noStrike">
                  <a:solidFill>
                    <a:schemeClr val="tx1"/>
                  </a:solidFill>
                  <a:effectLst/>
                  <a:latin typeface="+mn-lt"/>
                  <a:ea typeface="+mn-ea"/>
                  <a:cs typeface="+mn-cs"/>
                </a:rPr>
                <a:t>1,00 Dólar estadounidense </a:t>
              </a:r>
            </a:p>
          </xdr:txBody>
        </xdr:sp>
        <xdr:sp macro="" textlink="">
          <xdr:nvSpPr>
            <xdr:cNvPr id="17" name="CuadroTexto 16">
              <a:extLst>
                <a:ext uri="{FF2B5EF4-FFF2-40B4-BE49-F238E27FC236}">
                  <a16:creationId xmlns:a16="http://schemas.microsoft.com/office/drawing/2014/main" id="{C639F992-8F07-AD61-83E4-2C815FD8562C}"/>
                </a:ext>
              </a:extLst>
            </xdr:cNvPr>
            <xdr:cNvSpPr txBox="1"/>
          </xdr:nvSpPr>
          <xdr:spPr>
            <a:xfrm>
              <a:off x="5397500" y="944146"/>
              <a:ext cx="3619500" cy="383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fontAlgn="base"/>
              <a:r>
                <a:rPr lang="es-ES" sz="2000" b="1" i="0" u="none" strike="noStrike">
                  <a:solidFill>
                    <a:srgbClr val="FF0000"/>
                  </a:solidFill>
                  <a:effectLst/>
                  <a:latin typeface="Franklin Gothic Medium" panose="020B0603020102020204" pitchFamily="34" charset="0"/>
                  <a:ea typeface="+mn-ea"/>
                  <a:cs typeface="+mn-cs"/>
                </a:rPr>
                <a:t>144,60178 Yen japonés</a:t>
              </a:r>
            </a:p>
          </xdr:txBody>
        </xdr:sp>
        <xdr:sp macro="" textlink="">
          <xdr:nvSpPr>
            <xdr:cNvPr id="18" name="CuadroTexto 17">
              <a:extLst>
                <a:ext uri="{FF2B5EF4-FFF2-40B4-BE49-F238E27FC236}">
                  <a16:creationId xmlns:a16="http://schemas.microsoft.com/office/drawing/2014/main" id="{AD745929-CF6D-D455-ED0C-D90F12BF6550}"/>
                </a:ext>
              </a:extLst>
            </xdr:cNvPr>
            <xdr:cNvSpPr txBox="1"/>
          </xdr:nvSpPr>
          <xdr:spPr>
            <a:xfrm>
              <a:off x="6794500" y="1460500"/>
              <a:ext cx="1561325" cy="264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r" fontAlgn="base"/>
              <a:r>
                <a:rPr lang="es-ES" sz="1100" b="0" i="0" u="none" strike="noStrike">
                  <a:solidFill>
                    <a:schemeClr val="tx1"/>
                  </a:solidFill>
                  <a:effectLst/>
                  <a:latin typeface="+mn-lt"/>
                  <a:ea typeface="+mn-ea"/>
                  <a:cs typeface="+mn-cs"/>
                </a:rPr>
                <a:t>1 JPY = 0,00691554 USD</a:t>
              </a:r>
            </a:p>
          </xdr:txBody>
        </xdr:sp>
      </xdr:grpSp>
      <xdr:grpSp>
        <xdr:nvGrpSpPr>
          <xdr:cNvPr id="5" name="Grupo 4">
            <a:extLst>
              <a:ext uri="{FF2B5EF4-FFF2-40B4-BE49-F238E27FC236}">
                <a16:creationId xmlns:a16="http://schemas.microsoft.com/office/drawing/2014/main" id="{38079258-54B7-1600-7F14-7F3293717085}"/>
              </a:ext>
            </a:extLst>
          </xdr:cNvPr>
          <xdr:cNvGrpSpPr/>
        </xdr:nvGrpSpPr>
        <xdr:grpSpPr>
          <a:xfrm>
            <a:off x="9499600" y="406400"/>
            <a:ext cx="4076700" cy="1435100"/>
            <a:chOff x="11391900" y="393700"/>
            <a:chExt cx="4076700" cy="1435100"/>
          </a:xfrm>
        </xdr:grpSpPr>
        <xdr:sp macro="" textlink="">
          <xdr:nvSpPr>
            <xdr:cNvPr id="11" name="Recortar rectángulo de esquina diagonal 10">
              <a:extLst>
                <a:ext uri="{FF2B5EF4-FFF2-40B4-BE49-F238E27FC236}">
                  <a16:creationId xmlns:a16="http://schemas.microsoft.com/office/drawing/2014/main" id="{E434F887-5F9E-3469-757F-9B409AA56AFA}"/>
                </a:ext>
              </a:extLst>
            </xdr:cNvPr>
            <xdr:cNvSpPr/>
          </xdr:nvSpPr>
          <xdr:spPr>
            <a:xfrm>
              <a:off x="11391900" y="393700"/>
              <a:ext cx="4076700" cy="1435100"/>
            </a:xfrm>
            <a:prstGeom prst="snip2DiagRect">
              <a:avLst/>
            </a:prstGeom>
            <a:solidFill>
              <a:schemeClr val="bg2"/>
            </a:solidFill>
            <a:ln>
              <a:noFill/>
            </a:ln>
            <a:effectLst>
              <a:outerShdw blurRad="50800" dist="38100" algn="l" rotWithShape="0">
                <a:prstClr val="black">
                  <a:alpha val="40000"/>
                </a:prstClr>
              </a:outerShdw>
            </a:effectLst>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_tradnl" sz="1100"/>
            </a:p>
          </xdr:txBody>
        </xdr:sp>
        <xdr:sp macro="" textlink="">
          <xdr:nvSpPr>
            <xdr:cNvPr id="12" name="CuadroTexto 11">
              <a:extLst>
                <a:ext uri="{FF2B5EF4-FFF2-40B4-BE49-F238E27FC236}">
                  <a16:creationId xmlns:a16="http://schemas.microsoft.com/office/drawing/2014/main" id="{66B69309-60A5-C5EE-D4C7-0A84F771B628}"/>
                </a:ext>
              </a:extLst>
            </xdr:cNvPr>
            <xdr:cNvSpPr txBox="1"/>
          </xdr:nvSpPr>
          <xdr:spPr>
            <a:xfrm>
              <a:off x="11709400" y="508000"/>
              <a:ext cx="34417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i="0" u="none" strike="noStrike">
                  <a:solidFill>
                    <a:schemeClr val="tx1"/>
                  </a:solidFill>
                  <a:effectLst/>
                  <a:latin typeface="+mn-lt"/>
                  <a:ea typeface="+mn-ea"/>
                  <a:cs typeface="+mn-cs"/>
                </a:rPr>
                <a:t>1,00 Dólar estadounidense </a:t>
              </a:r>
            </a:p>
          </xdr:txBody>
        </xdr:sp>
        <xdr:sp macro="" textlink="">
          <xdr:nvSpPr>
            <xdr:cNvPr id="13" name="CuadroTexto 12">
              <a:extLst>
                <a:ext uri="{FF2B5EF4-FFF2-40B4-BE49-F238E27FC236}">
                  <a16:creationId xmlns:a16="http://schemas.microsoft.com/office/drawing/2014/main" id="{BA7DAB09-BA86-D7FD-2DB5-BAB90377AB41}"/>
                </a:ext>
              </a:extLst>
            </xdr:cNvPr>
            <xdr:cNvSpPr txBox="1"/>
          </xdr:nvSpPr>
          <xdr:spPr>
            <a:xfrm>
              <a:off x="11684000" y="931447"/>
              <a:ext cx="3619500" cy="383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fontAlgn="base"/>
              <a:r>
                <a:rPr lang="es-ES" sz="2000" b="1" i="0" u="none" strike="noStrike">
                  <a:solidFill>
                    <a:srgbClr val="FF0000"/>
                  </a:solidFill>
                  <a:effectLst/>
                  <a:latin typeface="Franklin Gothic Medium" panose="020B0603020102020204" pitchFamily="34" charset="0"/>
                  <a:ea typeface="+mn-ea"/>
                  <a:cs typeface="+mn-cs"/>
                </a:rPr>
                <a:t>0,78616746 Libras esterlinas</a:t>
              </a:r>
            </a:p>
          </xdr:txBody>
        </xdr:sp>
        <xdr:sp macro="" textlink="">
          <xdr:nvSpPr>
            <xdr:cNvPr id="14" name="CuadroTexto 13">
              <a:extLst>
                <a:ext uri="{FF2B5EF4-FFF2-40B4-BE49-F238E27FC236}">
                  <a16:creationId xmlns:a16="http://schemas.microsoft.com/office/drawing/2014/main" id="{3250D2A4-C619-1C4A-5D3C-F84AC15976A1}"/>
                </a:ext>
              </a:extLst>
            </xdr:cNvPr>
            <xdr:cNvSpPr txBox="1"/>
          </xdr:nvSpPr>
          <xdr:spPr>
            <a:xfrm>
              <a:off x="13853017" y="1435036"/>
              <a:ext cx="139890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r" fontAlgn="base"/>
              <a:r>
                <a:rPr lang="es-ES" sz="1100" b="0" i="0" u="none" strike="noStrike">
                  <a:solidFill>
                    <a:schemeClr val="tx1"/>
                  </a:solidFill>
                  <a:effectLst/>
                  <a:latin typeface="+mn-lt"/>
                  <a:ea typeface="+mn-ea"/>
                  <a:cs typeface="+mn-cs"/>
                </a:rPr>
                <a:t>1 GBP = 1,27199 USD</a:t>
              </a:r>
            </a:p>
          </xdr:txBody>
        </xdr:sp>
      </xdr:grpSp>
      <xdr:grpSp>
        <xdr:nvGrpSpPr>
          <xdr:cNvPr id="6" name="Grupo 5">
            <a:extLst>
              <a:ext uri="{FF2B5EF4-FFF2-40B4-BE49-F238E27FC236}">
                <a16:creationId xmlns:a16="http://schemas.microsoft.com/office/drawing/2014/main" id="{9791CA3C-DE2D-160C-D2ED-A196B13E1868}"/>
              </a:ext>
            </a:extLst>
          </xdr:cNvPr>
          <xdr:cNvGrpSpPr/>
        </xdr:nvGrpSpPr>
        <xdr:grpSpPr>
          <a:xfrm>
            <a:off x="13855700" y="406400"/>
            <a:ext cx="4076700" cy="1435100"/>
            <a:chOff x="15684500" y="406400"/>
            <a:chExt cx="4076700" cy="1435100"/>
          </a:xfrm>
        </xdr:grpSpPr>
        <xdr:sp macro="" textlink="">
          <xdr:nvSpPr>
            <xdr:cNvPr id="7" name="Recortar rectángulo de esquina diagonal 6">
              <a:extLst>
                <a:ext uri="{FF2B5EF4-FFF2-40B4-BE49-F238E27FC236}">
                  <a16:creationId xmlns:a16="http://schemas.microsoft.com/office/drawing/2014/main" id="{4FC51C9A-6DC7-F539-885B-92DAF5CA568B}"/>
                </a:ext>
              </a:extLst>
            </xdr:cNvPr>
            <xdr:cNvSpPr/>
          </xdr:nvSpPr>
          <xdr:spPr>
            <a:xfrm>
              <a:off x="15684500" y="406400"/>
              <a:ext cx="4076700" cy="1435100"/>
            </a:xfrm>
            <a:prstGeom prst="snip2DiagRect">
              <a:avLst/>
            </a:prstGeom>
            <a:solidFill>
              <a:schemeClr val="bg2"/>
            </a:solidFill>
            <a:ln>
              <a:noFill/>
            </a:ln>
            <a:effectLst>
              <a:outerShdw blurRad="50800" dist="38100" algn="l" rotWithShape="0">
                <a:prstClr val="black">
                  <a:alpha val="40000"/>
                </a:prstClr>
              </a:outerShdw>
            </a:effectLst>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_tradnl" sz="1100"/>
            </a:p>
          </xdr:txBody>
        </xdr:sp>
        <xdr:sp macro="" textlink="">
          <xdr:nvSpPr>
            <xdr:cNvPr id="8" name="CuadroTexto 7">
              <a:extLst>
                <a:ext uri="{FF2B5EF4-FFF2-40B4-BE49-F238E27FC236}">
                  <a16:creationId xmlns:a16="http://schemas.microsoft.com/office/drawing/2014/main" id="{32B09F2D-8DD1-60C7-13BE-9AF1C5E202B9}"/>
                </a:ext>
              </a:extLst>
            </xdr:cNvPr>
            <xdr:cNvSpPr txBox="1"/>
          </xdr:nvSpPr>
          <xdr:spPr>
            <a:xfrm>
              <a:off x="16002000" y="520700"/>
              <a:ext cx="34417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i="0" u="none" strike="noStrike">
                  <a:solidFill>
                    <a:schemeClr val="tx1"/>
                  </a:solidFill>
                  <a:effectLst/>
                  <a:latin typeface="+mn-lt"/>
                  <a:ea typeface="+mn-ea"/>
                  <a:cs typeface="+mn-cs"/>
                </a:rPr>
                <a:t>1,00 Dólar estadounidense </a:t>
              </a:r>
            </a:p>
          </xdr:txBody>
        </xdr:sp>
        <xdr:sp macro="" textlink="">
          <xdr:nvSpPr>
            <xdr:cNvPr id="9" name="CuadroTexto 8">
              <a:extLst>
                <a:ext uri="{FF2B5EF4-FFF2-40B4-BE49-F238E27FC236}">
                  <a16:creationId xmlns:a16="http://schemas.microsoft.com/office/drawing/2014/main" id="{431058EA-6274-D6CF-0DB7-2D52FF30C431}"/>
                </a:ext>
              </a:extLst>
            </xdr:cNvPr>
            <xdr:cNvSpPr txBox="1"/>
          </xdr:nvSpPr>
          <xdr:spPr>
            <a:xfrm>
              <a:off x="15976600" y="944147"/>
              <a:ext cx="3619500" cy="383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fontAlgn="base"/>
              <a:r>
                <a:rPr lang="es-ES" sz="2000" b="1" i="0" u="none" strike="noStrike">
                  <a:solidFill>
                    <a:srgbClr val="FF0000"/>
                  </a:solidFill>
                  <a:effectLst/>
                  <a:latin typeface="Franklin Gothic Medium" panose="020B0603020102020204" pitchFamily="34" charset="0"/>
                  <a:ea typeface="+mn-ea"/>
                  <a:cs typeface="+mn-cs"/>
                </a:rPr>
                <a:t>0,91398349 Euros</a:t>
              </a:r>
            </a:p>
          </xdr:txBody>
        </xdr:sp>
        <xdr:sp macro="" textlink="">
          <xdr:nvSpPr>
            <xdr:cNvPr id="10" name="CuadroTexto 9">
              <a:extLst>
                <a:ext uri="{FF2B5EF4-FFF2-40B4-BE49-F238E27FC236}">
                  <a16:creationId xmlns:a16="http://schemas.microsoft.com/office/drawing/2014/main" id="{4D00B65A-6556-AD6C-37CA-5172CCC2DD70}"/>
                </a:ext>
              </a:extLst>
            </xdr:cNvPr>
            <xdr:cNvSpPr txBox="1"/>
          </xdr:nvSpPr>
          <xdr:spPr>
            <a:xfrm>
              <a:off x="18148245" y="1447736"/>
              <a:ext cx="13962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r" fontAlgn="base"/>
              <a:r>
                <a:rPr lang="es-ES" sz="1100" b="0" i="0" u="none" strike="noStrike">
                  <a:solidFill>
                    <a:schemeClr val="tx1"/>
                  </a:solidFill>
                  <a:effectLst/>
                  <a:latin typeface="+mn-lt"/>
                  <a:ea typeface="+mn-ea"/>
                  <a:cs typeface="+mn-cs"/>
                </a:rPr>
                <a:t>1 EUR = 1,09411 USD</a:t>
              </a:r>
            </a:p>
          </xdr:txBody>
        </xdr:sp>
      </xdr:grpSp>
    </xdr:grpSp>
    <xdr:clientData/>
  </xdr:twoCellAnchor>
  <xdr:twoCellAnchor>
    <xdr:from>
      <xdr:col>3</xdr:col>
      <xdr:colOff>622300</xdr:colOff>
      <xdr:row>1</xdr:row>
      <xdr:rowOff>12700</xdr:rowOff>
    </xdr:from>
    <xdr:to>
      <xdr:col>14</xdr:col>
      <xdr:colOff>203200</xdr:colOff>
      <xdr:row>10</xdr:row>
      <xdr:rowOff>165100</xdr:rowOff>
    </xdr:to>
    <xdr:sp macro="" textlink="">
      <xdr:nvSpPr>
        <xdr:cNvPr id="19" name="CuadroTexto 18">
          <a:extLst>
            <a:ext uri="{FF2B5EF4-FFF2-40B4-BE49-F238E27FC236}">
              <a16:creationId xmlns:a16="http://schemas.microsoft.com/office/drawing/2014/main" id="{A12EC857-7369-CE42-8E19-AD1EB2449B06}"/>
            </a:ext>
          </a:extLst>
        </xdr:cNvPr>
        <xdr:cNvSpPr txBox="1"/>
      </xdr:nvSpPr>
      <xdr:spPr>
        <a:xfrm>
          <a:off x="4940300" y="203200"/>
          <a:ext cx="12915900" cy="18669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Franklin Gothic Medium" panose="020B0603020102020204" pitchFamily="34" charset="0"/>
              <a:ea typeface="+mn-ea"/>
              <a:cs typeface="Segoe UI" panose="020B0502040204020203" pitchFamily="34" charset="0"/>
            </a:rPr>
            <a:t>¿Cuál es la conversión de la operación</a:t>
          </a:r>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 ADO-12409?</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a:solidFill>
              <a:schemeClr val="tx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¡Ah, la magia de las finanzas internacionales y las descargas parciales! Hemos intentado descargar el listado de operaciones con su</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conversión en las diferentes monedas (</a:t>
          </a:r>
          <a:r>
            <a:rPr lang="es-ES" sz="1400" b="0" i="0" u="none" strike="noStrike">
              <a:solidFill>
                <a:schemeClr val="dk1"/>
              </a:solidFill>
              <a:effectLst/>
              <a:latin typeface="Segoe UI" panose="020B0502040204020203" pitchFamily="34" charset="0"/>
              <a:ea typeface="+mn-ea"/>
              <a:cs typeface="Segoe UI" panose="020B0502040204020203" pitchFamily="34" charset="0"/>
            </a:rPr>
            <a:t>yenes, libras esterlinas y euros),</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p</a:t>
          </a:r>
          <a:r>
            <a:rPr lang="es-ES" sz="1400" b="0" i="0" u="none" strike="noStrike">
              <a:solidFill>
                <a:schemeClr val="dk1"/>
              </a:solidFill>
              <a:effectLst/>
              <a:latin typeface="Segoe UI" panose="020B0502040204020203" pitchFamily="34" charset="0"/>
              <a:ea typeface="+mn-ea"/>
              <a:cs typeface="Segoe UI" panose="020B0502040204020203" pitchFamily="34" charset="0"/>
            </a:rPr>
            <a:t>ero la descarga solo contenia</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a:t>
          </a:r>
          <a:r>
            <a:rPr lang="es-ES" sz="1400" b="0" i="0" u="none" strike="noStrike">
              <a:solidFill>
                <a:schemeClr val="dk1"/>
              </a:solidFill>
              <a:effectLst/>
              <a:latin typeface="Segoe UI" panose="020B0502040204020203" pitchFamily="34" charset="0"/>
              <a:ea typeface="+mn-ea"/>
              <a:cs typeface="Segoe UI" panose="020B0502040204020203" pitchFamily="34" charset="0"/>
            </a:rPr>
            <a:t>dólares</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a:t>
          </a:r>
          <a:r>
            <a:rPr lang="es-ES" sz="1400" b="0" i="0" u="none" strike="noStrike">
              <a:solidFill>
                <a:schemeClr val="dk1"/>
              </a:solidFill>
              <a:effectLst/>
              <a:latin typeface="Segoe UI" panose="020B0502040204020203" pitchFamily="34" charset="0"/>
              <a:ea typeface="+mn-ea"/>
              <a:cs typeface="Segoe UI" panose="020B0502040204020203" pitchFamily="34" charset="0"/>
            </a:rPr>
            <a:t>y ahora nos toca utilizar</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nuestros conocimientos de Excel.</a:t>
          </a: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xdr:txBody>
    </xdr:sp>
    <xdr:clientData/>
  </xdr:twoCellAnchor>
</xdr:wsDr>
</file>

<file path=xl/theme/theme1.xml><?xml version="1.0" encoding="utf-8"?>
<a:theme xmlns:a="http://schemas.openxmlformats.org/drawingml/2006/main" name="Atlas">
  <a:themeElements>
    <a:clrScheme name="Atlas">
      <a:dk1>
        <a:sysClr val="windowText" lastClr="000000"/>
      </a:dk1>
      <a:lt1>
        <a:sysClr val="window" lastClr="FFFFFF"/>
      </a:lt1>
      <a:dk2>
        <a:srgbClr val="454545"/>
      </a:dk2>
      <a:lt2>
        <a:srgbClr val="E0E0E0"/>
      </a:lt2>
      <a:accent1>
        <a:srgbClr val="F81B02"/>
      </a:accent1>
      <a:accent2>
        <a:srgbClr val="FC7715"/>
      </a:accent2>
      <a:accent3>
        <a:srgbClr val="AFBF41"/>
      </a:accent3>
      <a:accent4>
        <a:srgbClr val="50C49F"/>
      </a:accent4>
      <a:accent5>
        <a:srgbClr val="3B95C4"/>
      </a:accent5>
      <a:accent6>
        <a:srgbClr val="B560D4"/>
      </a:accent6>
      <a:hlink>
        <a:srgbClr val="FC5A1A"/>
      </a:hlink>
      <a:folHlink>
        <a:srgbClr val="B49E7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Atlas">
      <a:fillStyleLst>
        <a:solidFill>
          <a:schemeClr val="phClr"/>
        </a:solidFill>
        <a:gradFill rotWithShape="1">
          <a:gsLst>
            <a:gs pos="0">
              <a:schemeClr val="phClr">
                <a:tint val="62000"/>
                <a:alpha val="60000"/>
                <a:satMod val="109000"/>
                <a:lumMod val="110000"/>
              </a:schemeClr>
            </a:gs>
            <a:gs pos="100000">
              <a:schemeClr val="phClr">
                <a:tint val="78000"/>
                <a:alpha val="92000"/>
                <a:satMod val="109000"/>
                <a:lumMod val="100000"/>
              </a:schemeClr>
            </a:gs>
          </a:gsLst>
          <a:lin ang="5400000" scaled="0"/>
        </a:gradFill>
        <a:gradFill rotWithShape="1">
          <a:gsLst>
            <a:gs pos="0">
              <a:schemeClr val="phClr">
                <a:tint val="98000"/>
                <a:satMod val="110000"/>
                <a:lumMod val="104000"/>
              </a:schemeClr>
            </a:gs>
            <a:gs pos="69000">
              <a:schemeClr val="phClr">
                <a:shade val="84000"/>
                <a:satMod val="130000"/>
                <a:lumMod val="92000"/>
              </a:schemeClr>
            </a:gs>
            <a:gs pos="100000">
              <a:schemeClr val="phClr">
                <a:shade val="76000"/>
                <a:satMod val="130000"/>
                <a:lumMod val="88000"/>
              </a:schemeClr>
            </a:gs>
          </a:gsLst>
          <a:lin ang="5400000" scaled="0"/>
        </a:gradFill>
      </a:fillStyleLst>
      <a:lnStyleLst>
        <a:ln w="9525" cap="flat" cmpd="sng" algn="ctr">
          <a:solidFill>
            <a:schemeClr val="phClr">
              <a:shade val="90000"/>
            </a:schemeClr>
          </a:solidFill>
          <a:prstDash val="solid"/>
        </a:ln>
        <a:ln w="15875" cap="flat" cmpd="sng" algn="ctr">
          <a:solidFill>
            <a:schemeClr val="phClr">
              <a:shade val="90000"/>
            </a:schemeClr>
          </a:solidFill>
          <a:prstDash val="solid"/>
        </a:ln>
        <a:ln w="25400" cap="flat" cmpd="sng" algn="ctr">
          <a:solidFill>
            <a:schemeClr val="phClr"/>
          </a:solidFill>
          <a:prstDash val="solid"/>
        </a:ln>
      </a:lnStyleLst>
      <a:effectStyleLst>
        <a:effectStyle>
          <a:effectLst/>
        </a:effectStyle>
        <a:effectStyle>
          <a:effectLst/>
        </a:effectStyle>
        <a:effectStyle>
          <a:effectLst>
            <a:outerShdw blurRad="38100" dist="25400" dir="5400000" rotWithShape="0">
              <a:srgbClr val="000000">
                <a:alpha val="75000"/>
              </a:srgbClr>
            </a:outerShdw>
          </a:effectLst>
          <a:scene3d>
            <a:camera prst="orthographicFront">
              <a:rot lat="0" lon="0" rev="0"/>
            </a:camera>
            <a:lightRig rig="threePt" dir="tl"/>
          </a:scene3d>
          <a:sp3d>
            <a:bevelT w="0" h="0"/>
          </a:sp3d>
        </a:effectStyle>
      </a:effectStyleLst>
      <a:bgFillStyleLst>
        <a:solidFill>
          <a:schemeClr val="phClr"/>
        </a:solidFill>
        <a:solidFill>
          <a:schemeClr val="phClr"/>
        </a:solidFill>
        <a:gradFill rotWithShape="1">
          <a:gsLst>
            <a:gs pos="10000">
              <a:schemeClr val="phClr">
                <a:tint val="94000"/>
                <a:lumMod val="116000"/>
              </a:schemeClr>
            </a:gs>
            <a:gs pos="100000">
              <a:schemeClr val="phClr">
                <a:tint val="98000"/>
                <a:shade val="86000"/>
                <a:satMod val="90000"/>
                <a:lumMod val="88000"/>
              </a:schemeClr>
            </a:gs>
          </a:gsLst>
          <a:path path="circle">
            <a:fillToRect l="50000" t="15000" r="50000" b="169000"/>
          </a:path>
        </a:gradFill>
      </a:bgFillStyleLst>
    </a:fmtScheme>
  </a:themeElements>
  <a:objectDefaults/>
  <a:extraClrSchemeLst/>
  <a:extLst>
    <a:ext uri="{05A4C25C-085E-4340-85A3-A5531E510DB2}">
      <thm15:themeFamily xmlns:thm15="http://schemas.microsoft.com/office/thememl/2012/main" name="Atlas" id="{5156B0E4-0EB1-49FE-A26B-15F6F698AEC6}" vid="{508F7963-D0B5-43F7-BB2C-FCE3009C08EC}"/>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C15C1-5450-A945-9DDD-3E2F58316EBA}">
  <sheetPr>
    <tabColor theme="1"/>
  </sheetPr>
  <dimension ref="A24:A32"/>
  <sheetViews>
    <sheetView showGridLines="0" tabSelected="1" zoomScaleNormal="100" workbookViewId="0">
      <selection activeCell="J25" sqref="J25"/>
    </sheetView>
  </sheetViews>
  <sheetFormatPr baseColWidth="10" defaultColWidth="9.109375" defaultRowHeight="14.4" x14ac:dyDescent="0.3"/>
  <cols>
    <col min="1" max="1" width="130.44140625" style="24" customWidth="1"/>
    <col min="2" max="16384" width="9.109375" style="24"/>
  </cols>
  <sheetData>
    <row r="24" spans="1:1" ht="94.8" x14ac:dyDescent="0.3">
      <c r="A24" s="7"/>
    </row>
    <row r="25" spans="1:1" ht="27" x14ac:dyDescent="0.3">
      <c r="A25" s="25"/>
    </row>
    <row r="32" spans="1:1" x14ac:dyDescent="0.3">
      <c r="A32" s="24" t="s">
        <v>391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A19:P124"/>
  <sheetViews>
    <sheetView showGridLines="0" topLeftCell="A7" workbookViewId="0">
      <selection activeCell="C14" sqref="C14"/>
    </sheetView>
  </sheetViews>
  <sheetFormatPr baseColWidth="10" defaultColWidth="9.109375" defaultRowHeight="14.4" x14ac:dyDescent="0.3"/>
  <cols>
    <col min="1" max="1" width="10.5546875" bestFit="1" customWidth="1"/>
    <col min="2" max="2" width="28.109375" bestFit="1" customWidth="1"/>
    <col min="3" max="3" width="21.33203125" bestFit="1" customWidth="1"/>
    <col min="4" max="4" width="10.77734375" style="11" bestFit="1" customWidth="1"/>
    <col min="5" max="5" width="23.5546875" style="11" bestFit="1" customWidth="1"/>
    <col min="6" max="6" width="25.44140625" style="11" bestFit="1" customWidth="1"/>
    <col min="7" max="7" width="11.109375" style="11" bestFit="1" customWidth="1"/>
    <col min="8" max="8" width="7.109375" style="11" bestFit="1" customWidth="1"/>
    <col min="9" max="9" width="3" customWidth="1"/>
    <col min="10" max="10" width="6.44140625" bestFit="1" customWidth="1"/>
    <col min="11" max="11" width="18.77734375" customWidth="1"/>
    <col min="12" max="12" width="4.44140625" customWidth="1"/>
    <col min="14" max="14" width="27.77734375" bestFit="1" customWidth="1"/>
    <col min="15" max="15" width="21.88671875" bestFit="1" customWidth="1"/>
    <col min="16" max="16" width="5.21875" bestFit="1" customWidth="1"/>
  </cols>
  <sheetData>
    <row r="19" spans="1:16" ht="15" thickBot="1" x14ac:dyDescent="0.35"/>
    <row r="20" spans="1:16" ht="20.399999999999999" x14ac:dyDescent="0.3">
      <c r="A20" s="28" t="s">
        <v>4</v>
      </c>
      <c r="B20" s="28" t="s">
        <v>88</v>
      </c>
      <c r="C20" s="28" t="s">
        <v>87</v>
      </c>
      <c r="D20" s="28" t="s">
        <v>5</v>
      </c>
      <c r="E20" s="30" t="s">
        <v>6</v>
      </c>
      <c r="F20" s="30" t="s">
        <v>7</v>
      </c>
      <c r="G20" s="30" t="s">
        <v>8</v>
      </c>
      <c r="H20" s="30" t="s">
        <v>0</v>
      </c>
      <c r="K20" s="8"/>
      <c r="L20" s="15"/>
      <c r="N20" s="33" t="s">
        <v>9</v>
      </c>
      <c r="O20" s="34" t="s">
        <v>10</v>
      </c>
      <c r="P20" s="35" t="s">
        <v>8</v>
      </c>
    </row>
    <row r="21" spans="1:16" ht="15" thickBot="1" x14ac:dyDescent="0.35">
      <c r="A21" s="1">
        <f ca="1">TODAY()-RANDBETWEEN(1,60)</f>
        <v>45742</v>
      </c>
      <c r="B21" s="1" t="s">
        <v>89</v>
      </c>
      <c r="C21" s="1" t="s">
        <v>186</v>
      </c>
      <c r="D21" s="11">
        <f ca="1">RANDBETWEEN(200,1500)</f>
        <v>432</v>
      </c>
      <c r="E21" s="31"/>
      <c r="F21" s="31"/>
      <c r="G21" s="31"/>
      <c r="H21" s="31"/>
      <c r="I21" s="2"/>
      <c r="K21" s="8"/>
      <c r="L21" s="15"/>
      <c r="N21" s="16">
        <v>3.5000000000000003E-2</v>
      </c>
      <c r="O21" s="17">
        <v>0.12</v>
      </c>
      <c r="P21" s="18">
        <v>0.21</v>
      </c>
    </row>
    <row r="22" spans="1:16" x14ac:dyDescent="0.3">
      <c r="A22" s="1">
        <f t="shared" ref="A22:A85" ca="1" si="0">TODAY()-RANDBETWEEN(1,60)</f>
        <v>45741</v>
      </c>
      <c r="B22" s="1" t="s">
        <v>90</v>
      </c>
      <c r="C22" s="1" t="s">
        <v>187</v>
      </c>
      <c r="D22" s="11">
        <f t="shared" ref="D22:D85" ca="1" si="1">RANDBETWEEN(200,1500)</f>
        <v>409</v>
      </c>
      <c r="E22" s="31"/>
      <c r="F22" s="31"/>
      <c r="G22" s="31"/>
      <c r="H22" s="31"/>
      <c r="I22" s="2"/>
      <c r="K22" s="8"/>
      <c r="L22" s="15"/>
    </row>
    <row r="23" spans="1:16" ht="15" thickBot="1" x14ac:dyDescent="0.35">
      <c r="A23" s="1">
        <f t="shared" ca="1" si="0"/>
        <v>45711</v>
      </c>
      <c r="B23" s="1" t="s">
        <v>91</v>
      </c>
      <c r="C23" s="1" t="s">
        <v>188</v>
      </c>
      <c r="D23" s="11">
        <f t="shared" ca="1" si="1"/>
        <v>892</v>
      </c>
      <c r="E23" s="31"/>
      <c r="F23" s="31"/>
      <c r="G23" s="31"/>
      <c r="H23" s="31"/>
      <c r="I23" s="2"/>
    </row>
    <row r="24" spans="1:16" ht="21.6" thickBot="1" x14ac:dyDescent="0.45">
      <c r="A24" s="1">
        <f t="shared" ca="1" si="0"/>
        <v>45723</v>
      </c>
      <c r="B24" s="1" t="s">
        <v>92</v>
      </c>
      <c r="C24" s="1" t="s">
        <v>189</v>
      </c>
      <c r="D24" s="11">
        <f t="shared" ca="1" si="1"/>
        <v>842</v>
      </c>
      <c r="E24" s="31"/>
      <c r="F24" s="31"/>
      <c r="G24" s="31"/>
      <c r="H24" s="31"/>
      <c r="I24" s="2"/>
      <c r="N24" s="47" t="s">
        <v>284</v>
      </c>
      <c r="O24" s="36"/>
    </row>
    <row r="25" spans="1:16" x14ac:dyDescent="0.3">
      <c r="A25" s="1">
        <f t="shared" ca="1" si="0"/>
        <v>45736</v>
      </c>
      <c r="B25" s="1" t="s">
        <v>93</v>
      </c>
      <c r="C25" s="1" t="s">
        <v>190</v>
      </c>
      <c r="D25" s="11">
        <f t="shared" ca="1" si="1"/>
        <v>1427</v>
      </c>
      <c r="E25" s="31"/>
      <c r="F25" s="31"/>
      <c r="G25" s="31"/>
      <c r="H25" s="31"/>
      <c r="I25" s="2"/>
    </row>
    <row r="26" spans="1:16" x14ac:dyDescent="0.3">
      <c r="A26" s="1">
        <f t="shared" ca="1" si="0"/>
        <v>45720</v>
      </c>
      <c r="B26" s="1" t="s">
        <v>94</v>
      </c>
      <c r="C26" s="1" t="s">
        <v>191</v>
      </c>
      <c r="D26" s="11">
        <f t="shared" ca="1" si="1"/>
        <v>1087</v>
      </c>
      <c r="E26" s="31"/>
      <c r="F26" s="31"/>
      <c r="G26" s="31"/>
      <c r="H26" s="31"/>
      <c r="I26" s="2"/>
    </row>
    <row r="27" spans="1:16" x14ac:dyDescent="0.3">
      <c r="A27" s="1">
        <f t="shared" ca="1" si="0"/>
        <v>45754</v>
      </c>
      <c r="B27" s="1" t="s">
        <v>95</v>
      </c>
      <c r="C27" s="1" t="s">
        <v>192</v>
      </c>
      <c r="D27" s="11">
        <f t="shared" ca="1" si="1"/>
        <v>1445</v>
      </c>
      <c r="E27" s="31"/>
      <c r="F27" s="31"/>
      <c r="G27" s="31"/>
      <c r="H27" s="31"/>
      <c r="I27" s="2"/>
    </row>
    <row r="28" spans="1:16" x14ac:dyDescent="0.3">
      <c r="A28" s="1">
        <f t="shared" ca="1" si="0"/>
        <v>45734</v>
      </c>
      <c r="B28" s="1" t="s">
        <v>96</v>
      </c>
      <c r="C28" s="1" t="s">
        <v>193</v>
      </c>
      <c r="D28" s="11">
        <f t="shared" ca="1" si="1"/>
        <v>1345</v>
      </c>
      <c r="E28" s="31"/>
      <c r="F28" s="31"/>
      <c r="G28" s="31"/>
      <c r="H28" s="31"/>
      <c r="I28" s="2"/>
    </row>
    <row r="29" spans="1:16" x14ac:dyDescent="0.3">
      <c r="A29" s="1">
        <f t="shared" ca="1" si="0"/>
        <v>45733</v>
      </c>
      <c r="B29" s="1" t="s">
        <v>97</v>
      </c>
      <c r="C29" s="1" t="s">
        <v>194</v>
      </c>
      <c r="D29" s="11">
        <f t="shared" ca="1" si="1"/>
        <v>537</v>
      </c>
      <c r="E29" s="31"/>
      <c r="F29" s="31"/>
      <c r="G29" s="31"/>
      <c r="H29" s="31"/>
      <c r="I29" s="2"/>
    </row>
    <row r="30" spans="1:16" x14ac:dyDescent="0.3">
      <c r="A30" s="1">
        <f t="shared" ca="1" si="0"/>
        <v>45734</v>
      </c>
      <c r="B30" s="1" t="s">
        <v>98</v>
      </c>
      <c r="C30" s="1" t="s">
        <v>195</v>
      </c>
      <c r="D30" s="11">
        <f t="shared" ca="1" si="1"/>
        <v>1023</v>
      </c>
      <c r="E30" s="31"/>
      <c r="F30" s="31"/>
      <c r="G30" s="31"/>
      <c r="H30" s="31"/>
      <c r="I30" s="2"/>
    </row>
    <row r="31" spans="1:16" x14ac:dyDescent="0.3">
      <c r="A31" s="1">
        <f t="shared" ca="1" si="0"/>
        <v>45751</v>
      </c>
      <c r="B31" s="1" t="s">
        <v>99</v>
      </c>
      <c r="C31" s="1" t="s">
        <v>196</v>
      </c>
      <c r="D31" s="11">
        <f t="shared" ca="1" si="1"/>
        <v>414</v>
      </c>
      <c r="E31" s="31"/>
      <c r="F31" s="31"/>
      <c r="G31" s="31"/>
      <c r="H31" s="31"/>
      <c r="I31" s="2"/>
    </row>
    <row r="32" spans="1:16" x14ac:dyDescent="0.3">
      <c r="A32" s="1">
        <f t="shared" ca="1" si="0"/>
        <v>45735</v>
      </c>
      <c r="B32" s="1" t="s">
        <v>100</v>
      </c>
      <c r="C32" s="1" t="s">
        <v>197</v>
      </c>
      <c r="D32" s="11">
        <f t="shared" ca="1" si="1"/>
        <v>613</v>
      </c>
      <c r="E32" s="31"/>
      <c r="F32" s="31"/>
      <c r="G32" s="31"/>
      <c r="H32" s="31"/>
      <c r="I32" s="2"/>
    </row>
    <row r="33" spans="1:9" x14ac:dyDescent="0.3">
      <c r="A33" s="1">
        <f t="shared" ca="1" si="0"/>
        <v>45732</v>
      </c>
      <c r="B33" s="1" t="s">
        <v>101</v>
      </c>
      <c r="C33" s="1" t="s">
        <v>198</v>
      </c>
      <c r="D33" s="11">
        <f t="shared" ca="1" si="1"/>
        <v>530</v>
      </c>
      <c r="E33" s="31"/>
      <c r="F33" s="31"/>
      <c r="G33" s="31"/>
      <c r="H33" s="31"/>
      <c r="I33" s="2"/>
    </row>
    <row r="34" spans="1:9" x14ac:dyDescent="0.3">
      <c r="A34" s="1">
        <f t="shared" ca="1" si="0"/>
        <v>45733</v>
      </c>
      <c r="B34" s="1" t="s">
        <v>102</v>
      </c>
      <c r="C34" s="1" t="s">
        <v>199</v>
      </c>
      <c r="D34" s="11">
        <f t="shared" ca="1" si="1"/>
        <v>520</v>
      </c>
      <c r="E34" s="31"/>
      <c r="F34" s="31"/>
      <c r="G34" s="31"/>
      <c r="H34" s="31"/>
      <c r="I34" s="2"/>
    </row>
    <row r="35" spans="1:9" x14ac:dyDescent="0.3">
      <c r="A35" s="1">
        <f t="shared" ca="1" si="0"/>
        <v>45725</v>
      </c>
      <c r="B35" s="1" t="s">
        <v>103</v>
      </c>
      <c r="C35" s="1" t="s">
        <v>200</v>
      </c>
      <c r="D35" s="11">
        <f t="shared" ca="1" si="1"/>
        <v>500</v>
      </c>
      <c r="E35" s="31"/>
      <c r="F35" s="31"/>
      <c r="G35" s="31"/>
      <c r="H35" s="31"/>
      <c r="I35" s="2"/>
    </row>
    <row r="36" spans="1:9" x14ac:dyDescent="0.3">
      <c r="A36" s="1">
        <f t="shared" ca="1" si="0"/>
        <v>45740</v>
      </c>
      <c r="B36" s="1" t="s">
        <v>104</v>
      </c>
      <c r="C36" s="1" t="s">
        <v>201</v>
      </c>
      <c r="D36" s="11">
        <f t="shared" ca="1" si="1"/>
        <v>286</v>
      </c>
      <c r="E36" s="31"/>
      <c r="F36" s="31"/>
      <c r="G36" s="31"/>
      <c r="H36" s="31"/>
      <c r="I36" s="2"/>
    </row>
    <row r="37" spans="1:9" x14ac:dyDescent="0.3">
      <c r="A37" s="1">
        <f t="shared" ca="1" si="0"/>
        <v>45718</v>
      </c>
      <c r="B37" s="1" t="s">
        <v>105</v>
      </c>
      <c r="C37" s="1" t="s">
        <v>202</v>
      </c>
      <c r="D37" s="11">
        <f t="shared" ca="1" si="1"/>
        <v>1087</v>
      </c>
      <c r="E37" s="31"/>
      <c r="F37" s="31"/>
      <c r="G37" s="31"/>
      <c r="H37" s="31"/>
      <c r="I37" s="2"/>
    </row>
    <row r="38" spans="1:9" x14ac:dyDescent="0.3">
      <c r="A38" s="1">
        <f t="shared" ca="1" si="0"/>
        <v>45720</v>
      </c>
      <c r="B38" s="1" t="s">
        <v>106</v>
      </c>
      <c r="C38" s="1" t="s">
        <v>203</v>
      </c>
      <c r="D38" s="11">
        <f t="shared" ca="1" si="1"/>
        <v>1361</v>
      </c>
      <c r="E38" s="31"/>
      <c r="F38" s="31"/>
      <c r="G38" s="31"/>
      <c r="H38" s="31"/>
      <c r="I38" s="2"/>
    </row>
    <row r="39" spans="1:9" x14ac:dyDescent="0.3">
      <c r="A39" s="1">
        <f t="shared" ca="1" si="0"/>
        <v>45734</v>
      </c>
      <c r="B39" s="1" t="s">
        <v>107</v>
      </c>
      <c r="C39" s="1" t="s">
        <v>204</v>
      </c>
      <c r="D39" s="11">
        <f t="shared" ca="1" si="1"/>
        <v>360</v>
      </c>
      <c r="E39" s="31"/>
      <c r="F39" s="31"/>
      <c r="G39" s="31"/>
      <c r="H39" s="31"/>
      <c r="I39" s="2"/>
    </row>
    <row r="40" spans="1:9" x14ac:dyDescent="0.3">
      <c r="A40" s="1">
        <f t="shared" ca="1" si="0"/>
        <v>45739</v>
      </c>
      <c r="B40" s="1" t="s">
        <v>108</v>
      </c>
      <c r="C40" s="1" t="s">
        <v>205</v>
      </c>
      <c r="D40" s="11">
        <f t="shared" ca="1" si="1"/>
        <v>1090</v>
      </c>
      <c r="E40" s="31"/>
      <c r="F40" s="31"/>
      <c r="G40" s="31"/>
      <c r="H40" s="31"/>
      <c r="I40" s="2"/>
    </row>
    <row r="41" spans="1:9" x14ac:dyDescent="0.3">
      <c r="A41" s="1">
        <f t="shared" ca="1" si="0"/>
        <v>45714</v>
      </c>
      <c r="B41" s="1" t="s">
        <v>109</v>
      </c>
      <c r="C41" s="1" t="s">
        <v>206</v>
      </c>
      <c r="D41" s="11">
        <f t="shared" ca="1" si="1"/>
        <v>788</v>
      </c>
      <c r="E41" s="31"/>
      <c r="F41" s="31"/>
      <c r="G41" s="31"/>
      <c r="H41" s="31"/>
      <c r="I41" s="2"/>
    </row>
    <row r="42" spans="1:9" x14ac:dyDescent="0.3">
      <c r="A42" s="1">
        <f t="shared" ca="1" si="0"/>
        <v>45725</v>
      </c>
      <c r="B42" s="1" t="s">
        <v>110</v>
      </c>
      <c r="C42" s="1" t="s">
        <v>207</v>
      </c>
      <c r="D42" s="11">
        <f t="shared" ca="1" si="1"/>
        <v>695</v>
      </c>
      <c r="E42" s="31"/>
      <c r="F42" s="31"/>
      <c r="G42" s="31"/>
      <c r="H42" s="31"/>
      <c r="I42" s="2"/>
    </row>
    <row r="43" spans="1:9" x14ac:dyDescent="0.3">
      <c r="A43" s="1">
        <f t="shared" ca="1" si="0"/>
        <v>45724</v>
      </c>
      <c r="B43" s="1" t="s">
        <v>111</v>
      </c>
      <c r="C43" s="1" t="s">
        <v>208</v>
      </c>
      <c r="D43" s="11">
        <f t="shared" ca="1" si="1"/>
        <v>598</v>
      </c>
      <c r="E43" s="31"/>
      <c r="F43" s="31"/>
      <c r="G43" s="31"/>
      <c r="H43" s="31"/>
      <c r="I43" s="2"/>
    </row>
    <row r="44" spans="1:9" x14ac:dyDescent="0.3">
      <c r="A44" s="1">
        <f t="shared" ca="1" si="0"/>
        <v>45719</v>
      </c>
      <c r="B44" s="1" t="s">
        <v>112</v>
      </c>
      <c r="C44" s="1" t="s">
        <v>209</v>
      </c>
      <c r="D44" s="11">
        <f t="shared" ca="1" si="1"/>
        <v>1162</v>
      </c>
      <c r="E44" s="31"/>
      <c r="F44" s="31"/>
      <c r="G44" s="31"/>
      <c r="H44" s="31"/>
      <c r="I44" s="2"/>
    </row>
    <row r="45" spans="1:9" x14ac:dyDescent="0.3">
      <c r="A45" s="1">
        <f t="shared" ca="1" si="0"/>
        <v>45751</v>
      </c>
      <c r="B45" s="1" t="s">
        <v>113</v>
      </c>
      <c r="C45" s="1" t="s">
        <v>210</v>
      </c>
      <c r="D45" s="11">
        <f t="shared" ca="1" si="1"/>
        <v>1436</v>
      </c>
      <c r="E45" s="31"/>
      <c r="F45" s="31"/>
      <c r="G45" s="31"/>
      <c r="H45" s="31"/>
      <c r="I45" s="2"/>
    </row>
    <row r="46" spans="1:9" x14ac:dyDescent="0.3">
      <c r="A46" s="1">
        <f t="shared" ca="1" si="0"/>
        <v>45709</v>
      </c>
      <c r="B46" s="1" t="s">
        <v>114</v>
      </c>
      <c r="C46" s="1" t="s">
        <v>211</v>
      </c>
      <c r="D46" s="11">
        <f t="shared" ca="1" si="1"/>
        <v>1287</v>
      </c>
      <c r="E46" s="31"/>
      <c r="F46" s="31"/>
      <c r="G46" s="31"/>
      <c r="H46" s="31"/>
      <c r="I46" s="2"/>
    </row>
    <row r="47" spans="1:9" x14ac:dyDescent="0.3">
      <c r="A47" s="1">
        <f t="shared" ca="1" si="0"/>
        <v>45745</v>
      </c>
      <c r="B47" s="1" t="s">
        <v>115</v>
      </c>
      <c r="C47" s="1" t="s">
        <v>212</v>
      </c>
      <c r="D47" s="11">
        <f t="shared" ca="1" si="1"/>
        <v>1417</v>
      </c>
      <c r="E47" s="31"/>
      <c r="F47" s="31"/>
      <c r="G47" s="31"/>
      <c r="H47" s="31"/>
      <c r="I47" s="2"/>
    </row>
    <row r="48" spans="1:9" x14ac:dyDescent="0.3">
      <c r="A48" s="1">
        <f t="shared" ca="1" si="0"/>
        <v>45702</v>
      </c>
      <c r="B48" s="1" t="s">
        <v>116</v>
      </c>
      <c r="C48" s="1" t="s">
        <v>213</v>
      </c>
      <c r="D48" s="11">
        <f t="shared" ca="1" si="1"/>
        <v>211</v>
      </c>
      <c r="E48" s="31"/>
      <c r="F48" s="31"/>
      <c r="G48" s="31"/>
      <c r="H48" s="31"/>
      <c r="I48" s="2"/>
    </row>
    <row r="49" spans="1:9" x14ac:dyDescent="0.3">
      <c r="A49" s="1">
        <f t="shared" ca="1" si="0"/>
        <v>45740</v>
      </c>
      <c r="B49" s="1" t="s">
        <v>117</v>
      </c>
      <c r="C49" s="1" t="s">
        <v>214</v>
      </c>
      <c r="D49" s="11">
        <f t="shared" ca="1" si="1"/>
        <v>383</v>
      </c>
      <c r="E49" s="31"/>
      <c r="F49" s="31"/>
      <c r="G49" s="31"/>
      <c r="H49" s="31"/>
      <c r="I49" s="2"/>
    </row>
    <row r="50" spans="1:9" x14ac:dyDescent="0.3">
      <c r="A50" s="1">
        <f t="shared" ca="1" si="0"/>
        <v>45754</v>
      </c>
      <c r="B50" s="1" t="s">
        <v>118</v>
      </c>
      <c r="C50" s="1" t="s">
        <v>215</v>
      </c>
      <c r="D50" s="11">
        <f t="shared" ca="1" si="1"/>
        <v>659</v>
      </c>
      <c r="E50" s="31"/>
      <c r="F50" s="31"/>
      <c r="G50" s="31"/>
      <c r="H50" s="31"/>
      <c r="I50" s="2"/>
    </row>
    <row r="51" spans="1:9" x14ac:dyDescent="0.3">
      <c r="A51" s="1">
        <f t="shared" ca="1" si="0"/>
        <v>45728</v>
      </c>
      <c r="B51" s="1" t="s">
        <v>119</v>
      </c>
      <c r="C51" s="1" t="s">
        <v>216</v>
      </c>
      <c r="D51" s="11">
        <f t="shared" ca="1" si="1"/>
        <v>1379</v>
      </c>
      <c r="E51" s="31"/>
      <c r="F51" s="31"/>
      <c r="G51" s="31"/>
      <c r="H51" s="31"/>
      <c r="I51" s="2"/>
    </row>
    <row r="52" spans="1:9" x14ac:dyDescent="0.3">
      <c r="A52" s="1">
        <f t="shared" ca="1" si="0"/>
        <v>45720</v>
      </c>
      <c r="B52" s="1" t="s">
        <v>120</v>
      </c>
      <c r="C52" s="1" t="s">
        <v>217</v>
      </c>
      <c r="D52" s="11">
        <f t="shared" ca="1" si="1"/>
        <v>1148</v>
      </c>
      <c r="E52" s="31"/>
      <c r="F52" s="31"/>
      <c r="G52" s="31"/>
      <c r="H52" s="31"/>
      <c r="I52" s="2"/>
    </row>
    <row r="53" spans="1:9" x14ac:dyDescent="0.3">
      <c r="A53" s="1">
        <f t="shared" ca="1" si="0"/>
        <v>45730</v>
      </c>
      <c r="B53" s="1" t="s">
        <v>121</v>
      </c>
      <c r="C53" s="1" t="s">
        <v>218</v>
      </c>
      <c r="D53" s="11">
        <f t="shared" ca="1" si="1"/>
        <v>1185</v>
      </c>
      <c r="E53" s="31"/>
      <c r="F53" s="31"/>
      <c r="G53" s="31"/>
      <c r="H53" s="31"/>
      <c r="I53" s="2"/>
    </row>
    <row r="54" spans="1:9" x14ac:dyDescent="0.3">
      <c r="A54" s="1">
        <f t="shared" ca="1" si="0"/>
        <v>45722</v>
      </c>
      <c r="B54" s="1" t="s">
        <v>122</v>
      </c>
      <c r="C54" s="1" t="s">
        <v>219</v>
      </c>
      <c r="D54" s="11">
        <f t="shared" ca="1" si="1"/>
        <v>570</v>
      </c>
      <c r="E54" s="31"/>
      <c r="F54" s="31"/>
      <c r="G54" s="31"/>
      <c r="H54" s="31"/>
      <c r="I54" s="2"/>
    </row>
    <row r="55" spans="1:9" x14ac:dyDescent="0.3">
      <c r="A55" s="1">
        <f t="shared" ca="1" si="0"/>
        <v>45733</v>
      </c>
      <c r="B55" s="1" t="s">
        <v>123</v>
      </c>
      <c r="C55" s="1" t="s">
        <v>220</v>
      </c>
      <c r="D55" s="11">
        <f t="shared" ca="1" si="1"/>
        <v>857</v>
      </c>
      <c r="E55" s="31"/>
      <c r="F55" s="31"/>
      <c r="G55" s="31"/>
      <c r="H55" s="31"/>
      <c r="I55" s="2"/>
    </row>
    <row r="56" spans="1:9" x14ac:dyDescent="0.3">
      <c r="A56" s="1">
        <f t="shared" ca="1" si="0"/>
        <v>45714</v>
      </c>
      <c r="B56" s="1" t="s">
        <v>124</v>
      </c>
      <c r="C56" s="1" t="s">
        <v>221</v>
      </c>
      <c r="D56" s="11">
        <f t="shared" ca="1" si="1"/>
        <v>1424</v>
      </c>
      <c r="E56" s="31"/>
      <c r="F56" s="31"/>
      <c r="G56" s="31"/>
      <c r="H56" s="31"/>
      <c r="I56" s="2"/>
    </row>
    <row r="57" spans="1:9" x14ac:dyDescent="0.3">
      <c r="A57" s="1">
        <f t="shared" ca="1" si="0"/>
        <v>45704</v>
      </c>
      <c r="B57" s="1" t="s">
        <v>125</v>
      </c>
      <c r="C57" s="1" t="s">
        <v>222</v>
      </c>
      <c r="D57" s="11">
        <f t="shared" ca="1" si="1"/>
        <v>803</v>
      </c>
      <c r="E57" s="31"/>
      <c r="F57" s="31"/>
      <c r="G57" s="31"/>
      <c r="H57" s="31"/>
      <c r="I57" s="2"/>
    </row>
    <row r="58" spans="1:9" x14ac:dyDescent="0.3">
      <c r="A58" s="1">
        <f t="shared" ca="1" si="0"/>
        <v>45742</v>
      </c>
      <c r="B58" s="1" t="s">
        <v>126</v>
      </c>
      <c r="C58" s="1" t="s">
        <v>223</v>
      </c>
      <c r="D58" s="11">
        <f t="shared" ca="1" si="1"/>
        <v>893</v>
      </c>
      <c r="E58" s="31"/>
      <c r="F58" s="31"/>
      <c r="G58" s="31"/>
      <c r="H58" s="31"/>
      <c r="I58" s="2"/>
    </row>
    <row r="59" spans="1:9" x14ac:dyDescent="0.3">
      <c r="A59" s="1">
        <f t="shared" ca="1" si="0"/>
        <v>45737</v>
      </c>
      <c r="B59" s="1" t="s">
        <v>127</v>
      </c>
      <c r="C59" s="1" t="s">
        <v>224</v>
      </c>
      <c r="D59" s="11">
        <f t="shared" ca="1" si="1"/>
        <v>1246</v>
      </c>
      <c r="E59" s="31"/>
      <c r="F59" s="31"/>
      <c r="G59" s="31"/>
      <c r="H59" s="31"/>
      <c r="I59" s="2"/>
    </row>
    <row r="60" spans="1:9" x14ac:dyDescent="0.3">
      <c r="A60" s="1">
        <f t="shared" ca="1" si="0"/>
        <v>45708</v>
      </c>
      <c r="B60" s="1" t="s">
        <v>128</v>
      </c>
      <c r="C60" s="1" t="s">
        <v>225</v>
      </c>
      <c r="D60" s="11">
        <f t="shared" ca="1" si="1"/>
        <v>1382</v>
      </c>
      <c r="E60" s="31"/>
      <c r="F60" s="31"/>
      <c r="G60" s="31"/>
      <c r="H60" s="31"/>
      <c r="I60" s="2"/>
    </row>
    <row r="61" spans="1:9" x14ac:dyDescent="0.3">
      <c r="A61" s="1">
        <f t="shared" ca="1" si="0"/>
        <v>45732</v>
      </c>
      <c r="B61" s="1" t="s">
        <v>129</v>
      </c>
      <c r="C61" s="1" t="s">
        <v>226</v>
      </c>
      <c r="D61" s="11">
        <f t="shared" ca="1" si="1"/>
        <v>883</v>
      </c>
      <c r="E61" s="31"/>
      <c r="F61" s="31"/>
      <c r="G61" s="31"/>
      <c r="H61" s="31"/>
      <c r="I61" s="2"/>
    </row>
    <row r="62" spans="1:9" x14ac:dyDescent="0.3">
      <c r="A62" s="1">
        <f t="shared" ca="1" si="0"/>
        <v>45726</v>
      </c>
      <c r="B62" s="1" t="s">
        <v>130</v>
      </c>
      <c r="C62" s="1" t="s">
        <v>227</v>
      </c>
      <c r="D62" s="11">
        <f t="shared" ca="1" si="1"/>
        <v>333</v>
      </c>
      <c r="E62" s="31"/>
      <c r="F62" s="31"/>
      <c r="G62" s="31"/>
      <c r="H62" s="31"/>
      <c r="I62" s="2"/>
    </row>
    <row r="63" spans="1:9" x14ac:dyDescent="0.3">
      <c r="A63" s="1">
        <f t="shared" ca="1" si="0"/>
        <v>45727</v>
      </c>
      <c r="B63" s="1" t="s">
        <v>131</v>
      </c>
      <c r="C63" s="1" t="s">
        <v>228</v>
      </c>
      <c r="D63" s="11">
        <f t="shared" ca="1" si="1"/>
        <v>820</v>
      </c>
      <c r="E63" s="31"/>
      <c r="F63" s="31"/>
      <c r="G63" s="31"/>
      <c r="H63" s="31"/>
      <c r="I63" s="2"/>
    </row>
    <row r="64" spans="1:9" x14ac:dyDescent="0.3">
      <c r="A64" s="1">
        <f t="shared" ca="1" si="0"/>
        <v>45741</v>
      </c>
      <c r="B64" s="1" t="s">
        <v>132</v>
      </c>
      <c r="C64" s="1" t="s">
        <v>229</v>
      </c>
      <c r="D64" s="11">
        <f t="shared" ca="1" si="1"/>
        <v>291</v>
      </c>
      <c r="E64" s="31"/>
      <c r="F64" s="31"/>
      <c r="G64" s="31"/>
      <c r="H64" s="31"/>
      <c r="I64" s="2"/>
    </row>
    <row r="65" spans="1:9" x14ac:dyDescent="0.3">
      <c r="A65" s="1">
        <f t="shared" ca="1" si="0"/>
        <v>45739</v>
      </c>
      <c r="B65" s="1" t="s">
        <v>133</v>
      </c>
      <c r="C65" s="1" t="s">
        <v>230</v>
      </c>
      <c r="D65" s="11">
        <f t="shared" ca="1" si="1"/>
        <v>844</v>
      </c>
      <c r="E65" s="31"/>
      <c r="F65" s="31"/>
      <c r="G65" s="31"/>
      <c r="H65" s="31"/>
      <c r="I65" s="2"/>
    </row>
    <row r="66" spans="1:9" x14ac:dyDescent="0.3">
      <c r="A66" s="1">
        <f t="shared" ca="1" si="0"/>
        <v>45702</v>
      </c>
      <c r="B66" s="1" t="s">
        <v>134</v>
      </c>
      <c r="C66" s="1" t="s">
        <v>231</v>
      </c>
      <c r="D66" s="11">
        <f t="shared" ca="1" si="1"/>
        <v>380</v>
      </c>
      <c r="E66" s="31"/>
      <c r="F66" s="31"/>
      <c r="G66" s="31"/>
      <c r="H66" s="31"/>
      <c r="I66" s="2"/>
    </row>
    <row r="67" spans="1:9" x14ac:dyDescent="0.3">
      <c r="A67" s="1">
        <f t="shared" ca="1" si="0"/>
        <v>45703</v>
      </c>
      <c r="B67" s="1" t="s">
        <v>135</v>
      </c>
      <c r="C67" s="1" t="s">
        <v>232</v>
      </c>
      <c r="D67" s="11">
        <f t="shared" ca="1" si="1"/>
        <v>878</v>
      </c>
      <c r="E67" s="31"/>
      <c r="F67" s="31"/>
      <c r="G67" s="31"/>
      <c r="H67" s="31"/>
      <c r="I67" s="2"/>
    </row>
    <row r="68" spans="1:9" x14ac:dyDescent="0.3">
      <c r="A68" s="1">
        <f t="shared" ca="1" si="0"/>
        <v>45714</v>
      </c>
      <c r="B68" s="1" t="s">
        <v>136</v>
      </c>
      <c r="C68" s="1" t="s">
        <v>233</v>
      </c>
      <c r="D68" s="11">
        <f t="shared" ca="1" si="1"/>
        <v>1357</v>
      </c>
      <c r="E68" s="31"/>
      <c r="F68" s="31"/>
      <c r="G68" s="31"/>
      <c r="H68" s="31"/>
      <c r="I68" s="2"/>
    </row>
    <row r="69" spans="1:9" x14ac:dyDescent="0.3">
      <c r="A69" s="1">
        <f t="shared" ca="1" si="0"/>
        <v>45734</v>
      </c>
      <c r="B69" s="1" t="s">
        <v>137</v>
      </c>
      <c r="C69" s="1" t="s">
        <v>234</v>
      </c>
      <c r="D69" s="11">
        <f t="shared" ca="1" si="1"/>
        <v>963</v>
      </c>
      <c r="E69" s="31"/>
      <c r="F69" s="31"/>
      <c r="G69" s="31"/>
      <c r="H69" s="31"/>
      <c r="I69" s="2"/>
    </row>
    <row r="70" spans="1:9" x14ac:dyDescent="0.3">
      <c r="A70" s="1">
        <f t="shared" ca="1" si="0"/>
        <v>45739</v>
      </c>
      <c r="B70" s="1" t="s">
        <v>138</v>
      </c>
      <c r="C70" s="1" t="s">
        <v>235</v>
      </c>
      <c r="D70" s="11">
        <f t="shared" ca="1" si="1"/>
        <v>1214</v>
      </c>
      <c r="E70" s="31"/>
      <c r="F70" s="31"/>
      <c r="G70" s="31"/>
      <c r="H70" s="31"/>
      <c r="I70" s="2"/>
    </row>
    <row r="71" spans="1:9" x14ac:dyDescent="0.3">
      <c r="A71" s="1">
        <f t="shared" ca="1" si="0"/>
        <v>45702</v>
      </c>
      <c r="B71" s="1" t="s">
        <v>139</v>
      </c>
      <c r="C71" s="1" t="s">
        <v>236</v>
      </c>
      <c r="D71" s="11">
        <f t="shared" ca="1" si="1"/>
        <v>1402</v>
      </c>
      <c r="E71" s="31"/>
      <c r="F71" s="31"/>
      <c r="G71" s="31"/>
      <c r="H71" s="31"/>
      <c r="I71" s="2"/>
    </row>
    <row r="72" spans="1:9" x14ac:dyDescent="0.3">
      <c r="A72" s="1">
        <f t="shared" ca="1" si="0"/>
        <v>45736</v>
      </c>
      <c r="B72" s="1" t="s">
        <v>140</v>
      </c>
      <c r="C72" s="1" t="s">
        <v>237</v>
      </c>
      <c r="D72" s="11">
        <f t="shared" ca="1" si="1"/>
        <v>1490</v>
      </c>
      <c r="E72" s="31"/>
      <c r="F72" s="31"/>
      <c r="G72" s="31"/>
      <c r="H72" s="31"/>
      <c r="I72" s="2"/>
    </row>
    <row r="73" spans="1:9" x14ac:dyDescent="0.3">
      <c r="A73" s="1">
        <f t="shared" ca="1" si="0"/>
        <v>45747</v>
      </c>
      <c r="B73" t="s">
        <v>141</v>
      </c>
      <c r="C73" t="s">
        <v>238</v>
      </c>
      <c r="D73" s="11">
        <f t="shared" ca="1" si="1"/>
        <v>1201</v>
      </c>
      <c r="E73" s="31"/>
      <c r="F73" s="31"/>
      <c r="G73" s="31"/>
      <c r="H73" s="31"/>
      <c r="I73" s="2"/>
    </row>
    <row r="74" spans="1:9" x14ac:dyDescent="0.3">
      <c r="A74" s="1">
        <f t="shared" ca="1" si="0"/>
        <v>45743</v>
      </c>
      <c r="B74" t="s">
        <v>142</v>
      </c>
      <c r="C74" t="s">
        <v>239</v>
      </c>
      <c r="D74" s="11">
        <f t="shared" ca="1" si="1"/>
        <v>442</v>
      </c>
      <c r="E74" s="31"/>
      <c r="F74" s="31"/>
      <c r="G74" s="31"/>
      <c r="H74" s="31"/>
      <c r="I74" s="2"/>
    </row>
    <row r="75" spans="1:9" x14ac:dyDescent="0.3">
      <c r="A75" s="1">
        <f t="shared" ca="1" si="0"/>
        <v>45729</v>
      </c>
      <c r="B75" t="s">
        <v>143</v>
      </c>
      <c r="C75" t="s">
        <v>240</v>
      </c>
      <c r="D75" s="11">
        <f t="shared" ca="1" si="1"/>
        <v>236</v>
      </c>
      <c r="E75" s="31"/>
      <c r="F75" s="31"/>
      <c r="G75" s="31"/>
      <c r="H75" s="31"/>
      <c r="I75" s="2"/>
    </row>
    <row r="76" spans="1:9" x14ac:dyDescent="0.3">
      <c r="A76" s="1">
        <f t="shared" ca="1" si="0"/>
        <v>45715</v>
      </c>
      <c r="B76" t="s">
        <v>144</v>
      </c>
      <c r="C76" t="s">
        <v>241</v>
      </c>
      <c r="D76" s="11">
        <f t="shared" ca="1" si="1"/>
        <v>968</v>
      </c>
      <c r="E76" s="31"/>
      <c r="F76" s="31"/>
      <c r="G76" s="31"/>
      <c r="H76" s="31"/>
      <c r="I76" s="2"/>
    </row>
    <row r="77" spans="1:9" x14ac:dyDescent="0.3">
      <c r="A77" s="1">
        <f t="shared" ca="1" si="0"/>
        <v>45720</v>
      </c>
      <c r="B77" t="s">
        <v>145</v>
      </c>
      <c r="C77" t="s">
        <v>216</v>
      </c>
      <c r="D77" s="11">
        <f t="shared" ca="1" si="1"/>
        <v>1124</v>
      </c>
      <c r="E77" s="31"/>
      <c r="F77" s="31"/>
      <c r="G77" s="31"/>
      <c r="H77" s="31"/>
      <c r="I77" s="2"/>
    </row>
    <row r="78" spans="1:9" x14ac:dyDescent="0.3">
      <c r="A78" s="1">
        <f t="shared" ca="1" si="0"/>
        <v>45725</v>
      </c>
      <c r="B78" t="s">
        <v>146</v>
      </c>
      <c r="C78" t="s">
        <v>242</v>
      </c>
      <c r="D78" s="11">
        <f t="shared" ca="1" si="1"/>
        <v>888</v>
      </c>
      <c r="E78" s="31"/>
      <c r="F78" s="31"/>
      <c r="G78" s="31"/>
      <c r="H78" s="31"/>
      <c r="I78" s="2"/>
    </row>
    <row r="79" spans="1:9" x14ac:dyDescent="0.3">
      <c r="A79" s="1">
        <f t="shared" ca="1" si="0"/>
        <v>45706</v>
      </c>
      <c r="B79" t="s">
        <v>147</v>
      </c>
      <c r="C79" t="s">
        <v>243</v>
      </c>
      <c r="D79" s="11">
        <f t="shared" ca="1" si="1"/>
        <v>210</v>
      </c>
      <c r="E79" s="31"/>
      <c r="F79" s="31"/>
      <c r="G79" s="31"/>
      <c r="H79" s="31"/>
      <c r="I79" s="2"/>
    </row>
    <row r="80" spans="1:9" x14ac:dyDescent="0.3">
      <c r="A80" s="1">
        <f t="shared" ca="1" si="0"/>
        <v>45727</v>
      </c>
      <c r="B80" t="s">
        <v>148</v>
      </c>
      <c r="C80" t="s">
        <v>244</v>
      </c>
      <c r="D80" s="11">
        <f t="shared" ca="1" si="1"/>
        <v>876</v>
      </c>
      <c r="E80" s="31"/>
      <c r="F80" s="31"/>
      <c r="G80" s="31"/>
      <c r="H80" s="31"/>
      <c r="I80" s="2"/>
    </row>
    <row r="81" spans="1:9" x14ac:dyDescent="0.3">
      <c r="A81" s="1">
        <f t="shared" ca="1" si="0"/>
        <v>45717</v>
      </c>
      <c r="B81" t="s">
        <v>149</v>
      </c>
      <c r="C81" t="s">
        <v>245</v>
      </c>
      <c r="D81" s="11">
        <f t="shared" ca="1" si="1"/>
        <v>724</v>
      </c>
      <c r="E81" s="31"/>
      <c r="F81" s="31"/>
      <c r="G81" s="31"/>
      <c r="H81" s="31"/>
      <c r="I81" s="2"/>
    </row>
    <row r="82" spans="1:9" x14ac:dyDescent="0.3">
      <c r="A82" s="1">
        <f t="shared" ca="1" si="0"/>
        <v>45728</v>
      </c>
      <c r="B82" t="s">
        <v>150</v>
      </c>
      <c r="C82" t="s">
        <v>246</v>
      </c>
      <c r="D82" s="11">
        <f t="shared" ca="1" si="1"/>
        <v>466</v>
      </c>
      <c r="E82" s="31"/>
      <c r="F82" s="31"/>
      <c r="G82" s="31"/>
      <c r="H82" s="31"/>
      <c r="I82" s="2"/>
    </row>
    <row r="83" spans="1:9" x14ac:dyDescent="0.3">
      <c r="A83" s="1">
        <f t="shared" ca="1" si="0"/>
        <v>45733</v>
      </c>
      <c r="B83" t="s">
        <v>151</v>
      </c>
      <c r="C83" t="s">
        <v>247</v>
      </c>
      <c r="D83" s="11">
        <f t="shared" ca="1" si="1"/>
        <v>428</v>
      </c>
      <c r="E83" s="31"/>
      <c r="F83" s="31"/>
      <c r="G83" s="31"/>
      <c r="H83" s="31"/>
      <c r="I83" s="2"/>
    </row>
    <row r="84" spans="1:9" x14ac:dyDescent="0.3">
      <c r="A84" s="1">
        <f t="shared" ca="1" si="0"/>
        <v>45703</v>
      </c>
      <c r="B84" t="s">
        <v>152</v>
      </c>
      <c r="C84" t="s">
        <v>248</v>
      </c>
      <c r="D84" s="11">
        <f t="shared" ca="1" si="1"/>
        <v>794</v>
      </c>
      <c r="E84" s="31"/>
      <c r="F84" s="31"/>
      <c r="G84" s="31"/>
      <c r="H84" s="31"/>
      <c r="I84" s="2"/>
    </row>
    <row r="85" spans="1:9" x14ac:dyDescent="0.3">
      <c r="A85" s="1">
        <f t="shared" ca="1" si="0"/>
        <v>45714</v>
      </c>
      <c r="B85" t="s">
        <v>153</v>
      </c>
      <c r="C85" t="s">
        <v>249</v>
      </c>
      <c r="D85" s="11">
        <f t="shared" ca="1" si="1"/>
        <v>413</v>
      </c>
      <c r="E85" s="31"/>
      <c r="F85" s="31"/>
      <c r="G85" s="31"/>
      <c r="H85" s="31"/>
      <c r="I85" s="2"/>
    </row>
    <row r="86" spans="1:9" x14ac:dyDescent="0.3">
      <c r="A86" s="1">
        <f t="shared" ref="A86:A120" ca="1" si="2">TODAY()-RANDBETWEEN(1,60)</f>
        <v>45713</v>
      </c>
      <c r="B86" t="s">
        <v>154</v>
      </c>
      <c r="C86" t="s">
        <v>250</v>
      </c>
      <c r="D86" s="11">
        <f t="shared" ref="D86:D120" ca="1" si="3">RANDBETWEEN(200,1500)</f>
        <v>752</v>
      </c>
      <c r="E86" s="31"/>
      <c r="F86" s="31"/>
      <c r="G86" s="31"/>
      <c r="H86" s="31"/>
      <c r="I86" s="2"/>
    </row>
    <row r="87" spans="1:9" x14ac:dyDescent="0.3">
      <c r="A87" s="1">
        <f t="shared" ca="1" si="2"/>
        <v>45756</v>
      </c>
      <c r="B87" t="s">
        <v>127</v>
      </c>
      <c r="C87" t="s">
        <v>251</v>
      </c>
      <c r="D87" s="11">
        <f t="shared" ca="1" si="3"/>
        <v>944</v>
      </c>
      <c r="E87" s="31"/>
      <c r="F87" s="31"/>
      <c r="G87" s="31"/>
      <c r="H87" s="31"/>
      <c r="I87" s="2"/>
    </row>
    <row r="88" spans="1:9" x14ac:dyDescent="0.3">
      <c r="A88" s="1">
        <f t="shared" ca="1" si="2"/>
        <v>45709</v>
      </c>
      <c r="B88" t="s">
        <v>155</v>
      </c>
      <c r="C88" t="s">
        <v>252</v>
      </c>
      <c r="D88" s="11">
        <f t="shared" ca="1" si="3"/>
        <v>282</v>
      </c>
      <c r="E88" s="31"/>
      <c r="F88" s="31"/>
      <c r="G88" s="31"/>
      <c r="H88" s="31"/>
      <c r="I88" s="2"/>
    </row>
    <row r="89" spans="1:9" x14ac:dyDescent="0.3">
      <c r="A89" s="1">
        <f t="shared" ca="1" si="2"/>
        <v>45724</v>
      </c>
      <c r="B89" t="s">
        <v>156</v>
      </c>
      <c r="C89" t="s">
        <v>253</v>
      </c>
      <c r="D89" s="11">
        <f t="shared" ca="1" si="3"/>
        <v>346</v>
      </c>
      <c r="E89" s="31"/>
      <c r="F89" s="31"/>
      <c r="G89" s="31"/>
      <c r="H89" s="31"/>
      <c r="I89" s="2"/>
    </row>
    <row r="90" spans="1:9" x14ac:dyDescent="0.3">
      <c r="A90" s="1">
        <f t="shared" ca="1" si="2"/>
        <v>45708</v>
      </c>
      <c r="B90" t="s">
        <v>157</v>
      </c>
      <c r="C90" t="s">
        <v>254</v>
      </c>
      <c r="D90" s="11">
        <f t="shared" ca="1" si="3"/>
        <v>846</v>
      </c>
      <c r="E90" s="31"/>
      <c r="F90" s="31"/>
      <c r="G90" s="31"/>
      <c r="H90" s="31"/>
      <c r="I90" s="2"/>
    </row>
    <row r="91" spans="1:9" x14ac:dyDescent="0.3">
      <c r="A91" s="1">
        <f t="shared" ca="1" si="2"/>
        <v>45756</v>
      </c>
      <c r="B91" t="s">
        <v>158</v>
      </c>
      <c r="C91" t="s">
        <v>255</v>
      </c>
      <c r="D91" s="11">
        <f t="shared" ca="1" si="3"/>
        <v>777</v>
      </c>
      <c r="E91" s="31"/>
      <c r="F91" s="31"/>
      <c r="G91" s="31"/>
      <c r="H91" s="31"/>
      <c r="I91" s="2"/>
    </row>
    <row r="92" spans="1:9" x14ac:dyDescent="0.3">
      <c r="A92" s="1">
        <f t="shared" ca="1" si="2"/>
        <v>45718</v>
      </c>
      <c r="B92" t="s">
        <v>159</v>
      </c>
      <c r="C92" t="s">
        <v>256</v>
      </c>
      <c r="D92" s="11">
        <f t="shared" ca="1" si="3"/>
        <v>852</v>
      </c>
      <c r="E92" s="31"/>
      <c r="F92" s="31"/>
      <c r="G92" s="31"/>
      <c r="H92" s="31"/>
      <c r="I92" s="2"/>
    </row>
    <row r="93" spans="1:9" x14ac:dyDescent="0.3">
      <c r="A93" s="1">
        <f t="shared" ca="1" si="2"/>
        <v>45721</v>
      </c>
      <c r="B93" t="s">
        <v>160</v>
      </c>
      <c r="C93" t="s">
        <v>257</v>
      </c>
      <c r="D93" s="11">
        <f t="shared" ca="1" si="3"/>
        <v>481</v>
      </c>
      <c r="E93" s="31"/>
      <c r="F93" s="31"/>
      <c r="G93" s="31"/>
      <c r="H93" s="31"/>
      <c r="I93" s="2"/>
    </row>
    <row r="94" spans="1:9" x14ac:dyDescent="0.3">
      <c r="A94" s="1">
        <f t="shared" ca="1" si="2"/>
        <v>45715</v>
      </c>
      <c r="B94" t="s">
        <v>161</v>
      </c>
      <c r="C94" t="s">
        <v>216</v>
      </c>
      <c r="D94" s="11">
        <f t="shared" ca="1" si="3"/>
        <v>1388</v>
      </c>
      <c r="E94" s="31"/>
      <c r="F94" s="31"/>
      <c r="G94" s="31"/>
      <c r="H94" s="31"/>
      <c r="I94" s="2"/>
    </row>
    <row r="95" spans="1:9" x14ac:dyDescent="0.3">
      <c r="A95" s="1">
        <f t="shared" ca="1" si="2"/>
        <v>45756</v>
      </c>
      <c r="B95" t="s">
        <v>162</v>
      </c>
      <c r="C95" t="s">
        <v>258</v>
      </c>
      <c r="D95" s="11">
        <f t="shared" ca="1" si="3"/>
        <v>295</v>
      </c>
      <c r="E95" s="31"/>
      <c r="F95" s="31"/>
      <c r="G95" s="31"/>
      <c r="H95" s="31"/>
      <c r="I95" s="2"/>
    </row>
    <row r="96" spans="1:9" x14ac:dyDescent="0.3">
      <c r="A96" s="1">
        <f t="shared" ca="1" si="2"/>
        <v>45727</v>
      </c>
      <c r="B96" t="s">
        <v>163</v>
      </c>
      <c r="C96" t="s">
        <v>259</v>
      </c>
      <c r="D96" s="11">
        <f t="shared" ca="1" si="3"/>
        <v>767</v>
      </c>
      <c r="E96" s="31"/>
      <c r="F96" s="31"/>
      <c r="G96" s="31"/>
      <c r="H96" s="31"/>
      <c r="I96" s="2"/>
    </row>
    <row r="97" spans="1:9" x14ac:dyDescent="0.3">
      <c r="A97" s="1">
        <f t="shared" ca="1" si="2"/>
        <v>45712</v>
      </c>
      <c r="B97" t="s">
        <v>164</v>
      </c>
      <c r="C97" t="s">
        <v>260</v>
      </c>
      <c r="D97" s="11">
        <f t="shared" ca="1" si="3"/>
        <v>949</v>
      </c>
      <c r="E97" s="31"/>
      <c r="F97" s="31"/>
      <c r="G97" s="31"/>
      <c r="H97" s="31"/>
      <c r="I97" s="2"/>
    </row>
    <row r="98" spans="1:9" x14ac:dyDescent="0.3">
      <c r="A98" s="1">
        <f t="shared" ca="1" si="2"/>
        <v>45736</v>
      </c>
      <c r="B98" t="s">
        <v>165</v>
      </c>
      <c r="C98" t="s">
        <v>261</v>
      </c>
      <c r="D98" s="11">
        <f t="shared" ca="1" si="3"/>
        <v>1201</v>
      </c>
      <c r="E98" s="31"/>
      <c r="F98" s="31"/>
      <c r="G98" s="31"/>
      <c r="H98" s="31"/>
      <c r="I98" s="2"/>
    </row>
    <row r="99" spans="1:9" x14ac:dyDescent="0.3">
      <c r="A99" s="1">
        <f t="shared" ca="1" si="2"/>
        <v>45736</v>
      </c>
      <c r="B99" t="s">
        <v>166</v>
      </c>
      <c r="C99" t="s">
        <v>262</v>
      </c>
      <c r="D99" s="11">
        <f t="shared" ca="1" si="3"/>
        <v>1166</v>
      </c>
      <c r="E99" s="31"/>
      <c r="F99" s="31"/>
      <c r="G99" s="31"/>
      <c r="H99" s="31"/>
      <c r="I99" s="2"/>
    </row>
    <row r="100" spans="1:9" x14ac:dyDescent="0.3">
      <c r="A100" s="1">
        <f t="shared" ca="1" si="2"/>
        <v>45752</v>
      </c>
      <c r="B100" t="s">
        <v>167</v>
      </c>
      <c r="C100" t="s">
        <v>263</v>
      </c>
      <c r="D100" s="11">
        <f t="shared" ca="1" si="3"/>
        <v>1231</v>
      </c>
      <c r="E100" s="31"/>
      <c r="F100" s="31"/>
      <c r="G100" s="31"/>
      <c r="H100" s="31"/>
      <c r="I100" s="2"/>
    </row>
    <row r="101" spans="1:9" x14ac:dyDescent="0.3">
      <c r="A101" s="1">
        <f t="shared" ca="1" si="2"/>
        <v>45740</v>
      </c>
      <c r="B101" t="s">
        <v>168</v>
      </c>
      <c r="C101" t="s">
        <v>264</v>
      </c>
      <c r="D101" s="11">
        <f t="shared" ca="1" si="3"/>
        <v>665</v>
      </c>
      <c r="E101" s="31"/>
      <c r="F101" s="31"/>
      <c r="G101" s="31"/>
      <c r="H101" s="31"/>
      <c r="I101" s="2"/>
    </row>
    <row r="102" spans="1:9" x14ac:dyDescent="0.3">
      <c r="A102" s="1">
        <f t="shared" ca="1" si="2"/>
        <v>45712</v>
      </c>
      <c r="B102" t="s">
        <v>169</v>
      </c>
      <c r="C102" t="s">
        <v>265</v>
      </c>
      <c r="D102" s="11">
        <f t="shared" ca="1" si="3"/>
        <v>1270</v>
      </c>
      <c r="E102" s="31"/>
      <c r="F102" s="31"/>
      <c r="G102" s="31"/>
      <c r="H102" s="31"/>
      <c r="I102" s="2"/>
    </row>
    <row r="103" spans="1:9" x14ac:dyDescent="0.3">
      <c r="A103" s="1">
        <f t="shared" ca="1" si="2"/>
        <v>45750</v>
      </c>
      <c r="B103" t="s">
        <v>170</v>
      </c>
      <c r="C103" t="s">
        <v>266</v>
      </c>
      <c r="D103" s="11">
        <f t="shared" ca="1" si="3"/>
        <v>621</v>
      </c>
      <c r="E103" s="31"/>
      <c r="F103" s="31"/>
      <c r="G103" s="31"/>
      <c r="H103" s="31"/>
      <c r="I103" s="2"/>
    </row>
    <row r="104" spans="1:9" x14ac:dyDescent="0.3">
      <c r="A104" s="1">
        <f t="shared" ca="1" si="2"/>
        <v>45704</v>
      </c>
      <c r="B104" t="s">
        <v>171</v>
      </c>
      <c r="C104" t="s">
        <v>267</v>
      </c>
      <c r="D104" s="11">
        <f t="shared" ca="1" si="3"/>
        <v>1252</v>
      </c>
      <c r="E104" s="31"/>
      <c r="F104" s="31"/>
      <c r="G104" s="31"/>
      <c r="H104" s="31"/>
      <c r="I104" s="2"/>
    </row>
    <row r="105" spans="1:9" x14ac:dyDescent="0.3">
      <c r="A105" s="1">
        <f t="shared" ca="1" si="2"/>
        <v>45714</v>
      </c>
      <c r="B105" t="s">
        <v>152</v>
      </c>
      <c r="C105" t="s">
        <v>268</v>
      </c>
      <c r="D105" s="11">
        <f t="shared" ca="1" si="3"/>
        <v>1269</v>
      </c>
      <c r="E105" s="31"/>
      <c r="F105" s="31"/>
      <c r="G105" s="31"/>
      <c r="H105" s="31"/>
      <c r="I105" s="2"/>
    </row>
    <row r="106" spans="1:9" x14ac:dyDescent="0.3">
      <c r="A106" s="1">
        <f t="shared" ca="1" si="2"/>
        <v>45702</v>
      </c>
      <c r="B106" t="s">
        <v>172</v>
      </c>
      <c r="C106" t="s">
        <v>269</v>
      </c>
      <c r="D106" s="11">
        <f t="shared" ca="1" si="3"/>
        <v>1175</v>
      </c>
      <c r="E106" s="31"/>
      <c r="F106" s="31"/>
      <c r="G106" s="31"/>
      <c r="H106" s="31"/>
      <c r="I106" s="2"/>
    </row>
    <row r="107" spans="1:9" x14ac:dyDescent="0.3">
      <c r="A107" s="1">
        <f t="shared" ca="1" si="2"/>
        <v>45759</v>
      </c>
      <c r="B107" t="s">
        <v>173</v>
      </c>
      <c r="C107" t="s">
        <v>270</v>
      </c>
      <c r="D107" s="11">
        <f t="shared" ca="1" si="3"/>
        <v>1103</v>
      </c>
      <c r="E107" s="31"/>
      <c r="F107" s="31"/>
      <c r="G107" s="31"/>
      <c r="H107" s="31"/>
      <c r="I107" s="2"/>
    </row>
    <row r="108" spans="1:9" x14ac:dyDescent="0.3">
      <c r="A108" s="1">
        <f t="shared" ca="1" si="2"/>
        <v>45738</v>
      </c>
      <c r="B108" t="s">
        <v>174</v>
      </c>
      <c r="C108" t="s">
        <v>271</v>
      </c>
      <c r="D108" s="11">
        <f t="shared" ca="1" si="3"/>
        <v>968</v>
      </c>
      <c r="E108" s="31"/>
      <c r="F108" s="31"/>
      <c r="G108" s="31"/>
      <c r="H108" s="31"/>
      <c r="I108" s="2"/>
    </row>
    <row r="109" spans="1:9" x14ac:dyDescent="0.3">
      <c r="A109" s="1">
        <f t="shared" ca="1" si="2"/>
        <v>45737</v>
      </c>
      <c r="B109" t="s">
        <v>175</v>
      </c>
      <c r="C109" t="s">
        <v>272</v>
      </c>
      <c r="D109" s="11">
        <f t="shared" ca="1" si="3"/>
        <v>215</v>
      </c>
      <c r="E109" s="31"/>
      <c r="F109" s="31"/>
      <c r="G109" s="31"/>
      <c r="H109" s="31"/>
      <c r="I109" s="2"/>
    </row>
    <row r="110" spans="1:9" x14ac:dyDescent="0.3">
      <c r="A110" s="1">
        <f t="shared" ca="1" si="2"/>
        <v>45724</v>
      </c>
      <c r="B110" t="s">
        <v>176</v>
      </c>
      <c r="C110" t="s">
        <v>273</v>
      </c>
      <c r="D110" s="11">
        <f t="shared" ca="1" si="3"/>
        <v>882</v>
      </c>
      <c r="E110" s="31"/>
      <c r="F110" s="31"/>
      <c r="G110" s="31"/>
      <c r="H110" s="31"/>
      <c r="I110" s="2"/>
    </row>
    <row r="111" spans="1:9" x14ac:dyDescent="0.3">
      <c r="A111" s="1">
        <f t="shared" ca="1" si="2"/>
        <v>45742</v>
      </c>
      <c r="B111" t="s">
        <v>177</v>
      </c>
      <c r="C111" t="s">
        <v>274</v>
      </c>
      <c r="D111" s="11">
        <f t="shared" ca="1" si="3"/>
        <v>254</v>
      </c>
      <c r="E111" s="31"/>
      <c r="F111" s="31"/>
      <c r="G111" s="31"/>
      <c r="H111" s="31"/>
      <c r="I111" s="2"/>
    </row>
    <row r="112" spans="1:9" x14ac:dyDescent="0.3">
      <c r="A112" s="1">
        <f t="shared" ca="1" si="2"/>
        <v>45715</v>
      </c>
      <c r="B112" t="s">
        <v>178</v>
      </c>
      <c r="C112" t="s">
        <v>275</v>
      </c>
      <c r="D112" s="11">
        <f t="shared" ca="1" si="3"/>
        <v>1176</v>
      </c>
      <c r="E112" s="31"/>
      <c r="F112" s="31"/>
      <c r="G112" s="31"/>
      <c r="H112" s="31"/>
      <c r="I112" s="2"/>
    </row>
    <row r="113" spans="1:10" x14ac:dyDescent="0.3">
      <c r="A113" s="1">
        <f t="shared" ca="1" si="2"/>
        <v>45721</v>
      </c>
      <c r="B113" t="s">
        <v>120</v>
      </c>
      <c r="C113" t="s">
        <v>276</v>
      </c>
      <c r="D113" s="11">
        <f t="shared" ca="1" si="3"/>
        <v>1392</v>
      </c>
      <c r="E113" s="31"/>
      <c r="F113" s="31"/>
      <c r="G113" s="31"/>
      <c r="H113" s="31"/>
      <c r="I113" s="2"/>
    </row>
    <row r="114" spans="1:10" x14ac:dyDescent="0.3">
      <c r="A114" s="1">
        <f t="shared" ca="1" si="2"/>
        <v>45718</v>
      </c>
      <c r="B114" t="s">
        <v>179</v>
      </c>
      <c r="C114" t="s">
        <v>277</v>
      </c>
      <c r="D114" s="11">
        <f t="shared" ca="1" si="3"/>
        <v>515</v>
      </c>
      <c r="E114" s="31"/>
      <c r="F114" s="31"/>
      <c r="G114" s="31"/>
      <c r="H114" s="31"/>
      <c r="I114" s="2"/>
    </row>
    <row r="115" spans="1:10" x14ac:dyDescent="0.3">
      <c r="A115" s="1">
        <f t="shared" ca="1" si="2"/>
        <v>45712</v>
      </c>
      <c r="B115" t="s">
        <v>180</v>
      </c>
      <c r="C115" t="s">
        <v>278</v>
      </c>
      <c r="D115" s="11">
        <f t="shared" ca="1" si="3"/>
        <v>540</v>
      </c>
      <c r="E115" s="31"/>
      <c r="F115" s="31"/>
      <c r="G115" s="31"/>
      <c r="H115" s="31"/>
      <c r="I115" s="2"/>
    </row>
    <row r="116" spans="1:10" x14ac:dyDescent="0.3">
      <c r="A116" s="1">
        <f t="shared" ca="1" si="2"/>
        <v>45758</v>
      </c>
      <c r="B116" t="s">
        <v>181</v>
      </c>
      <c r="C116" t="s">
        <v>267</v>
      </c>
      <c r="D116" s="11">
        <f t="shared" ca="1" si="3"/>
        <v>862</v>
      </c>
      <c r="E116" s="31"/>
      <c r="F116" s="31"/>
      <c r="G116" s="31"/>
      <c r="H116" s="31"/>
      <c r="I116" s="2"/>
    </row>
    <row r="117" spans="1:10" x14ac:dyDescent="0.3">
      <c r="A117" s="1">
        <f t="shared" ca="1" si="2"/>
        <v>45728</v>
      </c>
      <c r="B117" t="s">
        <v>182</v>
      </c>
      <c r="C117" t="s">
        <v>279</v>
      </c>
      <c r="D117" s="11">
        <f t="shared" ca="1" si="3"/>
        <v>1381</v>
      </c>
      <c r="E117" s="31"/>
      <c r="F117" s="31"/>
      <c r="G117" s="31"/>
      <c r="H117" s="31"/>
      <c r="I117" s="2"/>
    </row>
    <row r="118" spans="1:10" x14ac:dyDescent="0.3">
      <c r="A118" s="1">
        <f t="shared" ca="1" si="2"/>
        <v>45747</v>
      </c>
      <c r="B118" t="s">
        <v>183</v>
      </c>
      <c r="C118" t="s">
        <v>280</v>
      </c>
      <c r="D118" s="11">
        <f t="shared" ca="1" si="3"/>
        <v>981</v>
      </c>
      <c r="E118" s="31"/>
      <c r="F118" s="31"/>
      <c r="G118" s="31"/>
      <c r="H118" s="31"/>
      <c r="I118" s="2"/>
    </row>
    <row r="119" spans="1:10" x14ac:dyDescent="0.3">
      <c r="A119" s="1">
        <f t="shared" ca="1" si="2"/>
        <v>45714</v>
      </c>
      <c r="B119" t="s">
        <v>184</v>
      </c>
      <c r="C119" t="s">
        <v>281</v>
      </c>
      <c r="D119" s="11">
        <f t="shared" ca="1" si="3"/>
        <v>913</v>
      </c>
      <c r="E119" s="31"/>
      <c r="F119" s="31"/>
      <c r="G119" s="31"/>
      <c r="H119" s="31"/>
      <c r="I119" s="2"/>
    </row>
    <row r="120" spans="1:10" x14ac:dyDescent="0.3">
      <c r="A120" s="1">
        <f t="shared" ca="1" si="2"/>
        <v>45721</v>
      </c>
      <c r="B120" t="s">
        <v>185</v>
      </c>
      <c r="C120" t="s">
        <v>282</v>
      </c>
      <c r="D120" s="11">
        <f t="shared" ca="1" si="3"/>
        <v>749</v>
      </c>
      <c r="E120" s="31"/>
      <c r="F120" s="31"/>
      <c r="G120" s="31"/>
      <c r="H120" s="31"/>
      <c r="I120" s="2"/>
    </row>
    <row r="123" spans="1:10" ht="15" thickBot="1" x14ac:dyDescent="0.35"/>
    <row r="124" spans="1:10" ht="21" thickBot="1" x14ac:dyDescent="0.5">
      <c r="G124" s="32" t="s">
        <v>283</v>
      </c>
      <c r="H124" s="19">
        <f>SUM(H21:H123)</f>
        <v>0</v>
      </c>
      <c r="J124" s="20">
        <f>SUM(H21:H120)</f>
        <v>0</v>
      </c>
    </row>
  </sheetData>
  <conditionalFormatting sqref="I21:I120">
    <cfRule type="containsBlanks" dxfId="51" priority="4">
      <formula>LEN(TRIM(I21))=0</formula>
    </cfRule>
    <cfRule type="containsText" dxfId="50" priority="5" operator="containsText" text="✘">
      <formula>NOT(ISERROR(SEARCH("✘",I21)))</formula>
    </cfRule>
    <cfRule type="containsText" dxfId="49" priority="6" stopIfTrue="1" operator="containsText" text="✔">
      <formula>NOT(ISERROR(SEARCH("✔",I21)))</formula>
    </cfRule>
  </conditionalFormatting>
  <conditionalFormatting sqref="I124">
    <cfRule type="containsText" dxfId="48" priority="1" operator="containsText" text="✔">
      <formula>NOT(ISERROR(SEARCH("✔",I124)))</formula>
    </cfRule>
    <cfRule type="containsText" dxfId="47" priority="2" operator="containsText" text="✘">
      <formula>NOT(ISERROR(SEARCH("✘",I124)))</formula>
    </cfRule>
    <cfRule type="containsBlanks" priority="3">
      <formula>LEN(TRIM(I124))=0</formula>
    </cfRule>
  </conditionalFormatting>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B21:N81"/>
  <sheetViews>
    <sheetView showGridLines="0" zoomScale="68" zoomScaleNormal="68" workbookViewId="0">
      <selection activeCell="Q27" sqref="Q27"/>
    </sheetView>
  </sheetViews>
  <sheetFormatPr baseColWidth="10" defaultColWidth="9.109375" defaultRowHeight="14.4" x14ac:dyDescent="0.3"/>
  <cols>
    <col min="2" max="2" width="33.33203125" bestFit="1" customWidth="1"/>
    <col min="3" max="3" width="12.21875" bestFit="1" customWidth="1"/>
    <col min="4" max="6" width="14" bestFit="1" customWidth="1"/>
    <col min="7" max="7" width="6" customWidth="1"/>
    <col min="8" max="8" width="17.109375" customWidth="1"/>
    <col min="9" max="9" width="30.33203125" bestFit="1" customWidth="1"/>
    <col min="10" max="10" width="26.88671875" bestFit="1" customWidth="1"/>
    <col min="11" max="11" width="24" bestFit="1" customWidth="1"/>
    <col min="12" max="12" width="14" bestFit="1" customWidth="1"/>
    <col min="13" max="14" width="6.5546875" bestFit="1" customWidth="1"/>
    <col min="15" max="15" width="20.33203125" customWidth="1"/>
    <col min="16" max="16" width="11.6640625" bestFit="1" customWidth="1"/>
    <col min="17" max="17" width="17.109375" bestFit="1" customWidth="1"/>
    <col min="18" max="18" width="2.109375" bestFit="1" customWidth="1"/>
  </cols>
  <sheetData>
    <row r="21" spans="2:14" ht="28.95" customHeight="1" x14ac:dyDescent="0.3">
      <c r="B21" s="37" t="s">
        <v>79</v>
      </c>
      <c r="C21" s="37" t="s">
        <v>80</v>
      </c>
      <c r="D21" s="38" t="s">
        <v>11</v>
      </c>
      <c r="E21" s="38" t="s">
        <v>12</v>
      </c>
      <c r="F21" s="38" t="s">
        <v>13</v>
      </c>
      <c r="I21" s="40"/>
      <c r="J21" s="37" t="s">
        <v>17</v>
      </c>
      <c r="K21" s="37" t="s">
        <v>18</v>
      </c>
      <c r="L21" s="13"/>
    </row>
    <row r="22" spans="2:14" ht="20.399999999999999" x14ac:dyDescent="0.3">
      <c r="B22" t="s">
        <v>20</v>
      </c>
      <c r="C22" s="4">
        <v>66</v>
      </c>
      <c r="D22" s="39"/>
      <c r="E22" s="39"/>
      <c r="F22" s="39"/>
      <c r="G22" s="2" t="str">
        <f>IF(F22="","",IF(SUM(D22:F22)=$J$22+$C22*$K$22+$J$23+$C22*$K$23+$J$24+$C22*$K$24,"✔","✘"))</f>
        <v/>
      </c>
      <c r="I22" s="37" t="s">
        <v>14</v>
      </c>
      <c r="J22" s="10">
        <v>500</v>
      </c>
      <c r="K22" s="10">
        <v>70</v>
      </c>
      <c r="L22" s="14"/>
    </row>
    <row r="23" spans="2:14" ht="20.399999999999999" x14ac:dyDescent="0.3">
      <c r="B23" t="s">
        <v>21</v>
      </c>
      <c r="C23" s="4">
        <v>29</v>
      </c>
      <c r="D23" s="39"/>
      <c r="E23" s="39"/>
      <c r="F23" s="39"/>
      <c r="G23" s="2" t="str">
        <f t="shared" ref="G23:G81" si="0">IF(F23="","",IF(SUM(D23:F23)=$J$22+$C23*$K$22+$J$23+$C23*$K$23+$J$24+$C23*$K$24,"✔","✘"))</f>
        <v/>
      </c>
      <c r="I23" s="37" t="s">
        <v>15</v>
      </c>
      <c r="J23" s="10">
        <v>800</v>
      </c>
      <c r="K23" s="10">
        <v>40</v>
      </c>
      <c r="L23" s="14"/>
    </row>
    <row r="24" spans="2:14" ht="20.399999999999999" x14ac:dyDescent="0.3">
      <c r="B24" t="s">
        <v>22</v>
      </c>
      <c r="C24" s="4">
        <v>26</v>
      </c>
      <c r="D24" s="39"/>
      <c r="E24" s="39"/>
      <c r="F24" s="39"/>
      <c r="G24" s="2" t="str">
        <f t="shared" si="0"/>
        <v/>
      </c>
      <c r="I24" s="37" t="s">
        <v>16</v>
      </c>
      <c r="J24" s="10">
        <v>100</v>
      </c>
      <c r="K24" s="10">
        <v>120</v>
      </c>
      <c r="L24" s="9"/>
    </row>
    <row r="25" spans="2:14" x14ac:dyDescent="0.3">
      <c r="B25" t="s">
        <v>23</v>
      </c>
      <c r="C25" s="4">
        <v>82</v>
      </c>
      <c r="D25" s="39"/>
      <c r="E25" s="39"/>
      <c r="F25" s="39"/>
      <c r="G25" s="2" t="str">
        <f t="shared" si="0"/>
        <v/>
      </c>
    </row>
    <row r="26" spans="2:14" x14ac:dyDescent="0.3">
      <c r="B26" t="s">
        <v>24</v>
      </c>
      <c r="C26" s="4">
        <v>59</v>
      </c>
      <c r="D26" s="39"/>
      <c r="E26" s="39"/>
      <c r="F26" s="39"/>
      <c r="G26" s="2" t="str">
        <f t="shared" si="0"/>
        <v/>
      </c>
    </row>
    <row r="27" spans="2:14" x14ac:dyDescent="0.3">
      <c r="B27" t="s">
        <v>25</v>
      </c>
      <c r="C27" s="4">
        <v>69</v>
      </c>
      <c r="D27" s="39"/>
      <c r="E27" s="39"/>
      <c r="F27" s="39"/>
      <c r="G27" s="2" t="str">
        <f t="shared" si="0"/>
        <v/>
      </c>
    </row>
    <row r="28" spans="2:14" x14ac:dyDescent="0.3">
      <c r="B28" t="s">
        <v>26</v>
      </c>
      <c r="C28" s="4">
        <v>28</v>
      </c>
      <c r="D28" s="39"/>
      <c r="E28" s="39"/>
      <c r="F28" s="39"/>
      <c r="G28" s="2" t="str">
        <f t="shared" si="0"/>
        <v/>
      </c>
    </row>
    <row r="29" spans="2:14" x14ac:dyDescent="0.3">
      <c r="B29" t="s">
        <v>27</v>
      </c>
      <c r="C29" s="4">
        <v>42</v>
      </c>
      <c r="D29" s="39"/>
      <c r="E29" s="39"/>
      <c r="F29" s="39"/>
      <c r="G29" s="2" t="str">
        <f t="shared" si="0"/>
        <v/>
      </c>
    </row>
    <row r="30" spans="2:14" ht="20.399999999999999" x14ac:dyDescent="0.3">
      <c r="B30" t="s">
        <v>28</v>
      </c>
      <c r="C30" s="4">
        <v>32</v>
      </c>
      <c r="D30" s="39"/>
      <c r="E30" s="39"/>
      <c r="F30" s="39"/>
      <c r="G30" s="2" t="str">
        <f t="shared" si="0"/>
        <v/>
      </c>
      <c r="I30" s="37" t="s">
        <v>79</v>
      </c>
      <c r="J30" s="38" t="s">
        <v>11</v>
      </c>
      <c r="K30" s="38" t="s">
        <v>12</v>
      </c>
      <c r="L30" s="38" t="s">
        <v>13</v>
      </c>
    </row>
    <row r="31" spans="2:14" x14ac:dyDescent="0.3">
      <c r="B31" t="s">
        <v>29</v>
      </c>
      <c r="C31" s="4">
        <v>67</v>
      </c>
      <c r="D31" s="39"/>
      <c r="E31" s="39"/>
      <c r="F31" s="39"/>
      <c r="G31" s="2" t="str">
        <f t="shared" si="0"/>
        <v/>
      </c>
      <c r="I31" t="s">
        <v>40</v>
      </c>
      <c r="J31" s="41"/>
      <c r="K31" s="41"/>
      <c r="L31" s="41"/>
      <c r="M31" t="str">
        <f>IF(L31="","",IF(L31=N31,"✔","✘"))</f>
        <v/>
      </c>
      <c r="N31" s="6">
        <v>5020</v>
      </c>
    </row>
    <row r="32" spans="2:14" x14ac:dyDescent="0.3">
      <c r="B32" t="s">
        <v>30</v>
      </c>
      <c r="C32" s="4">
        <v>25</v>
      </c>
      <c r="D32" s="39"/>
      <c r="E32" s="39"/>
      <c r="F32" s="39"/>
      <c r="G32" s="2" t="str">
        <f t="shared" si="0"/>
        <v/>
      </c>
      <c r="I32" t="s">
        <v>49</v>
      </c>
      <c r="J32" s="41"/>
      <c r="K32" s="41"/>
      <c r="L32" s="41"/>
      <c r="M32" t="str">
        <f>IF(L32="","",IF(L32=N32,"✔","✘"))</f>
        <v/>
      </c>
      <c r="N32" s="6">
        <v>10900</v>
      </c>
    </row>
    <row r="33" spans="2:14" x14ac:dyDescent="0.3">
      <c r="B33" t="s">
        <v>31</v>
      </c>
      <c r="C33" s="4">
        <v>75</v>
      </c>
      <c r="D33" s="39"/>
      <c r="E33" s="39"/>
      <c r="F33" s="39"/>
      <c r="G33" s="2" t="str">
        <f t="shared" si="0"/>
        <v/>
      </c>
      <c r="I33" t="s">
        <v>29</v>
      </c>
      <c r="J33" s="41"/>
      <c r="K33" s="41"/>
      <c r="L33" s="41"/>
      <c r="M33" t="str">
        <f>IF(L33="","",IF(L33=N33,"✔","✘"))</f>
        <v/>
      </c>
      <c r="N33" s="6">
        <v>8140</v>
      </c>
    </row>
    <row r="34" spans="2:14" x14ac:dyDescent="0.3">
      <c r="B34" t="s">
        <v>32</v>
      </c>
      <c r="C34" s="4">
        <v>89</v>
      </c>
      <c r="D34" s="39"/>
      <c r="E34" s="39"/>
      <c r="F34" s="39"/>
      <c r="G34" s="2" t="str">
        <f t="shared" si="0"/>
        <v/>
      </c>
    </row>
    <row r="35" spans="2:14" x14ac:dyDescent="0.3">
      <c r="B35" t="s">
        <v>33</v>
      </c>
      <c r="C35" s="4">
        <v>57</v>
      </c>
      <c r="D35" s="39"/>
      <c r="E35" s="39"/>
      <c r="F35" s="39"/>
      <c r="G35" s="2" t="str">
        <f t="shared" si="0"/>
        <v/>
      </c>
    </row>
    <row r="36" spans="2:14" x14ac:dyDescent="0.3">
      <c r="B36" t="s">
        <v>34</v>
      </c>
      <c r="C36" s="4">
        <v>39</v>
      </c>
      <c r="D36" s="39"/>
      <c r="E36" s="39"/>
      <c r="F36" s="39"/>
      <c r="G36" s="2" t="str">
        <f t="shared" si="0"/>
        <v/>
      </c>
    </row>
    <row r="37" spans="2:14" ht="20.399999999999999" x14ac:dyDescent="0.3">
      <c r="B37" t="s">
        <v>35</v>
      </c>
      <c r="C37" s="4">
        <v>73</v>
      </c>
      <c r="D37" s="39"/>
      <c r="E37" s="39"/>
      <c r="F37" s="39"/>
      <c r="G37" s="2" t="str">
        <f t="shared" si="0"/>
        <v/>
      </c>
      <c r="I37" s="37" t="s">
        <v>79</v>
      </c>
      <c r="J37" s="38" t="s">
        <v>81</v>
      </c>
      <c r="K37" s="38" t="s">
        <v>82</v>
      </c>
    </row>
    <row r="38" spans="2:14" x14ac:dyDescent="0.3">
      <c r="B38" t="s">
        <v>36</v>
      </c>
      <c r="C38" s="4">
        <v>71</v>
      </c>
      <c r="D38" s="39"/>
      <c r="E38" s="39"/>
      <c r="F38" s="39"/>
      <c r="G38" s="2" t="str">
        <f t="shared" si="0"/>
        <v/>
      </c>
      <c r="I38" t="s">
        <v>40</v>
      </c>
      <c r="J38" s="41"/>
      <c r="K38" s="41"/>
      <c r="L38" s="5" t="str">
        <f>IF(K38="","",IF(K38=M38,"✔","✘"))</f>
        <v/>
      </c>
      <c r="M38" s="6">
        <v>5020</v>
      </c>
    </row>
    <row r="39" spans="2:14" x14ac:dyDescent="0.3">
      <c r="B39" t="s">
        <v>37</v>
      </c>
      <c r="C39" s="4">
        <v>66</v>
      </c>
      <c r="D39" s="39"/>
      <c r="E39" s="39"/>
      <c r="F39" s="39"/>
      <c r="G39" s="2" t="str">
        <f t="shared" si="0"/>
        <v/>
      </c>
      <c r="I39" t="s">
        <v>49</v>
      </c>
      <c r="J39" s="41"/>
      <c r="K39" s="41"/>
      <c r="L39" s="5" t="str">
        <f>IF(K39="","",IF(K39=M39,"✔","✘"))</f>
        <v/>
      </c>
      <c r="M39" s="6">
        <v>10900</v>
      </c>
    </row>
    <row r="40" spans="2:14" x14ac:dyDescent="0.3">
      <c r="B40" t="s">
        <v>38</v>
      </c>
      <c r="C40" s="4">
        <v>77</v>
      </c>
      <c r="D40" s="39"/>
      <c r="E40" s="39"/>
      <c r="F40" s="39"/>
      <c r="G40" s="2" t="str">
        <f t="shared" si="0"/>
        <v/>
      </c>
      <c r="I40" t="s">
        <v>29</v>
      </c>
      <c r="J40" s="41"/>
      <c r="K40" s="41"/>
      <c r="L40" s="5" t="str">
        <f>IF(K40="","",IF(K40=M40,"✔","✘"))</f>
        <v/>
      </c>
      <c r="M40" s="6">
        <v>8140</v>
      </c>
    </row>
    <row r="41" spans="2:14" x14ac:dyDescent="0.3">
      <c r="B41" t="s">
        <v>39</v>
      </c>
      <c r="C41" s="4">
        <v>89</v>
      </c>
      <c r="D41" s="39"/>
      <c r="E41" s="39"/>
      <c r="F41" s="39"/>
      <c r="G41" s="2" t="str">
        <f t="shared" si="0"/>
        <v/>
      </c>
    </row>
    <row r="42" spans="2:14" x14ac:dyDescent="0.3">
      <c r="B42" t="s">
        <v>40</v>
      </c>
      <c r="C42" s="4">
        <v>41</v>
      </c>
      <c r="D42" s="39"/>
      <c r="E42" s="39"/>
      <c r="F42" s="39"/>
      <c r="G42" s="2" t="str">
        <f t="shared" si="0"/>
        <v/>
      </c>
    </row>
    <row r="43" spans="2:14" x14ac:dyDescent="0.3">
      <c r="B43" t="s">
        <v>41</v>
      </c>
      <c r="C43" s="4">
        <v>53</v>
      </c>
      <c r="D43" s="39"/>
      <c r="E43" s="39"/>
      <c r="F43" s="39"/>
      <c r="G43" s="2" t="str">
        <f t="shared" si="0"/>
        <v/>
      </c>
    </row>
    <row r="44" spans="2:14" x14ac:dyDescent="0.3">
      <c r="B44" t="s">
        <v>42</v>
      </c>
      <c r="C44" s="4">
        <v>48</v>
      </c>
      <c r="D44" s="39"/>
      <c r="E44" s="39"/>
      <c r="F44" s="39"/>
      <c r="G44" s="2" t="str">
        <f t="shared" si="0"/>
        <v/>
      </c>
    </row>
    <row r="45" spans="2:14" x14ac:dyDescent="0.3">
      <c r="B45" t="s">
        <v>43</v>
      </c>
      <c r="C45" s="4">
        <v>40</v>
      </c>
      <c r="D45" s="39"/>
      <c r="E45" s="39"/>
      <c r="F45" s="39"/>
      <c r="G45" s="2" t="str">
        <f t="shared" si="0"/>
        <v/>
      </c>
      <c r="I45" s="48" t="s">
        <v>85</v>
      </c>
      <c r="J45" s="48"/>
      <c r="K45" s="48"/>
      <c r="L45" s="49"/>
      <c r="M45" s="51" t="str">
        <f>IF(L45="","",IF(L45=N45,"✔","✘"))</f>
        <v/>
      </c>
      <c r="N45" s="50">
        <v>2</v>
      </c>
    </row>
    <row r="46" spans="2:14" x14ac:dyDescent="0.3">
      <c r="B46" t="s">
        <v>44</v>
      </c>
      <c r="C46" s="4">
        <v>80</v>
      </c>
      <c r="D46" s="39"/>
      <c r="E46" s="39"/>
      <c r="F46" s="39"/>
      <c r="G46" s="2" t="str">
        <f t="shared" si="0"/>
        <v/>
      </c>
      <c r="I46" s="48"/>
      <c r="J46" s="48"/>
      <c r="K46" s="48"/>
      <c r="L46" s="49"/>
      <c r="M46" s="51"/>
      <c r="N46" s="50"/>
    </row>
    <row r="47" spans="2:14" x14ac:dyDescent="0.3">
      <c r="B47" t="s">
        <v>45</v>
      </c>
      <c r="C47" s="4">
        <v>31</v>
      </c>
      <c r="D47" s="39"/>
      <c r="E47" s="39"/>
      <c r="F47" s="39"/>
      <c r="G47" s="2" t="str">
        <f t="shared" si="0"/>
        <v/>
      </c>
      <c r="I47" s="48" t="s">
        <v>86</v>
      </c>
      <c r="J47" s="48"/>
      <c r="K47" s="48"/>
      <c r="L47" s="49"/>
      <c r="M47" s="51" t="str">
        <f>IF(L47="","",IF(L47=N47,"✔","✘"))</f>
        <v/>
      </c>
      <c r="N47" s="50">
        <v>3</v>
      </c>
    </row>
    <row r="48" spans="2:14" x14ac:dyDescent="0.3">
      <c r="B48" t="s">
        <v>46</v>
      </c>
      <c r="C48" s="4">
        <v>39</v>
      </c>
      <c r="D48" s="39"/>
      <c r="E48" s="39"/>
      <c r="F48" s="39"/>
      <c r="G48" s="2" t="str">
        <f t="shared" si="0"/>
        <v/>
      </c>
      <c r="I48" s="48"/>
      <c r="J48" s="48"/>
      <c r="K48" s="48"/>
      <c r="L48" s="49"/>
      <c r="M48" s="51"/>
      <c r="N48" s="50"/>
    </row>
    <row r="49" spans="2:7" x14ac:dyDescent="0.3">
      <c r="B49" t="s">
        <v>47</v>
      </c>
      <c r="C49" s="4">
        <v>68</v>
      </c>
      <c r="D49" s="39"/>
      <c r="E49" s="39"/>
      <c r="F49" s="39"/>
      <c r="G49" s="2" t="str">
        <f t="shared" si="0"/>
        <v/>
      </c>
    </row>
    <row r="50" spans="2:7" x14ac:dyDescent="0.3">
      <c r="B50" t="s">
        <v>48</v>
      </c>
      <c r="C50" s="4">
        <v>58</v>
      </c>
      <c r="D50" s="39"/>
      <c r="E50" s="39"/>
      <c r="F50" s="39"/>
      <c r="G50" s="2" t="str">
        <f t="shared" si="0"/>
        <v/>
      </c>
    </row>
    <row r="51" spans="2:7" x14ac:dyDescent="0.3">
      <c r="B51" t="s">
        <v>49</v>
      </c>
      <c r="C51" s="4">
        <v>90</v>
      </c>
      <c r="D51" s="39"/>
      <c r="E51" s="39"/>
      <c r="F51" s="39"/>
      <c r="G51" s="2" t="str">
        <f t="shared" si="0"/>
        <v/>
      </c>
    </row>
    <row r="52" spans="2:7" x14ac:dyDescent="0.3">
      <c r="B52" t="s">
        <v>50</v>
      </c>
      <c r="C52" s="4">
        <v>77</v>
      </c>
      <c r="D52" s="39"/>
      <c r="E52" s="39"/>
      <c r="F52" s="39"/>
      <c r="G52" s="2" t="str">
        <f t="shared" si="0"/>
        <v/>
      </c>
    </row>
    <row r="53" spans="2:7" x14ac:dyDescent="0.3">
      <c r="B53" t="s">
        <v>51</v>
      </c>
      <c r="C53" s="4">
        <v>25</v>
      </c>
      <c r="D53" s="39"/>
      <c r="E53" s="39"/>
      <c r="F53" s="39"/>
      <c r="G53" s="2" t="str">
        <f t="shared" si="0"/>
        <v/>
      </c>
    </row>
    <row r="54" spans="2:7" x14ac:dyDescent="0.3">
      <c r="B54" t="s">
        <v>52</v>
      </c>
      <c r="C54" s="4">
        <v>90</v>
      </c>
      <c r="D54" s="39"/>
      <c r="E54" s="39"/>
      <c r="F54" s="39"/>
      <c r="G54" s="2" t="str">
        <f t="shared" si="0"/>
        <v/>
      </c>
    </row>
    <row r="55" spans="2:7" x14ac:dyDescent="0.3">
      <c r="B55" t="s">
        <v>53</v>
      </c>
      <c r="C55" s="4">
        <v>26</v>
      </c>
      <c r="D55" s="39"/>
      <c r="E55" s="39"/>
      <c r="F55" s="39"/>
      <c r="G55" s="2" t="str">
        <f t="shared" si="0"/>
        <v/>
      </c>
    </row>
    <row r="56" spans="2:7" x14ac:dyDescent="0.3">
      <c r="B56" t="s">
        <v>54</v>
      </c>
      <c r="C56" s="4">
        <v>29</v>
      </c>
      <c r="D56" s="39"/>
      <c r="E56" s="39"/>
      <c r="F56" s="39"/>
      <c r="G56" s="2" t="str">
        <f t="shared" si="0"/>
        <v/>
      </c>
    </row>
    <row r="57" spans="2:7" x14ac:dyDescent="0.3">
      <c r="B57" t="s">
        <v>55</v>
      </c>
      <c r="C57" s="4">
        <v>71</v>
      </c>
      <c r="D57" s="39"/>
      <c r="E57" s="39"/>
      <c r="F57" s="39"/>
      <c r="G57" s="2" t="str">
        <f t="shared" si="0"/>
        <v/>
      </c>
    </row>
    <row r="58" spans="2:7" x14ac:dyDescent="0.3">
      <c r="B58" t="s">
        <v>56</v>
      </c>
      <c r="C58" s="4">
        <v>35</v>
      </c>
      <c r="D58" s="39"/>
      <c r="E58" s="39"/>
      <c r="F58" s="39"/>
      <c r="G58" s="2" t="str">
        <f t="shared" si="0"/>
        <v/>
      </c>
    </row>
    <row r="59" spans="2:7" x14ac:dyDescent="0.3">
      <c r="B59" t="s">
        <v>57</v>
      </c>
      <c r="C59" s="4">
        <v>26</v>
      </c>
      <c r="D59" s="39"/>
      <c r="E59" s="39"/>
      <c r="F59" s="39"/>
      <c r="G59" s="2" t="str">
        <f t="shared" si="0"/>
        <v/>
      </c>
    </row>
    <row r="60" spans="2:7" x14ac:dyDescent="0.3">
      <c r="B60" t="s">
        <v>58</v>
      </c>
      <c r="C60" s="4">
        <v>70</v>
      </c>
      <c r="D60" s="39"/>
      <c r="E60" s="39"/>
      <c r="F60" s="39"/>
      <c r="G60" s="2" t="str">
        <f t="shared" si="0"/>
        <v/>
      </c>
    </row>
    <row r="61" spans="2:7" x14ac:dyDescent="0.3">
      <c r="B61" t="s">
        <v>59</v>
      </c>
      <c r="C61" s="4">
        <v>45</v>
      </c>
      <c r="D61" s="39"/>
      <c r="E61" s="39"/>
      <c r="F61" s="39"/>
      <c r="G61" s="2" t="str">
        <f t="shared" si="0"/>
        <v/>
      </c>
    </row>
    <row r="62" spans="2:7" x14ac:dyDescent="0.3">
      <c r="B62" t="s">
        <v>60</v>
      </c>
      <c r="C62" s="4">
        <v>45</v>
      </c>
      <c r="D62" s="39"/>
      <c r="E62" s="39"/>
      <c r="F62" s="39"/>
      <c r="G62" s="2" t="str">
        <f t="shared" si="0"/>
        <v/>
      </c>
    </row>
    <row r="63" spans="2:7" x14ac:dyDescent="0.3">
      <c r="B63" t="s">
        <v>61</v>
      </c>
      <c r="C63" s="4">
        <v>82</v>
      </c>
      <c r="D63" s="39"/>
      <c r="E63" s="39"/>
      <c r="F63" s="39"/>
      <c r="G63" s="2" t="str">
        <f t="shared" si="0"/>
        <v/>
      </c>
    </row>
    <row r="64" spans="2:7" x14ac:dyDescent="0.3">
      <c r="B64" t="s">
        <v>62</v>
      </c>
      <c r="C64" s="4">
        <v>54</v>
      </c>
      <c r="D64" s="39"/>
      <c r="E64" s="39"/>
      <c r="F64" s="39"/>
      <c r="G64" s="2" t="str">
        <f t="shared" si="0"/>
        <v/>
      </c>
    </row>
    <row r="65" spans="2:7" x14ac:dyDescent="0.3">
      <c r="B65" t="s">
        <v>63</v>
      </c>
      <c r="C65" s="4">
        <v>37</v>
      </c>
      <c r="D65" s="39"/>
      <c r="E65" s="39"/>
      <c r="F65" s="39"/>
      <c r="G65" s="2" t="str">
        <f t="shared" si="0"/>
        <v/>
      </c>
    </row>
    <row r="66" spans="2:7" x14ac:dyDescent="0.3">
      <c r="B66" t="s">
        <v>64</v>
      </c>
      <c r="C66" s="4">
        <v>29</v>
      </c>
      <c r="D66" s="39"/>
      <c r="E66" s="39"/>
      <c r="F66" s="39"/>
      <c r="G66" s="2" t="str">
        <f t="shared" si="0"/>
        <v/>
      </c>
    </row>
    <row r="67" spans="2:7" x14ac:dyDescent="0.3">
      <c r="B67" t="s">
        <v>65</v>
      </c>
      <c r="C67" s="4">
        <v>79</v>
      </c>
      <c r="D67" s="39"/>
      <c r="E67" s="39"/>
      <c r="F67" s="39"/>
      <c r="G67" s="2" t="str">
        <f t="shared" si="0"/>
        <v/>
      </c>
    </row>
    <row r="68" spans="2:7" x14ac:dyDescent="0.3">
      <c r="B68" t="s">
        <v>66</v>
      </c>
      <c r="C68" s="4">
        <v>64</v>
      </c>
      <c r="D68" s="39"/>
      <c r="E68" s="39"/>
      <c r="F68" s="39"/>
      <c r="G68" s="2" t="str">
        <f t="shared" si="0"/>
        <v/>
      </c>
    </row>
    <row r="69" spans="2:7" x14ac:dyDescent="0.3">
      <c r="B69" t="s">
        <v>67</v>
      </c>
      <c r="C69" s="4">
        <v>52</v>
      </c>
      <c r="D69" s="39"/>
      <c r="E69" s="39"/>
      <c r="F69" s="39"/>
      <c r="G69" s="2" t="str">
        <f t="shared" si="0"/>
        <v/>
      </c>
    </row>
    <row r="70" spans="2:7" x14ac:dyDescent="0.3">
      <c r="B70" t="s">
        <v>68</v>
      </c>
      <c r="C70" s="4">
        <v>47</v>
      </c>
      <c r="D70" s="39"/>
      <c r="E70" s="39"/>
      <c r="F70" s="39"/>
      <c r="G70" s="2" t="str">
        <f t="shared" si="0"/>
        <v/>
      </c>
    </row>
    <row r="71" spans="2:7" x14ac:dyDescent="0.3">
      <c r="B71" t="s">
        <v>69</v>
      </c>
      <c r="C71" s="4">
        <v>74</v>
      </c>
      <c r="D71" s="39"/>
      <c r="E71" s="39"/>
      <c r="F71" s="39"/>
      <c r="G71" s="2" t="str">
        <f t="shared" si="0"/>
        <v/>
      </c>
    </row>
    <row r="72" spans="2:7" x14ac:dyDescent="0.3">
      <c r="B72" t="s">
        <v>70</v>
      </c>
      <c r="C72" s="4">
        <v>57</v>
      </c>
      <c r="D72" s="39"/>
      <c r="E72" s="39"/>
      <c r="F72" s="39"/>
      <c r="G72" s="2" t="str">
        <f t="shared" si="0"/>
        <v/>
      </c>
    </row>
    <row r="73" spans="2:7" x14ac:dyDescent="0.3">
      <c r="B73" t="s">
        <v>71</v>
      </c>
      <c r="C73" s="4">
        <v>62</v>
      </c>
      <c r="D73" s="39"/>
      <c r="E73" s="39"/>
      <c r="F73" s="39"/>
      <c r="G73" s="2" t="str">
        <f t="shared" si="0"/>
        <v/>
      </c>
    </row>
    <row r="74" spans="2:7" x14ac:dyDescent="0.3">
      <c r="B74" t="s">
        <v>72</v>
      </c>
      <c r="C74" s="4">
        <v>35</v>
      </c>
      <c r="D74" s="39"/>
      <c r="E74" s="39"/>
      <c r="F74" s="39"/>
      <c r="G74" s="2" t="str">
        <f t="shared" si="0"/>
        <v/>
      </c>
    </row>
    <row r="75" spans="2:7" x14ac:dyDescent="0.3">
      <c r="B75" t="s">
        <v>73</v>
      </c>
      <c r="C75" s="4">
        <v>44</v>
      </c>
      <c r="D75" s="39"/>
      <c r="E75" s="39"/>
      <c r="F75" s="39"/>
      <c r="G75" s="2" t="str">
        <f t="shared" si="0"/>
        <v/>
      </c>
    </row>
    <row r="76" spans="2:7" x14ac:dyDescent="0.3">
      <c r="B76" t="s">
        <v>42</v>
      </c>
      <c r="C76" s="4">
        <v>68</v>
      </c>
      <c r="D76" s="39"/>
      <c r="E76" s="39"/>
      <c r="F76" s="39"/>
      <c r="G76" s="2" t="str">
        <f t="shared" si="0"/>
        <v/>
      </c>
    </row>
    <row r="77" spans="2:7" x14ac:dyDescent="0.3">
      <c r="B77" t="s">
        <v>74</v>
      </c>
      <c r="C77" s="4">
        <v>76</v>
      </c>
      <c r="D77" s="39"/>
      <c r="E77" s="39"/>
      <c r="F77" s="39"/>
      <c r="G77" s="2" t="str">
        <f t="shared" si="0"/>
        <v/>
      </c>
    </row>
    <row r="78" spans="2:7" x14ac:dyDescent="0.3">
      <c r="B78" t="s">
        <v>75</v>
      </c>
      <c r="C78" s="4">
        <v>75</v>
      </c>
      <c r="D78" s="39"/>
      <c r="E78" s="39"/>
      <c r="F78" s="39"/>
      <c r="G78" s="2" t="str">
        <f t="shared" si="0"/>
        <v/>
      </c>
    </row>
    <row r="79" spans="2:7" x14ac:dyDescent="0.3">
      <c r="B79" t="s">
        <v>76</v>
      </c>
      <c r="C79" s="4">
        <v>71</v>
      </c>
      <c r="D79" s="39"/>
      <c r="E79" s="39"/>
      <c r="F79" s="39"/>
      <c r="G79" s="2" t="str">
        <f t="shared" si="0"/>
        <v/>
      </c>
    </row>
    <row r="80" spans="2:7" x14ac:dyDescent="0.3">
      <c r="B80" t="s">
        <v>77</v>
      </c>
      <c r="C80" s="4">
        <v>90</v>
      </c>
      <c r="D80" s="39"/>
      <c r="E80" s="39"/>
      <c r="F80" s="39"/>
      <c r="G80" s="2" t="str">
        <f t="shared" si="0"/>
        <v/>
      </c>
    </row>
    <row r="81" spans="2:7" x14ac:dyDescent="0.3">
      <c r="B81" t="s">
        <v>78</v>
      </c>
      <c r="C81" s="4">
        <v>78</v>
      </c>
      <c r="D81" s="39"/>
      <c r="E81" s="39"/>
      <c r="F81" s="39"/>
      <c r="G81" s="2" t="str">
        <f t="shared" si="0"/>
        <v/>
      </c>
    </row>
  </sheetData>
  <mergeCells count="8">
    <mergeCell ref="I45:K46"/>
    <mergeCell ref="I47:K48"/>
    <mergeCell ref="L45:L46"/>
    <mergeCell ref="L47:L48"/>
    <mergeCell ref="N45:N46"/>
    <mergeCell ref="N47:N48"/>
    <mergeCell ref="M45:M46"/>
    <mergeCell ref="M47:M48"/>
  </mergeCells>
  <phoneticPr fontId="7" type="noConversion"/>
  <conditionalFormatting sqref="G22:G81">
    <cfRule type="containsBlanks" dxfId="46" priority="11">
      <formula>LEN(TRIM(G22))=0</formula>
    </cfRule>
    <cfRule type="containsText" dxfId="45" priority="12" operator="containsText" text="✘">
      <formula>NOT(ISERROR(SEARCH("✘",G22)))</formula>
    </cfRule>
    <cfRule type="containsText" dxfId="44" priority="13" stopIfTrue="1" operator="containsText" text="✔">
      <formula>NOT(ISERROR(SEARCH("✔",G22)))</formula>
    </cfRule>
  </conditionalFormatting>
  <conditionalFormatting sqref="L38:L40">
    <cfRule type="containsText" dxfId="43" priority="4" operator="containsText" text="✘">
      <formula>NOT(ISERROR(SEARCH("✘",L38)))</formula>
    </cfRule>
    <cfRule type="containsText" dxfId="42" priority="5" operator="containsText" text="✔">
      <formula>NOT(ISERROR(SEARCH("✔",L38)))</formula>
    </cfRule>
    <cfRule type="containsBlanks" priority="6">
      <formula>LEN(TRIM(L38))=0</formula>
    </cfRule>
  </conditionalFormatting>
  <conditionalFormatting sqref="M31:M33">
    <cfRule type="containsText" dxfId="41" priority="1" operator="containsText" text="✔">
      <formula>NOT(ISERROR(SEARCH("✔",M31)))</formula>
    </cfRule>
    <cfRule type="containsText" dxfId="40" priority="2" operator="containsText" text="✘">
      <formula>NOT(ISERROR(SEARCH("✘",M31)))</formula>
    </cfRule>
    <cfRule type="containsBlanks" priority="3">
      <formula>LEN(TRIM(M31))=0</formula>
    </cfRule>
  </conditionalFormatting>
  <conditionalFormatting sqref="M45:M48">
    <cfRule type="containsText" dxfId="39" priority="8" operator="containsText" text="✘">
      <formula>NOT(ISERROR(SEARCH("✘",M45)))</formula>
    </cfRule>
    <cfRule type="containsText" dxfId="38" priority="9" operator="containsText" text="✔">
      <formula>NOT(ISERROR(SEARCH("✔",M45)))</formula>
    </cfRule>
    <cfRule type="containsBlanks" priority="10">
      <formula>LEN(TRIM(M45))=0</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C281-FA00-974F-AA09-0E4839B1E2A5}">
  <sheetPr>
    <tabColor theme="4" tint="0.59999389629810485"/>
  </sheetPr>
  <dimension ref="B21:O81"/>
  <sheetViews>
    <sheetView showGridLines="0" topLeftCell="A2" zoomScale="76" zoomScaleNormal="76" workbookViewId="0">
      <selection activeCell="O29" sqref="O29"/>
    </sheetView>
  </sheetViews>
  <sheetFormatPr baseColWidth="10" defaultColWidth="9.109375" defaultRowHeight="14.4" x14ac:dyDescent="0.3"/>
  <cols>
    <col min="2" max="2" width="32.5546875" bestFit="1" customWidth="1"/>
    <col min="3" max="3" width="12.21875" bestFit="1" customWidth="1"/>
    <col min="4" max="6" width="13.6640625" bestFit="1" customWidth="1"/>
    <col min="7" max="7" width="3" customWidth="1"/>
    <col min="8" max="8" width="17.109375" customWidth="1"/>
    <col min="9" max="9" width="29.44140625" bestFit="1" customWidth="1"/>
    <col min="10" max="10" width="26.5546875" bestFit="1" customWidth="1"/>
    <col min="11" max="11" width="23.77734375" bestFit="1" customWidth="1"/>
    <col min="12" max="12" width="22.44140625" bestFit="1" customWidth="1"/>
    <col min="13" max="14" width="5.109375" bestFit="1" customWidth="1"/>
    <col min="15" max="15" width="77.109375" customWidth="1"/>
    <col min="18" max="18" width="2.109375" bestFit="1" customWidth="1"/>
  </cols>
  <sheetData>
    <row r="21" spans="2:15" ht="28.95" customHeight="1" x14ac:dyDescent="0.3">
      <c r="B21" s="37" t="s">
        <v>79</v>
      </c>
      <c r="C21" s="37" t="s">
        <v>80</v>
      </c>
      <c r="D21" s="38" t="s">
        <v>11</v>
      </c>
      <c r="E21" s="38" t="s">
        <v>12</v>
      </c>
      <c r="F21" s="38" t="s">
        <v>13</v>
      </c>
      <c r="I21" s="40"/>
      <c r="J21" s="37" t="s">
        <v>14</v>
      </c>
      <c r="K21" s="37" t="s">
        <v>15</v>
      </c>
      <c r="L21" s="37" t="s">
        <v>16</v>
      </c>
      <c r="O21" s="12"/>
    </row>
    <row r="22" spans="2:15" ht="20.399999999999999" x14ac:dyDescent="0.3">
      <c r="B22" t="s">
        <v>20</v>
      </c>
      <c r="C22" s="4">
        <v>66</v>
      </c>
      <c r="D22" s="39"/>
      <c r="E22" s="39"/>
      <c r="F22" s="39"/>
      <c r="G22" s="2" t="str">
        <f t="shared" ref="G22:G60" si="0">IF(F22="","",IF(SUM(D22:F22)=$J$22+$C22*$J$23+$K$22+$C22*$K$23+$L$22+$C22*$L$23,"✔","✘"))</f>
        <v/>
      </c>
      <c r="I22" s="37" t="s">
        <v>17</v>
      </c>
      <c r="J22" s="10">
        <v>500</v>
      </c>
      <c r="K22" s="10">
        <v>800</v>
      </c>
      <c r="L22" s="10">
        <v>100</v>
      </c>
      <c r="O22" s="12"/>
    </row>
    <row r="23" spans="2:15" ht="20.399999999999999" x14ac:dyDescent="0.3">
      <c r="B23" t="s">
        <v>21</v>
      </c>
      <c r="C23" s="4">
        <v>29</v>
      </c>
      <c r="D23" s="39"/>
      <c r="E23" s="39"/>
      <c r="F23" s="39"/>
      <c r="G23" s="2" t="str">
        <f t="shared" si="0"/>
        <v/>
      </c>
      <c r="I23" s="37" t="s">
        <v>18</v>
      </c>
      <c r="J23" s="10">
        <v>70</v>
      </c>
      <c r="K23" s="10">
        <v>40</v>
      </c>
      <c r="L23" s="10">
        <v>120</v>
      </c>
    </row>
    <row r="24" spans="2:15" x14ac:dyDescent="0.3">
      <c r="B24" t="s">
        <v>22</v>
      </c>
      <c r="C24" s="4">
        <v>26</v>
      </c>
      <c r="D24" s="39"/>
      <c r="E24" s="39"/>
      <c r="F24" s="39"/>
      <c r="G24" s="2" t="str">
        <f t="shared" si="0"/>
        <v/>
      </c>
      <c r="I24" s="8"/>
      <c r="J24" s="9"/>
      <c r="K24" s="9"/>
      <c r="L24" s="9"/>
    </row>
    <row r="25" spans="2:15" x14ac:dyDescent="0.3">
      <c r="B25" t="s">
        <v>23</v>
      </c>
      <c r="C25" s="4">
        <v>82</v>
      </c>
      <c r="D25" s="39"/>
      <c r="E25" s="39"/>
      <c r="F25" s="39"/>
      <c r="G25" s="2" t="str">
        <f t="shared" si="0"/>
        <v/>
      </c>
    </row>
    <row r="26" spans="2:15" x14ac:dyDescent="0.3">
      <c r="B26" t="s">
        <v>24</v>
      </c>
      <c r="C26" s="4">
        <v>59</v>
      </c>
      <c r="D26" s="39"/>
      <c r="E26" s="39"/>
      <c r="F26" s="39"/>
      <c r="G26" s="2" t="str">
        <f t="shared" si="0"/>
        <v/>
      </c>
    </row>
    <row r="27" spans="2:15" x14ac:dyDescent="0.3">
      <c r="B27" t="s">
        <v>25</v>
      </c>
      <c r="C27" s="4">
        <v>69</v>
      </c>
      <c r="D27" s="39"/>
      <c r="E27" s="39"/>
      <c r="F27" s="39"/>
      <c r="G27" s="2" t="str">
        <f t="shared" si="0"/>
        <v/>
      </c>
    </row>
    <row r="28" spans="2:15" x14ac:dyDescent="0.3">
      <c r="B28" t="s">
        <v>26</v>
      </c>
      <c r="C28" s="4">
        <v>28</v>
      </c>
      <c r="D28" s="39"/>
      <c r="E28" s="39"/>
      <c r="F28" s="39"/>
      <c r="G28" s="2" t="str">
        <f t="shared" si="0"/>
        <v/>
      </c>
    </row>
    <row r="29" spans="2:15" x14ac:dyDescent="0.3">
      <c r="B29" t="s">
        <v>27</v>
      </c>
      <c r="C29" s="4">
        <v>42</v>
      </c>
      <c r="D29" s="39"/>
      <c r="E29" s="39"/>
      <c r="F29" s="39"/>
      <c r="G29" s="2" t="str">
        <f t="shared" si="0"/>
        <v/>
      </c>
    </row>
    <row r="30" spans="2:15" ht="20.399999999999999" x14ac:dyDescent="0.3">
      <c r="B30" t="s">
        <v>28</v>
      </c>
      <c r="C30" s="4">
        <v>32</v>
      </c>
      <c r="D30" s="39"/>
      <c r="E30" s="39"/>
      <c r="F30" s="39"/>
      <c r="G30" s="2" t="str">
        <f t="shared" si="0"/>
        <v/>
      </c>
      <c r="I30" s="37" t="s">
        <v>79</v>
      </c>
      <c r="J30" s="38" t="s">
        <v>11</v>
      </c>
      <c r="K30" s="38" t="s">
        <v>12</v>
      </c>
      <c r="L30" s="38" t="s">
        <v>13</v>
      </c>
    </row>
    <row r="31" spans="2:15" x14ac:dyDescent="0.3">
      <c r="B31" t="s">
        <v>29</v>
      </c>
      <c r="C31" s="4">
        <v>67</v>
      </c>
      <c r="D31" s="39"/>
      <c r="E31" s="39"/>
      <c r="F31" s="39"/>
      <c r="G31" s="2" t="str">
        <f t="shared" si="0"/>
        <v/>
      </c>
      <c r="I31" t="s">
        <v>31</v>
      </c>
      <c r="J31" s="41"/>
      <c r="K31" s="41"/>
      <c r="L31" s="41"/>
      <c r="M31" t="str">
        <f>IF(L31="","",IF(L31=N31,"✔","✘"))</f>
        <v/>
      </c>
      <c r="N31" s="6">
        <v>9100</v>
      </c>
    </row>
    <row r="32" spans="2:15" x14ac:dyDescent="0.3">
      <c r="B32" t="s">
        <v>30</v>
      </c>
      <c r="C32" s="4">
        <v>25</v>
      </c>
      <c r="D32" s="39"/>
      <c r="E32" s="39"/>
      <c r="F32" s="39"/>
      <c r="G32" s="2" t="str">
        <f t="shared" si="0"/>
        <v/>
      </c>
      <c r="I32" t="s">
        <v>55</v>
      </c>
      <c r="J32" s="41"/>
      <c r="K32" s="41"/>
      <c r="L32" s="41"/>
      <c r="M32" t="str">
        <f>IF(L32="","",IF(L32=N32,"✔","✘"))</f>
        <v/>
      </c>
      <c r="N32" s="6">
        <v>8620</v>
      </c>
    </row>
    <row r="33" spans="2:14" x14ac:dyDescent="0.3">
      <c r="B33" t="s">
        <v>31</v>
      </c>
      <c r="C33" s="4">
        <v>75</v>
      </c>
      <c r="D33" s="39"/>
      <c r="E33" s="39"/>
      <c r="F33" s="39"/>
      <c r="G33" s="2" t="str">
        <f t="shared" si="0"/>
        <v/>
      </c>
      <c r="I33" t="s">
        <v>62</v>
      </c>
      <c r="J33" s="41"/>
      <c r="K33" s="41"/>
      <c r="L33" s="41"/>
      <c r="M33" t="str">
        <f>IF(L33="","",IF(L33=N33,"✔","✘"))</f>
        <v/>
      </c>
      <c r="N33" s="6">
        <v>6580</v>
      </c>
    </row>
    <row r="34" spans="2:14" x14ac:dyDescent="0.3">
      <c r="B34" t="s">
        <v>32</v>
      </c>
      <c r="C34" s="4">
        <v>89</v>
      </c>
      <c r="D34" s="39"/>
      <c r="E34" s="39"/>
      <c r="F34" s="39"/>
      <c r="G34" s="2" t="str">
        <f t="shared" si="0"/>
        <v/>
      </c>
    </row>
    <row r="35" spans="2:14" x14ac:dyDescent="0.3">
      <c r="B35" t="s">
        <v>33</v>
      </c>
      <c r="C35" s="4">
        <v>57</v>
      </c>
      <c r="D35" s="39"/>
      <c r="E35" s="39"/>
      <c r="F35" s="39"/>
      <c r="G35" s="2" t="str">
        <f t="shared" si="0"/>
        <v/>
      </c>
    </row>
    <row r="36" spans="2:14" x14ac:dyDescent="0.3">
      <c r="B36" t="s">
        <v>34</v>
      </c>
      <c r="C36" s="4">
        <v>39</v>
      </c>
      <c r="D36" s="39"/>
      <c r="E36" s="39"/>
      <c r="F36" s="39"/>
      <c r="G36" s="2" t="str">
        <f t="shared" si="0"/>
        <v/>
      </c>
    </row>
    <row r="37" spans="2:14" ht="20.399999999999999" x14ac:dyDescent="0.3">
      <c r="B37" t="s">
        <v>35</v>
      </c>
      <c r="C37" s="4">
        <v>73</v>
      </c>
      <c r="D37" s="39"/>
      <c r="E37" s="39"/>
      <c r="F37" s="39"/>
      <c r="G37" s="2" t="str">
        <f t="shared" si="0"/>
        <v/>
      </c>
      <c r="I37" s="37" t="s">
        <v>79</v>
      </c>
      <c r="J37" s="38" t="s">
        <v>81</v>
      </c>
      <c r="K37" s="38" t="s">
        <v>82</v>
      </c>
    </row>
    <row r="38" spans="2:14" x14ac:dyDescent="0.3">
      <c r="B38" t="s">
        <v>36</v>
      </c>
      <c r="C38" s="4">
        <v>71</v>
      </c>
      <c r="D38" s="39"/>
      <c r="E38" s="39"/>
      <c r="F38" s="39"/>
      <c r="G38" s="2" t="str">
        <f t="shared" si="0"/>
        <v/>
      </c>
      <c r="I38" t="s">
        <v>31</v>
      </c>
      <c r="J38" s="41"/>
      <c r="K38" s="41"/>
      <c r="L38" s="5" t="str">
        <f>IF(K38="","",IF(K38=M38,"✔","✘"))</f>
        <v/>
      </c>
      <c r="M38" s="6">
        <v>9100</v>
      </c>
    </row>
    <row r="39" spans="2:14" x14ac:dyDescent="0.3">
      <c r="B39" t="s">
        <v>37</v>
      </c>
      <c r="C39" s="4">
        <v>66</v>
      </c>
      <c r="D39" s="39"/>
      <c r="E39" s="39"/>
      <c r="F39" s="39"/>
      <c r="G39" s="2" t="str">
        <f t="shared" si="0"/>
        <v/>
      </c>
      <c r="I39" t="s">
        <v>55</v>
      </c>
      <c r="J39" s="41"/>
      <c r="K39" s="41"/>
      <c r="L39" s="5" t="str">
        <f>IF(K39="","",IF(K39=M39,"✔","✘"))</f>
        <v/>
      </c>
      <c r="M39" s="6">
        <v>8620</v>
      </c>
    </row>
    <row r="40" spans="2:14" x14ac:dyDescent="0.3">
      <c r="B40" t="s">
        <v>38</v>
      </c>
      <c r="C40" s="4">
        <v>77</v>
      </c>
      <c r="D40" s="39"/>
      <c r="E40" s="39"/>
      <c r="F40" s="39"/>
      <c r="G40" s="2" t="str">
        <f t="shared" si="0"/>
        <v/>
      </c>
      <c r="I40" t="s">
        <v>62</v>
      </c>
      <c r="J40" s="41"/>
      <c r="K40" s="41"/>
      <c r="L40" s="5" t="str">
        <f>IF(K40="","",IF(K40=M40,"✔","✘"))</f>
        <v/>
      </c>
      <c r="M40" s="6">
        <v>6580</v>
      </c>
    </row>
    <row r="41" spans="2:14" x14ac:dyDescent="0.3">
      <c r="B41" t="s">
        <v>39</v>
      </c>
      <c r="C41" s="4">
        <v>89</v>
      </c>
      <c r="D41" s="39"/>
      <c r="E41" s="39"/>
      <c r="F41" s="39"/>
      <c r="G41" s="2" t="str">
        <f t="shared" si="0"/>
        <v/>
      </c>
    </row>
    <row r="42" spans="2:14" x14ac:dyDescent="0.3">
      <c r="B42" t="s">
        <v>40</v>
      </c>
      <c r="C42" s="4">
        <v>41</v>
      </c>
      <c r="D42" s="39"/>
      <c r="E42" s="39"/>
      <c r="F42" s="39"/>
      <c r="G42" s="2" t="str">
        <f t="shared" si="0"/>
        <v/>
      </c>
    </row>
    <row r="43" spans="2:14" x14ac:dyDescent="0.3">
      <c r="B43" t="s">
        <v>41</v>
      </c>
      <c r="C43" s="4">
        <v>53</v>
      </c>
      <c r="D43" s="39"/>
      <c r="E43" s="39"/>
      <c r="F43" s="39"/>
      <c r="G43" s="2" t="str">
        <f t="shared" si="0"/>
        <v/>
      </c>
    </row>
    <row r="44" spans="2:14" x14ac:dyDescent="0.3">
      <c r="B44" t="s">
        <v>42</v>
      </c>
      <c r="C44" s="4">
        <v>48</v>
      </c>
      <c r="D44" s="39"/>
      <c r="E44" s="39"/>
      <c r="F44" s="39"/>
      <c r="G44" s="2" t="str">
        <f t="shared" si="0"/>
        <v/>
      </c>
    </row>
    <row r="45" spans="2:14" x14ac:dyDescent="0.3">
      <c r="B45" t="s">
        <v>43</v>
      </c>
      <c r="C45" s="4">
        <v>40</v>
      </c>
      <c r="D45" s="39"/>
      <c r="E45" s="39"/>
      <c r="F45" s="39"/>
      <c r="G45" s="2" t="str">
        <f t="shared" si="0"/>
        <v/>
      </c>
      <c r="I45" s="48" t="s">
        <v>83</v>
      </c>
      <c r="J45" s="48"/>
      <c r="K45" s="48"/>
      <c r="L45" s="49"/>
      <c r="M45" s="51" t="str">
        <f>IF(L45="","",IF(L45=N45,"✔","✘"))</f>
        <v/>
      </c>
      <c r="N45" s="50">
        <v>2</v>
      </c>
    </row>
    <row r="46" spans="2:14" x14ac:dyDescent="0.3">
      <c r="B46" t="s">
        <v>44</v>
      </c>
      <c r="C46" s="4">
        <v>80</v>
      </c>
      <c r="D46" s="39"/>
      <c r="E46" s="39"/>
      <c r="F46" s="39"/>
      <c r="G46" s="2" t="str">
        <f t="shared" si="0"/>
        <v/>
      </c>
      <c r="I46" s="48"/>
      <c r="J46" s="48"/>
      <c r="K46" s="48"/>
      <c r="L46" s="49"/>
      <c r="M46" s="51"/>
      <c r="N46" s="50"/>
    </row>
    <row r="47" spans="2:14" x14ac:dyDescent="0.3">
      <c r="B47" t="s">
        <v>45</v>
      </c>
      <c r="C47" s="4">
        <v>31</v>
      </c>
      <c r="D47" s="39"/>
      <c r="E47" s="39"/>
      <c r="F47" s="39"/>
      <c r="G47" s="2" t="str">
        <f t="shared" si="0"/>
        <v/>
      </c>
      <c r="I47" s="48" t="s">
        <v>84</v>
      </c>
      <c r="J47" s="48"/>
      <c r="K47" s="48"/>
      <c r="L47" s="49"/>
      <c r="M47" s="51" t="str">
        <f>IF(L47="","",IF(L47=N47,"✔","✘"))</f>
        <v/>
      </c>
      <c r="N47" s="50">
        <v>3</v>
      </c>
    </row>
    <row r="48" spans="2:14" x14ac:dyDescent="0.3">
      <c r="B48" t="s">
        <v>46</v>
      </c>
      <c r="C48" s="4">
        <v>39</v>
      </c>
      <c r="D48" s="39"/>
      <c r="E48" s="39"/>
      <c r="F48" s="39"/>
      <c r="G48" s="2" t="str">
        <f t="shared" si="0"/>
        <v/>
      </c>
      <c r="I48" s="48"/>
      <c r="J48" s="48"/>
      <c r="K48" s="48"/>
      <c r="L48" s="49"/>
      <c r="M48" s="51"/>
      <c r="N48" s="50"/>
    </row>
    <row r="49" spans="2:7" x14ac:dyDescent="0.3">
      <c r="B49" t="s">
        <v>47</v>
      </c>
      <c r="C49" s="4">
        <v>68</v>
      </c>
      <c r="D49" s="39"/>
      <c r="E49" s="39"/>
      <c r="F49" s="39"/>
      <c r="G49" s="2" t="str">
        <f t="shared" si="0"/>
        <v/>
      </c>
    </row>
    <row r="50" spans="2:7" x14ac:dyDescent="0.3">
      <c r="B50" t="s">
        <v>48</v>
      </c>
      <c r="C50" s="4">
        <v>58</v>
      </c>
      <c r="D50" s="39"/>
      <c r="E50" s="39"/>
      <c r="F50" s="39"/>
      <c r="G50" s="2" t="str">
        <f t="shared" si="0"/>
        <v/>
      </c>
    </row>
    <row r="51" spans="2:7" x14ac:dyDescent="0.3">
      <c r="B51" t="s">
        <v>49</v>
      </c>
      <c r="C51" s="4">
        <v>90</v>
      </c>
      <c r="D51" s="39"/>
      <c r="E51" s="39"/>
      <c r="F51" s="39"/>
      <c r="G51" s="2" t="str">
        <f t="shared" si="0"/>
        <v/>
      </c>
    </row>
    <row r="52" spans="2:7" x14ac:dyDescent="0.3">
      <c r="B52" t="s">
        <v>50</v>
      </c>
      <c r="C52" s="4">
        <v>77</v>
      </c>
      <c r="D52" s="39"/>
      <c r="E52" s="39"/>
      <c r="F52" s="39"/>
      <c r="G52" s="2" t="str">
        <f t="shared" si="0"/>
        <v/>
      </c>
    </row>
    <row r="53" spans="2:7" x14ac:dyDescent="0.3">
      <c r="B53" t="s">
        <v>51</v>
      </c>
      <c r="C53" s="4">
        <v>25</v>
      </c>
      <c r="D53" s="39"/>
      <c r="E53" s="39"/>
      <c r="F53" s="39"/>
      <c r="G53" s="2" t="str">
        <f t="shared" si="0"/>
        <v/>
      </c>
    </row>
    <row r="54" spans="2:7" x14ac:dyDescent="0.3">
      <c r="B54" t="s">
        <v>52</v>
      </c>
      <c r="C54" s="4">
        <v>90</v>
      </c>
      <c r="D54" s="39"/>
      <c r="E54" s="39"/>
      <c r="F54" s="39"/>
      <c r="G54" s="2" t="str">
        <f t="shared" si="0"/>
        <v/>
      </c>
    </row>
    <row r="55" spans="2:7" x14ac:dyDescent="0.3">
      <c r="B55" t="s">
        <v>53</v>
      </c>
      <c r="C55" s="4">
        <v>26</v>
      </c>
      <c r="D55" s="39"/>
      <c r="E55" s="39"/>
      <c r="F55" s="39"/>
      <c r="G55" s="2" t="str">
        <f t="shared" si="0"/>
        <v/>
      </c>
    </row>
    <row r="56" spans="2:7" x14ac:dyDescent="0.3">
      <c r="B56" t="s">
        <v>54</v>
      </c>
      <c r="C56" s="4">
        <v>29</v>
      </c>
      <c r="D56" s="39"/>
      <c r="E56" s="39"/>
      <c r="F56" s="39"/>
      <c r="G56" s="2" t="str">
        <f t="shared" si="0"/>
        <v/>
      </c>
    </row>
    <row r="57" spans="2:7" x14ac:dyDescent="0.3">
      <c r="B57" t="s">
        <v>55</v>
      </c>
      <c r="C57" s="4">
        <v>71</v>
      </c>
      <c r="D57" s="39"/>
      <c r="E57" s="39"/>
      <c r="F57" s="39"/>
      <c r="G57" s="2" t="str">
        <f t="shared" si="0"/>
        <v/>
      </c>
    </row>
    <row r="58" spans="2:7" x14ac:dyDescent="0.3">
      <c r="B58" t="s">
        <v>56</v>
      </c>
      <c r="C58" s="4">
        <v>35</v>
      </c>
      <c r="D58" s="39"/>
      <c r="E58" s="39"/>
      <c r="F58" s="39"/>
      <c r="G58" s="2" t="str">
        <f t="shared" si="0"/>
        <v/>
      </c>
    </row>
    <row r="59" spans="2:7" x14ac:dyDescent="0.3">
      <c r="B59" t="s">
        <v>57</v>
      </c>
      <c r="C59" s="4">
        <v>26</v>
      </c>
      <c r="D59" s="39"/>
      <c r="E59" s="39"/>
      <c r="F59" s="39"/>
      <c r="G59" s="2" t="str">
        <f t="shared" si="0"/>
        <v/>
      </c>
    </row>
    <row r="60" spans="2:7" x14ac:dyDescent="0.3">
      <c r="B60" t="s">
        <v>58</v>
      </c>
      <c r="C60" s="4">
        <v>70</v>
      </c>
      <c r="D60" s="39"/>
      <c r="E60" s="39"/>
      <c r="F60" s="39"/>
      <c r="G60" s="2" t="str">
        <f t="shared" si="0"/>
        <v/>
      </c>
    </row>
    <row r="61" spans="2:7" x14ac:dyDescent="0.3">
      <c r="B61" t="s">
        <v>59</v>
      </c>
      <c r="C61" s="4">
        <v>45</v>
      </c>
      <c r="D61" s="39"/>
      <c r="E61" s="39"/>
      <c r="F61" s="39"/>
      <c r="G61" s="2" t="str">
        <f t="shared" ref="G61:G81" si="1">IF(F61="","",IF(SUM(D61:F61)=$J$22+$C61*$J$23+$K$22+$C61*$K$23+$L$22+$C61*$L$23,"✔","✘"))</f>
        <v/>
      </c>
    </row>
    <row r="62" spans="2:7" x14ac:dyDescent="0.3">
      <c r="B62" t="s">
        <v>60</v>
      </c>
      <c r="C62" s="4">
        <v>45</v>
      </c>
      <c r="D62" s="39"/>
      <c r="E62" s="39"/>
      <c r="F62" s="39"/>
      <c r="G62" s="2" t="str">
        <f t="shared" si="1"/>
        <v/>
      </c>
    </row>
    <row r="63" spans="2:7" x14ac:dyDescent="0.3">
      <c r="B63" t="s">
        <v>61</v>
      </c>
      <c r="C63" s="4">
        <v>82</v>
      </c>
      <c r="D63" s="39"/>
      <c r="E63" s="39"/>
      <c r="F63" s="39"/>
      <c r="G63" s="2" t="str">
        <f t="shared" si="1"/>
        <v/>
      </c>
    </row>
    <row r="64" spans="2:7" x14ac:dyDescent="0.3">
      <c r="B64" t="s">
        <v>62</v>
      </c>
      <c r="C64" s="4">
        <v>54</v>
      </c>
      <c r="D64" s="39"/>
      <c r="E64" s="39"/>
      <c r="F64" s="39"/>
      <c r="G64" s="2" t="str">
        <f t="shared" si="1"/>
        <v/>
      </c>
    </row>
    <row r="65" spans="2:7" x14ac:dyDescent="0.3">
      <c r="B65" t="s">
        <v>63</v>
      </c>
      <c r="C65" s="4">
        <v>37</v>
      </c>
      <c r="D65" s="39"/>
      <c r="E65" s="39"/>
      <c r="F65" s="39"/>
      <c r="G65" s="2" t="str">
        <f t="shared" si="1"/>
        <v/>
      </c>
    </row>
    <row r="66" spans="2:7" x14ac:dyDescent="0.3">
      <c r="B66" t="s">
        <v>64</v>
      </c>
      <c r="C66" s="4">
        <v>29</v>
      </c>
      <c r="D66" s="39"/>
      <c r="E66" s="39"/>
      <c r="F66" s="39"/>
      <c r="G66" s="2" t="str">
        <f t="shared" si="1"/>
        <v/>
      </c>
    </row>
    <row r="67" spans="2:7" x14ac:dyDescent="0.3">
      <c r="B67" t="s">
        <v>65</v>
      </c>
      <c r="C67" s="4">
        <v>79</v>
      </c>
      <c r="D67" s="39"/>
      <c r="E67" s="39"/>
      <c r="F67" s="39"/>
      <c r="G67" s="2" t="str">
        <f t="shared" si="1"/>
        <v/>
      </c>
    </row>
    <row r="68" spans="2:7" x14ac:dyDescent="0.3">
      <c r="B68" t="s">
        <v>66</v>
      </c>
      <c r="C68" s="4">
        <v>64</v>
      </c>
      <c r="D68" s="39"/>
      <c r="E68" s="39"/>
      <c r="F68" s="39"/>
      <c r="G68" s="2" t="str">
        <f t="shared" si="1"/>
        <v/>
      </c>
    </row>
    <row r="69" spans="2:7" x14ac:dyDescent="0.3">
      <c r="B69" t="s">
        <v>67</v>
      </c>
      <c r="C69" s="4">
        <v>52</v>
      </c>
      <c r="D69" s="39"/>
      <c r="E69" s="39"/>
      <c r="F69" s="39"/>
      <c r="G69" s="2" t="str">
        <f t="shared" si="1"/>
        <v/>
      </c>
    </row>
    <row r="70" spans="2:7" x14ac:dyDescent="0.3">
      <c r="B70" t="s">
        <v>68</v>
      </c>
      <c r="C70" s="4">
        <v>47</v>
      </c>
      <c r="D70" s="39"/>
      <c r="E70" s="39"/>
      <c r="F70" s="39"/>
      <c r="G70" s="2" t="str">
        <f t="shared" si="1"/>
        <v/>
      </c>
    </row>
    <row r="71" spans="2:7" x14ac:dyDescent="0.3">
      <c r="B71" t="s">
        <v>69</v>
      </c>
      <c r="C71" s="4">
        <v>74</v>
      </c>
      <c r="D71" s="39"/>
      <c r="E71" s="39"/>
      <c r="F71" s="39"/>
      <c r="G71" s="2" t="str">
        <f t="shared" si="1"/>
        <v/>
      </c>
    </row>
    <row r="72" spans="2:7" x14ac:dyDescent="0.3">
      <c r="B72" t="s">
        <v>70</v>
      </c>
      <c r="C72" s="4">
        <v>57</v>
      </c>
      <c r="D72" s="39"/>
      <c r="E72" s="39"/>
      <c r="F72" s="39"/>
      <c r="G72" s="2" t="str">
        <f t="shared" si="1"/>
        <v/>
      </c>
    </row>
    <row r="73" spans="2:7" x14ac:dyDescent="0.3">
      <c r="B73" t="s">
        <v>71</v>
      </c>
      <c r="C73" s="4">
        <v>62</v>
      </c>
      <c r="D73" s="39"/>
      <c r="E73" s="39"/>
      <c r="F73" s="39"/>
      <c r="G73" s="2" t="str">
        <f t="shared" si="1"/>
        <v/>
      </c>
    </row>
    <row r="74" spans="2:7" x14ac:dyDescent="0.3">
      <c r="B74" t="s">
        <v>72</v>
      </c>
      <c r="C74" s="4">
        <v>35</v>
      </c>
      <c r="D74" s="39"/>
      <c r="E74" s="39"/>
      <c r="F74" s="39"/>
      <c r="G74" s="2" t="str">
        <f t="shared" si="1"/>
        <v/>
      </c>
    </row>
    <row r="75" spans="2:7" x14ac:dyDescent="0.3">
      <c r="B75" t="s">
        <v>73</v>
      </c>
      <c r="C75" s="4">
        <v>44</v>
      </c>
      <c r="D75" s="39"/>
      <c r="E75" s="39"/>
      <c r="F75" s="39"/>
      <c r="G75" s="2" t="str">
        <f t="shared" si="1"/>
        <v/>
      </c>
    </row>
    <row r="76" spans="2:7" x14ac:dyDescent="0.3">
      <c r="B76" t="s">
        <v>42</v>
      </c>
      <c r="C76" s="4">
        <v>68</v>
      </c>
      <c r="D76" s="39"/>
      <c r="E76" s="39"/>
      <c r="F76" s="39"/>
      <c r="G76" s="2" t="str">
        <f t="shared" si="1"/>
        <v/>
      </c>
    </row>
    <row r="77" spans="2:7" x14ac:dyDescent="0.3">
      <c r="B77" t="s">
        <v>74</v>
      </c>
      <c r="C77" s="4">
        <v>76</v>
      </c>
      <c r="D77" s="39"/>
      <c r="E77" s="39"/>
      <c r="F77" s="39"/>
      <c r="G77" s="2" t="str">
        <f t="shared" si="1"/>
        <v/>
      </c>
    </row>
    <row r="78" spans="2:7" x14ac:dyDescent="0.3">
      <c r="B78" t="s">
        <v>75</v>
      </c>
      <c r="C78" s="4">
        <v>75</v>
      </c>
      <c r="D78" s="39"/>
      <c r="E78" s="39"/>
      <c r="F78" s="39"/>
      <c r="G78" s="2" t="str">
        <f t="shared" si="1"/>
        <v/>
      </c>
    </row>
    <row r="79" spans="2:7" x14ac:dyDescent="0.3">
      <c r="B79" t="s">
        <v>76</v>
      </c>
      <c r="C79" s="4">
        <v>71</v>
      </c>
      <c r="D79" s="39"/>
      <c r="E79" s="39"/>
      <c r="F79" s="39"/>
      <c r="G79" s="2" t="str">
        <f t="shared" si="1"/>
        <v/>
      </c>
    </row>
    <row r="80" spans="2:7" x14ac:dyDescent="0.3">
      <c r="B80" t="s">
        <v>77</v>
      </c>
      <c r="C80" s="4">
        <v>90</v>
      </c>
      <c r="D80" s="39"/>
      <c r="E80" s="39"/>
      <c r="F80" s="39"/>
      <c r="G80" s="2" t="str">
        <f t="shared" si="1"/>
        <v/>
      </c>
    </row>
    <row r="81" spans="2:7" x14ac:dyDescent="0.3">
      <c r="B81" t="s">
        <v>78</v>
      </c>
      <c r="C81" s="4">
        <v>78</v>
      </c>
      <c r="D81" s="39"/>
      <c r="E81" s="39"/>
      <c r="F81" s="39"/>
      <c r="G81" s="2" t="str">
        <f t="shared" si="1"/>
        <v/>
      </c>
    </row>
  </sheetData>
  <mergeCells count="8">
    <mergeCell ref="I45:K46"/>
    <mergeCell ref="L45:L46"/>
    <mergeCell ref="M45:M46"/>
    <mergeCell ref="N45:N46"/>
    <mergeCell ref="I47:K48"/>
    <mergeCell ref="L47:L48"/>
    <mergeCell ref="M47:M48"/>
    <mergeCell ref="N47:N48"/>
  </mergeCells>
  <conditionalFormatting sqref="G22:G81">
    <cfRule type="containsBlanks" dxfId="37" priority="10">
      <formula>LEN(TRIM(G22))=0</formula>
    </cfRule>
    <cfRule type="containsText" dxfId="36" priority="11" operator="containsText" text="✘">
      <formula>NOT(ISERROR(SEARCH("✘",G22)))</formula>
    </cfRule>
    <cfRule type="containsText" dxfId="35" priority="12" stopIfTrue="1" operator="containsText" text="✔">
      <formula>NOT(ISERROR(SEARCH("✔",G22)))</formula>
    </cfRule>
  </conditionalFormatting>
  <conditionalFormatting sqref="L38:L40">
    <cfRule type="containsText" dxfId="34" priority="4" operator="containsText" text="✘">
      <formula>NOT(ISERROR(SEARCH("✘",L38)))</formula>
    </cfRule>
    <cfRule type="containsText" dxfId="33" priority="5" operator="containsText" text="✔">
      <formula>NOT(ISERROR(SEARCH("✔",L38)))</formula>
    </cfRule>
    <cfRule type="containsBlanks" priority="6">
      <formula>LEN(TRIM(L38))=0</formula>
    </cfRule>
  </conditionalFormatting>
  <conditionalFormatting sqref="M31:M33">
    <cfRule type="containsText" dxfId="32" priority="1" operator="containsText" text="✔">
      <formula>NOT(ISERROR(SEARCH("✔",M31)))</formula>
    </cfRule>
    <cfRule type="containsText" dxfId="31" priority="2" operator="containsText" text="✘">
      <formula>NOT(ISERROR(SEARCH("✘",M31)))</formula>
    </cfRule>
    <cfRule type="containsBlanks" priority="3">
      <formula>LEN(TRIM(M31))=0</formula>
    </cfRule>
  </conditionalFormatting>
  <conditionalFormatting sqref="M45:M48">
    <cfRule type="containsText" dxfId="30" priority="7" operator="containsText" text="✘">
      <formula>NOT(ISERROR(SEARCH("✘",M45)))</formula>
    </cfRule>
    <cfRule type="containsText" dxfId="29" priority="8" operator="containsText" text="✔">
      <formula>NOT(ISERROR(SEARCH("✔",M45)))</formula>
    </cfRule>
    <cfRule type="containsBlanks" priority="9">
      <formula>LEN(TRIM(M45))=0</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B21:N123"/>
  <sheetViews>
    <sheetView showGridLines="0" workbookViewId="0">
      <selection activeCell="C3" sqref="C3"/>
    </sheetView>
  </sheetViews>
  <sheetFormatPr baseColWidth="10" defaultColWidth="9" defaultRowHeight="14.4" x14ac:dyDescent="0.3"/>
  <cols>
    <col min="2" max="2" width="13.109375" customWidth="1"/>
    <col min="3" max="3" width="34.44140625" customWidth="1"/>
    <col min="4" max="4" width="12.6640625" customWidth="1"/>
    <col min="5" max="5" width="23.77734375" customWidth="1"/>
    <col min="6" max="6" width="12.77734375" customWidth="1"/>
    <col min="7" max="7" width="3" customWidth="1"/>
    <col min="10" max="10" width="18.33203125" customWidth="1"/>
    <col min="11" max="11" width="34.6640625" customWidth="1"/>
    <col min="12" max="12" width="14.6640625" customWidth="1"/>
    <col min="13" max="13" width="24" customWidth="1"/>
    <col min="14" max="14" width="13" customWidth="1"/>
  </cols>
  <sheetData>
    <row r="21" spans="2:14" x14ac:dyDescent="0.3">
      <c r="L21" s="8"/>
      <c r="M21" s="8"/>
      <c r="N21" s="8"/>
    </row>
    <row r="22" spans="2:14" x14ac:dyDescent="0.3">
      <c r="L22" s="9"/>
      <c r="M22" s="9"/>
      <c r="N22" s="8"/>
    </row>
    <row r="23" spans="2:14" ht="21" thickBot="1" x14ac:dyDescent="0.35">
      <c r="B23" s="27" t="s">
        <v>286</v>
      </c>
      <c r="C23" s="27" t="s">
        <v>285</v>
      </c>
      <c r="D23" s="29" t="s">
        <v>287</v>
      </c>
      <c r="E23" s="29" t="s">
        <v>288</v>
      </c>
      <c r="F23" s="29" t="s">
        <v>289</v>
      </c>
    </row>
    <row r="24" spans="2:14" ht="20.399999999999999" x14ac:dyDescent="0.3">
      <c r="B24" t="s">
        <v>290</v>
      </c>
      <c r="C24" s="3">
        <f ca="1">RANDBETWEEN(38000,112000)</f>
        <v>75409</v>
      </c>
      <c r="D24" s="42"/>
      <c r="E24" s="42"/>
      <c r="F24" s="42"/>
      <c r="G24" s="2" t="str">
        <f>IF(F24="","",IF(SUM(D24:F24)=C24*$K$25+C24*$K$26+C24*$K$27,"✔","✘"))</f>
        <v/>
      </c>
      <c r="J24" s="33" t="s">
        <v>19</v>
      </c>
      <c r="K24" s="35" t="s">
        <v>390</v>
      </c>
    </row>
    <row r="25" spans="2:14" ht="20.399999999999999" x14ac:dyDescent="0.35">
      <c r="B25" t="s">
        <v>291</v>
      </c>
      <c r="C25" s="3">
        <f t="shared" ref="C25:C88" ca="1" si="0">RANDBETWEEN(38000,112000)</f>
        <v>49022</v>
      </c>
      <c r="D25" s="42"/>
      <c r="E25" s="42"/>
      <c r="F25" s="42"/>
      <c r="G25" s="2" t="str">
        <f t="shared" ref="G25:G88" si="1">IF(F25="","",IF(SUM(D25:F25)=C25*$K$25+C25*$K$26+C25*$K$27,"✔","✘"))</f>
        <v/>
      </c>
      <c r="J25" s="43" t="s">
        <v>1</v>
      </c>
      <c r="K25" s="21">
        <v>144.6</v>
      </c>
    </row>
    <row r="26" spans="2:14" ht="20.399999999999999" x14ac:dyDescent="0.35">
      <c r="B26" t="s">
        <v>292</v>
      </c>
      <c r="C26" s="3">
        <f t="shared" ca="1" si="0"/>
        <v>46797</v>
      </c>
      <c r="D26" s="42"/>
      <c r="E26" s="42"/>
      <c r="F26" s="42"/>
      <c r="G26" s="2" t="str">
        <f t="shared" si="1"/>
        <v/>
      </c>
      <c r="J26" s="43" t="s">
        <v>2</v>
      </c>
      <c r="K26" s="21">
        <v>0.78</v>
      </c>
    </row>
    <row r="27" spans="2:14" ht="21" thickBot="1" x14ac:dyDescent="0.4">
      <c r="B27" t="s">
        <v>293</v>
      </c>
      <c r="C27" s="3">
        <f t="shared" ca="1" si="0"/>
        <v>38156</v>
      </c>
      <c r="D27" s="42"/>
      <c r="E27" s="42"/>
      <c r="F27" s="42"/>
      <c r="G27" s="2" t="str">
        <f t="shared" si="1"/>
        <v/>
      </c>
      <c r="J27" s="44" t="s">
        <v>3</v>
      </c>
      <c r="K27" s="22">
        <v>0.91</v>
      </c>
    </row>
    <row r="28" spans="2:14" x14ac:dyDescent="0.3">
      <c r="B28" t="s">
        <v>294</v>
      </c>
      <c r="C28" s="3">
        <f t="shared" ca="1" si="0"/>
        <v>86553</v>
      </c>
      <c r="D28" s="42"/>
      <c r="E28" s="42"/>
      <c r="F28" s="42"/>
      <c r="G28" s="2" t="str">
        <f t="shared" si="1"/>
        <v/>
      </c>
    </row>
    <row r="29" spans="2:14" x14ac:dyDescent="0.3">
      <c r="B29" t="s">
        <v>295</v>
      </c>
      <c r="C29" s="3">
        <f t="shared" ca="1" si="0"/>
        <v>48068</v>
      </c>
      <c r="D29" s="42"/>
      <c r="E29" s="42"/>
      <c r="F29" s="42"/>
      <c r="G29" s="2" t="str">
        <f t="shared" si="1"/>
        <v/>
      </c>
    </row>
    <row r="30" spans="2:14" x14ac:dyDescent="0.3">
      <c r="B30" t="s">
        <v>296</v>
      </c>
      <c r="C30" s="3">
        <f t="shared" ca="1" si="0"/>
        <v>56500</v>
      </c>
      <c r="D30" s="42"/>
      <c r="E30" s="42"/>
      <c r="F30" s="42"/>
      <c r="G30" s="2" t="str">
        <f t="shared" si="1"/>
        <v/>
      </c>
    </row>
    <row r="31" spans="2:14" ht="20.399999999999999" x14ac:dyDescent="0.3">
      <c r="B31" t="s">
        <v>297</v>
      </c>
      <c r="C31" s="3">
        <f t="shared" ca="1" si="0"/>
        <v>99937</v>
      </c>
      <c r="D31" s="42"/>
      <c r="E31" s="42"/>
      <c r="F31" s="42"/>
      <c r="G31" s="2" t="str">
        <f t="shared" si="1"/>
        <v/>
      </c>
      <c r="J31" s="27" t="s">
        <v>286</v>
      </c>
      <c r="K31" s="29" t="s">
        <v>285</v>
      </c>
      <c r="L31" s="29" t="s">
        <v>287</v>
      </c>
      <c r="M31" s="29" t="s">
        <v>288</v>
      </c>
      <c r="N31" s="29" t="s">
        <v>289</v>
      </c>
    </row>
    <row r="32" spans="2:14" ht="18" x14ac:dyDescent="0.35">
      <c r="B32" t="s">
        <v>298</v>
      </c>
      <c r="C32" s="3">
        <f t="shared" ca="1" si="0"/>
        <v>103646</v>
      </c>
      <c r="D32" s="42"/>
      <c r="E32" s="42"/>
      <c r="F32" s="42"/>
      <c r="G32" s="2" t="str">
        <f t="shared" si="1"/>
        <v/>
      </c>
      <c r="J32" s="23" t="str">
        <f>B88</f>
        <v>ADO-12409</v>
      </c>
      <c r="K32" s="45"/>
      <c r="L32" s="46"/>
      <c r="M32" s="46"/>
      <c r="N32" s="46"/>
    </row>
    <row r="33" spans="2:7" x14ac:dyDescent="0.3">
      <c r="B33" t="s">
        <v>299</v>
      </c>
      <c r="C33" s="3">
        <f t="shared" ca="1" si="0"/>
        <v>78762</v>
      </c>
      <c r="D33" s="42"/>
      <c r="E33" s="42"/>
      <c r="F33" s="42"/>
      <c r="G33" s="2" t="str">
        <f t="shared" si="1"/>
        <v/>
      </c>
    </row>
    <row r="34" spans="2:7" x14ac:dyDescent="0.3">
      <c r="B34" t="s">
        <v>300</v>
      </c>
      <c r="C34" s="3">
        <f t="shared" ca="1" si="0"/>
        <v>67419</v>
      </c>
      <c r="D34" s="42"/>
      <c r="E34" s="42"/>
      <c r="F34" s="42"/>
      <c r="G34" s="2" t="str">
        <f t="shared" si="1"/>
        <v/>
      </c>
    </row>
    <row r="35" spans="2:7" x14ac:dyDescent="0.3">
      <c r="B35" t="s">
        <v>301</v>
      </c>
      <c r="C35" s="3">
        <f t="shared" ca="1" si="0"/>
        <v>106176</v>
      </c>
      <c r="D35" s="42"/>
      <c r="E35" s="42"/>
      <c r="F35" s="42"/>
      <c r="G35" s="2" t="str">
        <f t="shared" si="1"/>
        <v/>
      </c>
    </row>
    <row r="36" spans="2:7" x14ac:dyDescent="0.3">
      <c r="B36" t="s">
        <v>302</v>
      </c>
      <c r="C36" s="3">
        <f t="shared" ca="1" si="0"/>
        <v>109255</v>
      </c>
      <c r="D36" s="42"/>
      <c r="E36" s="42"/>
      <c r="F36" s="42"/>
      <c r="G36" s="2" t="str">
        <f t="shared" si="1"/>
        <v/>
      </c>
    </row>
    <row r="37" spans="2:7" x14ac:dyDescent="0.3">
      <c r="B37" t="s">
        <v>303</v>
      </c>
      <c r="C37" s="3">
        <f t="shared" ca="1" si="0"/>
        <v>111216</v>
      </c>
      <c r="D37" s="42"/>
      <c r="E37" s="42"/>
      <c r="F37" s="42"/>
      <c r="G37" s="2" t="str">
        <f t="shared" si="1"/>
        <v/>
      </c>
    </row>
    <row r="38" spans="2:7" x14ac:dyDescent="0.3">
      <c r="B38" t="s">
        <v>304</v>
      </c>
      <c r="C38" s="3">
        <f t="shared" ca="1" si="0"/>
        <v>42260</v>
      </c>
      <c r="D38" s="42"/>
      <c r="E38" s="42"/>
      <c r="F38" s="42"/>
      <c r="G38" s="2" t="str">
        <f t="shared" si="1"/>
        <v/>
      </c>
    </row>
    <row r="39" spans="2:7" x14ac:dyDescent="0.3">
      <c r="B39" t="s">
        <v>305</v>
      </c>
      <c r="C39" s="3">
        <f t="shared" ca="1" si="0"/>
        <v>59984</v>
      </c>
      <c r="D39" s="42"/>
      <c r="E39" s="42"/>
      <c r="F39" s="42"/>
      <c r="G39" s="2" t="str">
        <f t="shared" si="1"/>
        <v/>
      </c>
    </row>
    <row r="40" spans="2:7" x14ac:dyDescent="0.3">
      <c r="B40" t="s">
        <v>306</v>
      </c>
      <c r="C40" s="3">
        <f t="shared" ca="1" si="0"/>
        <v>62031</v>
      </c>
      <c r="D40" s="42"/>
      <c r="E40" s="42"/>
      <c r="F40" s="42"/>
      <c r="G40" s="2" t="str">
        <f t="shared" si="1"/>
        <v/>
      </c>
    </row>
    <row r="41" spans="2:7" x14ac:dyDescent="0.3">
      <c r="B41" t="s">
        <v>307</v>
      </c>
      <c r="C41" s="3">
        <f t="shared" ca="1" si="0"/>
        <v>56164</v>
      </c>
      <c r="D41" s="42"/>
      <c r="E41" s="42"/>
      <c r="F41" s="42"/>
      <c r="G41" s="2" t="str">
        <f t="shared" si="1"/>
        <v/>
      </c>
    </row>
    <row r="42" spans="2:7" x14ac:dyDescent="0.3">
      <c r="B42" t="s">
        <v>308</v>
      </c>
      <c r="C42" s="3">
        <f t="shared" ca="1" si="0"/>
        <v>49831</v>
      </c>
      <c r="D42" s="42"/>
      <c r="E42" s="42"/>
      <c r="F42" s="42"/>
      <c r="G42" s="2" t="str">
        <f t="shared" si="1"/>
        <v/>
      </c>
    </row>
    <row r="43" spans="2:7" x14ac:dyDescent="0.3">
      <c r="B43" t="s">
        <v>309</v>
      </c>
      <c r="C43" s="3">
        <f t="shared" ca="1" si="0"/>
        <v>54579</v>
      </c>
      <c r="D43" s="42"/>
      <c r="E43" s="42"/>
      <c r="F43" s="42"/>
      <c r="G43" s="2" t="str">
        <f t="shared" si="1"/>
        <v/>
      </c>
    </row>
    <row r="44" spans="2:7" x14ac:dyDescent="0.3">
      <c r="B44" t="s">
        <v>310</v>
      </c>
      <c r="C44" s="3">
        <f t="shared" ca="1" si="0"/>
        <v>61077</v>
      </c>
      <c r="D44" s="42"/>
      <c r="E44" s="42"/>
      <c r="F44" s="42"/>
      <c r="G44" s="2" t="str">
        <f t="shared" si="1"/>
        <v/>
      </c>
    </row>
    <row r="45" spans="2:7" x14ac:dyDescent="0.3">
      <c r="B45" t="s">
        <v>311</v>
      </c>
      <c r="C45" s="3">
        <f t="shared" ca="1" si="0"/>
        <v>39996</v>
      </c>
      <c r="D45" s="42"/>
      <c r="E45" s="42"/>
      <c r="F45" s="42"/>
      <c r="G45" s="2" t="str">
        <f t="shared" si="1"/>
        <v/>
      </c>
    </row>
    <row r="46" spans="2:7" x14ac:dyDescent="0.3">
      <c r="B46" t="s">
        <v>312</v>
      </c>
      <c r="C46" s="3">
        <f t="shared" ca="1" si="0"/>
        <v>102067</v>
      </c>
      <c r="D46" s="42"/>
      <c r="E46" s="42"/>
      <c r="F46" s="42"/>
      <c r="G46" s="2" t="str">
        <f t="shared" si="1"/>
        <v/>
      </c>
    </row>
    <row r="47" spans="2:7" x14ac:dyDescent="0.3">
      <c r="B47" t="s">
        <v>313</v>
      </c>
      <c r="C47" s="3">
        <f t="shared" ca="1" si="0"/>
        <v>48045</v>
      </c>
      <c r="D47" s="42"/>
      <c r="E47" s="42"/>
      <c r="F47" s="42"/>
      <c r="G47" s="2" t="str">
        <f t="shared" si="1"/>
        <v/>
      </c>
    </row>
    <row r="48" spans="2:7" x14ac:dyDescent="0.3">
      <c r="B48" t="s">
        <v>314</v>
      </c>
      <c r="C48" s="3">
        <f t="shared" ca="1" si="0"/>
        <v>88884</v>
      </c>
      <c r="D48" s="42"/>
      <c r="E48" s="42"/>
      <c r="F48" s="42"/>
      <c r="G48" s="2" t="str">
        <f t="shared" si="1"/>
        <v/>
      </c>
    </row>
    <row r="49" spans="2:7" x14ac:dyDescent="0.3">
      <c r="B49" t="s">
        <v>315</v>
      </c>
      <c r="C49" s="3">
        <f t="shared" ca="1" si="0"/>
        <v>76647</v>
      </c>
      <c r="D49" s="42"/>
      <c r="E49" s="42"/>
      <c r="F49" s="42"/>
      <c r="G49" s="2" t="str">
        <f t="shared" si="1"/>
        <v/>
      </c>
    </row>
    <row r="50" spans="2:7" x14ac:dyDescent="0.3">
      <c r="B50" t="s">
        <v>316</v>
      </c>
      <c r="C50" s="3">
        <f t="shared" ca="1" si="0"/>
        <v>99795</v>
      </c>
      <c r="D50" s="42"/>
      <c r="E50" s="42"/>
      <c r="F50" s="42"/>
      <c r="G50" s="2" t="str">
        <f t="shared" si="1"/>
        <v/>
      </c>
    </row>
    <row r="51" spans="2:7" x14ac:dyDescent="0.3">
      <c r="B51" t="s">
        <v>317</v>
      </c>
      <c r="C51" s="3">
        <f t="shared" ca="1" si="0"/>
        <v>111202</v>
      </c>
      <c r="D51" s="42"/>
      <c r="E51" s="42"/>
      <c r="F51" s="42"/>
      <c r="G51" s="2" t="str">
        <f t="shared" si="1"/>
        <v/>
      </c>
    </row>
    <row r="52" spans="2:7" x14ac:dyDescent="0.3">
      <c r="B52" t="s">
        <v>318</v>
      </c>
      <c r="C52" s="3">
        <f t="shared" ca="1" si="0"/>
        <v>111011</v>
      </c>
      <c r="D52" s="42"/>
      <c r="E52" s="42"/>
      <c r="F52" s="42"/>
      <c r="G52" s="2" t="str">
        <f t="shared" si="1"/>
        <v/>
      </c>
    </row>
    <row r="53" spans="2:7" x14ac:dyDescent="0.3">
      <c r="B53" t="s">
        <v>319</v>
      </c>
      <c r="C53" s="3">
        <f t="shared" ca="1" si="0"/>
        <v>78565</v>
      </c>
      <c r="D53" s="42"/>
      <c r="E53" s="42"/>
      <c r="F53" s="42"/>
      <c r="G53" s="2" t="str">
        <f t="shared" si="1"/>
        <v/>
      </c>
    </row>
    <row r="54" spans="2:7" x14ac:dyDescent="0.3">
      <c r="B54" t="s">
        <v>320</v>
      </c>
      <c r="C54" s="3">
        <f t="shared" ca="1" si="0"/>
        <v>71420</v>
      </c>
      <c r="D54" s="42"/>
      <c r="E54" s="42"/>
      <c r="F54" s="42"/>
      <c r="G54" s="2" t="str">
        <f t="shared" si="1"/>
        <v/>
      </c>
    </row>
    <row r="55" spans="2:7" x14ac:dyDescent="0.3">
      <c r="B55" t="s">
        <v>321</v>
      </c>
      <c r="C55" s="3">
        <f t="shared" ca="1" si="0"/>
        <v>84464</v>
      </c>
      <c r="D55" s="42"/>
      <c r="E55" s="42"/>
      <c r="F55" s="42"/>
      <c r="G55" s="2" t="str">
        <f t="shared" si="1"/>
        <v/>
      </c>
    </row>
    <row r="56" spans="2:7" x14ac:dyDescent="0.3">
      <c r="B56" t="s">
        <v>322</v>
      </c>
      <c r="C56" s="3">
        <f t="shared" ca="1" si="0"/>
        <v>87712</v>
      </c>
      <c r="D56" s="42"/>
      <c r="E56" s="42"/>
      <c r="F56" s="42"/>
      <c r="G56" s="2" t="str">
        <f t="shared" si="1"/>
        <v/>
      </c>
    </row>
    <row r="57" spans="2:7" x14ac:dyDescent="0.3">
      <c r="B57" t="s">
        <v>323</v>
      </c>
      <c r="C57" s="3">
        <f t="shared" ca="1" si="0"/>
        <v>48010</v>
      </c>
      <c r="D57" s="42"/>
      <c r="E57" s="42"/>
      <c r="F57" s="42"/>
      <c r="G57" s="2" t="str">
        <f t="shared" si="1"/>
        <v/>
      </c>
    </row>
    <row r="58" spans="2:7" x14ac:dyDescent="0.3">
      <c r="B58" t="s">
        <v>324</v>
      </c>
      <c r="C58" s="3">
        <f t="shared" ca="1" si="0"/>
        <v>69636</v>
      </c>
      <c r="D58" s="42"/>
      <c r="E58" s="42"/>
      <c r="F58" s="42"/>
      <c r="G58" s="2" t="str">
        <f t="shared" si="1"/>
        <v/>
      </c>
    </row>
    <row r="59" spans="2:7" x14ac:dyDescent="0.3">
      <c r="B59" t="s">
        <v>325</v>
      </c>
      <c r="C59" s="3">
        <f t="shared" ca="1" si="0"/>
        <v>100744</v>
      </c>
      <c r="D59" s="42"/>
      <c r="E59" s="42"/>
      <c r="F59" s="42"/>
      <c r="G59" s="2" t="str">
        <f t="shared" si="1"/>
        <v/>
      </c>
    </row>
    <row r="60" spans="2:7" x14ac:dyDescent="0.3">
      <c r="B60" t="s">
        <v>326</v>
      </c>
      <c r="C60" s="3">
        <f t="shared" ca="1" si="0"/>
        <v>99707</v>
      </c>
      <c r="D60" s="42"/>
      <c r="E60" s="42"/>
      <c r="F60" s="42"/>
      <c r="G60" s="2" t="str">
        <f t="shared" si="1"/>
        <v/>
      </c>
    </row>
    <row r="61" spans="2:7" x14ac:dyDescent="0.3">
      <c r="B61" t="s">
        <v>327</v>
      </c>
      <c r="C61" s="3">
        <f t="shared" ca="1" si="0"/>
        <v>77580</v>
      </c>
      <c r="D61" s="42"/>
      <c r="E61" s="42"/>
      <c r="F61" s="42"/>
      <c r="G61" s="2" t="str">
        <f t="shared" si="1"/>
        <v/>
      </c>
    </row>
    <row r="62" spans="2:7" x14ac:dyDescent="0.3">
      <c r="B62" t="s">
        <v>328</v>
      </c>
      <c r="C62" s="3">
        <f t="shared" ca="1" si="0"/>
        <v>43103</v>
      </c>
      <c r="D62" s="42"/>
      <c r="E62" s="42"/>
      <c r="F62" s="42"/>
      <c r="G62" s="2" t="str">
        <f t="shared" si="1"/>
        <v/>
      </c>
    </row>
    <row r="63" spans="2:7" x14ac:dyDescent="0.3">
      <c r="B63" t="s">
        <v>329</v>
      </c>
      <c r="C63" s="3">
        <f t="shared" ca="1" si="0"/>
        <v>107611</v>
      </c>
      <c r="D63" s="42"/>
      <c r="E63" s="42"/>
      <c r="F63" s="42"/>
      <c r="G63" s="2" t="str">
        <f t="shared" si="1"/>
        <v/>
      </c>
    </row>
    <row r="64" spans="2:7" x14ac:dyDescent="0.3">
      <c r="B64" t="s">
        <v>330</v>
      </c>
      <c r="C64" s="3">
        <f t="shared" ca="1" si="0"/>
        <v>62087</v>
      </c>
      <c r="D64" s="42"/>
      <c r="E64" s="42"/>
      <c r="F64" s="42"/>
      <c r="G64" s="2" t="str">
        <f t="shared" si="1"/>
        <v/>
      </c>
    </row>
    <row r="65" spans="2:7" x14ac:dyDescent="0.3">
      <c r="B65" t="s">
        <v>331</v>
      </c>
      <c r="C65" s="3">
        <f t="shared" ca="1" si="0"/>
        <v>77866</v>
      </c>
      <c r="D65" s="42"/>
      <c r="E65" s="42"/>
      <c r="F65" s="42"/>
      <c r="G65" s="2" t="str">
        <f t="shared" si="1"/>
        <v/>
      </c>
    </row>
    <row r="66" spans="2:7" x14ac:dyDescent="0.3">
      <c r="B66" t="s">
        <v>332</v>
      </c>
      <c r="C66" s="3">
        <f t="shared" ca="1" si="0"/>
        <v>86850</v>
      </c>
      <c r="D66" s="42"/>
      <c r="E66" s="42"/>
      <c r="F66" s="42"/>
      <c r="G66" s="2" t="str">
        <f t="shared" si="1"/>
        <v/>
      </c>
    </row>
    <row r="67" spans="2:7" x14ac:dyDescent="0.3">
      <c r="B67" t="s">
        <v>333</v>
      </c>
      <c r="C67" s="3">
        <f t="shared" ca="1" si="0"/>
        <v>101645</v>
      </c>
      <c r="D67" s="42"/>
      <c r="E67" s="42"/>
      <c r="F67" s="42"/>
      <c r="G67" s="2" t="str">
        <f t="shared" si="1"/>
        <v/>
      </c>
    </row>
    <row r="68" spans="2:7" x14ac:dyDescent="0.3">
      <c r="B68" t="s">
        <v>334</v>
      </c>
      <c r="C68" s="3">
        <f t="shared" ca="1" si="0"/>
        <v>42219</v>
      </c>
      <c r="D68" s="42"/>
      <c r="E68" s="42"/>
      <c r="F68" s="42"/>
      <c r="G68" s="2" t="str">
        <f t="shared" si="1"/>
        <v/>
      </c>
    </row>
    <row r="69" spans="2:7" x14ac:dyDescent="0.3">
      <c r="B69" t="s">
        <v>335</v>
      </c>
      <c r="C69" s="3">
        <f t="shared" ca="1" si="0"/>
        <v>56498</v>
      </c>
      <c r="D69" s="42"/>
      <c r="E69" s="42"/>
      <c r="F69" s="42"/>
      <c r="G69" s="2" t="str">
        <f t="shared" si="1"/>
        <v/>
      </c>
    </row>
    <row r="70" spans="2:7" x14ac:dyDescent="0.3">
      <c r="B70" t="s">
        <v>336</v>
      </c>
      <c r="C70" s="3">
        <f t="shared" ca="1" si="0"/>
        <v>57394</v>
      </c>
      <c r="D70" s="42"/>
      <c r="E70" s="42"/>
      <c r="F70" s="42"/>
      <c r="G70" s="2" t="str">
        <f t="shared" si="1"/>
        <v/>
      </c>
    </row>
    <row r="71" spans="2:7" x14ac:dyDescent="0.3">
      <c r="B71" t="s">
        <v>337</v>
      </c>
      <c r="C71" s="3">
        <f t="shared" ca="1" si="0"/>
        <v>91855</v>
      </c>
      <c r="D71" s="42"/>
      <c r="E71" s="42"/>
      <c r="F71" s="42"/>
      <c r="G71" s="2" t="str">
        <f t="shared" si="1"/>
        <v/>
      </c>
    </row>
    <row r="72" spans="2:7" x14ac:dyDescent="0.3">
      <c r="B72" t="s">
        <v>338</v>
      </c>
      <c r="C72" s="3">
        <f t="shared" ca="1" si="0"/>
        <v>91175</v>
      </c>
      <c r="D72" s="42"/>
      <c r="E72" s="42"/>
      <c r="F72" s="42"/>
      <c r="G72" s="2" t="str">
        <f t="shared" si="1"/>
        <v/>
      </c>
    </row>
    <row r="73" spans="2:7" x14ac:dyDescent="0.3">
      <c r="B73" t="s">
        <v>339</v>
      </c>
      <c r="C73" s="3">
        <f t="shared" ca="1" si="0"/>
        <v>98832</v>
      </c>
      <c r="D73" s="42"/>
      <c r="E73" s="42"/>
      <c r="F73" s="42"/>
      <c r="G73" s="2" t="str">
        <f t="shared" si="1"/>
        <v/>
      </c>
    </row>
    <row r="74" spans="2:7" x14ac:dyDescent="0.3">
      <c r="B74" t="s">
        <v>340</v>
      </c>
      <c r="C74" s="3">
        <f t="shared" ca="1" si="0"/>
        <v>101252</v>
      </c>
      <c r="D74" s="42"/>
      <c r="E74" s="42"/>
      <c r="F74" s="42"/>
      <c r="G74" s="2" t="str">
        <f t="shared" si="1"/>
        <v/>
      </c>
    </row>
    <row r="75" spans="2:7" x14ac:dyDescent="0.3">
      <c r="B75" t="s">
        <v>341</v>
      </c>
      <c r="C75" s="3">
        <f t="shared" ca="1" si="0"/>
        <v>70718</v>
      </c>
      <c r="D75" s="42"/>
      <c r="E75" s="42"/>
      <c r="F75" s="42"/>
      <c r="G75" s="2" t="str">
        <f t="shared" si="1"/>
        <v/>
      </c>
    </row>
    <row r="76" spans="2:7" x14ac:dyDescent="0.3">
      <c r="B76" t="s">
        <v>342</v>
      </c>
      <c r="C76" s="3">
        <f t="shared" ca="1" si="0"/>
        <v>60312</v>
      </c>
      <c r="D76" s="42"/>
      <c r="E76" s="42"/>
      <c r="F76" s="42"/>
      <c r="G76" s="2" t="str">
        <f t="shared" si="1"/>
        <v/>
      </c>
    </row>
    <row r="77" spans="2:7" x14ac:dyDescent="0.3">
      <c r="B77" t="s">
        <v>343</v>
      </c>
      <c r="C77" s="3">
        <f t="shared" ca="1" si="0"/>
        <v>91310</v>
      </c>
      <c r="D77" s="42"/>
      <c r="E77" s="42"/>
      <c r="F77" s="42"/>
      <c r="G77" s="2" t="str">
        <f t="shared" si="1"/>
        <v/>
      </c>
    </row>
    <row r="78" spans="2:7" x14ac:dyDescent="0.3">
      <c r="B78" t="s">
        <v>344</v>
      </c>
      <c r="C78" s="3">
        <f t="shared" ca="1" si="0"/>
        <v>83766</v>
      </c>
      <c r="D78" s="42"/>
      <c r="E78" s="42"/>
      <c r="F78" s="42"/>
      <c r="G78" s="2" t="str">
        <f t="shared" si="1"/>
        <v/>
      </c>
    </row>
    <row r="79" spans="2:7" x14ac:dyDescent="0.3">
      <c r="B79" t="s">
        <v>345</v>
      </c>
      <c r="C79" s="3">
        <f t="shared" ca="1" si="0"/>
        <v>62074</v>
      </c>
      <c r="D79" s="42"/>
      <c r="E79" s="42"/>
      <c r="F79" s="42"/>
      <c r="G79" s="2" t="str">
        <f t="shared" si="1"/>
        <v/>
      </c>
    </row>
    <row r="80" spans="2:7" x14ac:dyDescent="0.3">
      <c r="B80" t="s">
        <v>346</v>
      </c>
      <c r="C80" s="3">
        <f t="shared" ca="1" si="0"/>
        <v>44833</v>
      </c>
      <c r="D80" s="42"/>
      <c r="E80" s="42"/>
      <c r="F80" s="42"/>
      <c r="G80" s="2" t="str">
        <f t="shared" si="1"/>
        <v/>
      </c>
    </row>
    <row r="81" spans="2:7" x14ac:dyDescent="0.3">
      <c r="B81" t="s">
        <v>347</v>
      </c>
      <c r="C81" s="3">
        <f t="shared" ca="1" si="0"/>
        <v>97712</v>
      </c>
      <c r="D81" s="42"/>
      <c r="E81" s="42"/>
      <c r="F81" s="42"/>
      <c r="G81" s="2" t="str">
        <f t="shared" si="1"/>
        <v/>
      </c>
    </row>
    <row r="82" spans="2:7" x14ac:dyDescent="0.3">
      <c r="B82" t="s">
        <v>348</v>
      </c>
      <c r="C82" s="3">
        <f t="shared" ca="1" si="0"/>
        <v>81405</v>
      </c>
      <c r="D82" s="42"/>
      <c r="E82" s="42"/>
      <c r="F82" s="42"/>
      <c r="G82" s="2" t="str">
        <f t="shared" si="1"/>
        <v/>
      </c>
    </row>
    <row r="83" spans="2:7" x14ac:dyDescent="0.3">
      <c r="B83" t="s">
        <v>349</v>
      </c>
      <c r="C83" s="3">
        <f t="shared" ca="1" si="0"/>
        <v>46834</v>
      </c>
      <c r="D83" s="42"/>
      <c r="E83" s="42"/>
      <c r="F83" s="42"/>
      <c r="G83" s="2" t="str">
        <f t="shared" si="1"/>
        <v/>
      </c>
    </row>
    <row r="84" spans="2:7" x14ac:dyDescent="0.3">
      <c r="B84" t="s">
        <v>350</v>
      </c>
      <c r="C84" s="3">
        <f t="shared" ca="1" si="0"/>
        <v>43042</v>
      </c>
      <c r="D84" s="42"/>
      <c r="E84" s="42"/>
      <c r="F84" s="42"/>
      <c r="G84" s="2" t="str">
        <f t="shared" si="1"/>
        <v/>
      </c>
    </row>
    <row r="85" spans="2:7" x14ac:dyDescent="0.3">
      <c r="B85" t="s">
        <v>351</v>
      </c>
      <c r="C85" s="3">
        <f t="shared" ca="1" si="0"/>
        <v>105840</v>
      </c>
      <c r="D85" s="42"/>
      <c r="E85" s="42"/>
      <c r="F85" s="42"/>
      <c r="G85" s="2" t="str">
        <f t="shared" si="1"/>
        <v/>
      </c>
    </row>
    <row r="86" spans="2:7" x14ac:dyDescent="0.3">
      <c r="B86" t="s">
        <v>352</v>
      </c>
      <c r="C86" s="3">
        <f t="shared" ca="1" si="0"/>
        <v>60356</v>
      </c>
      <c r="D86" s="42"/>
      <c r="E86" s="42"/>
      <c r="F86" s="42"/>
      <c r="G86" s="2" t="str">
        <f t="shared" si="1"/>
        <v/>
      </c>
    </row>
    <row r="87" spans="2:7" x14ac:dyDescent="0.3">
      <c r="B87" t="s">
        <v>353</v>
      </c>
      <c r="C87" s="3">
        <f t="shared" ca="1" si="0"/>
        <v>95305</v>
      </c>
      <c r="D87" s="42"/>
      <c r="E87" s="42"/>
      <c r="F87" s="42"/>
      <c r="G87" s="2" t="str">
        <f t="shared" si="1"/>
        <v/>
      </c>
    </row>
    <row r="88" spans="2:7" x14ac:dyDescent="0.3">
      <c r="B88" t="s">
        <v>354</v>
      </c>
      <c r="C88" s="3">
        <f t="shared" ca="1" si="0"/>
        <v>50997</v>
      </c>
      <c r="D88" s="42"/>
      <c r="E88" s="42"/>
      <c r="F88" s="42"/>
      <c r="G88" s="2" t="str">
        <f t="shared" si="1"/>
        <v/>
      </c>
    </row>
    <row r="89" spans="2:7" x14ac:dyDescent="0.3">
      <c r="B89" t="s">
        <v>355</v>
      </c>
      <c r="C89" s="3">
        <f t="shared" ref="C89:C123" ca="1" si="2">RANDBETWEEN(38000,112000)</f>
        <v>47840</v>
      </c>
      <c r="D89" s="42"/>
      <c r="E89" s="42"/>
      <c r="F89" s="42"/>
      <c r="G89" s="2" t="str">
        <f t="shared" ref="G89:G123" si="3">IF(F89="","",IF(SUM(D89:F89)=C89*$K$25+C89*$K$26+C89*$K$27,"✔","✘"))</f>
        <v/>
      </c>
    </row>
    <row r="90" spans="2:7" x14ac:dyDescent="0.3">
      <c r="B90" t="s">
        <v>356</v>
      </c>
      <c r="C90" s="3">
        <f t="shared" ca="1" si="2"/>
        <v>100200</v>
      </c>
      <c r="D90" s="42"/>
      <c r="E90" s="42"/>
      <c r="F90" s="42"/>
      <c r="G90" s="2" t="str">
        <f t="shared" si="3"/>
        <v/>
      </c>
    </row>
    <row r="91" spans="2:7" x14ac:dyDescent="0.3">
      <c r="B91" t="s">
        <v>357</v>
      </c>
      <c r="C91" s="3">
        <f t="shared" ca="1" si="2"/>
        <v>69037</v>
      </c>
      <c r="D91" s="42"/>
      <c r="E91" s="42"/>
      <c r="F91" s="42"/>
      <c r="G91" s="2" t="str">
        <f t="shared" si="3"/>
        <v/>
      </c>
    </row>
    <row r="92" spans="2:7" x14ac:dyDescent="0.3">
      <c r="B92" t="s">
        <v>358</v>
      </c>
      <c r="C92" s="3">
        <f t="shared" ca="1" si="2"/>
        <v>77013</v>
      </c>
      <c r="D92" s="42"/>
      <c r="E92" s="42"/>
      <c r="F92" s="42"/>
      <c r="G92" s="2" t="str">
        <f t="shared" si="3"/>
        <v/>
      </c>
    </row>
    <row r="93" spans="2:7" x14ac:dyDescent="0.3">
      <c r="B93" t="s">
        <v>359</v>
      </c>
      <c r="C93" s="3">
        <f t="shared" ca="1" si="2"/>
        <v>106692</v>
      </c>
      <c r="D93" s="42"/>
      <c r="E93" s="42"/>
      <c r="F93" s="42"/>
      <c r="G93" s="2" t="str">
        <f t="shared" si="3"/>
        <v/>
      </c>
    </row>
    <row r="94" spans="2:7" x14ac:dyDescent="0.3">
      <c r="B94" t="s">
        <v>360</v>
      </c>
      <c r="C94" s="3">
        <f t="shared" ca="1" si="2"/>
        <v>82375</v>
      </c>
      <c r="D94" s="42"/>
      <c r="E94" s="42"/>
      <c r="F94" s="42"/>
      <c r="G94" s="2" t="str">
        <f t="shared" si="3"/>
        <v/>
      </c>
    </row>
    <row r="95" spans="2:7" x14ac:dyDescent="0.3">
      <c r="B95" t="s">
        <v>361</v>
      </c>
      <c r="C95" s="3">
        <f t="shared" ca="1" si="2"/>
        <v>52298</v>
      </c>
      <c r="D95" s="42"/>
      <c r="E95" s="42"/>
      <c r="F95" s="42"/>
      <c r="G95" s="2" t="str">
        <f t="shared" si="3"/>
        <v/>
      </c>
    </row>
    <row r="96" spans="2:7" x14ac:dyDescent="0.3">
      <c r="B96" t="s">
        <v>362</v>
      </c>
      <c r="C96" s="3">
        <f t="shared" ca="1" si="2"/>
        <v>69064</v>
      </c>
      <c r="D96" s="42"/>
      <c r="E96" s="42"/>
      <c r="F96" s="42"/>
      <c r="G96" s="2" t="str">
        <f t="shared" si="3"/>
        <v/>
      </c>
    </row>
    <row r="97" spans="2:7" x14ac:dyDescent="0.3">
      <c r="B97" t="s">
        <v>363</v>
      </c>
      <c r="C97" s="3">
        <f t="shared" ca="1" si="2"/>
        <v>41150</v>
      </c>
      <c r="D97" s="42"/>
      <c r="E97" s="42"/>
      <c r="F97" s="42"/>
      <c r="G97" s="2" t="str">
        <f t="shared" si="3"/>
        <v/>
      </c>
    </row>
    <row r="98" spans="2:7" x14ac:dyDescent="0.3">
      <c r="B98" t="s">
        <v>364</v>
      </c>
      <c r="C98" s="3">
        <f t="shared" ca="1" si="2"/>
        <v>82304</v>
      </c>
      <c r="D98" s="42"/>
      <c r="E98" s="42"/>
      <c r="F98" s="42"/>
      <c r="G98" s="2" t="str">
        <f t="shared" si="3"/>
        <v/>
      </c>
    </row>
    <row r="99" spans="2:7" x14ac:dyDescent="0.3">
      <c r="B99" t="s">
        <v>365</v>
      </c>
      <c r="C99" s="3">
        <f t="shared" ca="1" si="2"/>
        <v>69076</v>
      </c>
      <c r="D99" s="42"/>
      <c r="E99" s="42"/>
      <c r="F99" s="42"/>
      <c r="G99" s="2" t="str">
        <f t="shared" si="3"/>
        <v/>
      </c>
    </row>
    <row r="100" spans="2:7" x14ac:dyDescent="0.3">
      <c r="B100" t="s">
        <v>366</v>
      </c>
      <c r="C100" s="3">
        <f t="shared" ca="1" si="2"/>
        <v>83495</v>
      </c>
      <c r="D100" s="42"/>
      <c r="E100" s="42"/>
      <c r="F100" s="42"/>
      <c r="G100" s="2" t="str">
        <f t="shared" si="3"/>
        <v/>
      </c>
    </row>
    <row r="101" spans="2:7" x14ac:dyDescent="0.3">
      <c r="B101" t="s">
        <v>367</v>
      </c>
      <c r="C101" s="3">
        <f t="shared" ca="1" si="2"/>
        <v>54631</v>
      </c>
      <c r="D101" s="42"/>
      <c r="E101" s="42"/>
      <c r="F101" s="42"/>
      <c r="G101" s="2" t="str">
        <f t="shared" si="3"/>
        <v/>
      </c>
    </row>
    <row r="102" spans="2:7" x14ac:dyDescent="0.3">
      <c r="B102" t="s">
        <v>368</v>
      </c>
      <c r="C102" s="3">
        <f t="shared" ca="1" si="2"/>
        <v>55931</v>
      </c>
      <c r="D102" s="42"/>
      <c r="E102" s="42"/>
      <c r="F102" s="42"/>
      <c r="G102" s="2" t="str">
        <f t="shared" si="3"/>
        <v/>
      </c>
    </row>
    <row r="103" spans="2:7" x14ac:dyDescent="0.3">
      <c r="B103" t="s">
        <v>369</v>
      </c>
      <c r="C103" s="3">
        <f t="shared" ca="1" si="2"/>
        <v>81315</v>
      </c>
      <c r="D103" s="42"/>
      <c r="E103" s="42"/>
      <c r="F103" s="42"/>
      <c r="G103" s="2" t="str">
        <f t="shared" si="3"/>
        <v/>
      </c>
    </row>
    <row r="104" spans="2:7" x14ac:dyDescent="0.3">
      <c r="B104" t="s">
        <v>370</v>
      </c>
      <c r="C104" s="3">
        <f t="shared" ca="1" si="2"/>
        <v>110635</v>
      </c>
      <c r="D104" s="42"/>
      <c r="E104" s="42"/>
      <c r="F104" s="42"/>
      <c r="G104" s="2" t="str">
        <f t="shared" si="3"/>
        <v/>
      </c>
    </row>
    <row r="105" spans="2:7" x14ac:dyDescent="0.3">
      <c r="B105" t="s">
        <v>371</v>
      </c>
      <c r="C105" s="3">
        <f t="shared" ca="1" si="2"/>
        <v>48010</v>
      </c>
      <c r="D105" s="42"/>
      <c r="E105" s="42"/>
      <c r="F105" s="42"/>
      <c r="G105" s="2" t="str">
        <f t="shared" si="3"/>
        <v/>
      </c>
    </row>
    <row r="106" spans="2:7" x14ac:dyDescent="0.3">
      <c r="B106" t="s">
        <v>372</v>
      </c>
      <c r="C106" s="3">
        <f t="shared" ca="1" si="2"/>
        <v>95772</v>
      </c>
      <c r="D106" s="42"/>
      <c r="E106" s="42"/>
      <c r="F106" s="42"/>
      <c r="G106" s="2" t="str">
        <f t="shared" si="3"/>
        <v/>
      </c>
    </row>
    <row r="107" spans="2:7" x14ac:dyDescent="0.3">
      <c r="B107" t="s">
        <v>373</v>
      </c>
      <c r="C107" s="3">
        <f t="shared" ca="1" si="2"/>
        <v>57575</v>
      </c>
      <c r="D107" s="42"/>
      <c r="E107" s="42"/>
      <c r="F107" s="42"/>
      <c r="G107" s="2" t="str">
        <f t="shared" si="3"/>
        <v/>
      </c>
    </row>
    <row r="108" spans="2:7" x14ac:dyDescent="0.3">
      <c r="B108" t="s">
        <v>374</v>
      </c>
      <c r="C108" s="3">
        <f t="shared" ca="1" si="2"/>
        <v>111492</v>
      </c>
      <c r="D108" s="42"/>
      <c r="E108" s="42"/>
      <c r="F108" s="42"/>
      <c r="G108" s="2" t="str">
        <f t="shared" si="3"/>
        <v/>
      </c>
    </row>
    <row r="109" spans="2:7" x14ac:dyDescent="0.3">
      <c r="B109" t="s">
        <v>375</v>
      </c>
      <c r="C109" s="3">
        <f t="shared" ca="1" si="2"/>
        <v>54387</v>
      </c>
      <c r="D109" s="42"/>
      <c r="E109" s="42"/>
      <c r="F109" s="42"/>
      <c r="G109" s="2" t="str">
        <f t="shared" si="3"/>
        <v/>
      </c>
    </row>
    <row r="110" spans="2:7" x14ac:dyDescent="0.3">
      <c r="B110" t="s">
        <v>376</v>
      </c>
      <c r="C110" s="3">
        <f t="shared" ca="1" si="2"/>
        <v>98525</v>
      </c>
      <c r="D110" s="42"/>
      <c r="E110" s="42"/>
      <c r="F110" s="42"/>
      <c r="G110" s="2" t="str">
        <f t="shared" si="3"/>
        <v/>
      </c>
    </row>
    <row r="111" spans="2:7" x14ac:dyDescent="0.3">
      <c r="B111" t="s">
        <v>377</v>
      </c>
      <c r="C111" s="3">
        <f t="shared" ca="1" si="2"/>
        <v>53326</v>
      </c>
      <c r="D111" s="42"/>
      <c r="E111" s="42"/>
      <c r="F111" s="42"/>
      <c r="G111" s="2" t="str">
        <f t="shared" si="3"/>
        <v/>
      </c>
    </row>
    <row r="112" spans="2:7" x14ac:dyDescent="0.3">
      <c r="B112" t="s">
        <v>378</v>
      </c>
      <c r="C112" s="3">
        <f t="shared" ca="1" si="2"/>
        <v>39834</v>
      </c>
      <c r="D112" s="42"/>
      <c r="E112" s="42"/>
      <c r="F112" s="42"/>
      <c r="G112" s="2" t="str">
        <f t="shared" si="3"/>
        <v/>
      </c>
    </row>
    <row r="113" spans="2:7" x14ac:dyDescent="0.3">
      <c r="B113" t="s">
        <v>379</v>
      </c>
      <c r="C113" s="3">
        <f t="shared" ca="1" si="2"/>
        <v>45358</v>
      </c>
      <c r="D113" s="42"/>
      <c r="E113" s="42"/>
      <c r="F113" s="42"/>
      <c r="G113" s="2" t="str">
        <f t="shared" si="3"/>
        <v/>
      </c>
    </row>
    <row r="114" spans="2:7" x14ac:dyDescent="0.3">
      <c r="B114" t="s">
        <v>380</v>
      </c>
      <c r="C114" s="3">
        <f t="shared" ca="1" si="2"/>
        <v>79354</v>
      </c>
      <c r="D114" s="42"/>
      <c r="E114" s="42"/>
      <c r="F114" s="42"/>
      <c r="G114" s="2" t="str">
        <f t="shared" si="3"/>
        <v/>
      </c>
    </row>
    <row r="115" spans="2:7" x14ac:dyDescent="0.3">
      <c r="B115" t="s">
        <v>381</v>
      </c>
      <c r="C115" s="3">
        <f t="shared" ca="1" si="2"/>
        <v>81187</v>
      </c>
      <c r="D115" s="42"/>
      <c r="E115" s="42"/>
      <c r="F115" s="42"/>
      <c r="G115" s="2" t="str">
        <f t="shared" si="3"/>
        <v/>
      </c>
    </row>
    <row r="116" spans="2:7" x14ac:dyDescent="0.3">
      <c r="B116" t="s">
        <v>382</v>
      </c>
      <c r="C116" s="3">
        <f t="shared" ca="1" si="2"/>
        <v>59095</v>
      </c>
      <c r="D116" s="42"/>
      <c r="E116" s="42"/>
      <c r="F116" s="42"/>
      <c r="G116" s="2" t="str">
        <f t="shared" si="3"/>
        <v/>
      </c>
    </row>
    <row r="117" spans="2:7" x14ac:dyDescent="0.3">
      <c r="B117" t="s">
        <v>383</v>
      </c>
      <c r="C117" s="3">
        <f t="shared" ca="1" si="2"/>
        <v>44303</v>
      </c>
      <c r="D117" s="42"/>
      <c r="E117" s="42"/>
      <c r="F117" s="42"/>
      <c r="G117" s="2" t="str">
        <f t="shared" si="3"/>
        <v/>
      </c>
    </row>
    <row r="118" spans="2:7" x14ac:dyDescent="0.3">
      <c r="B118" t="s">
        <v>384</v>
      </c>
      <c r="C118" s="3">
        <f t="shared" ca="1" si="2"/>
        <v>102517</v>
      </c>
      <c r="D118" s="42"/>
      <c r="E118" s="42"/>
      <c r="F118" s="42"/>
      <c r="G118" s="2" t="str">
        <f t="shared" si="3"/>
        <v/>
      </c>
    </row>
    <row r="119" spans="2:7" x14ac:dyDescent="0.3">
      <c r="B119" t="s">
        <v>385</v>
      </c>
      <c r="C119" s="3">
        <f t="shared" ca="1" si="2"/>
        <v>64537</v>
      </c>
      <c r="D119" s="42"/>
      <c r="E119" s="42"/>
      <c r="F119" s="42"/>
      <c r="G119" s="2" t="str">
        <f t="shared" si="3"/>
        <v/>
      </c>
    </row>
    <row r="120" spans="2:7" x14ac:dyDescent="0.3">
      <c r="B120" t="s">
        <v>386</v>
      </c>
      <c r="C120" s="3">
        <f t="shared" ca="1" si="2"/>
        <v>84631</v>
      </c>
      <c r="D120" s="42"/>
      <c r="E120" s="42"/>
      <c r="F120" s="42"/>
      <c r="G120" s="2" t="str">
        <f t="shared" si="3"/>
        <v/>
      </c>
    </row>
    <row r="121" spans="2:7" x14ac:dyDescent="0.3">
      <c r="B121" t="s">
        <v>387</v>
      </c>
      <c r="C121" s="3">
        <f t="shared" ca="1" si="2"/>
        <v>53025</v>
      </c>
      <c r="D121" s="42"/>
      <c r="E121" s="42"/>
      <c r="F121" s="42"/>
      <c r="G121" s="2" t="str">
        <f t="shared" si="3"/>
        <v/>
      </c>
    </row>
    <row r="122" spans="2:7" x14ac:dyDescent="0.3">
      <c r="B122" t="s">
        <v>388</v>
      </c>
      <c r="C122" s="3">
        <f t="shared" ca="1" si="2"/>
        <v>74782</v>
      </c>
      <c r="D122" s="42"/>
      <c r="E122" s="42"/>
      <c r="F122" s="42"/>
      <c r="G122" s="2" t="str">
        <f t="shared" si="3"/>
        <v/>
      </c>
    </row>
    <row r="123" spans="2:7" x14ac:dyDescent="0.3">
      <c r="B123" t="s">
        <v>389</v>
      </c>
      <c r="C123" s="3">
        <f t="shared" ca="1" si="2"/>
        <v>40785</v>
      </c>
      <c r="D123" s="42"/>
      <c r="E123" s="42"/>
      <c r="F123" s="42"/>
      <c r="G123" s="2" t="str">
        <f t="shared" si="3"/>
        <v/>
      </c>
    </row>
  </sheetData>
  <conditionalFormatting sqref="G24:G123">
    <cfRule type="containsBlanks" dxfId="28" priority="1">
      <formula>LEN(TRIM(G24))=0</formula>
    </cfRule>
    <cfRule type="containsText" dxfId="27" priority="2" operator="containsText" text="✘">
      <formula>NOT(ISERROR(SEARCH("✘",G24)))</formula>
    </cfRule>
    <cfRule type="containsText" dxfId="26" priority="3" stopIfTrue="1" operator="containsText" text="✔">
      <formula>NOT(ISERROR(SEARCH("✔",G24)))</formula>
    </cfRule>
  </conditionalFormatting>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AE28C-22CB-7F43-AE41-3AA3CEF5D345}">
  <sheetPr>
    <tabColor theme="6" tint="0.79998168889431442"/>
  </sheetPr>
  <dimension ref="A19:P124"/>
  <sheetViews>
    <sheetView showGridLines="0" topLeftCell="B3" workbookViewId="0">
      <selection activeCell="J24" sqref="J24"/>
    </sheetView>
  </sheetViews>
  <sheetFormatPr baseColWidth="10" defaultColWidth="9.109375" defaultRowHeight="14.4" x14ac:dyDescent="0.3"/>
  <cols>
    <col min="1" max="1" width="10.5546875" bestFit="1" customWidth="1"/>
    <col min="2" max="2" width="28.109375" bestFit="1" customWidth="1"/>
    <col min="3" max="3" width="21.33203125" bestFit="1" customWidth="1"/>
    <col min="4" max="4" width="10.77734375" style="11" bestFit="1" customWidth="1"/>
    <col min="5" max="5" width="23.6640625" style="11" bestFit="1" customWidth="1"/>
    <col min="6" max="6" width="25.6640625" style="11" bestFit="1" customWidth="1"/>
    <col min="7" max="7" width="11.109375" style="11" bestFit="1" customWidth="1"/>
    <col min="8" max="8" width="12.77734375" style="11" bestFit="1" customWidth="1"/>
    <col min="9" max="9" width="2.5546875" bestFit="1" customWidth="1"/>
    <col min="10" max="10" width="12.77734375" bestFit="1" customWidth="1"/>
    <col min="11" max="11" width="18.77734375" bestFit="1" customWidth="1"/>
    <col min="12" max="12" width="4.44140625" bestFit="1" customWidth="1"/>
    <col min="14" max="14" width="27.77734375" bestFit="1" customWidth="1"/>
    <col min="15" max="15" width="21.88671875" bestFit="1" customWidth="1"/>
    <col min="16" max="16" width="5.21875" bestFit="1" customWidth="1"/>
  </cols>
  <sheetData>
    <row r="19" spans="1:16" ht="15" thickBot="1" x14ac:dyDescent="0.35"/>
    <row r="20" spans="1:16" ht="20.399999999999999" x14ac:dyDescent="0.3">
      <c r="A20" s="27" t="s">
        <v>4</v>
      </c>
      <c r="B20" s="27" t="s">
        <v>88</v>
      </c>
      <c r="C20" s="27" t="s">
        <v>87</v>
      </c>
      <c r="D20" s="27" t="s">
        <v>5</v>
      </c>
      <c r="E20" s="29" t="s">
        <v>6</v>
      </c>
      <c r="F20" s="29" t="s">
        <v>7</v>
      </c>
      <c r="G20" s="29" t="s">
        <v>8</v>
      </c>
      <c r="H20" s="29" t="s">
        <v>0</v>
      </c>
      <c r="K20" s="8"/>
      <c r="L20" s="15"/>
      <c r="N20" s="33" t="s">
        <v>9</v>
      </c>
      <c r="O20" s="34" t="s">
        <v>10</v>
      </c>
      <c r="P20" s="35" t="s">
        <v>8</v>
      </c>
    </row>
    <row r="21" spans="1:16" ht="15" thickBot="1" x14ac:dyDescent="0.35">
      <c r="A21" s="1">
        <f ca="1">TODAY()-RANDBETWEEN(1,60)</f>
        <v>45709</v>
      </c>
      <c r="B21" s="1" t="s">
        <v>89</v>
      </c>
      <c r="C21" s="1" t="s">
        <v>186</v>
      </c>
      <c r="D21" s="11">
        <f ca="1">RANDBETWEEN(200,1500)</f>
        <v>417</v>
      </c>
      <c r="E21" s="31">
        <f ca="1">$D21*N$21</f>
        <v>14.595000000000001</v>
      </c>
      <c r="F21" s="31">
        <f ca="1">$D21*O$21</f>
        <v>50.04</v>
      </c>
      <c r="G21" s="31">
        <f t="shared" ref="F21:G21" ca="1" si="0">$D21*P$21</f>
        <v>87.57</v>
      </c>
      <c r="H21" s="31">
        <f ca="1">D21+E21+F21+G21</f>
        <v>569.20500000000004</v>
      </c>
      <c r="I21" s="2" t="str">
        <f ca="1">IF(H21="","",IF(H21=D21*$N$21+D21*$O$21+D21*$P$21+D21,"✔","✘"))</f>
        <v>✔</v>
      </c>
      <c r="K21" s="8"/>
      <c r="L21" s="15"/>
      <c r="N21" s="16">
        <v>3.5000000000000003E-2</v>
      </c>
      <c r="O21" s="17">
        <v>0.12</v>
      </c>
      <c r="P21" s="18">
        <v>0.21</v>
      </c>
    </row>
    <row r="22" spans="1:16" x14ac:dyDescent="0.3">
      <c r="A22" s="1">
        <f t="shared" ref="A22:A85" ca="1" si="1">TODAY()-RANDBETWEEN(1,60)</f>
        <v>45755</v>
      </c>
      <c r="B22" s="1" t="s">
        <v>90</v>
      </c>
      <c r="C22" s="1" t="s">
        <v>187</v>
      </c>
      <c r="D22" s="11">
        <f t="shared" ref="D22:D85" ca="1" si="2">RANDBETWEEN(200,1500)</f>
        <v>250</v>
      </c>
      <c r="E22" s="31">
        <f t="shared" ref="E22:E85" ca="1" si="3">$D22*N$21</f>
        <v>8.75</v>
      </c>
      <c r="F22" s="31">
        <f t="shared" ref="F22:F85" ca="1" si="4">$D22*O$21</f>
        <v>30</v>
      </c>
      <c r="G22" s="31">
        <f t="shared" ref="G22:G85" ca="1" si="5">$D22*P$21</f>
        <v>52.5</v>
      </c>
      <c r="H22" s="31">
        <f t="shared" ref="H22:H85" ca="1" si="6">D22+E22+F22+G22</f>
        <v>341.25</v>
      </c>
      <c r="I22" s="2" t="str">
        <f t="shared" ref="I22:I85" ca="1" si="7">IF(H22="","",IF(H22=D22*$N$21+D22*$O$21+D22*$P$21+D22,"✔","✘"))</f>
        <v>✔</v>
      </c>
      <c r="K22" s="8"/>
      <c r="L22" s="15"/>
    </row>
    <row r="23" spans="1:16" ht="15" thickBot="1" x14ac:dyDescent="0.35">
      <c r="A23" s="1">
        <f t="shared" ca="1" si="1"/>
        <v>45759</v>
      </c>
      <c r="B23" s="1" t="s">
        <v>91</v>
      </c>
      <c r="C23" s="1" t="s">
        <v>188</v>
      </c>
      <c r="D23" s="11">
        <f t="shared" ca="1" si="2"/>
        <v>471</v>
      </c>
      <c r="E23" s="31">
        <f t="shared" ca="1" si="3"/>
        <v>16.485000000000003</v>
      </c>
      <c r="F23" s="31">
        <f t="shared" ca="1" si="4"/>
        <v>56.519999999999996</v>
      </c>
      <c r="G23" s="31">
        <f t="shared" ca="1" si="5"/>
        <v>98.91</v>
      </c>
      <c r="H23" s="31">
        <f t="shared" ca="1" si="6"/>
        <v>642.91499999999996</v>
      </c>
      <c r="I23" s="2" t="str">
        <f t="shared" ca="1" si="7"/>
        <v>✔</v>
      </c>
    </row>
    <row r="24" spans="1:16" ht="21.6" thickBot="1" x14ac:dyDescent="0.45">
      <c r="A24" s="1">
        <f t="shared" ca="1" si="1"/>
        <v>45740</v>
      </c>
      <c r="B24" s="1" t="s">
        <v>92</v>
      </c>
      <c r="C24" s="1" t="s">
        <v>189</v>
      </c>
      <c r="D24" s="11">
        <f t="shared" ca="1" si="2"/>
        <v>1370</v>
      </c>
      <c r="E24" s="31">
        <f t="shared" ca="1" si="3"/>
        <v>47.95</v>
      </c>
      <c r="F24" s="31">
        <f t="shared" ca="1" si="4"/>
        <v>164.4</v>
      </c>
      <c r="G24" s="31">
        <f t="shared" ca="1" si="5"/>
        <v>287.7</v>
      </c>
      <c r="H24" s="31">
        <f t="shared" ca="1" si="6"/>
        <v>1870.0500000000002</v>
      </c>
      <c r="I24" s="2" t="str">
        <f t="shared" ca="1" si="7"/>
        <v>✔</v>
      </c>
      <c r="N24" s="47" t="s">
        <v>284</v>
      </c>
      <c r="O24" s="26">
        <f ca="1">H124</f>
        <v>110805.23999999995</v>
      </c>
    </row>
    <row r="25" spans="1:16" x14ac:dyDescent="0.3">
      <c r="A25" s="1">
        <f t="shared" ca="1" si="1"/>
        <v>45739</v>
      </c>
      <c r="B25" s="1" t="s">
        <v>93</v>
      </c>
      <c r="C25" s="1" t="s">
        <v>190</v>
      </c>
      <c r="D25" s="11">
        <f t="shared" ca="1" si="2"/>
        <v>334</v>
      </c>
      <c r="E25" s="31">
        <f t="shared" ca="1" si="3"/>
        <v>11.690000000000001</v>
      </c>
      <c r="F25" s="31">
        <f t="shared" ca="1" si="4"/>
        <v>40.08</v>
      </c>
      <c r="G25" s="31">
        <f t="shared" ca="1" si="5"/>
        <v>70.14</v>
      </c>
      <c r="H25" s="31">
        <f t="shared" ca="1" si="6"/>
        <v>455.90999999999997</v>
      </c>
      <c r="I25" s="2" t="str">
        <f t="shared" ca="1" si="7"/>
        <v>✔</v>
      </c>
    </row>
    <row r="26" spans="1:16" x14ac:dyDescent="0.3">
      <c r="A26" s="1">
        <f t="shared" ca="1" si="1"/>
        <v>45754</v>
      </c>
      <c r="B26" s="1" t="s">
        <v>94</v>
      </c>
      <c r="C26" s="1" t="s">
        <v>191</v>
      </c>
      <c r="D26" s="11">
        <f t="shared" ca="1" si="2"/>
        <v>723</v>
      </c>
      <c r="E26" s="31">
        <f t="shared" ca="1" si="3"/>
        <v>25.305000000000003</v>
      </c>
      <c r="F26" s="31">
        <f t="shared" ca="1" si="4"/>
        <v>86.759999999999991</v>
      </c>
      <c r="G26" s="31">
        <f t="shared" ca="1" si="5"/>
        <v>151.82999999999998</v>
      </c>
      <c r="H26" s="31">
        <f t="shared" ca="1" si="6"/>
        <v>986.89499999999998</v>
      </c>
      <c r="I26" s="2" t="str">
        <f t="shared" ca="1" si="7"/>
        <v>✔</v>
      </c>
    </row>
    <row r="27" spans="1:16" x14ac:dyDescent="0.3">
      <c r="A27" s="1">
        <f t="shared" ca="1" si="1"/>
        <v>45732</v>
      </c>
      <c r="B27" s="1" t="s">
        <v>95</v>
      </c>
      <c r="C27" s="1" t="s">
        <v>192</v>
      </c>
      <c r="D27" s="11">
        <f t="shared" ca="1" si="2"/>
        <v>1164</v>
      </c>
      <c r="E27" s="31">
        <f t="shared" ca="1" si="3"/>
        <v>40.74</v>
      </c>
      <c r="F27" s="31">
        <f t="shared" ca="1" si="4"/>
        <v>139.68</v>
      </c>
      <c r="G27" s="31">
        <f t="shared" ca="1" si="5"/>
        <v>244.44</v>
      </c>
      <c r="H27" s="31">
        <f t="shared" ca="1" si="6"/>
        <v>1588.8600000000001</v>
      </c>
      <c r="I27" s="2" t="str">
        <f t="shared" ca="1" si="7"/>
        <v>✔</v>
      </c>
    </row>
    <row r="28" spans="1:16" x14ac:dyDescent="0.3">
      <c r="A28" s="1">
        <f t="shared" ca="1" si="1"/>
        <v>45713</v>
      </c>
      <c r="B28" s="1" t="s">
        <v>96</v>
      </c>
      <c r="C28" s="1" t="s">
        <v>193</v>
      </c>
      <c r="D28" s="11">
        <f t="shared" ca="1" si="2"/>
        <v>1111</v>
      </c>
      <c r="E28" s="31">
        <f t="shared" ca="1" si="3"/>
        <v>38.885000000000005</v>
      </c>
      <c r="F28" s="31">
        <f t="shared" ca="1" si="4"/>
        <v>133.32</v>
      </c>
      <c r="G28" s="31">
        <f t="shared" ca="1" si="5"/>
        <v>233.31</v>
      </c>
      <c r="H28" s="31">
        <f t="shared" ca="1" si="6"/>
        <v>1516.5149999999999</v>
      </c>
      <c r="I28" s="2" t="str">
        <f t="shared" ca="1" si="7"/>
        <v>✔</v>
      </c>
    </row>
    <row r="29" spans="1:16" x14ac:dyDescent="0.3">
      <c r="A29" s="1">
        <f t="shared" ca="1" si="1"/>
        <v>45757</v>
      </c>
      <c r="B29" s="1" t="s">
        <v>97</v>
      </c>
      <c r="C29" s="1" t="s">
        <v>194</v>
      </c>
      <c r="D29" s="11">
        <f t="shared" ca="1" si="2"/>
        <v>1253</v>
      </c>
      <c r="E29" s="31">
        <f t="shared" ca="1" si="3"/>
        <v>43.855000000000004</v>
      </c>
      <c r="F29" s="31">
        <f t="shared" ca="1" si="4"/>
        <v>150.35999999999999</v>
      </c>
      <c r="G29" s="31">
        <f t="shared" ca="1" si="5"/>
        <v>263.13</v>
      </c>
      <c r="H29" s="31">
        <f t="shared" ca="1" si="6"/>
        <v>1710.3449999999998</v>
      </c>
      <c r="I29" s="2" t="str">
        <f t="shared" ca="1" si="7"/>
        <v>✔</v>
      </c>
    </row>
    <row r="30" spans="1:16" x14ac:dyDescent="0.3">
      <c r="A30" s="1">
        <f t="shared" ca="1" si="1"/>
        <v>45745</v>
      </c>
      <c r="B30" s="1" t="s">
        <v>98</v>
      </c>
      <c r="C30" s="1" t="s">
        <v>195</v>
      </c>
      <c r="D30" s="11">
        <f t="shared" ca="1" si="2"/>
        <v>580</v>
      </c>
      <c r="E30" s="31">
        <f t="shared" ca="1" si="3"/>
        <v>20.3</v>
      </c>
      <c r="F30" s="31">
        <f t="shared" ca="1" si="4"/>
        <v>69.599999999999994</v>
      </c>
      <c r="G30" s="31">
        <f t="shared" ca="1" si="5"/>
        <v>121.8</v>
      </c>
      <c r="H30" s="31">
        <f t="shared" ca="1" si="6"/>
        <v>791.69999999999993</v>
      </c>
      <c r="I30" s="2" t="str">
        <f t="shared" ca="1" si="7"/>
        <v>✔</v>
      </c>
    </row>
    <row r="31" spans="1:16" x14ac:dyDescent="0.3">
      <c r="A31" s="1">
        <f t="shared" ca="1" si="1"/>
        <v>45742</v>
      </c>
      <c r="B31" s="1" t="s">
        <v>99</v>
      </c>
      <c r="C31" s="1" t="s">
        <v>196</v>
      </c>
      <c r="D31" s="11">
        <f t="shared" ca="1" si="2"/>
        <v>1064</v>
      </c>
      <c r="E31" s="31">
        <f t="shared" ca="1" si="3"/>
        <v>37.24</v>
      </c>
      <c r="F31" s="31">
        <f t="shared" ca="1" si="4"/>
        <v>127.67999999999999</v>
      </c>
      <c r="G31" s="31">
        <f t="shared" ca="1" si="5"/>
        <v>223.44</v>
      </c>
      <c r="H31" s="31">
        <f t="shared" ca="1" si="6"/>
        <v>1452.3600000000001</v>
      </c>
      <c r="I31" s="2" t="str">
        <f t="shared" ca="1" si="7"/>
        <v>✔</v>
      </c>
    </row>
    <row r="32" spans="1:16" x14ac:dyDescent="0.3">
      <c r="A32" s="1">
        <f t="shared" ca="1" si="1"/>
        <v>45733</v>
      </c>
      <c r="B32" s="1" t="s">
        <v>100</v>
      </c>
      <c r="C32" s="1" t="s">
        <v>197</v>
      </c>
      <c r="D32" s="11">
        <f t="shared" ca="1" si="2"/>
        <v>263</v>
      </c>
      <c r="E32" s="31">
        <f t="shared" ca="1" si="3"/>
        <v>9.2050000000000001</v>
      </c>
      <c r="F32" s="31">
        <f t="shared" ca="1" si="4"/>
        <v>31.56</v>
      </c>
      <c r="G32" s="31">
        <f t="shared" ca="1" si="5"/>
        <v>55.23</v>
      </c>
      <c r="H32" s="31">
        <f t="shared" ca="1" si="6"/>
        <v>358.995</v>
      </c>
      <c r="I32" s="2" t="str">
        <f t="shared" ca="1" si="7"/>
        <v>✔</v>
      </c>
    </row>
    <row r="33" spans="1:9" x14ac:dyDescent="0.3">
      <c r="A33" s="1">
        <f t="shared" ca="1" si="1"/>
        <v>45758</v>
      </c>
      <c r="B33" s="1" t="s">
        <v>101</v>
      </c>
      <c r="C33" s="1" t="s">
        <v>198</v>
      </c>
      <c r="D33" s="11">
        <f t="shared" ca="1" si="2"/>
        <v>1027</v>
      </c>
      <c r="E33" s="31">
        <f t="shared" ca="1" si="3"/>
        <v>35.945</v>
      </c>
      <c r="F33" s="31">
        <f t="shared" ca="1" si="4"/>
        <v>123.24</v>
      </c>
      <c r="G33" s="31">
        <f t="shared" ca="1" si="5"/>
        <v>215.67</v>
      </c>
      <c r="H33" s="31">
        <f t="shared" ca="1" si="6"/>
        <v>1401.855</v>
      </c>
      <c r="I33" s="2" t="str">
        <f t="shared" ca="1" si="7"/>
        <v>✔</v>
      </c>
    </row>
    <row r="34" spans="1:9" x14ac:dyDescent="0.3">
      <c r="A34" s="1">
        <f t="shared" ca="1" si="1"/>
        <v>45703</v>
      </c>
      <c r="B34" s="1" t="s">
        <v>102</v>
      </c>
      <c r="C34" s="1" t="s">
        <v>199</v>
      </c>
      <c r="D34" s="11">
        <f t="shared" ca="1" si="2"/>
        <v>640</v>
      </c>
      <c r="E34" s="31">
        <f t="shared" ca="1" si="3"/>
        <v>22.400000000000002</v>
      </c>
      <c r="F34" s="31">
        <f t="shared" ca="1" si="4"/>
        <v>76.8</v>
      </c>
      <c r="G34" s="31">
        <f t="shared" ca="1" si="5"/>
        <v>134.4</v>
      </c>
      <c r="H34" s="31">
        <f t="shared" ca="1" si="6"/>
        <v>873.59999999999991</v>
      </c>
      <c r="I34" s="2" t="str">
        <f t="shared" ca="1" si="7"/>
        <v>✔</v>
      </c>
    </row>
    <row r="35" spans="1:9" x14ac:dyDescent="0.3">
      <c r="A35" s="1">
        <f t="shared" ca="1" si="1"/>
        <v>45715</v>
      </c>
      <c r="B35" s="1" t="s">
        <v>103</v>
      </c>
      <c r="C35" s="1" t="s">
        <v>200</v>
      </c>
      <c r="D35" s="11">
        <f t="shared" ca="1" si="2"/>
        <v>971</v>
      </c>
      <c r="E35" s="31">
        <f t="shared" ca="1" si="3"/>
        <v>33.985000000000007</v>
      </c>
      <c r="F35" s="31">
        <f t="shared" ca="1" si="4"/>
        <v>116.52</v>
      </c>
      <c r="G35" s="31">
        <f t="shared" ca="1" si="5"/>
        <v>203.91</v>
      </c>
      <c r="H35" s="31">
        <f t="shared" ca="1" si="6"/>
        <v>1325.4150000000002</v>
      </c>
      <c r="I35" s="2" t="str">
        <f t="shared" ca="1" si="7"/>
        <v>✔</v>
      </c>
    </row>
    <row r="36" spans="1:9" x14ac:dyDescent="0.3">
      <c r="A36" s="1">
        <f t="shared" ca="1" si="1"/>
        <v>45708</v>
      </c>
      <c r="B36" s="1" t="s">
        <v>104</v>
      </c>
      <c r="C36" s="1" t="s">
        <v>201</v>
      </c>
      <c r="D36" s="11">
        <f t="shared" ca="1" si="2"/>
        <v>847</v>
      </c>
      <c r="E36" s="31">
        <f t="shared" ca="1" si="3"/>
        <v>29.645000000000003</v>
      </c>
      <c r="F36" s="31">
        <f t="shared" ca="1" si="4"/>
        <v>101.64</v>
      </c>
      <c r="G36" s="31">
        <f t="shared" ca="1" si="5"/>
        <v>177.87</v>
      </c>
      <c r="H36" s="31">
        <f t="shared" ca="1" si="6"/>
        <v>1156.155</v>
      </c>
      <c r="I36" s="2" t="str">
        <f t="shared" ca="1" si="7"/>
        <v>✔</v>
      </c>
    </row>
    <row r="37" spans="1:9" x14ac:dyDescent="0.3">
      <c r="A37" s="1">
        <f t="shared" ca="1" si="1"/>
        <v>45751</v>
      </c>
      <c r="B37" s="1" t="s">
        <v>105</v>
      </c>
      <c r="C37" s="1" t="s">
        <v>202</v>
      </c>
      <c r="D37" s="11">
        <f t="shared" ca="1" si="2"/>
        <v>1257</v>
      </c>
      <c r="E37" s="31">
        <f t="shared" ca="1" si="3"/>
        <v>43.995000000000005</v>
      </c>
      <c r="F37" s="31">
        <f t="shared" ca="1" si="4"/>
        <v>150.84</v>
      </c>
      <c r="G37" s="31">
        <f t="shared" ca="1" si="5"/>
        <v>263.96999999999997</v>
      </c>
      <c r="H37" s="31">
        <f t="shared" ca="1" si="6"/>
        <v>1715.8049999999998</v>
      </c>
      <c r="I37" s="2" t="str">
        <f t="shared" ca="1" si="7"/>
        <v>✔</v>
      </c>
    </row>
    <row r="38" spans="1:9" x14ac:dyDescent="0.3">
      <c r="A38" s="1">
        <f t="shared" ca="1" si="1"/>
        <v>45750</v>
      </c>
      <c r="B38" s="1" t="s">
        <v>106</v>
      </c>
      <c r="C38" s="1" t="s">
        <v>203</v>
      </c>
      <c r="D38" s="11">
        <f t="shared" ca="1" si="2"/>
        <v>1083</v>
      </c>
      <c r="E38" s="31">
        <f t="shared" ca="1" si="3"/>
        <v>37.905000000000001</v>
      </c>
      <c r="F38" s="31">
        <f t="shared" ca="1" si="4"/>
        <v>129.96</v>
      </c>
      <c r="G38" s="31">
        <f t="shared" ca="1" si="5"/>
        <v>227.42999999999998</v>
      </c>
      <c r="H38" s="31">
        <f t="shared" ca="1" si="6"/>
        <v>1478.2950000000001</v>
      </c>
      <c r="I38" s="2" t="str">
        <f t="shared" ca="1" si="7"/>
        <v>✔</v>
      </c>
    </row>
    <row r="39" spans="1:9" x14ac:dyDescent="0.3">
      <c r="A39" s="1">
        <f t="shared" ca="1" si="1"/>
        <v>45701</v>
      </c>
      <c r="B39" s="1" t="s">
        <v>107</v>
      </c>
      <c r="C39" s="1" t="s">
        <v>204</v>
      </c>
      <c r="D39" s="11">
        <f t="shared" ca="1" si="2"/>
        <v>730</v>
      </c>
      <c r="E39" s="31">
        <f t="shared" ca="1" si="3"/>
        <v>25.55</v>
      </c>
      <c r="F39" s="31">
        <f t="shared" ca="1" si="4"/>
        <v>87.6</v>
      </c>
      <c r="G39" s="31">
        <f t="shared" ca="1" si="5"/>
        <v>153.29999999999998</v>
      </c>
      <c r="H39" s="31">
        <f t="shared" ca="1" si="6"/>
        <v>996.44999999999993</v>
      </c>
      <c r="I39" s="2" t="str">
        <f t="shared" ca="1" si="7"/>
        <v>✔</v>
      </c>
    </row>
    <row r="40" spans="1:9" x14ac:dyDescent="0.3">
      <c r="A40" s="1">
        <f t="shared" ca="1" si="1"/>
        <v>45732</v>
      </c>
      <c r="B40" s="1" t="s">
        <v>108</v>
      </c>
      <c r="C40" s="1" t="s">
        <v>205</v>
      </c>
      <c r="D40" s="11">
        <f t="shared" ca="1" si="2"/>
        <v>439</v>
      </c>
      <c r="E40" s="31">
        <f t="shared" ca="1" si="3"/>
        <v>15.365000000000002</v>
      </c>
      <c r="F40" s="31">
        <f t="shared" ca="1" si="4"/>
        <v>52.68</v>
      </c>
      <c r="G40" s="31">
        <f t="shared" ca="1" si="5"/>
        <v>92.19</v>
      </c>
      <c r="H40" s="31">
        <f t="shared" ca="1" si="6"/>
        <v>599.23500000000001</v>
      </c>
      <c r="I40" s="2" t="str">
        <f t="shared" ca="1" si="7"/>
        <v>✔</v>
      </c>
    </row>
    <row r="41" spans="1:9" x14ac:dyDescent="0.3">
      <c r="A41" s="1">
        <f t="shared" ca="1" si="1"/>
        <v>45705</v>
      </c>
      <c r="B41" s="1" t="s">
        <v>109</v>
      </c>
      <c r="C41" s="1" t="s">
        <v>206</v>
      </c>
      <c r="D41" s="11">
        <f t="shared" ca="1" si="2"/>
        <v>368</v>
      </c>
      <c r="E41" s="31">
        <f t="shared" ca="1" si="3"/>
        <v>12.88</v>
      </c>
      <c r="F41" s="31">
        <f t="shared" ca="1" si="4"/>
        <v>44.16</v>
      </c>
      <c r="G41" s="31">
        <f t="shared" ca="1" si="5"/>
        <v>77.28</v>
      </c>
      <c r="H41" s="31">
        <f t="shared" ca="1" si="6"/>
        <v>502.31999999999994</v>
      </c>
      <c r="I41" s="2" t="str">
        <f t="shared" ca="1" si="7"/>
        <v>✔</v>
      </c>
    </row>
    <row r="42" spans="1:9" x14ac:dyDescent="0.3">
      <c r="A42" s="1">
        <f t="shared" ca="1" si="1"/>
        <v>45723</v>
      </c>
      <c r="B42" s="1" t="s">
        <v>110</v>
      </c>
      <c r="C42" s="1" t="s">
        <v>207</v>
      </c>
      <c r="D42" s="11">
        <f t="shared" ca="1" si="2"/>
        <v>1384</v>
      </c>
      <c r="E42" s="31">
        <f t="shared" ca="1" si="3"/>
        <v>48.440000000000005</v>
      </c>
      <c r="F42" s="31">
        <f t="shared" ca="1" si="4"/>
        <v>166.07999999999998</v>
      </c>
      <c r="G42" s="31">
        <f t="shared" ca="1" si="5"/>
        <v>290.64</v>
      </c>
      <c r="H42" s="31">
        <f t="shared" ca="1" si="6"/>
        <v>1889.1599999999999</v>
      </c>
      <c r="I42" s="2" t="str">
        <f t="shared" ca="1" si="7"/>
        <v>✔</v>
      </c>
    </row>
    <row r="43" spans="1:9" x14ac:dyDescent="0.3">
      <c r="A43" s="1">
        <f t="shared" ca="1" si="1"/>
        <v>45738</v>
      </c>
      <c r="B43" s="1" t="s">
        <v>111</v>
      </c>
      <c r="C43" s="1" t="s">
        <v>208</v>
      </c>
      <c r="D43" s="11">
        <f t="shared" ca="1" si="2"/>
        <v>1145</v>
      </c>
      <c r="E43" s="31">
        <f t="shared" ca="1" si="3"/>
        <v>40.075000000000003</v>
      </c>
      <c r="F43" s="31">
        <f t="shared" ca="1" si="4"/>
        <v>137.4</v>
      </c>
      <c r="G43" s="31">
        <f t="shared" ca="1" si="5"/>
        <v>240.45</v>
      </c>
      <c r="H43" s="31">
        <f t="shared" ca="1" si="6"/>
        <v>1562.9250000000002</v>
      </c>
      <c r="I43" s="2" t="str">
        <f t="shared" ca="1" si="7"/>
        <v>✔</v>
      </c>
    </row>
    <row r="44" spans="1:9" x14ac:dyDescent="0.3">
      <c r="A44" s="1">
        <f t="shared" ca="1" si="1"/>
        <v>45734</v>
      </c>
      <c r="B44" s="1" t="s">
        <v>112</v>
      </c>
      <c r="C44" s="1" t="s">
        <v>209</v>
      </c>
      <c r="D44" s="11">
        <f t="shared" ca="1" si="2"/>
        <v>1305</v>
      </c>
      <c r="E44" s="31">
        <f t="shared" ca="1" si="3"/>
        <v>45.675000000000004</v>
      </c>
      <c r="F44" s="31">
        <f t="shared" ca="1" si="4"/>
        <v>156.6</v>
      </c>
      <c r="G44" s="31">
        <f t="shared" ca="1" si="5"/>
        <v>274.05</v>
      </c>
      <c r="H44" s="31">
        <f t="shared" ca="1" si="6"/>
        <v>1781.3249999999998</v>
      </c>
      <c r="I44" s="2" t="str">
        <f t="shared" ca="1" si="7"/>
        <v>✔</v>
      </c>
    </row>
    <row r="45" spans="1:9" x14ac:dyDescent="0.3">
      <c r="A45" s="1">
        <f t="shared" ca="1" si="1"/>
        <v>45717</v>
      </c>
      <c r="B45" s="1" t="s">
        <v>113</v>
      </c>
      <c r="C45" s="1" t="s">
        <v>210</v>
      </c>
      <c r="D45" s="11">
        <f t="shared" ca="1" si="2"/>
        <v>697</v>
      </c>
      <c r="E45" s="31">
        <f t="shared" ca="1" si="3"/>
        <v>24.395000000000003</v>
      </c>
      <c r="F45" s="31">
        <f t="shared" ca="1" si="4"/>
        <v>83.64</v>
      </c>
      <c r="G45" s="31">
        <f t="shared" ca="1" si="5"/>
        <v>146.37</v>
      </c>
      <c r="H45" s="31">
        <f t="shared" ca="1" si="6"/>
        <v>951.40499999999997</v>
      </c>
      <c r="I45" s="2" t="str">
        <f t="shared" ca="1" si="7"/>
        <v>✔</v>
      </c>
    </row>
    <row r="46" spans="1:9" x14ac:dyDescent="0.3">
      <c r="A46" s="1">
        <f t="shared" ca="1" si="1"/>
        <v>45736</v>
      </c>
      <c r="B46" s="1" t="s">
        <v>114</v>
      </c>
      <c r="C46" s="1" t="s">
        <v>211</v>
      </c>
      <c r="D46" s="11">
        <f t="shared" ca="1" si="2"/>
        <v>673</v>
      </c>
      <c r="E46" s="31">
        <f t="shared" ca="1" si="3"/>
        <v>23.555000000000003</v>
      </c>
      <c r="F46" s="31">
        <f t="shared" ca="1" si="4"/>
        <v>80.759999999999991</v>
      </c>
      <c r="G46" s="31">
        <f t="shared" ca="1" si="5"/>
        <v>141.32999999999998</v>
      </c>
      <c r="H46" s="31">
        <f t="shared" ca="1" si="6"/>
        <v>918.64499999999998</v>
      </c>
      <c r="I46" s="2" t="str">
        <f t="shared" ca="1" si="7"/>
        <v>✔</v>
      </c>
    </row>
    <row r="47" spans="1:9" x14ac:dyDescent="0.3">
      <c r="A47" s="1">
        <f t="shared" ca="1" si="1"/>
        <v>45757</v>
      </c>
      <c r="B47" s="1" t="s">
        <v>115</v>
      </c>
      <c r="C47" s="1" t="s">
        <v>212</v>
      </c>
      <c r="D47" s="11">
        <f t="shared" ca="1" si="2"/>
        <v>1166</v>
      </c>
      <c r="E47" s="31">
        <f t="shared" ca="1" si="3"/>
        <v>40.81</v>
      </c>
      <c r="F47" s="31">
        <f t="shared" ca="1" si="4"/>
        <v>139.91999999999999</v>
      </c>
      <c r="G47" s="31">
        <f t="shared" ca="1" si="5"/>
        <v>244.85999999999999</v>
      </c>
      <c r="H47" s="31">
        <f t="shared" ca="1" si="6"/>
        <v>1591.59</v>
      </c>
      <c r="I47" s="2" t="str">
        <f t="shared" ca="1" si="7"/>
        <v>✔</v>
      </c>
    </row>
    <row r="48" spans="1:9" x14ac:dyDescent="0.3">
      <c r="A48" s="1">
        <f t="shared" ca="1" si="1"/>
        <v>45703</v>
      </c>
      <c r="B48" s="1" t="s">
        <v>116</v>
      </c>
      <c r="C48" s="1" t="s">
        <v>213</v>
      </c>
      <c r="D48" s="11">
        <f t="shared" ca="1" si="2"/>
        <v>1203</v>
      </c>
      <c r="E48" s="31">
        <f t="shared" ca="1" si="3"/>
        <v>42.105000000000004</v>
      </c>
      <c r="F48" s="31">
        <f t="shared" ca="1" si="4"/>
        <v>144.35999999999999</v>
      </c>
      <c r="G48" s="31">
        <f t="shared" ca="1" si="5"/>
        <v>252.63</v>
      </c>
      <c r="H48" s="31">
        <f t="shared" ca="1" si="6"/>
        <v>1642.0949999999998</v>
      </c>
      <c r="I48" s="2" t="str">
        <f t="shared" ca="1" si="7"/>
        <v>✔</v>
      </c>
    </row>
    <row r="49" spans="1:9" x14ac:dyDescent="0.3">
      <c r="A49" s="1">
        <f t="shared" ca="1" si="1"/>
        <v>45722</v>
      </c>
      <c r="B49" s="1" t="s">
        <v>117</v>
      </c>
      <c r="C49" s="1" t="s">
        <v>214</v>
      </c>
      <c r="D49" s="11">
        <f t="shared" ca="1" si="2"/>
        <v>326</v>
      </c>
      <c r="E49" s="31">
        <f t="shared" ca="1" si="3"/>
        <v>11.410000000000002</v>
      </c>
      <c r="F49" s="31">
        <f t="shared" ca="1" si="4"/>
        <v>39.119999999999997</v>
      </c>
      <c r="G49" s="31">
        <f t="shared" ca="1" si="5"/>
        <v>68.459999999999994</v>
      </c>
      <c r="H49" s="31">
        <f t="shared" ca="1" si="6"/>
        <v>444.99</v>
      </c>
      <c r="I49" s="2" t="str">
        <f t="shared" ca="1" si="7"/>
        <v>✔</v>
      </c>
    </row>
    <row r="50" spans="1:9" x14ac:dyDescent="0.3">
      <c r="A50" s="1">
        <f t="shared" ca="1" si="1"/>
        <v>45715</v>
      </c>
      <c r="B50" s="1" t="s">
        <v>118</v>
      </c>
      <c r="C50" s="1" t="s">
        <v>215</v>
      </c>
      <c r="D50" s="11">
        <f t="shared" ca="1" si="2"/>
        <v>640</v>
      </c>
      <c r="E50" s="31">
        <f t="shared" ca="1" si="3"/>
        <v>22.400000000000002</v>
      </c>
      <c r="F50" s="31">
        <f t="shared" ca="1" si="4"/>
        <v>76.8</v>
      </c>
      <c r="G50" s="31">
        <f t="shared" ca="1" si="5"/>
        <v>134.4</v>
      </c>
      <c r="H50" s="31">
        <f t="shared" ca="1" si="6"/>
        <v>873.59999999999991</v>
      </c>
      <c r="I50" s="2" t="str">
        <f t="shared" ca="1" si="7"/>
        <v>✔</v>
      </c>
    </row>
    <row r="51" spans="1:9" x14ac:dyDescent="0.3">
      <c r="A51" s="1">
        <f t="shared" ca="1" si="1"/>
        <v>45701</v>
      </c>
      <c r="B51" s="1" t="s">
        <v>119</v>
      </c>
      <c r="C51" s="1" t="s">
        <v>216</v>
      </c>
      <c r="D51" s="11">
        <f t="shared" ca="1" si="2"/>
        <v>530</v>
      </c>
      <c r="E51" s="31">
        <f t="shared" ca="1" si="3"/>
        <v>18.55</v>
      </c>
      <c r="F51" s="31">
        <f t="shared" ca="1" si="4"/>
        <v>63.599999999999994</v>
      </c>
      <c r="G51" s="31">
        <f t="shared" ca="1" si="5"/>
        <v>111.3</v>
      </c>
      <c r="H51" s="31">
        <f t="shared" ca="1" si="6"/>
        <v>723.44999999999993</v>
      </c>
      <c r="I51" s="2" t="str">
        <f t="shared" ca="1" si="7"/>
        <v>✔</v>
      </c>
    </row>
    <row r="52" spans="1:9" x14ac:dyDescent="0.3">
      <c r="A52" s="1">
        <f t="shared" ca="1" si="1"/>
        <v>45722</v>
      </c>
      <c r="B52" s="1" t="s">
        <v>120</v>
      </c>
      <c r="C52" s="1" t="s">
        <v>217</v>
      </c>
      <c r="D52" s="11">
        <f t="shared" ca="1" si="2"/>
        <v>255</v>
      </c>
      <c r="E52" s="31">
        <f t="shared" ca="1" si="3"/>
        <v>8.9250000000000007</v>
      </c>
      <c r="F52" s="31">
        <f t="shared" ca="1" si="4"/>
        <v>30.599999999999998</v>
      </c>
      <c r="G52" s="31">
        <f t="shared" ca="1" si="5"/>
        <v>53.55</v>
      </c>
      <c r="H52" s="31">
        <f t="shared" ca="1" si="6"/>
        <v>348.07500000000005</v>
      </c>
      <c r="I52" s="2" t="str">
        <f t="shared" ca="1" si="7"/>
        <v>✔</v>
      </c>
    </row>
    <row r="53" spans="1:9" x14ac:dyDescent="0.3">
      <c r="A53" s="1">
        <f t="shared" ca="1" si="1"/>
        <v>45734</v>
      </c>
      <c r="B53" s="1" t="s">
        <v>121</v>
      </c>
      <c r="C53" s="1" t="s">
        <v>218</v>
      </c>
      <c r="D53" s="11">
        <f t="shared" ca="1" si="2"/>
        <v>347</v>
      </c>
      <c r="E53" s="31">
        <f t="shared" ca="1" si="3"/>
        <v>12.145000000000001</v>
      </c>
      <c r="F53" s="31">
        <f t="shared" ca="1" si="4"/>
        <v>41.64</v>
      </c>
      <c r="G53" s="31">
        <f t="shared" ca="1" si="5"/>
        <v>72.86999999999999</v>
      </c>
      <c r="H53" s="31">
        <f t="shared" ca="1" si="6"/>
        <v>473.65499999999997</v>
      </c>
      <c r="I53" s="2" t="str">
        <f t="shared" ca="1" si="7"/>
        <v>✔</v>
      </c>
    </row>
    <row r="54" spans="1:9" x14ac:dyDescent="0.3">
      <c r="A54" s="1">
        <f t="shared" ca="1" si="1"/>
        <v>45754</v>
      </c>
      <c r="B54" s="1" t="s">
        <v>122</v>
      </c>
      <c r="C54" s="1" t="s">
        <v>219</v>
      </c>
      <c r="D54" s="11">
        <f t="shared" ca="1" si="2"/>
        <v>615</v>
      </c>
      <c r="E54" s="31">
        <f t="shared" ca="1" si="3"/>
        <v>21.525000000000002</v>
      </c>
      <c r="F54" s="31">
        <f t="shared" ca="1" si="4"/>
        <v>73.8</v>
      </c>
      <c r="G54" s="31">
        <f t="shared" ca="1" si="5"/>
        <v>129.15</v>
      </c>
      <c r="H54" s="31">
        <f t="shared" ca="1" si="6"/>
        <v>839.47499999999991</v>
      </c>
      <c r="I54" s="2" t="str">
        <f t="shared" ca="1" si="7"/>
        <v>✔</v>
      </c>
    </row>
    <row r="55" spans="1:9" x14ac:dyDescent="0.3">
      <c r="A55" s="1">
        <f t="shared" ca="1" si="1"/>
        <v>45729</v>
      </c>
      <c r="B55" s="1" t="s">
        <v>123</v>
      </c>
      <c r="C55" s="1" t="s">
        <v>220</v>
      </c>
      <c r="D55" s="11">
        <f t="shared" ca="1" si="2"/>
        <v>252</v>
      </c>
      <c r="E55" s="31">
        <f t="shared" ca="1" si="3"/>
        <v>8.82</v>
      </c>
      <c r="F55" s="31">
        <f t="shared" ca="1" si="4"/>
        <v>30.24</v>
      </c>
      <c r="G55" s="31">
        <f t="shared" ca="1" si="5"/>
        <v>52.919999999999995</v>
      </c>
      <c r="H55" s="31">
        <f t="shared" ca="1" si="6"/>
        <v>343.98</v>
      </c>
      <c r="I55" s="2" t="str">
        <f t="shared" ca="1" si="7"/>
        <v>✔</v>
      </c>
    </row>
    <row r="56" spans="1:9" x14ac:dyDescent="0.3">
      <c r="A56" s="1">
        <f t="shared" ca="1" si="1"/>
        <v>45752</v>
      </c>
      <c r="B56" s="1" t="s">
        <v>124</v>
      </c>
      <c r="C56" s="1" t="s">
        <v>221</v>
      </c>
      <c r="D56" s="11">
        <f t="shared" ca="1" si="2"/>
        <v>643</v>
      </c>
      <c r="E56" s="31">
        <f t="shared" ca="1" si="3"/>
        <v>22.505000000000003</v>
      </c>
      <c r="F56" s="31">
        <f t="shared" ca="1" si="4"/>
        <v>77.16</v>
      </c>
      <c r="G56" s="31">
        <f t="shared" ca="1" si="5"/>
        <v>135.03</v>
      </c>
      <c r="H56" s="31">
        <f t="shared" ca="1" si="6"/>
        <v>877.69499999999994</v>
      </c>
      <c r="I56" s="2" t="str">
        <f t="shared" ca="1" si="7"/>
        <v>✔</v>
      </c>
    </row>
    <row r="57" spans="1:9" x14ac:dyDescent="0.3">
      <c r="A57" s="1">
        <f t="shared" ca="1" si="1"/>
        <v>45725</v>
      </c>
      <c r="B57" s="1" t="s">
        <v>125</v>
      </c>
      <c r="C57" s="1" t="s">
        <v>222</v>
      </c>
      <c r="D57" s="11">
        <f t="shared" ca="1" si="2"/>
        <v>427</v>
      </c>
      <c r="E57" s="31">
        <f t="shared" ca="1" si="3"/>
        <v>14.945000000000002</v>
      </c>
      <c r="F57" s="31">
        <f t="shared" ca="1" si="4"/>
        <v>51.239999999999995</v>
      </c>
      <c r="G57" s="31">
        <f t="shared" ca="1" si="5"/>
        <v>89.67</v>
      </c>
      <c r="H57" s="31">
        <f t="shared" ca="1" si="6"/>
        <v>582.85500000000002</v>
      </c>
      <c r="I57" s="2" t="str">
        <f t="shared" ca="1" si="7"/>
        <v>✔</v>
      </c>
    </row>
    <row r="58" spans="1:9" x14ac:dyDescent="0.3">
      <c r="A58" s="1">
        <f t="shared" ca="1" si="1"/>
        <v>45723</v>
      </c>
      <c r="B58" s="1" t="s">
        <v>126</v>
      </c>
      <c r="C58" s="1" t="s">
        <v>223</v>
      </c>
      <c r="D58" s="11">
        <f t="shared" ca="1" si="2"/>
        <v>1247</v>
      </c>
      <c r="E58" s="31">
        <f t="shared" ca="1" si="3"/>
        <v>43.645000000000003</v>
      </c>
      <c r="F58" s="31">
        <f t="shared" ca="1" si="4"/>
        <v>149.63999999999999</v>
      </c>
      <c r="G58" s="31">
        <f t="shared" ca="1" si="5"/>
        <v>261.87</v>
      </c>
      <c r="H58" s="31">
        <f t="shared" ca="1" si="6"/>
        <v>1702.1549999999997</v>
      </c>
      <c r="I58" s="2" t="str">
        <f t="shared" ca="1" si="7"/>
        <v>✔</v>
      </c>
    </row>
    <row r="59" spans="1:9" x14ac:dyDescent="0.3">
      <c r="A59" s="1">
        <f t="shared" ca="1" si="1"/>
        <v>45732</v>
      </c>
      <c r="B59" s="1" t="s">
        <v>127</v>
      </c>
      <c r="C59" s="1" t="s">
        <v>224</v>
      </c>
      <c r="D59" s="11">
        <f t="shared" ca="1" si="2"/>
        <v>1274</v>
      </c>
      <c r="E59" s="31">
        <f t="shared" ca="1" si="3"/>
        <v>44.59</v>
      </c>
      <c r="F59" s="31">
        <f t="shared" ca="1" si="4"/>
        <v>152.88</v>
      </c>
      <c r="G59" s="31">
        <f t="shared" ca="1" si="5"/>
        <v>267.53999999999996</v>
      </c>
      <c r="H59" s="31">
        <f t="shared" ca="1" si="6"/>
        <v>1739.0099999999998</v>
      </c>
      <c r="I59" s="2" t="str">
        <f t="shared" ca="1" si="7"/>
        <v>✔</v>
      </c>
    </row>
    <row r="60" spans="1:9" x14ac:dyDescent="0.3">
      <c r="A60" s="1">
        <f t="shared" ca="1" si="1"/>
        <v>45751</v>
      </c>
      <c r="B60" s="1" t="s">
        <v>128</v>
      </c>
      <c r="C60" s="1" t="s">
        <v>225</v>
      </c>
      <c r="D60" s="11">
        <f t="shared" ca="1" si="2"/>
        <v>554</v>
      </c>
      <c r="E60" s="31">
        <f t="shared" ca="1" si="3"/>
        <v>19.39</v>
      </c>
      <c r="F60" s="31">
        <f t="shared" ca="1" si="4"/>
        <v>66.48</v>
      </c>
      <c r="G60" s="31">
        <f t="shared" ca="1" si="5"/>
        <v>116.33999999999999</v>
      </c>
      <c r="H60" s="31">
        <f t="shared" ca="1" si="6"/>
        <v>756.21</v>
      </c>
      <c r="I60" s="2" t="str">
        <f t="shared" ca="1" si="7"/>
        <v>✔</v>
      </c>
    </row>
    <row r="61" spans="1:9" x14ac:dyDescent="0.3">
      <c r="A61" s="1">
        <f t="shared" ca="1" si="1"/>
        <v>45718</v>
      </c>
      <c r="B61" s="1" t="s">
        <v>129</v>
      </c>
      <c r="C61" s="1" t="s">
        <v>226</v>
      </c>
      <c r="D61" s="11">
        <f t="shared" ca="1" si="2"/>
        <v>255</v>
      </c>
      <c r="E61" s="31">
        <f t="shared" ca="1" si="3"/>
        <v>8.9250000000000007</v>
      </c>
      <c r="F61" s="31">
        <f t="shared" ca="1" si="4"/>
        <v>30.599999999999998</v>
      </c>
      <c r="G61" s="31">
        <f t="shared" ca="1" si="5"/>
        <v>53.55</v>
      </c>
      <c r="H61" s="31">
        <f t="shared" ca="1" si="6"/>
        <v>348.07500000000005</v>
      </c>
      <c r="I61" s="2" t="str">
        <f t="shared" ca="1" si="7"/>
        <v>✔</v>
      </c>
    </row>
    <row r="62" spans="1:9" x14ac:dyDescent="0.3">
      <c r="A62" s="1">
        <f t="shared" ca="1" si="1"/>
        <v>45749</v>
      </c>
      <c r="B62" s="1" t="s">
        <v>130</v>
      </c>
      <c r="C62" s="1" t="s">
        <v>227</v>
      </c>
      <c r="D62" s="11">
        <f t="shared" ca="1" si="2"/>
        <v>937</v>
      </c>
      <c r="E62" s="31">
        <f t="shared" ca="1" si="3"/>
        <v>32.795000000000002</v>
      </c>
      <c r="F62" s="31">
        <f t="shared" ca="1" si="4"/>
        <v>112.44</v>
      </c>
      <c r="G62" s="31">
        <f t="shared" ca="1" si="5"/>
        <v>196.76999999999998</v>
      </c>
      <c r="H62" s="31">
        <f t="shared" ca="1" si="6"/>
        <v>1279.0049999999999</v>
      </c>
      <c r="I62" s="2" t="str">
        <f t="shared" ca="1" si="7"/>
        <v>✔</v>
      </c>
    </row>
    <row r="63" spans="1:9" x14ac:dyDescent="0.3">
      <c r="A63" s="1">
        <f t="shared" ca="1" si="1"/>
        <v>45703</v>
      </c>
      <c r="B63" s="1" t="s">
        <v>131</v>
      </c>
      <c r="C63" s="1" t="s">
        <v>228</v>
      </c>
      <c r="D63" s="11">
        <f t="shared" ca="1" si="2"/>
        <v>1031</v>
      </c>
      <c r="E63" s="31">
        <f t="shared" ca="1" si="3"/>
        <v>36.085000000000001</v>
      </c>
      <c r="F63" s="31">
        <f t="shared" ca="1" si="4"/>
        <v>123.72</v>
      </c>
      <c r="G63" s="31">
        <f t="shared" ca="1" si="5"/>
        <v>216.51</v>
      </c>
      <c r="H63" s="31">
        <f t="shared" ca="1" si="6"/>
        <v>1407.3150000000001</v>
      </c>
      <c r="I63" s="2" t="str">
        <f t="shared" ca="1" si="7"/>
        <v>✔</v>
      </c>
    </row>
    <row r="64" spans="1:9" x14ac:dyDescent="0.3">
      <c r="A64" s="1">
        <f t="shared" ca="1" si="1"/>
        <v>45753</v>
      </c>
      <c r="B64" s="1" t="s">
        <v>132</v>
      </c>
      <c r="C64" s="1" t="s">
        <v>229</v>
      </c>
      <c r="D64" s="11">
        <f t="shared" ca="1" si="2"/>
        <v>742</v>
      </c>
      <c r="E64" s="31">
        <f t="shared" ca="1" si="3"/>
        <v>25.970000000000002</v>
      </c>
      <c r="F64" s="31">
        <f t="shared" ca="1" si="4"/>
        <v>89.039999999999992</v>
      </c>
      <c r="G64" s="31">
        <f t="shared" ca="1" si="5"/>
        <v>155.82</v>
      </c>
      <c r="H64" s="31">
        <f t="shared" ca="1" si="6"/>
        <v>1012.8299999999999</v>
      </c>
      <c r="I64" s="2" t="str">
        <f t="shared" ca="1" si="7"/>
        <v>✔</v>
      </c>
    </row>
    <row r="65" spans="1:9" x14ac:dyDescent="0.3">
      <c r="A65" s="1">
        <f t="shared" ca="1" si="1"/>
        <v>45729</v>
      </c>
      <c r="B65" s="1" t="s">
        <v>133</v>
      </c>
      <c r="C65" s="1" t="s">
        <v>230</v>
      </c>
      <c r="D65" s="11">
        <f t="shared" ca="1" si="2"/>
        <v>1235</v>
      </c>
      <c r="E65" s="31">
        <f t="shared" ca="1" si="3"/>
        <v>43.225000000000001</v>
      </c>
      <c r="F65" s="31">
        <f t="shared" ca="1" si="4"/>
        <v>148.19999999999999</v>
      </c>
      <c r="G65" s="31">
        <f t="shared" ca="1" si="5"/>
        <v>259.34999999999997</v>
      </c>
      <c r="H65" s="31">
        <f t="shared" ca="1" si="6"/>
        <v>1685.7749999999999</v>
      </c>
      <c r="I65" s="2" t="str">
        <f t="shared" ca="1" si="7"/>
        <v>✔</v>
      </c>
    </row>
    <row r="66" spans="1:9" x14ac:dyDescent="0.3">
      <c r="A66" s="1">
        <f t="shared" ca="1" si="1"/>
        <v>45737</v>
      </c>
      <c r="B66" s="1" t="s">
        <v>134</v>
      </c>
      <c r="C66" s="1" t="s">
        <v>231</v>
      </c>
      <c r="D66" s="11">
        <f t="shared" ca="1" si="2"/>
        <v>1165</v>
      </c>
      <c r="E66" s="31">
        <f t="shared" ca="1" si="3"/>
        <v>40.775000000000006</v>
      </c>
      <c r="F66" s="31">
        <f t="shared" ca="1" si="4"/>
        <v>139.79999999999998</v>
      </c>
      <c r="G66" s="31">
        <f t="shared" ca="1" si="5"/>
        <v>244.64999999999998</v>
      </c>
      <c r="H66" s="31">
        <f t="shared" ca="1" si="6"/>
        <v>1590.2249999999999</v>
      </c>
      <c r="I66" s="2" t="str">
        <f t="shared" ca="1" si="7"/>
        <v>✔</v>
      </c>
    </row>
    <row r="67" spans="1:9" x14ac:dyDescent="0.3">
      <c r="A67" s="1">
        <f t="shared" ca="1" si="1"/>
        <v>45746</v>
      </c>
      <c r="B67" s="1" t="s">
        <v>135</v>
      </c>
      <c r="C67" s="1" t="s">
        <v>232</v>
      </c>
      <c r="D67" s="11">
        <f t="shared" ca="1" si="2"/>
        <v>636</v>
      </c>
      <c r="E67" s="31">
        <f t="shared" ca="1" si="3"/>
        <v>22.26</v>
      </c>
      <c r="F67" s="31">
        <f t="shared" ca="1" si="4"/>
        <v>76.319999999999993</v>
      </c>
      <c r="G67" s="31">
        <f t="shared" ca="1" si="5"/>
        <v>133.56</v>
      </c>
      <c r="H67" s="31">
        <f t="shared" ca="1" si="6"/>
        <v>868.13999999999987</v>
      </c>
      <c r="I67" s="2" t="str">
        <f t="shared" ca="1" si="7"/>
        <v>✔</v>
      </c>
    </row>
    <row r="68" spans="1:9" x14ac:dyDescent="0.3">
      <c r="A68" s="1">
        <f t="shared" ca="1" si="1"/>
        <v>45704</v>
      </c>
      <c r="B68" s="1" t="s">
        <v>136</v>
      </c>
      <c r="C68" s="1" t="s">
        <v>233</v>
      </c>
      <c r="D68" s="11">
        <f t="shared" ca="1" si="2"/>
        <v>885</v>
      </c>
      <c r="E68" s="31">
        <f t="shared" ca="1" si="3"/>
        <v>30.975000000000001</v>
      </c>
      <c r="F68" s="31">
        <f t="shared" ca="1" si="4"/>
        <v>106.2</v>
      </c>
      <c r="G68" s="31">
        <f t="shared" ca="1" si="5"/>
        <v>185.85</v>
      </c>
      <c r="H68" s="31">
        <f t="shared" ca="1" si="6"/>
        <v>1208.0250000000001</v>
      </c>
      <c r="I68" s="2" t="str">
        <f t="shared" ca="1" si="7"/>
        <v>✔</v>
      </c>
    </row>
    <row r="69" spans="1:9" x14ac:dyDescent="0.3">
      <c r="A69" s="1">
        <f t="shared" ca="1" si="1"/>
        <v>45755</v>
      </c>
      <c r="B69" s="1" t="s">
        <v>137</v>
      </c>
      <c r="C69" s="1" t="s">
        <v>234</v>
      </c>
      <c r="D69" s="11">
        <f t="shared" ca="1" si="2"/>
        <v>1399</v>
      </c>
      <c r="E69" s="31">
        <f t="shared" ca="1" si="3"/>
        <v>48.965000000000003</v>
      </c>
      <c r="F69" s="31">
        <f t="shared" ca="1" si="4"/>
        <v>167.88</v>
      </c>
      <c r="G69" s="31">
        <f t="shared" ca="1" si="5"/>
        <v>293.78999999999996</v>
      </c>
      <c r="H69" s="31">
        <f t="shared" ca="1" si="6"/>
        <v>1909.6349999999998</v>
      </c>
      <c r="I69" s="2" t="str">
        <f t="shared" ca="1" si="7"/>
        <v>✔</v>
      </c>
    </row>
    <row r="70" spans="1:9" x14ac:dyDescent="0.3">
      <c r="A70" s="1">
        <f t="shared" ca="1" si="1"/>
        <v>45754</v>
      </c>
      <c r="B70" s="1" t="s">
        <v>138</v>
      </c>
      <c r="C70" s="1" t="s">
        <v>235</v>
      </c>
      <c r="D70" s="11">
        <f t="shared" ca="1" si="2"/>
        <v>1111</v>
      </c>
      <c r="E70" s="31">
        <f t="shared" ca="1" si="3"/>
        <v>38.885000000000005</v>
      </c>
      <c r="F70" s="31">
        <f t="shared" ca="1" si="4"/>
        <v>133.32</v>
      </c>
      <c r="G70" s="31">
        <f t="shared" ca="1" si="5"/>
        <v>233.31</v>
      </c>
      <c r="H70" s="31">
        <f t="shared" ca="1" si="6"/>
        <v>1516.5149999999999</v>
      </c>
      <c r="I70" s="2" t="str">
        <f t="shared" ca="1" si="7"/>
        <v>✔</v>
      </c>
    </row>
    <row r="71" spans="1:9" x14ac:dyDescent="0.3">
      <c r="A71" s="1">
        <f t="shared" ca="1" si="1"/>
        <v>45733</v>
      </c>
      <c r="B71" s="1" t="s">
        <v>139</v>
      </c>
      <c r="C71" s="1" t="s">
        <v>236</v>
      </c>
      <c r="D71" s="11">
        <f t="shared" ca="1" si="2"/>
        <v>429</v>
      </c>
      <c r="E71" s="31">
        <f t="shared" ca="1" si="3"/>
        <v>15.015000000000001</v>
      </c>
      <c r="F71" s="31">
        <f t="shared" ca="1" si="4"/>
        <v>51.48</v>
      </c>
      <c r="G71" s="31">
        <f t="shared" ca="1" si="5"/>
        <v>90.09</v>
      </c>
      <c r="H71" s="31">
        <f t="shared" ca="1" si="6"/>
        <v>585.58500000000004</v>
      </c>
      <c r="I71" s="2" t="str">
        <f t="shared" ca="1" si="7"/>
        <v>✔</v>
      </c>
    </row>
    <row r="72" spans="1:9" x14ac:dyDescent="0.3">
      <c r="A72" s="1">
        <f t="shared" ca="1" si="1"/>
        <v>45760</v>
      </c>
      <c r="B72" s="1" t="s">
        <v>140</v>
      </c>
      <c r="C72" s="1" t="s">
        <v>237</v>
      </c>
      <c r="D72" s="11">
        <f t="shared" ca="1" si="2"/>
        <v>926</v>
      </c>
      <c r="E72" s="31">
        <f t="shared" ca="1" si="3"/>
        <v>32.410000000000004</v>
      </c>
      <c r="F72" s="31">
        <f t="shared" ca="1" si="4"/>
        <v>111.11999999999999</v>
      </c>
      <c r="G72" s="31">
        <f t="shared" ca="1" si="5"/>
        <v>194.45999999999998</v>
      </c>
      <c r="H72" s="31">
        <f t="shared" ca="1" si="6"/>
        <v>1263.99</v>
      </c>
      <c r="I72" s="2" t="str">
        <f t="shared" ca="1" si="7"/>
        <v>✔</v>
      </c>
    </row>
    <row r="73" spans="1:9" x14ac:dyDescent="0.3">
      <c r="A73" s="1">
        <f t="shared" ca="1" si="1"/>
        <v>45706</v>
      </c>
      <c r="B73" t="s">
        <v>141</v>
      </c>
      <c r="C73" t="s">
        <v>238</v>
      </c>
      <c r="D73" s="11">
        <f t="shared" ca="1" si="2"/>
        <v>1170</v>
      </c>
      <c r="E73" s="31">
        <f t="shared" ca="1" si="3"/>
        <v>40.950000000000003</v>
      </c>
      <c r="F73" s="31">
        <f t="shared" ca="1" si="4"/>
        <v>140.4</v>
      </c>
      <c r="G73" s="31">
        <f t="shared" ca="1" si="5"/>
        <v>245.7</v>
      </c>
      <c r="H73" s="31">
        <f t="shared" ca="1" si="6"/>
        <v>1597.0500000000002</v>
      </c>
      <c r="I73" s="2" t="str">
        <f t="shared" ca="1" si="7"/>
        <v>✔</v>
      </c>
    </row>
    <row r="74" spans="1:9" x14ac:dyDescent="0.3">
      <c r="A74" s="1">
        <f t="shared" ca="1" si="1"/>
        <v>45730</v>
      </c>
      <c r="B74" t="s">
        <v>142</v>
      </c>
      <c r="C74" t="s">
        <v>239</v>
      </c>
      <c r="D74" s="11">
        <f t="shared" ca="1" si="2"/>
        <v>927</v>
      </c>
      <c r="E74" s="31">
        <f t="shared" ca="1" si="3"/>
        <v>32.445</v>
      </c>
      <c r="F74" s="31">
        <f t="shared" ca="1" si="4"/>
        <v>111.24</v>
      </c>
      <c r="G74" s="31">
        <f t="shared" ca="1" si="5"/>
        <v>194.67</v>
      </c>
      <c r="H74" s="31">
        <f t="shared" ca="1" si="6"/>
        <v>1265.355</v>
      </c>
      <c r="I74" s="2" t="str">
        <f t="shared" ca="1" si="7"/>
        <v>✔</v>
      </c>
    </row>
    <row r="75" spans="1:9" x14ac:dyDescent="0.3">
      <c r="A75" s="1">
        <f t="shared" ca="1" si="1"/>
        <v>45705</v>
      </c>
      <c r="B75" t="s">
        <v>143</v>
      </c>
      <c r="C75" t="s">
        <v>240</v>
      </c>
      <c r="D75" s="11">
        <f t="shared" ca="1" si="2"/>
        <v>572</v>
      </c>
      <c r="E75" s="31">
        <f t="shared" ca="1" si="3"/>
        <v>20.020000000000003</v>
      </c>
      <c r="F75" s="31">
        <f t="shared" ca="1" si="4"/>
        <v>68.64</v>
      </c>
      <c r="G75" s="31">
        <f t="shared" ca="1" si="5"/>
        <v>120.11999999999999</v>
      </c>
      <c r="H75" s="31">
        <f t="shared" ca="1" si="6"/>
        <v>780.78</v>
      </c>
      <c r="I75" s="2" t="str">
        <f t="shared" ca="1" si="7"/>
        <v>✔</v>
      </c>
    </row>
    <row r="76" spans="1:9" x14ac:dyDescent="0.3">
      <c r="A76" s="1">
        <f t="shared" ca="1" si="1"/>
        <v>45750</v>
      </c>
      <c r="B76" t="s">
        <v>144</v>
      </c>
      <c r="C76" t="s">
        <v>241</v>
      </c>
      <c r="D76" s="11">
        <f t="shared" ca="1" si="2"/>
        <v>298</v>
      </c>
      <c r="E76" s="31">
        <f t="shared" ca="1" si="3"/>
        <v>10.430000000000001</v>
      </c>
      <c r="F76" s="31">
        <f t="shared" ca="1" si="4"/>
        <v>35.76</v>
      </c>
      <c r="G76" s="31">
        <f t="shared" ca="1" si="5"/>
        <v>62.58</v>
      </c>
      <c r="H76" s="31">
        <f t="shared" ca="1" si="6"/>
        <v>406.77</v>
      </c>
      <c r="I76" s="2" t="str">
        <f t="shared" ca="1" si="7"/>
        <v>✔</v>
      </c>
    </row>
    <row r="77" spans="1:9" x14ac:dyDescent="0.3">
      <c r="A77" s="1">
        <f t="shared" ca="1" si="1"/>
        <v>45710</v>
      </c>
      <c r="B77" t="s">
        <v>145</v>
      </c>
      <c r="C77" t="s">
        <v>216</v>
      </c>
      <c r="D77" s="11">
        <f t="shared" ca="1" si="2"/>
        <v>1263</v>
      </c>
      <c r="E77" s="31">
        <f t="shared" ca="1" si="3"/>
        <v>44.205000000000005</v>
      </c>
      <c r="F77" s="31">
        <f t="shared" ca="1" si="4"/>
        <v>151.56</v>
      </c>
      <c r="G77" s="31">
        <f t="shared" ca="1" si="5"/>
        <v>265.23</v>
      </c>
      <c r="H77" s="31">
        <f t="shared" ca="1" si="6"/>
        <v>1723.9949999999999</v>
      </c>
      <c r="I77" s="2" t="str">
        <f t="shared" ca="1" si="7"/>
        <v>✔</v>
      </c>
    </row>
    <row r="78" spans="1:9" x14ac:dyDescent="0.3">
      <c r="A78" s="1">
        <f t="shared" ca="1" si="1"/>
        <v>45759</v>
      </c>
      <c r="B78" t="s">
        <v>146</v>
      </c>
      <c r="C78" t="s">
        <v>242</v>
      </c>
      <c r="D78" s="11">
        <f t="shared" ca="1" si="2"/>
        <v>215</v>
      </c>
      <c r="E78" s="31">
        <f t="shared" ca="1" si="3"/>
        <v>7.5250000000000004</v>
      </c>
      <c r="F78" s="31">
        <f t="shared" ca="1" si="4"/>
        <v>25.8</v>
      </c>
      <c r="G78" s="31">
        <f t="shared" ca="1" si="5"/>
        <v>45.15</v>
      </c>
      <c r="H78" s="31">
        <f t="shared" ca="1" si="6"/>
        <v>293.47500000000002</v>
      </c>
      <c r="I78" s="2" t="str">
        <f t="shared" ca="1" si="7"/>
        <v>✔</v>
      </c>
    </row>
    <row r="79" spans="1:9" x14ac:dyDescent="0.3">
      <c r="A79" s="1">
        <f t="shared" ca="1" si="1"/>
        <v>45740</v>
      </c>
      <c r="B79" t="s">
        <v>147</v>
      </c>
      <c r="C79" t="s">
        <v>243</v>
      </c>
      <c r="D79" s="11">
        <f t="shared" ca="1" si="2"/>
        <v>994</v>
      </c>
      <c r="E79" s="31">
        <f t="shared" ca="1" si="3"/>
        <v>34.790000000000006</v>
      </c>
      <c r="F79" s="31">
        <f t="shared" ca="1" si="4"/>
        <v>119.28</v>
      </c>
      <c r="G79" s="31">
        <f t="shared" ca="1" si="5"/>
        <v>208.73999999999998</v>
      </c>
      <c r="H79" s="31">
        <f t="shared" ca="1" si="6"/>
        <v>1356.81</v>
      </c>
      <c r="I79" s="2" t="str">
        <f t="shared" ca="1" si="7"/>
        <v>✔</v>
      </c>
    </row>
    <row r="80" spans="1:9" x14ac:dyDescent="0.3">
      <c r="A80" s="1">
        <f t="shared" ca="1" si="1"/>
        <v>45752</v>
      </c>
      <c r="B80" t="s">
        <v>148</v>
      </c>
      <c r="C80" t="s">
        <v>244</v>
      </c>
      <c r="D80" s="11">
        <f t="shared" ca="1" si="2"/>
        <v>986</v>
      </c>
      <c r="E80" s="31">
        <f t="shared" ca="1" si="3"/>
        <v>34.510000000000005</v>
      </c>
      <c r="F80" s="31">
        <f t="shared" ca="1" si="4"/>
        <v>118.32</v>
      </c>
      <c r="G80" s="31">
        <f t="shared" ca="1" si="5"/>
        <v>207.06</v>
      </c>
      <c r="H80" s="31">
        <f t="shared" ca="1" si="6"/>
        <v>1345.8899999999999</v>
      </c>
      <c r="I80" s="2" t="str">
        <f t="shared" ca="1" si="7"/>
        <v>✔</v>
      </c>
    </row>
    <row r="81" spans="1:9" x14ac:dyDescent="0.3">
      <c r="A81" s="1">
        <f t="shared" ca="1" si="1"/>
        <v>45739</v>
      </c>
      <c r="B81" t="s">
        <v>149</v>
      </c>
      <c r="C81" t="s">
        <v>245</v>
      </c>
      <c r="D81" s="11">
        <f t="shared" ca="1" si="2"/>
        <v>946</v>
      </c>
      <c r="E81" s="31">
        <f t="shared" ca="1" si="3"/>
        <v>33.110000000000007</v>
      </c>
      <c r="F81" s="31">
        <f t="shared" ca="1" si="4"/>
        <v>113.52</v>
      </c>
      <c r="G81" s="31">
        <f t="shared" ca="1" si="5"/>
        <v>198.66</v>
      </c>
      <c r="H81" s="31">
        <f t="shared" ca="1" si="6"/>
        <v>1291.2900000000002</v>
      </c>
      <c r="I81" s="2" t="str">
        <f t="shared" ca="1" si="7"/>
        <v>✔</v>
      </c>
    </row>
    <row r="82" spans="1:9" x14ac:dyDescent="0.3">
      <c r="A82" s="1">
        <f t="shared" ca="1" si="1"/>
        <v>45744</v>
      </c>
      <c r="B82" t="s">
        <v>150</v>
      </c>
      <c r="C82" t="s">
        <v>246</v>
      </c>
      <c r="D82" s="11">
        <f t="shared" ca="1" si="2"/>
        <v>280</v>
      </c>
      <c r="E82" s="31">
        <f t="shared" ca="1" si="3"/>
        <v>9.8000000000000007</v>
      </c>
      <c r="F82" s="31">
        <f t="shared" ca="1" si="4"/>
        <v>33.6</v>
      </c>
      <c r="G82" s="31">
        <f t="shared" ca="1" si="5"/>
        <v>58.8</v>
      </c>
      <c r="H82" s="31">
        <f t="shared" ca="1" si="6"/>
        <v>382.20000000000005</v>
      </c>
      <c r="I82" s="2" t="str">
        <f t="shared" ca="1" si="7"/>
        <v>✔</v>
      </c>
    </row>
    <row r="83" spans="1:9" x14ac:dyDescent="0.3">
      <c r="A83" s="1">
        <f t="shared" ca="1" si="1"/>
        <v>45756</v>
      </c>
      <c r="B83" t="s">
        <v>151</v>
      </c>
      <c r="C83" t="s">
        <v>247</v>
      </c>
      <c r="D83" s="11">
        <f t="shared" ca="1" si="2"/>
        <v>786</v>
      </c>
      <c r="E83" s="31">
        <f t="shared" ca="1" si="3"/>
        <v>27.51</v>
      </c>
      <c r="F83" s="31">
        <f t="shared" ca="1" si="4"/>
        <v>94.32</v>
      </c>
      <c r="G83" s="31">
        <f t="shared" ca="1" si="5"/>
        <v>165.06</v>
      </c>
      <c r="H83" s="31">
        <f t="shared" ca="1" si="6"/>
        <v>1072.8899999999999</v>
      </c>
      <c r="I83" s="2" t="str">
        <f t="shared" ca="1" si="7"/>
        <v>✔</v>
      </c>
    </row>
    <row r="84" spans="1:9" x14ac:dyDescent="0.3">
      <c r="A84" s="1">
        <f t="shared" ca="1" si="1"/>
        <v>45722</v>
      </c>
      <c r="B84" t="s">
        <v>152</v>
      </c>
      <c r="C84" t="s">
        <v>248</v>
      </c>
      <c r="D84" s="11">
        <f t="shared" ca="1" si="2"/>
        <v>432</v>
      </c>
      <c r="E84" s="31">
        <f t="shared" ca="1" si="3"/>
        <v>15.120000000000001</v>
      </c>
      <c r="F84" s="31">
        <f t="shared" ca="1" si="4"/>
        <v>51.839999999999996</v>
      </c>
      <c r="G84" s="31">
        <f t="shared" ca="1" si="5"/>
        <v>90.72</v>
      </c>
      <c r="H84" s="31">
        <f t="shared" ca="1" si="6"/>
        <v>589.67999999999995</v>
      </c>
      <c r="I84" s="2" t="str">
        <f t="shared" ca="1" si="7"/>
        <v>✔</v>
      </c>
    </row>
    <row r="85" spans="1:9" x14ac:dyDescent="0.3">
      <c r="A85" s="1">
        <f t="shared" ca="1" si="1"/>
        <v>45757</v>
      </c>
      <c r="B85" t="s">
        <v>153</v>
      </c>
      <c r="C85" t="s">
        <v>249</v>
      </c>
      <c r="D85" s="11">
        <f t="shared" ca="1" si="2"/>
        <v>1445</v>
      </c>
      <c r="E85" s="31">
        <f t="shared" ca="1" si="3"/>
        <v>50.575000000000003</v>
      </c>
      <c r="F85" s="31">
        <f t="shared" ca="1" si="4"/>
        <v>173.4</v>
      </c>
      <c r="G85" s="31">
        <f t="shared" ca="1" si="5"/>
        <v>303.45</v>
      </c>
      <c r="H85" s="31">
        <f t="shared" ca="1" si="6"/>
        <v>1972.4250000000002</v>
      </c>
      <c r="I85" s="2" t="str">
        <f t="shared" ca="1" si="7"/>
        <v>✔</v>
      </c>
    </row>
    <row r="86" spans="1:9" x14ac:dyDescent="0.3">
      <c r="A86" s="1">
        <f t="shared" ref="A86:A120" ca="1" si="8">TODAY()-RANDBETWEEN(1,60)</f>
        <v>45712</v>
      </c>
      <c r="B86" t="s">
        <v>154</v>
      </c>
      <c r="C86" t="s">
        <v>250</v>
      </c>
      <c r="D86" s="11">
        <f t="shared" ref="D86:D120" ca="1" si="9">RANDBETWEEN(200,1500)</f>
        <v>216</v>
      </c>
      <c r="E86" s="31">
        <f t="shared" ref="E86:E120" ca="1" si="10">$D86*N$21</f>
        <v>7.5600000000000005</v>
      </c>
      <c r="F86" s="31">
        <f t="shared" ref="F86:F120" ca="1" si="11">$D86*O$21</f>
        <v>25.919999999999998</v>
      </c>
      <c r="G86" s="31">
        <f t="shared" ref="G86:G120" ca="1" si="12">$D86*P$21</f>
        <v>45.36</v>
      </c>
      <c r="H86" s="31">
        <f t="shared" ref="H86:H120" ca="1" si="13">D86+E86+F86+G86</f>
        <v>294.83999999999997</v>
      </c>
      <c r="I86" s="2" t="str">
        <f t="shared" ref="I86:I120" ca="1" si="14">IF(H86="","",IF(H86=D86*$N$21+D86*$O$21+D86*$P$21+D86,"✔","✘"))</f>
        <v>✔</v>
      </c>
    </row>
    <row r="87" spans="1:9" x14ac:dyDescent="0.3">
      <c r="A87" s="1">
        <f t="shared" ca="1" si="8"/>
        <v>45707</v>
      </c>
      <c r="B87" t="s">
        <v>127</v>
      </c>
      <c r="C87" t="s">
        <v>251</v>
      </c>
      <c r="D87" s="11">
        <f t="shared" ca="1" si="9"/>
        <v>616</v>
      </c>
      <c r="E87" s="31">
        <f t="shared" ca="1" si="10"/>
        <v>21.560000000000002</v>
      </c>
      <c r="F87" s="31">
        <f t="shared" ca="1" si="11"/>
        <v>73.92</v>
      </c>
      <c r="G87" s="31">
        <f t="shared" ca="1" si="12"/>
        <v>129.35999999999999</v>
      </c>
      <c r="H87" s="31">
        <f t="shared" ca="1" si="13"/>
        <v>840.83999999999992</v>
      </c>
      <c r="I87" s="2" t="str">
        <f t="shared" ca="1" si="14"/>
        <v>✔</v>
      </c>
    </row>
    <row r="88" spans="1:9" x14ac:dyDescent="0.3">
      <c r="A88" s="1">
        <f t="shared" ca="1" si="8"/>
        <v>45715</v>
      </c>
      <c r="B88" t="s">
        <v>155</v>
      </c>
      <c r="C88" t="s">
        <v>252</v>
      </c>
      <c r="D88" s="11">
        <f t="shared" ca="1" si="9"/>
        <v>382</v>
      </c>
      <c r="E88" s="31">
        <f t="shared" ca="1" si="10"/>
        <v>13.370000000000001</v>
      </c>
      <c r="F88" s="31">
        <f t="shared" ca="1" si="11"/>
        <v>45.839999999999996</v>
      </c>
      <c r="G88" s="31">
        <f t="shared" ca="1" si="12"/>
        <v>80.22</v>
      </c>
      <c r="H88" s="31">
        <f t="shared" ca="1" si="13"/>
        <v>521.42999999999995</v>
      </c>
      <c r="I88" s="2" t="str">
        <f t="shared" ca="1" si="14"/>
        <v>✔</v>
      </c>
    </row>
    <row r="89" spans="1:9" x14ac:dyDescent="0.3">
      <c r="A89" s="1">
        <f t="shared" ca="1" si="8"/>
        <v>45728</v>
      </c>
      <c r="B89" t="s">
        <v>156</v>
      </c>
      <c r="C89" t="s">
        <v>253</v>
      </c>
      <c r="D89" s="11">
        <f t="shared" ca="1" si="9"/>
        <v>628</v>
      </c>
      <c r="E89" s="31">
        <f t="shared" ca="1" si="10"/>
        <v>21.98</v>
      </c>
      <c r="F89" s="31">
        <f t="shared" ca="1" si="11"/>
        <v>75.36</v>
      </c>
      <c r="G89" s="31">
        <f t="shared" ca="1" si="12"/>
        <v>131.88</v>
      </c>
      <c r="H89" s="31">
        <f t="shared" ca="1" si="13"/>
        <v>857.22</v>
      </c>
      <c r="I89" s="2" t="str">
        <f t="shared" ca="1" si="14"/>
        <v>✔</v>
      </c>
    </row>
    <row r="90" spans="1:9" x14ac:dyDescent="0.3">
      <c r="A90" s="1">
        <f t="shared" ca="1" si="8"/>
        <v>45755</v>
      </c>
      <c r="B90" t="s">
        <v>157</v>
      </c>
      <c r="C90" t="s">
        <v>254</v>
      </c>
      <c r="D90" s="11">
        <f t="shared" ca="1" si="9"/>
        <v>1144</v>
      </c>
      <c r="E90" s="31">
        <f t="shared" ca="1" si="10"/>
        <v>40.040000000000006</v>
      </c>
      <c r="F90" s="31">
        <f t="shared" ca="1" si="11"/>
        <v>137.28</v>
      </c>
      <c r="G90" s="31">
        <f t="shared" ca="1" si="12"/>
        <v>240.23999999999998</v>
      </c>
      <c r="H90" s="31">
        <f t="shared" ca="1" si="13"/>
        <v>1561.56</v>
      </c>
      <c r="I90" s="2" t="str">
        <f t="shared" ca="1" si="14"/>
        <v>✔</v>
      </c>
    </row>
    <row r="91" spans="1:9" x14ac:dyDescent="0.3">
      <c r="A91" s="1">
        <f t="shared" ca="1" si="8"/>
        <v>45747</v>
      </c>
      <c r="B91" t="s">
        <v>158</v>
      </c>
      <c r="C91" t="s">
        <v>255</v>
      </c>
      <c r="D91" s="11">
        <f t="shared" ca="1" si="9"/>
        <v>1043</v>
      </c>
      <c r="E91" s="31">
        <f t="shared" ca="1" si="10"/>
        <v>36.505000000000003</v>
      </c>
      <c r="F91" s="31">
        <f t="shared" ca="1" si="11"/>
        <v>125.16</v>
      </c>
      <c r="G91" s="31">
        <f t="shared" ca="1" si="12"/>
        <v>219.03</v>
      </c>
      <c r="H91" s="31">
        <f t="shared" ca="1" si="13"/>
        <v>1423.6950000000002</v>
      </c>
      <c r="I91" s="2" t="str">
        <f t="shared" ca="1" si="14"/>
        <v>✔</v>
      </c>
    </row>
    <row r="92" spans="1:9" x14ac:dyDescent="0.3">
      <c r="A92" s="1">
        <f t="shared" ca="1" si="8"/>
        <v>45746</v>
      </c>
      <c r="B92" t="s">
        <v>159</v>
      </c>
      <c r="C92" t="s">
        <v>256</v>
      </c>
      <c r="D92" s="11">
        <f t="shared" ca="1" si="9"/>
        <v>763</v>
      </c>
      <c r="E92" s="31">
        <f t="shared" ca="1" si="10"/>
        <v>26.705000000000002</v>
      </c>
      <c r="F92" s="31">
        <f t="shared" ca="1" si="11"/>
        <v>91.56</v>
      </c>
      <c r="G92" s="31">
        <f t="shared" ca="1" si="12"/>
        <v>160.22999999999999</v>
      </c>
      <c r="H92" s="31">
        <f t="shared" ca="1" si="13"/>
        <v>1041.4950000000001</v>
      </c>
      <c r="I92" s="2" t="str">
        <f t="shared" ca="1" si="14"/>
        <v>✔</v>
      </c>
    </row>
    <row r="93" spans="1:9" x14ac:dyDescent="0.3">
      <c r="A93" s="1">
        <f t="shared" ca="1" si="8"/>
        <v>45746</v>
      </c>
      <c r="B93" t="s">
        <v>160</v>
      </c>
      <c r="C93" t="s">
        <v>257</v>
      </c>
      <c r="D93" s="11">
        <f t="shared" ca="1" si="9"/>
        <v>1031</v>
      </c>
      <c r="E93" s="31">
        <f t="shared" ca="1" si="10"/>
        <v>36.085000000000001</v>
      </c>
      <c r="F93" s="31">
        <f t="shared" ca="1" si="11"/>
        <v>123.72</v>
      </c>
      <c r="G93" s="31">
        <f t="shared" ca="1" si="12"/>
        <v>216.51</v>
      </c>
      <c r="H93" s="31">
        <f t="shared" ca="1" si="13"/>
        <v>1407.3150000000001</v>
      </c>
      <c r="I93" s="2" t="str">
        <f t="shared" ca="1" si="14"/>
        <v>✔</v>
      </c>
    </row>
    <row r="94" spans="1:9" x14ac:dyDescent="0.3">
      <c r="A94" s="1">
        <f t="shared" ca="1" si="8"/>
        <v>45713</v>
      </c>
      <c r="B94" t="s">
        <v>161</v>
      </c>
      <c r="C94" t="s">
        <v>216</v>
      </c>
      <c r="D94" s="11">
        <f t="shared" ca="1" si="9"/>
        <v>496</v>
      </c>
      <c r="E94" s="31">
        <f t="shared" ca="1" si="10"/>
        <v>17.360000000000003</v>
      </c>
      <c r="F94" s="31">
        <f t="shared" ca="1" si="11"/>
        <v>59.519999999999996</v>
      </c>
      <c r="G94" s="31">
        <f t="shared" ca="1" si="12"/>
        <v>104.16</v>
      </c>
      <c r="H94" s="31">
        <f t="shared" ca="1" si="13"/>
        <v>677.04</v>
      </c>
      <c r="I94" s="2" t="str">
        <f t="shared" ca="1" si="14"/>
        <v>✔</v>
      </c>
    </row>
    <row r="95" spans="1:9" x14ac:dyDescent="0.3">
      <c r="A95" s="1">
        <f t="shared" ca="1" si="8"/>
        <v>45730</v>
      </c>
      <c r="B95" t="s">
        <v>162</v>
      </c>
      <c r="C95" t="s">
        <v>258</v>
      </c>
      <c r="D95" s="11">
        <f t="shared" ca="1" si="9"/>
        <v>1193</v>
      </c>
      <c r="E95" s="31">
        <f t="shared" ca="1" si="10"/>
        <v>41.755000000000003</v>
      </c>
      <c r="F95" s="31">
        <f t="shared" ca="1" si="11"/>
        <v>143.16</v>
      </c>
      <c r="G95" s="31">
        <f t="shared" ca="1" si="12"/>
        <v>250.53</v>
      </c>
      <c r="H95" s="31">
        <f t="shared" ca="1" si="13"/>
        <v>1628.4450000000002</v>
      </c>
      <c r="I95" s="2" t="str">
        <f t="shared" ca="1" si="14"/>
        <v>✔</v>
      </c>
    </row>
    <row r="96" spans="1:9" x14ac:dyDescent="0.3">
      <c r="A96" s="1">
        <f t="shared" ca="1" si="8"/>
        <v>45739</v>
      </c>
      <c r="B96" t="s">
        <v>163</v>
      </c>
      <c r="C96" t="s">
        <v>259</v>
      </c>
      <c r="D96" s="11">
        <f t="shared" ca="1" si="9"/>
        <v>1380</v>
      </c>
      <c r="E96" s="31">
        <f t="shared" ca="1" si="10"/>
        <v>48.300000000000004</v>
      </c>
      <c r="F96" s="31">
        <f t="shared" ca="1" si="11"/>
        <v>165.6</v>
      </c>
      <c r="G96" s="31">
        <f t="shared" ca="1" si="12"/>
        <v>289.8</v>
      </c>
      <c r="H96" s="31">
        <f t="shared" ca="1" si="13"/>
        <v>1883.6999999999998</v>
      </c>
      <c r="I96" s="2" t="str">
        <f t="shared" ca="1" si="14"/>
        <v>✔</v>
      </c>
    </row>
    <row r="97" spans="1:9" x14ac:dyDescent="0.3">
      <c r="A97" s="1">
        <f t="shared" ca="1" si="8"/>
        <v>45732</v>
      </c>
      <c r="B97" t="s">
        <v>164</v>
      </c>
      <c r="C97" t="s">
        <v>260</v>
      </c>
      <c r="D97" s="11">
        <f t="shared" ca="1" si="9"/>
        <v>807</v>
      </c>
      <c r="E97" s="31">
        <f t="shared" ca="1" si="10"/>
        <v>28.245000000000001</v>
      </c>
      <c r="F97" s="31">
        <f t="shared" ca="1" si="11"/>
        <v>96.84</v>
      </c>
      <c r="G97" s="31">
        <f t="shared" ca="1" si="12"/>
        <v>169.47</v>
      </c>
      <c r="H97" s="31">
        <f t="shared" ca="1" si="13"/>
        <v>1101.5550000000001</v>
      </c>
      <c r="I97" s="2" t="str">
        <f t="shared" ca="1" si="14"/>
        <v>✔</v>
      </c>
    </row>
    <row r="98" spans="1:9" x14ac:dyDescent="0.3">
      <c r="A98" s="1">
        <f t="shared" ca="1" si="8"/>
        <v>45728</v>
      </c>
      <c r="B98" t="s">
        <v>165</v>
      </c>
      <c r="C98" t="s">
        <v>261</v>
      </c>
      <c r="D98" s="11">
        <f t="shared" ca="1" si="9"/>
        <v>683</v>
      </c>
      <c r="E98" s="31">
        <f t="shared" ca="1" si="10"/>
        <v>23.905000000000001</v>
      </c>
      <c r="F98" s="31">
        <f t="shared" ca="1" si="11"/>
        <v>81.96</v>
      </c>
      <c r="G98" s="31">
        <f t="shared" ca="1" si="12"/>
        <v>143.43</v>
      </c>
      <c r="H98" s="31">
        <f t="shared" ca="1" si="13"/>
        <v>932.29500000000007</v>
      </c>
      <c r="I98" s="2" t="str">
        <f t="shared" ca="1" si="14"/>
        <v>✔</v>
      </c>
    </row>
    <row r="99" spans="1:9" x14ac:dyDescent="0.3">
      <c r="A99" s="1">
        <f t="shared" ca="1" si="8"/>
        <v>45753</v>
      </c>
      <c r="B99" t="s">
        <v>166</v>
      </c>
      <c r="C99" t="s">
        <v>262</v>
      </c>
      <c r="D99" s="11">
        <f t="shared" ca="1" si="9"/>
        <v>973</v>
      </c>
      <c r="E99" s="31">
        <f t="shared" ca="1" si="10"/>
        <v>34.055</v>
      </c>
      <c r="F99" s="31">
        <f t="shared" ca="1" si="11"/>
        <v>116.75999999999999</v>
      </c>
      <c r="G99" s="31">
        <f t="shared" ca="1" si="12"/>
        <v>204.32999999999998</v>
      </c>
      <c r="H99" s="31">
        <f t="shared" ca="1" si="13"/>
        <v>1328.145</v>
      </c>
      <c r="I99" s="2" t="str">
        <f t="shared" ca="1" si="14"/>
        <v>✔</v>
      </c>
    </row>
    <row r="100" spans="1:9" x14ac:dyDescent="0.3">
      <c r="A100" s="1">
        <f t="shared" ca="1" si="8"/>
        <v>45757</v>
      </c>
      <c r="B100" t="s">
        <v>167</v>
      </c>
      <c r="C100" t="s">
        <v>263</v>
      </c>
      <c r="D100" s="11">
        <f t="shared" ca="1" si="9"/>
        <v>494</v>
      </c>
      <c r="E100" s="31">
        <f t="shared" ca="1" si="10"/>
        <v>17.290000000000003</v>
      </c>
      <c r="F100" s="31">
        <f t="shared" ca="1" si="11"/>
        <v>59.28</v>
      </c>
      <c r="G100" s="31">
        <f t="shared" ca="1" si="12"/>
        <v>103.74</v>
      </c>
      <c r="H100" s="31">
        <f t="shared" ca="1" si="13"/>
        <v>674.31000000000006</v>
      </c>
      <c r="I100" s="2" t="str">
        <f t="shared" ca="1" si="14"/>
        <v>✔</v>
      </c>
    </row>
    <row r="101" spans="1:9" x14ac:dyDescent="0.3">
      <c r="A101" s="1">
        <f t="shared" ca="1" si="8"/>
        <v>45730</v>
      </c>
      <c r="B101" t="s">
        <v>168</v>
      </c>
      <c r="C101" t="s">
        <v>264</v>
      </c>
      <c r="D101" s="11">
        <f t="shared" ca="1" si="9"/>
        <v>797</v>
      </c>
      <c r="E101" s="31">
        <f t="shared" ca="1" si="10"/>
        <v>27.895000000000003</v>
      </c>
      <c r="F101" s="31">
        <f t="shared" ca="1" si="11"/>
        <v>95.64</v>
      </c>
      <c r="G101" s="31">
        <f t="shared" ca="1" si="12"/>
        <v>167.37</v>
      </c>
      <c r="H101" s="31">
        <f t="shared" ca="1" si="13"/>
        <v>1087.905</v>
      </c>
      <c r="I101" s="2" t="str">
        <f t="shared" ca="1" si="14"/>
        <v>✔</v>
      </c>
    </row>
    <row r="102" spans="1:9" x14ac:dyDescent="0.3">
      <c r="A102" s="1">
        <f t="shared" ca="1" si="8"/>
        <v>45746</v>
      </c>
      <c r="B102" t="s">
        <v>169</v>
      </c>
      <c r="C102" t="s">
        <v>265</v>
      </c>
      <c r="D102" s="11">
        <f t="shared" ca="1" si="9"/>
        <v>633</v>
      </c>
      <c r="E102" s="31">
        <f t="shared" ca="1" si="10"/>
        <v>22.155000000000001</v>
      </c>
      <c r="F102" s="31">
        <f t="shared" ca="1" si="11"/>
        <v>75.959999999999994</v>
      </c>
      <c r="G102" s="31">
        <f t="shared" ca="1" si="12"/>
        <v>132.93</v>
      </c>
      <c r="H102" s="31">
        <f t="shared" ca="1" si="13"/>
        <v>864.04500000000007</v>
      </c>
      <c r="I102" s="2" t="str">
        <f t="shared" ca="1" si="14"/>
        <v>✔</v>
      </c>
    </row>
    <row r="103" spans="1:9" x14ac:dyDescent="0.3">
      <c r="A103" s="1">
        <f t="shared" ca="1" si="8"/>
        <v>45740</v>
      </c>
      <c r="B103" t="s">
        <v>170</v>
      </c>
      <c r="C103" t="s">
        <v>266</v>
      </c>
      <c r="D103" s="11">
        <f t="shared" ca="1" si="9"/>
        <v>1135</v>
      </c>
      <c r="E103" s="31">
        <f t="shared" ca="1" si="10"/>
        <v>39.725000000000001</v>
      </c>
      <c r="F103" s="31">
        <f t="shared" ca="1" si="11"/>
        <v>136.19999999999999</v>
      </c>
      <c r="G103" s="31">
        <f t="shared" ca="1" si="12"/>
        <v>238.35</v>
      </c>
      <c r="H103" s="31">
        <f t="shared" ca="1" si="13"/>
        <v>1549.2749999999999</v>
      </c>
      <c r="I103" s="2" t="str">
        <f t="shared" ca="1" si="14"/>
        <v>✔</v>
      </c>
    </row>
    <row r="104" spans="1:9" x14ac:dyDescent="0.3">
      <c r="A104" s="1">
        <f t="shared" ca="1" si="8"/>
        <v>45740</v>
      </c>
      <c r="B104" t="s">
        <v>171</v>
      </c>
      <c r="C104" t="s">
        <v>267</v>
      </c>
      <c r="D104" s="11">
        <f t="shared" ca="1" si="9"/>
        <v>1299</v>
      </c>
      <c r="E104" s="31">
        <f t="shared" ca="1" si="10"/>
        <v>45.465000000000003</v>
      </c>
      <c r="F104" s="31">
        <f t="shared" ca="1" si="11"/>
        <v>155.88</v>
      </c>
      <c r="G104" s="31">
        <f t="shared" ca="1" si="12"/>
        <v>272.78999999999996</v>
      </c>
      <c r="H104" s="31">
        <f t="shared" ca="1" si="13"/>
        <v>1773.1349999999998</v>
      </c>
      <c r="I104" s="2" t="str">
        <f t="shared" ca="1" si="14"/>
        <v>✔</v>
      </c>
    </row>
    <row r="105" spans="1:9" x14ac:dyDescent="0.3">
      <c r="A105" s="1">
        <f t="shared" ca="1" si="8"/>
        <v>45751</v>
      </c>
      <c r="B105" t="s">
        <v>152</v>
      </c>
      <c r="C105" t="s">
        <v>268</v>
      </c>
      <c r="D105" s="11">
        <f t="shared" ca="1" si="9"/>
        <v>793</v>
      </c>
      <c r="E105" s="31">
        <f t="shared" ca="1" si="10"/>
        <v>27.755000000000003</v>
      </c>
      <c r="F105" s="31">
        <f t="shared" ca="1" si="11"/>
        <v>95.16</v>
      </c>
      <c r="G105" s="31">
        <f t="shared" ca="1" si="12"/>
        <v>166.53</v>
      </c>
      <c r="H105" s="31">
        <f t="shared" ca="1" si="13"/>
        <v>1082.4449999999999</v>
      </c>
      <c r="I105" s="2" t="str">
        <f t="shared" ca="1" si="14"/>
        <v>✔</v>
      </c>
    </row>
    <row r="106" spans="1:9" x14ac:dyDescent="0.3">
      <c r="A106" s="1">
        <f t="shared" ca="1" si="8"/>
        <v>45742</v>
      </c>
      <c r="B106" t="s">
        <v>172</v>
      </c>
      <c r="C106" t="s">
        <v>269</v>
      </c>
      <c r="D106" s="11">
        <f t="shared" ca="1" si="9"/>
        <v>1174</v>
      </c>
      <c r="E106" s="31">
        <f t="shared" ca="1" si="10"/>
        <v>41.09</v>
      </c>
      <c r="F106" s="31">
        <f t="shared" ca="1" si="11"/>
        <v>140.88</v>
      </c>
      <c r="G106" s="31">
        <f t="shared" ca="1" si="12"/>
        <v>246.54</v>
      </c>
      <c r="H106" s="31">
        <f t="shared" ca="1" si="13"/>
        <v>1602.5099999999998</v>
      </c>
      <c r="I106" s="2" t="str">
        <f t="shared" ca="1" si="14"/>
        <v>✔</v>
      </c>
    </row>
    <row r="107" spans="1:9" x14ac:dyDescent="0.3">
      <c r="A107" s="1">
        <f t="shared" ca="1" si="8"/>
        <v>45743</v>
      </c>
      <c r="B107" t="s">
        <v>173</v>
      </c>
      <c r="C107" t="s">
        <v>270</v>
      </c>
      <c r="D107" s="11">
        <f t="shared" ca="1" si="9"/>
        <v>1259</v>
      </c>
      <c r="E107" s="31">
        <f t="shared" ca="1" si="10"/>
        <v>44.065000000000005</v>
      </c>
      <c r="F107" s="31">
        <f t="shared" ca="1" si="11"/>
        <v>151.07999999999998</v>
      </c>
      <c r="G107" s="31">
        <f t="shared" ca="1" si="12"/>
        <v>264.39</v>
      </c>
      <c r="H107" s="31">
        <f t="shared" ca="1" si="13"/>
        <v>1718.5349999999999</v>
      </c>
      <c r="I107" s="2" t="str">
        <f t="shared" ca="1" si="14"/>
        <v>✔</v>
      </c>
    </row>
    <row r="108" spans="1:9" x14ac:dyDescent="0.3">
      <c r="A108" s="1">
        <f t="shared" ca="1" si="8"/>
        <v>45701</v>
      </c>
      <c r="B108" t="s">
        <v>174</v>
      </c>
      <c r="C108" t="s">
        <v>271</v>
      </c>
      <c r="D108" s="11">
        <f t="shared" ca="1" si="9"/>
        <v>255</v>
      </c>
      <c r="E108" s="31">
        <f t="shared" ca="1" si="10"/>
        <v>8.9250000000000007</v>
      </c>
      <c r="F108" s="31">
        <f t="shared" ca="1" si="11"/>
        <v>30.599999999999998</v>
      </c>
      <c r="G108" s="31">
        <f t="shared" ca="1" si="12"/>
        <v>53.55</v>
      </c>
      <c r="H108" s="31">
        <f t="shared" ca="1" si="13"/>
        <v>348.07500000000005</v>
      </c>
      <c r="I108" s="2" t="str">
        <f t="shared" ca="1" si="14"/>
        <v>✔</v>
      </c>
    </row>
    <row r="109" spans="1:9" x14ac:dyDescent="0.3">
      <c r="A109" s="1">
        <f t="shared" ca="1" si="8"/>
        <v>45749</v>
      </c>
      <c r="B109" t="s">
        <v>175</v>
      </c>
      <c r="C109" t="s">
        <v>272</v>
      </c>
      <c r="D109" s="11">
        <f t="shared" ca="1" si="9"/>
        <v>784</v>
      </c>
      <c r="E109" s="31">
        <f t="shared" ca="1" si="10"/>
        <v>27.44</v>
      </c>
      <c r="F109" s="31">
        <f t="shared" ca="1" si="11"/>
        <v>94.08</v>
      </c>
      <c r="G109" s="31">
        <f t="shared" ca="1" si="12"/>
        <v>164.64</v>
      </c>
      <c r="H109" s="31">
        <f t="shared" ca="1" si="13"/>
        <v>1070.1600000000001</v>
      </c>
      <c r="I109" s="2" t="str">
        <f t="shared" ca="1" si="14"/>
        <v>✔</v>
      </c>
    </row>
    <row r="110" spans="1:9" x14ac:dyDescent="0.3">
      <c r="A110" s="1">
        <f t="shared" ca="1" si="8"/>
        <v>45760</v>
      </c>
      <c r="B110" t="s">
        <v>176</v>
      </c>
      <c r="C110" t="s">
        <v>273</v>
      </c>
      <c r="D110" s="11">
        <f t="shared" ca="1" si="9"/>
        <v>601</v>
      </c>
      <c r="E110" s="31">
        <f t="shared" ca="1" si="10"/>
        <v>21.035000000000004</v>
      </c>
      <c r="F110" s="31">
        <f t="shared" ca="1" si="11"/>
        <v>72.11999999999999</v>
      </c>
      <c r="G110" s="31">
        <f t="shared" ca="1" si="12"/>
        <v>126.21</v>
      </c>
      <c r="H110" s="31">
        <f t="shared" ca="1" si="13"/>
        <v>820.36500000000001</v>
      </c>
      <c r="I110" s="2" t="str">
        <f t="shared" ca="1" si="14"/>
        <v>✔</v>
      </c>
    </row>
    <row r="111" spans="1:9" x14ac:dyDescent="0.3">
      <c r="A111" s="1">
        <f t="shared" ca="1" si="8"/>
        <v>45729</v>
      </c>
      <c r="B111" t="s">
        <v>177</v>
      </c>
      <c r="C111" t="s">
        <v>274</v>
      </c>
      <c r="D111" s="11">
        <f t="shared" ca="1" si="9"/>
        <v>1052</v>
      </c>
      <c r="E111" s="31">
        <f t="shared" ca="1" si="10"/>
        <v>36.82</v>
      </c>
      <c r="F111" s="31">
        <f t="shared" ca="1" si="11"/>
        <v>126.24</v>
      </c>
      <c r="G111" s="31">
        <f t="shared" ca="1" si="12"/>
        <v>220.92</v>
      </c>
      <c r="H111" s="31">
        <f t="shared" ca="1" si="13"/>
        <v>1435.98</v>
      </c>
      <c r="I111" s="2" t="str">
        <f t="shared" ca="1" si="14"/>
        <v>✔</v>
      </c>
    </row>
    <row r="112" spans="1:9" x14ac:dyDescent="0.3">
      <c r="A112" s="1">
        <f t="shared" ca="1" si="8"/>
        <v>45739</v>
      </c>
      <c r="B112" t="s">
        <v>178</v>
      </c>
      <c r="C112" t="s">
        <v>275</v>
      </c>
      <c r="D112" s="11">
        <f t="shared" ca="1" si="9"/>
        <v>695</v>
      </c>
      <c r="E112" s="31">
        <f t="shared" ca="1" si="10"/>
        <v>24.325000000000003</v>
      </c>
      <c r="F112" s="31">
        <f t="shared" ca="1" si="11"/>
        <v>83.399999999999991</v>
      </c>
      <c r="G112" s="31">
        <f t="shared" ca="1" si="12"/>
        <v>145.94999999999999</v>
      </c>
      <c r="H112" s="31">
        <f t="shared" ca="1" si="13"/>
        <v>948.67499999999995</v>
      </c>
      <c r="I112" s="2" t="str">
        <f t="shared" ca="1" si="14"/>
        <v>✔</v>
      </c>
    </row>
    <row r="113" spans="1:10" x14ac:dyDescent="0.3">
      <c r="A113" s="1">
        <f t="shared" ca="1" si="8"/>
        <v>45744</v>
      </c>
      <c r="B113" t="s">
        <v>120</v>
      </c>
      <c r="C113" t="s">
        <v>276</v>
      </c>
      <c r="D113" s="11">
        <f t="shared" ca="1" si="9"/>
        <v>459</v>
      </c>
      <c r="E113" s="31">
        <f t="shared" ca="1" si="10"/>
        <v>16.065000000000001</v>
      </c>
      <c r="F113" s="31">
        <f t="shared" ca="1" si="11"/>
        <v>55.08</v>
      </c>
      <c r="G113" s="31">
        <f t="shared" ca="1" si="12"/>
        <v>96.39</v>
      </c>
      <c r="H113" s="31">
        <f t="shared" ca="1" si="13"/>
        <v>626.53499999999997</v>
      </c>
      <c r="I113" s="2" t="str">
        <f t="shared" ca="1" si="14"/>
        <v>✔</v>
      </c>
    </row>
    <row r="114" spans="1:10" x14ac:dyDescent="0.3">
      <c r="A114" s="1">
        <f t="shared" ca="1" si="8"/>
        <v>45734</v>
      </c>
      <c r="B114" t="s">
        <v>179</v>
      </c>
      <c r="C114" t="s">
        <v>277</v>
      </c>
      <c r="D114" s="11">
        <f t="shared" ca="1" si="9"/>
        <v>755</v>
      </c>
      <c r="E114" s="31">
        <f t="shared" ca="1" si="10"/>
        <v>26.425000000000004</v>
      </c>
      <c r="F114" s="31">
        <f t="shared" ca="1" si="11"/>
        <v>90.6</v>
      </c>
      <c r="G114" s="31">
        <f t="shared" ca="1" si="12"/>
        <v>158.54999999999998</v>
      </c>
      <c r="H114" s="31">
        <f t="shared" ca="1" si="13"/>
        <v>1030.575</v>
      </c>
      <c r="I114" s="2" t="str">
        <f t="shared" ca="1" si="14"/>
        <v>✔</v>
      </c>
    </row>
    <row r="115" spans="1:10" x14ac:dyDescent="0.3">
      <c r="A115" s="1">
        <f t="shared" ca="1" si="8"/>
        <v>45708</v>
      </c>
      <c r="B115" t="s">
        <v>180</v>
      </c>
      <c r="C115" t="s">
        <v>278</v>
      </c>
      <c r="D115" s="11">
        <f t="shared" ca="1" si="9"/>
        <v>1365</v>
      </c>
      <c r="E115" s="31">
        <f t="shared" ca="1" si="10"/>
        <v>47.775000000000006</v>
      </c>
      <c r="F115" s="31">
        <f t="shared" ca="1" si="11"/>
        <v>163.79999999999998</v>
      </c>
      <c r="G115" s="31">
        <f t="shared" ca="1" si="12"/>
        <v>286.64999999999998</v>
      </c>
      <c r="H115" s="31">
        <f t="shared" ca="1" si="13"/>
        <v>1863.2249999999999</v>
      </c>
      <c r="I115" s="2" t="str">
        <f t="shared" ca="1" si="14"/>
        <v>✔</v>
      </c>
    </row>
    <row r="116" spans="1:10" x14ac:dyDescent="0.3">
      <c r="A116" s="1">
        <f t="shared" ca="1" si="8"/>
        <v>45755</v>
      </c>
      <c r="B116" t="s">
        <v>181</v>
      </c>
      <c r="C116" t="s">
        <v>267</v>
      </c>
      <c r="D116" s="11">
        <f t="shared" ca="1" si="9"/>
        <v>314</v>
      </c>
      <c r="E116" s="31">
        <f t="shared" ca="1" si="10"/>
        <v>10.99</v>
      </c>
      <c r="F116" s="31">
        <f t="shared" ca="1" si="11"/>
        <v>37.68</v>
      </c>
      <c r="G116" s="31">
        <f t="shared" ca="1" si="12"/>
        <v>65.94</v>
      </c>
      <c r="H116" s="31">
        <f t="shared" ca="1" si="13"/>
        <v>428.61</v>
      </c>
      <c r="I116" s="2" t="str">
        <f t="shared" ca="1" si="14"/>
        <v>✔</v>
      </c>
    </row>
    <row r="117" spans="1:10" x14ac:dyDescent="0.3">
      <c r="A117" s="1">
        <f t="shared" ca="1" si="8"/>
        <v>45707</v>
      </c>
      <c r="B117" t="s">
        <v>182</v>
      </c>
      <c r="C117" t="s">
        <v>279</v>
      </c>
      <c r="D117" s="11">
        <f t="shared" ca="1" si="9"/>
        <v>966</v>
      </c>
      <c r="E117" s="31">
        <f t="shared" ca="1" si="10"/>
        <v>33.81</v>
      </c>
      <c r="F117" s="31">
        <f t="shared" ca="1" si="11"/>
        <v>115.92</v>
      </c>
      <c r="G117" s="31">
        <f t="shared" ca="1" si="12"/>
        <v>202.85999999999999</v>
      </c>
      <c r="H117" s="31">
        <f t="shared" ca="1" si="13"/>
        <v>1318.59</v>
      </c>
      <c r="I117" s="2" t="str">
        <f t="shared" ca="1" si="14"/>
        <v>✔</v>
      </c>
    </row>
    <row r="118" spans="1:10" x14ac:dyDescent="0.3">
      <c r="A118" s="1">
        <f t="shared" ca="1" si="8"/>
        <v>45703</v>
      </c>
      <c r="B118" t="s">
        <v>183</v>
      </c>
      <c r="C118" t="s">
        <v>280</v>
      </c>
      <c r="D118" s="11">
        <f t="shared" ca="1" si="9"/>
        <v>1049</v>
      </c>
      <c r="E118" s="31">
        <f t="shared" ca="1" si="10"/>
        <v>36.715000000000003</v>
      </c>
      <c r="F118" s="31">
        <f t="shared" ca="1" si="11"/>
        <v>125.88</v>
      </c>
      <c r="G118" s="31">
        <f t="shared" ca="1" si="12"/>
        <v>220.29</v>
      </c>
      <c r="H118" s="31">
        <f t="shared" ca="1" si="13"/>
        <v>1431.8849999999998</v>
      </c>
      <c r="I118" s="2" t="str">
        <f t="shared" ca="1" si="14"/>
        <v>✔</v>
      </c>
    </row>
    <row r="119" spans="1:10" x14ac:dyDescent="0.3">
      <c r="A119" s="1">
        <f t="shared" ca="1" si="8"/>
        <v>45748</v>
      </c>
      <c r="B119" t="s">
        <v>184</v>
      </c>
      <c r="C119" t="s">
        <v>281</v>
      </c>
      <c r="D119" s="11">
        <f t="shared" ca="1" si="9"/>
        <v>496</v>
      </c>
      <c r="E119" s="31">
        <f t="shared" ca="1" si="10"/>
        <v>17.360000000000003</v>
      </c>
      <c r="F119" s="31">
        <f t="shared" ca="1" si="11"/>
        <v>59.519999999999996</v>
      </c>
      <c r="G119" s="31">
        <f t="shared" ca="1" si="12"/>
        <v>104.16</v>
      </c>
      <c r="H119" s="31">
        <f t="shared" ca="1" si="13"/>
        <v>677.04</v>
      </c>
      <c r="I119" s="2" t="str">
        <f t="shared" ca="1" si="14"/>
        <v>✔</v>
      </c>
    </row>
    <row r="120" spans="1:10" x14ac:dyDescent="0.3">
      <c r="A120" s="1">
        <f t="shared" ca="1" si="8"/>
        <v>45756</v>
      </c>
      <c r="B120" t="s">
        <v>185</v>
      </c>
      <c r="C120" t="s">
        <v>282</v>
      </c>
      <c r="D120" s="11">
        <f t="shared" ca="1" si="9"/>
        <v>1336</v>
      </c>
      <c r="E120" s="31">
        <f t="shared" ca="1" si="10"/>
        <v>46.760000000000005</v>
      </c>
      <c r="F120" s="31">
        <f t="shared" ca="1" si="11"/>
        <v>160.32</v>
      </c>
      <c r="G120" s="31">
        <f t="shared" ca="1" si="12"/>
        <v>280.56</v>
      </c>
      <c r="H120" s="31">
        <f t="shared" ca="1" si="13"/>
        <v>1823.6399999999999</v>
      </c>
      <c r="I120" s="2" t="str">
        <f t="shared" ca="1" si="14"/>
        <v>✔</v>
      </c>
    </row>
    <row r="123" spans="1:10" ht="15" thickBot="1" x14ac:dyDescent="0.35"/>
    <row r="124" spans="1:10" ht="21" thickBot="1" x14ac:dyDescent="0.5">
      <c r="G124" s="32" t="s">
        <v>283</v>
      </c>
      <c r="H124" s="19">
        <f ca="1">SUM(H21:H123)</f>
        <v>110805.23999999995</v>
      </c>
      <c r="I124" t="str">
        <f ca="1">IF(H124="","",IF(H124=J124,"✔","✘"))</f>
        <v>✔</v>
      </c>
      <c r="J124" s="20">
        <f ca="1">SUM(H21:H120)</f>
        <v>110805.23999999995</v>
      </c>
    </row>
  </sheetData>
  <conditionalFormatting sqref="I21:I120">
    <cfRule type="containsBlanks" dxfId="25" priority="4">
      <formula>LEN(TRIM(I21))=0</formula>
    </cfRule>
    <cfRule type="containsText" dxfId="24" priority="5" operator="containsText" text="✘">
      <formula>NOT(ISERROR(SEARCH("✘",I21)))</formula>
    </cfRule>
    <cfRule type="containsText" dxfId="23" priority="6" stopIfTrue="1" operator="containsText" text="✔">
      <formula>NOT(ISERROR(SEARCH("✔",I21)))</formula>
    </cfRule>
  </conditionalFormatting>
  <conditionalFormatting sqref="I124">
    <cfRule type="containsText" dxfId="22" priority="1" operator="containsText" text="✔">
      <formula>NOT(ISERROR(SEARCH("✔",I124)))</formula>
    </cfRule>
    <cfRule type="containsText" dxfId="21" priority="2" operator="containsText" text="✘">
      <formula>NOT(ISERROR(SEARCH("✘",I124)))</formula>
    </cfRule>
    <cfRule type="containsBlanks" priority="3">
      <formula>LEN(TRIM(I124))=0</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1026C-F532-AB47-9079-0A6CBF36A1A5}">
  <sheetPr>
    <tabColor theme="6" tint="0.59999389629810485"/>
  </sheetPr>
  <dimension ref="B21:N81"/>
  <sheetViews>
    <sheetView showGridLines="0" workbookViewId="0">
      <selection activeCell="E25" sqref="E25"/>
    </sheetView>
  </sheetViews>
  <sheetFormatPr baseColWidth="10" defaultColWidth="9.109375" defaultRowHeight="14.4" x14ac:dyDescent="0.3"/>
  <cols>
    <col min="2" max="2" width="30.44140625" bestFit="1" customWidth="1"/>
    <col min="3" max="3" width="10.77734375" bestFit="1" customWidth="1"/>
    <col min="4" max="6" width="12.33203125" bestFit="1" customWidth="1"/>
    <col min="7" max="7" width="6" bestFit="1" customWidth="1"/>
    <col min="8" max="8" width="17.109375" bestFit="1" customWidth="1"/>
    <col min="9" max="9" width="27.33203125" bestFit="1" customWidth="1"/>
    <col min="10" max="10" width="24" bestFit="1" customWidth="1"/>
    <col min="11" max="11" width="21.44140625" bestFit="1" customWidth="1"/>
    <col min="12" max="12" width="12.33203125" bestFit="1" customWidth="1"/>
    <col min="13" max="14" width="5.109375" bestFit="1" customWidth="1"/>
    <col min="15" max="15" width="20.33203125" bestFit="1" customWidth="1"/>
    <col min="16" max="16" width="11.6640625" bestFit="1" customWidth="1"/>
    <col min="17" max="17" width="17.109375" bestFit="1" customWidth="1"/>
    <col min="18" max="18" width="2.109375" bestFit="1" customWidth="1"/>
  </cols>
  <sheetData>
    <row r="21" spans="2:14" ht="28.95" customHeight="1" x14ac:dyDescent="0.3">
      <c r="B21" s="37" t="s">
        <v>79</v>
      </c>
      <c r="C21" s="37" t="s">
        <v>80</v>
      </c>
      <c r="D21" s="38" t="s">
        <v>11</v>
      </c>
      <c r="E21" s="38" t="s">
        <v>12</v>
      </c>
      <c r="F21" s="38" t="s">
        <v>13</v>
      </c>
      <c r="I21" s="40"/>
      <c r="J21" s="37" t="s">
        <v>17</v>
      </c>
      <c r="K21" s="37" t="s">
        <v>18</v>
      </c>
      <c r="L21" s="13"/>
    </row>
    <row r="22" spans="2:14" ht="20.399999999999999" x14ac:dyDescent="0.3">
      <c r="B22" t="s">
        <v>20</v>
      </c>
      <c r="C22" s="4">
        <v>66</v>
      </c>
      <c r="D22" s="39">
        <f>$J$22+$C22*$K$22</f>
        <v>5120</v>
      </c>
      <c r="E22" s="39">
        <f>$J$23+$C22*$K$23</f>
        <v>3440</v>
      </c>
      <c r="F22" s="39">
        <f>$J$24+$C22*$K$24</f>
        <v>8020</v>
      </c>
      <c r="G22" s="2" t="str">
        <f>IF(F22="","",IF(SUM(D22:F22)=$J$22+$C22*$K$22+$J$23+$C22*$K$23+$J$24+$C22*$K$24,"✔","✘"))</f>
        <v>✔</v>
      </c>
      <c r="I22" s="37" t="s">
        <v>14</v>
      </c>
      <c r="J22" s="10">
        <v>500</v>
      </c>
      <c r="K22" s="10">
        <v>70</v>
      </c>
      <c r="L22" s="14"/>
    </row>
    <row r="23" spans="2:14" ht="20.399999999999999" x14ac:dyDescent="0.3">
      <c r="B23" t="s">
        <v>21</v>
      </c>
      <c r="C23" s="4">
        <v>29</v>
      </c>
      <c r="D23" s="39">
        <f t="shared" ref="D23:D81" si="0">$J$22+$C23*$K$22</f>
        <v>2530</v>
      </c>
      <c r="E23" s="39">
        <f t="shared" ref="E23:E81" si="1">$J$23+$C23*$K$23</f>
        <v>1960</v>
      </c>
      <c r="F23" s="39">
        <f t="shared" ref="F23:F81" si="2">$J$24+$C23*$K$24</f>
        <v>3580</v>
      </c>
      <c r="G23" s="2" t="str">
        <f t="shared" ref="G23:G81" si="3">IF(F23="","",IF(SUM(D23:F23)=$J$22+$C23*$K$22+$J$23+$C23*$K$23+$J$24+$C23*$K$24,"✔","✘"))</f>
        <v>✔</v>
      </c>
      <c r="I23" s="37" t="s">
        <v>15</v>
      </c>
      <c r="J23" s="10">
        <v>800</v>
      </c>
      <c r="K23" s="10">
        <v>40</v>
      </c>
      <c r="L23" s="14"/>
    </row>
    <row r="24" spans="2:14" ht="20.399999999999999" x14ac:dyDescent="0.3">
      <c r="B24" t="s">
        <v>22</v>
      </c>
      <c r="C24" s="4">
        <v>26</v>
      </c>
      <c r="D24" s="39">
        <f t="shared" si="0"/>
        <v>2320</v>
      </c>
      <c r="E24" s="39">
        <f>$J$23+$C24*$K$23</f>
        <v>1840</v>
      </c>
      <c r="F24" s="39">
        <f t="shared" si="2"/>
        <v>3220</v>
      </c>
      <c r="G24" s="2" t="str">
        <f t="shared" si="3"/>
        <v>✔</v>
      </c>
      <c r="I24" s="37" t="s">
        <v>16</v>
      </c>
      <c r="J24" s="10">
        <v>100</v>
      </c>
      <c r="K24" s="10">
        <v>120</v>
      </c>
      <c r="L24" s="9"/>
    </row>
    <row r="25" spans="2:14" x14ac:dyDescent="0.3">
      <c r="B25" t="s">
        <v>23</v>
      </c>
      <c r="C25" s="4">
        <v>82</v>
      </c>
      <c r="D25" s="39">
        <f t="shared" si="0"/>
        <v>6240</v>
      </c>
      <c r="E25" s="39">
        <f t="shared" si="1"/>
        <v>4080</v>
      </c>
      <c r="F25" s="39">
        <f t="shared" si="2"/>
        <v>9940</v>
      </c>
      <c r="G25" s="2" t="str">
        <f t="shared" si="3"/>
        <v>✔</v>
      </c>
    </row>
    <row r="26" spans="2:14" x14ac:dyDescent="0.3">
      <c r="B26" t="s">
        <v>24</v>
      </c>
      <c r="C26" s="4">
        <v>59</v>
      </c>
      <c r="D26" s="39">
        <f t="shared" si="0"/>
        <v>4630</v>
      </c>
      <c r="E26" s="39">
        <f t="shared" si="1"/>
        <v>3160</v>
      </c>
      <c r="F26" s="39">
        <f t="shared" si="2"/>
        <v>7180</v>
      </c>
      <c r="G26" s="2" t="str">
        <f t="shared" si="3"/>
        <v>✔</v>
      </c>
    </row>
    <row r="27" spans="2:14" x14ac:dyDescent="0.3">
      <c r="B27" t="s">
        <v>25</v>
      </c>
      <c r="C27" s="4">
        <v>69</v>
      </c>
      <c r="D27" s="39">
        <f t="shared" si="0"/>
        <v>5330</v>
      </c>
      <c r="E27" s="39">
        <f t="shared" si="1"/>
        <v>3560</v>
      </c>
      <c r="F27" s="39">
        <f t="shared" si="2"/>
        <v>8380</v>
      </c>
      <c r="G27" s="2" t="str">
        <f t="shared" si="3"/>
        <v>✔</v>
      </c>
    </row>
    <row r="28" spans="2:14" x14ac:dyDescent="0.3">
      <c r="B28" t="s">
        <v>26</v>
      </c>
      <c r="C28" s="4">
        <v>28</v>
      </c>
      <c r="D28" s="39">
        <f t="shared" si="0"/>
        <v>2460</v>
      </c>
      <c r="E28" s="39">
        <f t="shared" si="1"/>
        <v>1920</v>
      </c>
      <c r="F28" s="39">
        <f t="shared" si="2"/>
        <v>3460</v>
      </c>
      <c r="G28" s="2" t="str">
        <f t="shared" si="3"/>
        <v>✔</v>
      </c>
    </row>
    <row r="29" spans="2:14" x14ac:dyDescent="0.3">
      <c r="B29" t="s">
        <v>27</v>
      </c>
      <c r="C29" s="4">
        <v>42</v>
      </c>
      <c r="D29" s="39">
        <f t="shared" si="0"/>
        <v>3440</v>
      </c>
      <c r="E29" s="39">
        <f t="shared" si="1"/>
        <v>2480</v>
      </c>
      <c r="F29" s="39">
        <f t="shared" si="2"/>
        <v>5140</v>
      </c>
      <c r="G29" s="2" t="str">
        <f t="shared" si="3"/>
        <v>✔</v>
      </c>
    </row>
    <row r="30" spans="2:14" ht="20.399999999999999" x14ac:dyDescent="0.3">
      <c r="B30" t="s">
        <v>28</v>
      </c>
      <c r="C30" s="4">
        <v>32</v>
      </c>
      <c r="D30" s="39">
        <f t="shared" si="0"/>
        <v>2740</v>
      </c>
      <c r="E30" s="39">
        <f t="shared" si="1"/>
        <v>2080</v>
      </c>
      <c r="F30" s="39">
        <f t="shared" si="2"/>
        <v>3940</v>
      </c>
      <c r="G30" s="2" t="str">
        <f t="shared" si="3"/>
        <v>✔</v>
      </c>
      <c r="I30" s="37" t="s">
        <v>79</v>
      </c>
      <c r="J30" s="38" t="s">
        <v>11</v>
      </c>
      <c r="K30" s="38" t="s">
        <v>12</v>
      </c>
      <c r="L30" s="38" t="s">
        <v>13</v>
      </c>
    </row>
    <row r="31" spans="2:14" x14ac:dyDescent="0.3">
      <c r="B31" t="s">
        <v>29</v>
      </c>
      <c r="C31" s="4">
        <v>67</v>
      </c>
      <c r="D31" s="39">
        <f t="shared" si="0"/>
        <v>5190</v>
      </c>
      <c r="E31" s="39">
        <f t="shared" si="1"/>
        <v>3480</v>
      </c>
      <c r="F31" s="39">
        <f t="shared" si="2"/>
        <v>8140</v>
      </c>
      <c r="G31" s="2" t="str">
        <f t="shared" si="3"/>
        <v>✔</v>
      </c>
      <c r="I31" t="s">
        <v>40</v>
      </c>
      <c r="J31" s="41">
        <f>D42</f>
        <v>3370</v>
      </c>
      <c r="K31" s="41">
        <f t="shared" ref="K31:L31" si="4">E42</f>
        <v>2440</v>
      </c>
      <c r="L31" s="41">
        <f t="shared" si="4"/>
        <v>5020</v>
      </c>
      <c r="M31" t="str">
        <f>IF(L31="","",IF(L31=N31,"✔","✘"))</f>
        <v>✔</v>
      </c>
      <c r="N31" s="6">
        <v>5020</v>
      </c>
    </row>
    <row r="32" spans="2:14" x14ac:dyDescent="0.3">
      <c r="B32" t="s">
        <v>30</v>
      </c>
      <c r="C32" s="4">
        <v>25</v>
      </c>
      <c r="D32" s="39">
        <f t="shared" si="0"/>
        <v>2250</v>
      </c>
      <c r="E32" s="39">
        <f t="shared" si="1"/>
        <v>1800</v>
      </c>
      <c r="F32" s="39">
        <f t="shared" si="2"/>
        <v>3100</v>
      </c>
      <c r="G32" s="2" t="str">
        <f t="shared" si="3"/>
        <v>✔</v>
      </c>
      <c r="I32" t="s">
        <v>49</v>
      </c>
      <c r="J32" s="41">
        <f>D51</f>
        <v>6800</v>
      </c>
      <c r="K32" s="41">
        <f t="shared" ref="K32:L32" si="5">E51</f>
        <v>4400</v>
      </c>
      <c r="L32" s="41">
        <f t="shared" si="5"/>
        <v>10900</v>
      </c>
      <c r="M32" t="str">
        <f t="shared" ref="M32:M33" si="6">IF(L32="","",IF(L32=N32,"✔","✘"))</f>
        <v>✔</v>
      </c>
      <c r="N32" s="6">
        <v>10900</v>
      </c>
    </row>
    <row r="33" spans="2:14" x14ac:dyDescent="0.3">
      <c r="B33" t="s">
        <v>31</v>
      </c>
      <c r="C33" s="4">
        <v>75</v>
      </c>
      <c r="D33" s="39">
        <f t="shared" si="0"/>
        <v>5750</v>
      </c>
      <c r="E33" s="39">
        <f t="shared" si="1"/>
        <v>3800</v>
      </c>
      <c r="F33" s="39">
        <f t="shared" si="2"/>
        <v>9100</v>
      </c>
      <c r="G33" s="2" t="str">
        <f t="shared" si="3"/>
        <v>✔</v>
      </c>
      <c r="I33" t="s">
        <v>29</v>
      </c>
      <c r="J33" s="41">
        <f>D31</f>
        <v>5190</v>
      </c>
      <c r="K33" s="41">
        <f t="shared" ref="K33:L33" si="7">E31</f>
        <v>3480</v>
      </c>
      <c r="L33" s="41">
        <f t="shared" si="7"/>
        <v>8140</v>
      </c>
      <c r="M33" t="str">
        <f t="shared" si="6"/>
        <v>✔</v>
      </c>
      <c r="N33" s="6">
        <v>8140</v>
      </c>
    </row>
    <row r="34" spans="2:14" x14ac:dyDescent="0.3">
      <c r="B34" t="s">
        <v>32</v>
      </c>
      <c r="C34" s="4">
        <v>89</v>
      </c>
      <c r="D34" s="39">
        <f t="shared" si="0"/>
        <v>6730</v>
      </c>
      <c r="E34" s="39">
        <f t="shared" si="1"/>
        <v>4360</v>
      </c>
      <c r="F34" s="39">
        <f t="shared" si="2"/>
        <v>10780</v>
      </c>
      <c r="G34" s="2" t="str">
        <f t="shared" si="3"/>
        <v>✔</v>
      </c>
    </row>
    <row r="35" spans="2:14" x14ac:dyDescent="0.3">
      <c r="B35" t="s">
        <v>33</v>
      </c>
      <c r="C35" s="4">
        <v>57</v>
      </c>
      <c r="D35" s="39">
        <f t="shared" si="0"/>
        <v>4490</v>
      </c>
      <c r="E35" s="39">
        <f t="shared" si="1"/>
        <v>3080</v>
      </c>
      <c r="F35" s="39">
        <f t="shared" si="2"/>
        <v>6940</v>
      </c>
      <c r="G35" s="2" t="str">
        <f t="shared" si="3"/>
        <v>✔</v>
      </c>
    </row>
    <row r="36" spans="2:14" x14ac:dyDescent="0.3">
      <c r="B36" t="s">
        <v>34</v>
      </c>
      <c r="C36" s="4">
        <v>39</v>
      </c>
      <c r="D36" s="39">
        <f t="shared" si="0"/>
        <v>3230</v>
      </c>
      <c r="E36" s="39">
        <f t="shared" si="1"/>
        <v>2360</v>
      </c>
      <c r="F36" s="39">
        <f t="shared" si="2"/>
        <v>4780</v>
      </c>
      <c r="G36" s="2" t="str">
        <f t="shared" si="3"/>
        <v>✔</v>
      </c>
    </row>
    <row r="37" spans="2:14" ht="20.399999999999999" x14ac:dyDescent="0.3">
      <c r="B37" t="s">
        <v>35</v>
      </c>
      <c r="C37" s="4">
        <v>73</v>
      </c>
      <c r="D37" s="39">
        <f t="shared" si="0"/>
        <v>5610</v>
      </c>
      <c r="E37" s="39">
        <f t="shared" si="1"/>
        <v>3720</v>
      </c>
      <c r="F37" s="39">
        <f t="shared" si="2"/>
        <v>8860</v>
      </c>
      <c r="G37" s="2" t="str">
        <f t="shared" si="3"/>
        <v>✔</v>
      </c>
      <c r="I37" s="37" t="s">
        <v>79</v>
      </c>
      <c r="J37" s="38" t="s">
        <v>81</v>
      </c>
      <c r="K37" s="38" t="s">
        <v>82</v>
      </c>
    </row>
    <row r="38" spans="2:14" x14ac:dyDescent="0.3">
      <c r="B38" t="s">
        <v>36</v>
      </c>
      <c r="C38" s="4">
        <v>71</v>
      </c>
      <c r="D38" s="39">
        <f t="shared" si="0"/>
        <v>5470</v>
      </c>
      <c r="E38" s="39">
        <f t="shared" si="1"/>
        <v>3640</v>
      </c>
      <c r="F38" s="39">
        <f t="shared" si="2"/>
        <v>8620</v>
      </c>
      <c r="G38" s="2" t="str">
        <f t="shared" si="3"/>
        <v>✔</v>
      </c>
      <c r="I38" t="s">
        <v>40</v>
      </c>
      <c r="J38" s="41">
        <f>MIN(J31:L31)</f>
        <v>2440</v>
      </c>
      <c r="K38" s="41">
        <f>MAX(J31:L31)</f>
        <v>5020</v>
      </c>
      <c r="L38" s="5" t="str">
        <f>IF(K38="","",IF(K38=M38,"✔","✘"))</f>
        <v>✔</v>
      </c>
      <c r="M38" s="6">
        <v>5020</v>
      </c>
    </row>
    <row r="39" spans="2:14" x14ac:dyDescent="0.3">
      <c r="B39" t="s">
        <v>37</v>
      </c>
      <c r="C39" s="4">
        <v>66</v>
      </c>
      <c r="D39" s="39">
        <f t="shared" si="0"/>
        <v>5120</v>
      </c>
      <c r="E39" s="39">
        <f t="shared" si="1"/>
        <v>3440</v>
      </c>
      <c r="F39" s="39">
        <f t="shared" si="2"/>
        <v>8020</v>
      </c>
      <c r="G39" s="2" t="str">
        <f t="shared" si="3"/>
        <v>✔</v>
      </c>
      <c r="I39" t="s">
        <v>49</v>
      </c>
      <c r="J39" s="41">
        <f t="shared" ref="J39:J40" si="8">MIN(J32:L32)</f>
        <v>4400</v>
      </c>
      <c r="K39" s="41">
        <f t="shared" ref="K39:K40" si="9">MAX(J32:L32)</f>
        <v>10900</v>
      </c>
      <c r="L39" s="5" t="str">
        <f t="shared" ref="L39:L40" si="10">IF(K39="","",IF(K39=M39,"✔","✘"))</f>
        <v>✔</v>
      </c>
      <c r="M39" s="6">
        <v>10900</v>
      </c>
    </row>
    <row r="40" spans="2:14" x14ac:dyDescent="0.3">
      <c r="B40" t="s">
        <v>38</v>
      </c>
      <c r="C40" s="4">
        <v>77</v>
      </c>
      <c r="D40" s="39">
        <f t="shared" si="0"/>
        <v>5890</v>
      </c>
      <c r="E40" s="39">
        <f t="shared" si="1"/>
        <v>3880</v>
      </c>
      <c r="F40" s="39">
        <f t="shared" si="2"/>
        <v>9340</v>
      </c>
      <c r="G40" s="2" t="str">
        <f t="shared" si="3"/>
        <v>✔</v>
      </c>
      <c r="I40" t="s">
        <v>29</v>
      </c>
      <c r="J40" s="41">
        <f t="shared" si="8"/>
        <v>3480</v>
      </c>
      <c r="K40" s="41">
        <f t="shared" si="9"/>
        <v>8140</v>
      </c>
      <c r="L40" s="5" t="str">
        <f t="shared" si="10"/>
        <v>✔</v>
      </c>
      <c r="M40" s="6">
        <v>8140</v>
      </c>
    </row>
    <row r="41" spans="2:14" x14ac:dyDescent="0.3">
      <c r="B41" t="s">
        <v>39</v>
      </c>
      <c r="C41" s="4">
        <v>89</v>
      </c>
      <c r="D41" s="39">
        <f t="shared" si="0"/>
        <v>6730</v>
      </c>
      <c r="E41" s="39">
        <f t="shared" si="1"/>
        <v>4360</v>
      </c>
      <c r="F41" s="39">
        <f t="shared" si="2"/>
        <v>10780</v>
      </c>
      <c r="G41" s="2" t="str">
        <f t="shared" si="3"/>
        <v>✔</v>
      </c>
    </row>
    <row r="42" spans="2:14" x14ac:dyDescent="0.3">
      <c r="B42" t="s">
        <v>40</v>
      </c>
      <c r="C42" s="4">
        <v>41</v>
      </c>
      <c r="D42" s="39">
        <f t="shared" si="0"/>
        <v>3370</v>
      </c>
      <c r="E42" s="39">
        <f t="shared" si="1"/>
        <v>2440</v>
      </c>
      <c r="F42" s="39">
        <f t="shared" si="2"/>
        <v>5020</v>
      </c>
      <c r="G42" s="2" t="str">
        <f t="shared" si="3"/>
        <v>✔</v>
      </c>
    </row>
    <row r="43" spans="2:14" x14ac:dyDescent="0.3">
      <c r="B43" t="s">
        <v>41</v>
      </c>
      <c r="C43" s="4">
        <v>53</v>
      </c>
      <c r="D43" s="39">
        <f t="shared" si="0"/>
        <v>4210</v>
      </c>
      <c r="E43" s="39">
        <f t="shared" si="1"/>
        <v>2920</v>
      </c>
      <c r="F43" s="39">
        <f t="shared" si="2"/>
        <v>6460</v>
      </c>
      <c r="G43" s="2" t="str">
        <f t="shared" si="3"/>
        <v>✔</v>
      </c>
    </row>
    <row r="44" spans="2:14" x14ac:dyDescent="0.3">
      <c r="B44" t="s">
        <v>42</v>
      </c>
      <c r="C44" s="4">
        <v>48</v>
      </c>
      <c r="D44" s="39">
        <f t="shared" si="0"/>
        <v>3860</v>
      </c>
      <c r="E44" s="39">
        <f t="shared" si="1"/>
        <v>2720</v>
      </c>
      <c r="F44" s="39">
        <f t="shared" si="2"/>
        <v>5860</v>
      </c>
      <c r="G44" s="2" t="str">
        <f t="shared" si="3"/>
        <v>✔</v>
      </c>
    </row>
    <row r="45" spans="2:14" x14ac:dyDescent="0.3">
      <c r="B45" t="s">
        <v>43</v>
      </c>
      <c r="C45" s="4">
        <v>40</v>
      </c>
      <c r="D45" s="39">
        <f t="shared" si="0"/>
        <v>3300</v>
      </c>
      <c r="E45" s="39">
        <f t="shared" si="1"/>
        <v>2400</v>
      </c>
      <c r="F45" s="39">
        <f t="shared" si="2"/>
        <v>4900</v>
      </c>
      <c r="G45" s="2" t="str">
        <f t="shared" si="3"/>
        <v>✔</v>
      </c>
      <c r="I45" s="48" t="s">
        <v>85</v>
      </c>
      <c r="J45" s="48"/>
      <c r="K45" s="48"/>
      <c r="L45" s="49">
        <v>2</v>
      </c>
      <c r="M45" s="51" t="str">
        <f>IF(L45="","",IF(L45=N45,"✔","✘"))</f>
        <v>✔</v>
      </c>
      <c r="N45" s="50">
        <v>2</v>
      </c>
    </row>
    <row r="46" spans="2:14" x14ac:dyDescent="0.3">
      <c r="B46" t="s">
        <v>44</v>
      </c>
      <c r="C46" s="4">
        <v>80</v>
      </c>
      <c r="D46" s="39">
        <f t="shared" si="0"/>
        <v>6100</v>
      </c>
      <c r="E46" s="39">
        <f t="shared" si="1"/>
        <v>4000</v>
      </c>
      <c r="F46" s="39">
        <f t="shared" si="2"/>
        <v>9700</v>
      </c>
      <c r="G46" s="2" t="str">
        <f t="shared" si="3"/>
        <v>✔</v>
      </c>
      <c r="I46" s="48"/>
      <c r="J46" s="48"/>
      <c r="K46" s="48"/>
      <c r="L46" s="49"/>
      <c r="M46" s="51"/>
      <c r="N46" s="50"/>
    </row>
    <row r="47" spans="2:14" x14ac:dyDescent="0.3">
      <c r="B47" t="s">
        <v>45</v>
      </c>
      <c r="C47" s="4">
        <v>31</v>
      </c>
      <c r="D47" s="39">
        <f t="shared" si="0"/>
        <v>2670</v>
      </c>
      <c r="E47" s="39">
        <f t="shared" si="1"/>
        <v>2040</v>
      </c>
      <c r="F47" s="39">
        <f t="shared" si="2"/>
        <v>3820</v>
      </c>
      <c r="G47" s="2" t="str">
        <f t="shared" si="3"/>
        <v>✔</v>
      </c>
      <c r="I47" s="48" t="s">
        <v>86</v>
      </c>
      <c r="J47" s="48"/>
      <c r="K47" s="48"/>
      <c r="L47" s="49">
        <v>3</v>
      </c>
      <c r="M47" s="51" t="str">
        <f>IF(L47="","",IF(L47=N47,"✔","✘"))</f>
        <v>✔</v>
      </c>
      <c r="N47" s="50">
        <v>3</v>
      </c>
    </row>
    <row r="48" spans="2:14" x14ac:dyDescent="0.3">
      <c r="B48" t="s">
        <v>46</v>
      </c>
      <c r="C48" s="4">
        <v>39</v>
      </c>
      <c r="D48" s="39">
        <f t="shared" si="0"/>
        <v>3230</v>
      </c>
      <c r="E48" s="39">
        <f t="shared" si="1"/>
        <v>2360</v>
      </c>
      <c r="F48" s="39">
        <f t="shared" si="2"/>
        <v>4780</v>
      </c>
      <c r="G48" s="2" t="str">
        <f t="shared" si="3"/>
        <v>✔</v>
      </c>
      <c r="I48" s="48"/>
      <c r="J48" s="48"/>
      <c r="K48" s="48"/>
      <c r="L48" s="49"/>
      <c r="M48" s="51"/>
      <c r="N48" s="50"/>
    </row>
    <row r="49" spans="2:7" x14ac:dyDescent="0.3">
      <c r="B49" t="s">
        <v>47</v>
      </c>
      <c r="C49" s="4">
        <v>68</v>
      </c>
      <c r="D49" s="39">
        <f t="shared" si="0"/>
        <v>5260</v>
      </c>
      <c r="E49" s="39">
        <f t="shared" si="1"/>
        <v>3520</v>
      </c>
      <c r="F49" s="39">
        <f t="shared" si="2"/>
        <v>8260</v>
      </c>
      <c r="G49" s="2" t="str">
        <f t="shared" si="3"/>
        <v>✔</v>
      </c>
    </row>
    <row r="50" spans="2:7" x14ac:dyDescent="0.3">
      <c r="B50" t="s">
        <v>48</v>
      </c>
      <c r="C50" s="4">
        <v>58</v>
      </c>
      <c r="D50" s="39">
        <f t="shared" si="0"/>
        <v>4560</v>
      </c>
      <c r="E50" s="39">
        <f t="shared" si="1"/>
        <v>3120</v>
      </c>
      <c r="F50" s="39">
        <f t="shared" si="2"/>
        <v>7060</v>
      </c>
      <c r="G50" s="2" t="str">
        <f t="shared" si="3"/>
        <v>✔</v>
      </c>
    </row>
    <row r="51" spans="2:7" x14ac:dyDescent="0.3">
      <c r="B51" t="s">
        <v>49</v>
      </c>
      <c r="C51" s="4">
        <v>90</v>
      </c>
      <c r="D51" s="39">
        <f t="shared" si="0"/>
        <v>6800</v>
      </c>
      <c r="E51" s="39">
        <f t="shared" si="1"/>
        <v>4400</v>
      </c>
      <c r="F51" s="39">
        <f t="shared" si="2"/>
        <v>10900</v>
      </c>
      <c r="G51" s="2" t="str">
        <f t="shared" si="3"/>
        <v>✔</v>
      </c>
    </row>
    <row r="52" spans="2:7" x14ac:dyDescent="0.3">
      <c r="B52" t="s">
        <v>50</v>
      </c>
      <c r="C52" s="4">
        <v>77</v>
      </c>
      <c r="D52" s="39">
        <f t="shared" si="0"/>
        <v>5890</v>
      </c>
      <c r="E52" s="39">
        <f t="shared" si="1"/>
        <v>3880</v>
      </c>
      <c r="F52" s="39">
        <f t="shared" si="2"/>
        <v>9340</v>
      </c>
      <c r="G52" s="2" t="str">
        <f t="shared" si="3"/>
        <v>✔</v>
      </c>
    </row>
    <row r="53" spans="2:7" x14ac:dyDescent="0.3">
      <c r="B53" t="s">
        <v>51</v>
      </c>
      <c r="C53" s="4">
        <v>25</v>
      </c>
      <c r="D53" s="39">
        <f t="shared" si="0"/>
        <v>2250</v>
      </c>
      <c r="E53" s="39">
        <f t="shared" si="1"/>
        <v>1800</v>
      </c>
      <c r="F53" s="39">
        <f t="shared" si="2"/>
        <v>3100</v>
      </c>
      <c r="G53" s="2" t="str">
        <f t="shared" si="3"/>
        <v>✔</v>
      </c>
    </row>
    <row r="54" spans="2:7" x14ac:dyDescent="0.3">
      <c r="B54" t="s">
        <v>52</v>
      </c>
      <c r="C54" s="4">
        <v>90</v>
      </c>
      <c r="D54" s="39">
        <f t="shared" si="0"/>
        <v>6800</v>
      </c>
      <c r="E54" s="39">
        <f t="shared" si="1"/>
        <v>4400</v>
      </c>
      <c r="F54" s="39">
        <f t="shared" si="2"/>
        <v>10900</v>
      </c>
      <c r="G54" s="2" t="str">
        <f t="shared" si="3"/>
        <v>✔</v>
      </c>
    </row>
    <row r="55" spans="2:7" x14ac:dyDescent="0.3">
      <c r="B55" t="s">
        <v>53</v>
      </c>
      <c r="C55" s="4">
        <v>26</v>
      </c>
      <c r="D55" s="39">
        <f t="shared" si="0"/>
        <v>2320</v>
      </c>
      <c r="E55" s="39">
        <f t="shared" si="1"/>
        <v>1840</v>
      </c>
      <c r="F55" s="39">
        <f t="shared" si="2"/>
        <v>3220</v>
      </c>
      <c r="G55" s="2" t="str">
        <f t="shared" si="3"/>
        <v>✔</v>
      </c>
    </row>
    <row r="56" spans="2:7" x14ac:dyDescent="0.3">
      <c r="B56" t="s">
        <v>54</v>
      </c>
      <c r="C56" s="4">
        <v>29</v>
      </c>
      <c r="D56" s="39">
        <f t="shared" si="0"/>
        <v>2530</v>
      </c>
      <c r="E56" s="39">
        <f t="shared" si="1"/>
        <v>1960</v>
      </c>
      <c r="F56" s="39">
        <f t="shared" si="2"/>
        <v>3580</v>
      </c>
      <c r="G56" s="2" t="str">
        <f t="shared" si="3"/>
        <v>✔</v>
      </c>
    </row>
    <row r="57" spans="2:7" x14ac:dyDescent="0.3">
      <c r="B57" t="s">
        <v>55</v>
      </c>
      <c r="C57" s="4">
        <v>71</v>
      </c>
      <c r="D57" s="39">
        <f t="shared" si="0"/>
        <v>5470</v>
      </c>
      <c r="E57" s="39">
        <f t="shared" si="1"/>
        <v>3640</v>
      </c>
      <c r="F57" s="39">
        <f t="shared" si="2"/>
        <v>8620</v>
      </c>
      <c r="G57" s="2" t="str">
        <f t="shared" si="3"/>
        <v>✔</v>
      </c>
    </row>
    <row r="58" spans="2:7" x14ac:dyDescent="0.3">
      <c r="B58" t="s">
        <v>56</v>
      </c>
      <c r="C58" s="4">
        <v>35</v>
      </c>
      <c r="D58" s="39">
        <f t="shared" si="0"/>
        <v>2950</v>
      </c>
      <c r="E58" s="39">
        <f t="shared" si="1"/>
        <v>2200</v>
      </c>
      <c r="F58" s="39">
        <f t="shared" si="2"/>
        <v>4300</v>
      </c>
      <c r="G58" s="2" t="str">
        <f t="shared" si="3"/>
        <v>✔</v>
      </c>
    </row>
    <row r="59" spans="2:7" x14ac:dyDescent="0.3">
      <c r="B59" t="s">
        <v>57</v>
      </c>
      <c r="C59" s="4">
        <v>26</v>
      </c>
      <c r="D59" s="39">
        <f t="shared" si="0"/>
        <v>2320</v>
      </c>
      <c r="E59" s="39">
        <f t="shared" si="1"/>
        <v>1840</v>
      </c>
      <c r="F59" s="39">
        <f t="shared" si="2"/>
        <v>3220</v>
      </c>
      <c r="G59" s="2" t="str">
        <f t="shared" si="3"/>
        <v>✔</v>
      </c>
    </row>
    <row r="60" spans="2:7" x14ac:dyDescent="0.3">
      <c r="B60" t="s">
        <v>58</v>
      </c>
      <c r="C60" s="4">
        <v>70</v>
      </c>
      <c r="D60" s="39">
        <f t="shared" si="0"/>
        <v>5400</v>
      </c>
      <c r="E60" s="39">
        <f t="shared" si="1"/>
        <v>3600</v>
      </c>
      <c r="F60" s="39">
        <f t="shared" si="2"/>
        <v>8500</v>
      </c>
      <c r="G60" s="2" t="str">
        <f t="shared" si="3"/>
        <v>✔</v>
      </c>
    </row>
    <row r="61" spans="2:7" x14ac:dyDescent="0.3">
      <c r="B61" t="s">
        <v>59</v>
      </c>
      <c r="C61" s="4">
        <v>45</v>
      </c>
      <c r="D61" s="39">
        <f t="shared" si="0"/>
        <v>3650</v>
      </c>
      <c r="E61" s="39">
        <f t="shared" si="1"/>
        <v>2600</v>
      </c>
      <c r="F61" s="39">
        <f t="shared" si="2"/>
        <v>5500</v>
      </c>
      <c r="G61" s="2" t="str">
        <f t="shared" si="3"/>
        <v>✔</v>
      </c>
    </row>
    <row r="62" spans="2:7" x14ac:dyDescent="0.3">
      <c r="B62" t="s">
        <v>60</v>
      </c>
      <c r="C62" s="4">
        <v>45</v>
      </c>
      <c r="D62" s="39">
        <f t="shared" si="0"/>
        <v>3650</v>
      </c>
      <c r="E62" s="39">
        <f t="shared" si="1"/>
        <v>2600</v>
      </c>
      <c r="F62" s="39">
        <f t="shared" si="2"/>
        <v>5500</v>
      </c>
      <c r="G62" s="2" t="str">
        <f t="shared" si="3"/>
        <v>✔</v>
      </c>
    </row>
    <row r="63" spans="2:7" x14ac:dyDescent="0.3">
      <c r="B63" t="s">
        <v>61</v>
      </c>
      <c r="C63" s="4">
        <v>82</v>
      </c>
      <c r="D63" s="39">
        <f t="shared" si="0"/>
        <v>6240</v>
      </c>
      <c r="E63" s="39">
        <f t="shared" si="1"/>
        <v>4080</v>
      </c>
      <c r="F63" s="39">
        <f t="shared" si="2"/>
        <v>9940</v>
      </c>
      <c r="G63" s="2" t="str">
        <f t="shared" si="3"/>
        <v>✔</v>
      </c>
    </row>
    <row r="64" spans="2:7" x14ac:dyDescent="0.3">
      <c r="B64" t="s">
        <v>62</v>
      </c>
      <c r="C64" s="4">
        <v>54</v>
      </c>
      <c r="D64" s="39">
        <f t="shared" si="0"/>
        <v>4280</v>
      </c>
      <c r="E64" s="39">
        <f t="shared" si="1"/>
        <v>2960</v>
      </c>
      <c r="F64" s="39">
        <f t="shared" si="2"/>
        <v>6580</v>
      </c>
      <c r="G64" s="2" t="str">
        <f t="shared" si="3"/>
        <v>✔</v>
      </c>
    </row>
    <row r="65" spans="2:7" x14ac:dyDescent="0.3">
      <c r="B65" t="s">
        <v>63</v>
      </c>
      <c r="C65" s="4">
        <v>37</v>
      </c>
      <c r="D65" s="39">
        <f t="shared" si="0"/>
        <v>3090</v>
      </c>
      <c r="E65" s="39">
        <f t="shared" si="1"/>
        <v>2280</v>
      </c>
      <c r="F65" s="39">
        <f t="shared" si="2"/>
        <v>4540</v>
      </c>
      <c r="G65" s="2" t="str">
        <f t="shared" si="3"/>
        <v>✔</v>
      </c>
    </row>
    <row r="66" spans="2:7" x14ac:dyDescent="0.3">
      <c r="B66" t="s">
        <v>64</v>
      </c>
      <c r="C66" s="4">
        <v>29</v>
      </c>
      <c r="D66" s="39">
        <f t="shared" si="0"/>
        <v>2530</v>
      </c>
      <c r="E66" s="39">
        <f t="shared" si="1"/>
        <v>1960</v>
      </c>
      <c r="F66" s="39">
        <f t="shared" si="2"/>
        <v>3580</v>
      </c>
      <c r="G66" s="2" t="str">
        <f t="shared" si="3"/>
        <v>✔</v>
      </c>
    </row>
    <row r="67" spans="2:7" x14ac:dyDescent="0.3">
      <c r="B67" t="s">
        <v>65</v>
      </c>
      <c r="C67" s="4">
        <v>79</v>
      </c>
      <c r="D67" s="39">
        <f t="shared" si="0"/>
        <v>6030</v>
      </c>
      <c r="E67" s="39">
        <f t="shared" si="1"/>
        <v>3960</v>
      </c>
      <c r="F67" s="39">
        <f t="shared" si="2"/>
        <v>9580</v>
      </c>
      <c r="G67" s="2" t="str">
        <f t="shared" si="3"/>
        <v>✔</v>
      </c>
    </row>
    <row r="68" spans="2:7" x14ac:dyDescent="0.3">
      <c r="B68" t="s">
        <v>66</v>
      </c>
      <c r="C68" s="4">
        <v>64</v>
      </c>
      <c r="D68" s="39">
        <f t="shared" si="0"/>
        <v>4980</v>
      </c>
      <c r="E68" s="39">
        <f t="shared" si="1"/>
        <v>3360</v>
      </c>
      <c r="F68" s="39">
        <f t="shared" si="2"/>
        <v>7780</v>
      </c>
      <c r="G68" s="2" t="str">
        <f t="shared" si="3"/>
        <v>✔</v>
      </c>
    </row>
    <row r="69" spans="2:7" x14ac:dyDescent="0.3">
      <c r="B69" t="s">
        <v>67</v>
      </c>
      <c r="C69" s="4">
        <v>52</v>
      </c>
      <c r="D69" s="39">
        <f t="shared" si="0"/>
        <v>4140</v>
      </c>
      <c r="E69" s="39">
        <f t="shared" si="1"/>
        <v>2880</v>
      </c>
      <c r="F69" s="39">
        <f t="shared" si="2"/>
        <v>6340</v>
      </c>
      <c r="G69" s="2" t="str">
        <f t="shared" si="3"/>
        <v>✔</v>
      </c>
    </row>
    <row r="70" spans="2:7" x14ac:dyDescent="0.3">
      <c r="B70" t="s">
        <v>68</v>
      </c>
      <c r="C70" s="4">
        <v>47</v>
      </c>
      <c r="D70" s="39">
        <f t="shared" si="0"/>
        <v>3790</v>
      </c>
      <c r="E70" s="39">
        <f t="shared" si="1"/>
        <v>2680</v>
      </c>
      <c r="F70" s="39">
        <f t="shared" si="2"/>
        <v>5740</v>
      </c>
      <c r="G70" s="2" t="str">
        <f t="shared" si="3"/>
        <v>✔</v>
      </c>
    </row>
    <row r="71" spans="2:7" x14ac:dyDescent="0.3">
      <c r="B71" t="s">
        <v>69</v>
      </c>
      <c r="C71" s="4">
        <v>74</v>
      </c>
      <c r="D71" s="39">
        <f t="shared" si="0"/>
        <v>5680</v>
      </c>
      <c r="E71" s="39">
        <f t="shared" si="1"/>
        <v>3760</v>
      </c>
      <c r="F71" s="39">
        <f t="shared" si="2"/>
        <v>8980</v>
      </c>
      <c r="G71" s="2" t="str">
        <f t="shared" si="3"/>
        <v>✔</v>
      </c>
    </row>
    <row r="72" spans="2:7" x14ac:dyDescent="0.3">
      <c r="B72" t="s">
        <v>70</v>
      </c>
      <c r="C72" s="4">
        <v>57</v>
      </c>
      <c r="D72" s="39">
        <f t="shared" si="0"/>
        <v>4490</v>
      </c>
      <c r="E72" s="39">
        <f t="shared" si="1"/>
        <v>3080</v>
      </c>
      <c r="F72" s="39">
        <f t="shared" si="2"/>
        <v>6940</v>
      </c>
      <c r="G72" s="2" t="str">
        <f t="shared" si="3"/>
        <v>✔</v>
      </c>
    </row>
    <row r="73" spans="2:7" x14ac:dyDescent="0.3">
      <c r="B73" t="s">
        <v>71</v>
      </c>
      <c r="C73" s="4">
        <v>62</v>
      </c>
      <c r="D73" s="39">
        <f t="shared" si="0"/>
        <v>4840</v>
      </c>
      <c r="E73" s="39">
        <f t="shared" si="1"/>
        <v>3280</v>
      </c>
      <c r="F73" s="39">
        <f t="shared" si="2"/>
        <v>7540</v>
      </c>
      <c r="G73" s="2" t="str">
        <f t="shared" si="3"/>
        <v>✔</v>
      </c>
    </row>
    <row r="74" spans="2:7" x14ac:dyDescent="0.3">
      <c r="B74" t="s">
        <v>72</v>
      </c>
      <c r="C74" s="4">
        <v>35</v>
      </c>
      <c r="D74" s="39">
        <f t="shared" si="0"/>
        <v>2950</v>
      </c>
      <c r="E74" s="39">
        <f t="shared" si="1"/>
        <v>2200</v>
      </c>
      <c r="F74" s="39">
        <f t="shared" si="2"/>
        <v>4300</v>
      </c>
      <c r="G74" s="2" t="str">
        <f t="shared" si="3"/>
        <v>✔</v>
      </c>
    </row>
    <row r="75" spans="2:7" x14ac:dyDescent="0.3">
      <c r="B75" t="s">
        <v>73</v>
      </c>
      <c r="C75" s="4">
        <v>44</v>
      </c>
      <c r="D75" s="39">
        <f t="shared" si="0"/>
        <v>3580</v>
      </c>
      <c r="E75" s="39">
        <f t="shared" si="1"/>
        <v>2560</v>
      </c>
      <c r="F75" s="39">
        <f t="shared" si="2"/>
        <v>5380</v>
      </c>
      <c r="G75" s="2" t="str">
        <f t="shared" si="3"/>
        <v>✔</v>
      </c>
    </row>
    <row r="76" spans="2:7" x14ac:dyDescent="0.3">
      <c r="B76" t="s">
        <v>42</v>
      </c>
      <c r="C76" s="4">
        <v>68</v>
      </c>
      <c r="D76" s="39">
        <f t="shared" si="0"/>
        <v>5260</v>
      </c>
      <c r="E76" s="39">
        <f t="shared" si="1"/>
        <v>3520</v>
      </c>
      <c r="F76" s="39">
        <f t="shared" si="2"/>
        <v>8260</v>
      </c>
      <c r="G76" s="2" t="str">
        <f t="shared" si="3"/>
        <v>✔</v>
      </c>
    </row>
    <row r="77" spans="2:7" x14ac:dyDescent="0.3">
      <c r="B77" t="s">
        <v>74</v>
      </c>
      <c r="C77" s="4">
        <v>76</v>
      </c>
      <c r="D77" s="39">
        <f t="shared" si="0"/>
        <v>5820</v>
      </c>
      <c r="E77" s="39">
        <f t="shared" si="1"/>
        <v>3840</v>
      </c>
      <c r="F77" s="39">
        <f t="shared" si="2"/>
        <v>9220</v>
      </c>
      <c r="G77" s="2" t="str">
        <f t="shared" si="3"/>
        <v>✔</v>
      </c>
    </row>
    <row r="78" spans="2:7" x14ac:dyDescent="0.3">
      <c r="B78" t="s">
        <v>75</v>
      </c>
      <c r="C78" s="4">
        <v>75</v>
      </c>
      <c r="D78" s="39">
        <f t="shared" si="0"/>
        <v>5750</v>
      </c>
      <c r="E78" s="39">
        <f t="shared" si="1"/>
        <v>3800</v>
      </c>
      <c r="F78" s="39">
        <f t="shared" si="2"/>
        <v>9100</v>
      </c>
      <c r="G78" s="2" t="str">
        <f t="shared" si="3"/>
        <v>✔</v>
      </c>
    </row>
    <row r="79" spans="2:7" x14ac:dyDescent="0.3">
      <c r="B79" t="s">
        <v>76</v>
      </c>
      <c r="C79" s="4">
        <v>71</v>
      </c>
      <c r="D79" s="39">
        <f t="shared" si="0"/>
        <v>5470</v>
      </c>
      <c r="E79" s="39">
        <f t="shared" si="1"/>
        <v>3640</v>
      </c>
      <c r="F79" s="39">
        <f t="shared" si="2"/>
        <v>8620</v>
      </c>
      <c r="G79" s="2" t="str">
        <f t="shared" si="3"/>
        <v>✔</v>
      </c>
    </row>
    <row r="80" spans="2:7" x14ac:dyDescent="0.3">
      <c r="B80" t="s">
        <v>77</v>
      </c>
      <c r="C80" s="4">
        <v>90</v>
      </c>
      <c r="D80" s="39">
        <f t="shared" si="0"/>
        <v>6800</v>
      </c>
      <c r="E80" s="39">
        <f t="shared" si="1"/>
        <v>4400</v>
      </c>
      <c r="F80" s="39">
        <f t="shared" si="2"/>
        <v>10900</v>
      </c>
      <c r="G80" s="2" t="str">
        <f t="shared" si="3"/>
        <v>✔</v>
      </c>
    </row>
    <row r="81" spans="2:7" x14ac:dyDescent="0.3">
      <c r="B81" t="s">
        <v>78</v>
      </c>
      <c r="C81" s="4">
        <v>78</v>
      </c>
      <c r="D81" s="39">
        <f t="shared" si="0"/>
        <v>5960</v>
      </c>
      <c r="E81" s="39">
        <f t="shared" si="1"/>
        <v>3920</v>
      </c>
      <c r="F81" s="39">
        <f t="shared" si="2"/>
        <v>9460</v>
      </c>
      <c r="G81" s="2" t="str">
        <f t="shared" si="3"/>
        <v>✔</v>
      </c>
    </row>
  </sheetData>
  <mergeCells count="8">
    <mergeCell ref="I45:K46"/>
    <mergeCell ref="L45:L46"/>
    <mergeCell ref="M45:M46"/>
    <mergeCell ref="N45:N46"/>
    <mergeCell ref="I47:K48"/>
    <mergeCell ref="L47:L48"/>
    <mergeCell ref="M47:M48"/>
    <mergeCell ref="N47:N48"/>
  </mergeCells>
  <conditionalFormatting sqref="G22:G81">
    <cfRule type="containsBlanks" dxfId="20" priority="10">
      <formula>LEN(TRIM(G22))=0</formula>
    </cfRule>
    <cfRule type="containsText" dxfId="19" priority="11" operator="containsText" text="✘">
      <formula>NOT(ISERROR(SEARCH("✘",G22)))</formula>
    </cfRule>
    <cfRule type="containsText" dxfId="18" priority="12" stopIfTrue="1" operator="containsText" text="✔">
      <formula>NOT(ISERROR(SEARCH("✔",G22)))</formula>
    </cfRule>
  </conditionalFormatting>
  <conditionalFormatting sqref="L38:L40">
    <cfRule type="containsText" dxfId="17" priority="4" operator="containsText" text="✘">
      <formula>NOT(ISERROR(SEARCH("✘",L38)))</formula>
    </cfRule>
    <cfRule type="containsText" dxfId="16" priority="5" operator="containsText" text="✔">
      <formula>NOT(ISERROR(SEARCH("✔",L38)))</formula>
    </cfRule>
    <cfRule type="containsBlanks" priority="6">
      <formula>LEN(TRIM(L38))=0</formula>
    </cfRule>
  </conditionalFormatting>
  <conditionalFormatting sqref="M31:M33">
    <cfRule type="containsText" dxfId="15" priority="1" operator="containsText" text="✔">
      <formula>NOT(ISERROR(SEARCH("✔",M31)))</formula>
    </cfRule>
    <cfRule type="containsText" dxfId="14" priority="2" operator="containsText" text="✘">
      <formula>NOT(ISERROR(SEARCH("✘",M31)))</formula>
    </cfRule>
    <cfRule type="containsBlanks" priority="3">
      <formula>LEN(TRIM(M31))=0</formula>
    </cfRule>
  </conditionalFormatting>
  <conditionalFormatting sqref="M45:M48">
    <cfRule type="containsText" dxfId="13" priority="7" operator="containsText" text="✘">
      <formula>NOT(ISERROR(SEARCH("✘",M45)))</formula>
    </cfRule>
    <cfRule type="containsText" dxfId="12" priority="8" operator="containsText" text="✔">
      <formula>NOT(ISERROR(SEARCH("✔",M45)))</formula>
    </cfRule>
    <cfRule type="containsBlanks" priority="9">
      <formula>LEN(TRIM(M45))=0</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22A6A-1595-8747-BF00-4D698702D617}">
  <sheetPr>
    <tabColor theme="6" tint="0.39997558519241921"/>
  </sheetPr>
  <dimension ref="B21:O81"/>
  <sheetViews>
    <sheetView showGridLines="0" workbookViewId="0">
      <selection activeCell="E23" sqref="E23"/>
    </sheetView>
  </sheetViews>
  <sheetFormatPr baseColWidth="10" defaultColWidth="9.109375" defaultRowHeight="14.4" x14ac:dyDescent="0.3"/>
  <cols>
    <col min="2" max="2" width="30.44140625" bestFit="1" customWidth="1"/>
    <col min="3" max="3" width="10.77734375" bestFit="1" customWidth="1"/>
    <col min="4" max="6" width="12.33203125" bestFit="1" customWidth="1"/>
    <col min="7" max="7" width="3" bestFit="1" customWidth="1"/>
    <col min="8" max="8" width="17.109375" bestFit="1" customWidth="1"/>
    <col min="9" max="9" width="27.33203125" bestFit="1" customWidth="1"/>
    <col min="10" max="10" width="24" bestFit="1" customWidth="1"/>
    <col min="11" max="11" width="24.33203125" customWidth="1"/>
    <col min="12" max="12" width="20.33203125" bestFit="1" customWidth="1"/>
    <col min="15" max="15" width="77.109375" bestFit="1" customWidth="1"/>
    <col min="18" max="18" width="2.109375" bestFit="1" customWidth="1"/>
  </cols>
  <sheetData>
    <row r="21" spans="2:15" ht="28.95" customHeight="1" x14ac:dyDescent="0.3">
      <c r="B21" s="37" t="s">
        <v>79</v>
      </c>
      <c r="C21" s="37" t="s">
        <v>80</v>
      </c>
      <c r="D21" s="38" t="s">
        <v>11</v>
      </c>
      <c r="E21" s="38" t="s">
        <v>12</v>
      </c>
      <c r="F21" s="38" t="s">
        <v>13</v>
      </c>
      <c r="I21" s="40"/>
      <c r="J21" s="37" t="s">
        <v>14</v>
      </c>
      <c r="K21" s="37" t="s">
        <v>15</v>
      </c>
      <c r="L21" s="37" t="s">
        <v>16</v>
      </c>
      <c r="O21" s="12"/>
    </row>
    <row r="22" spans="2:15" ht="20.399999999999999" x14ac:dyDescent="0.3">
      <c r="B22" t="s">
        <v>20</v>
      </c>
      <c r="C22" s="4">
        <v>66</v>
      </c>
      <c r="D22" s="39">
        <f>J$22+$C22*J$23</f>
        <v>5120</v>
      </c>
      <c r="E22" s="39">
        <f t="shared" ref="E22:F37" si="0">K$22+$C22*K$23</f>
        <v>3440</v>
      </c>
      <c r="F22" s="39">
        <f t="shared" si="0"/>
        <v>8020</v>
      </c>
      <c r="G22" s="2" t="str">
        <f t="shared" ref="G22:G81" si="1">IF(F22="","",IF(SUM(D22:F22)=$J$22+$C22*$J$23+$K$22+$C22*$K$23+$L$22+$C22*$L$23,"✔","✘"))</f>
        <v>✔</v>
      </c>
      <c r="I22" s="37" t="s">
        <v>17</v>
      </c>
      <c r="J22" s="10">
        <v>500</v>
      </c>
      <c r="K22" s="10">
        <v>800</v>
      </c>
      <c r="L22" s="10">
        <v>100</v>
      </c>
      <c r="O22" s="12"/>
    </row>
    <row r="23" spans="2:15" ht="20.399999999999999" x14ac:dyDescent="0.3">
      <c r="B23" t="s">
        <v>21</v>
      </c>
      <c r="C23" s="4">
        <v>29</v>
      </c>
      <c r="D23" s="39">
        <f>J$22+$C23*J$23</f>
        <v>2530</v>
      </c>
      <c r="E23" s="39">
        <f>K$22+$C23*K$23</f>
        <v>1960</v>
      </c>
      <c r="F23" s="39">
        <f t="shared" si="0"/>
        <v>3580</v>
      </c>
      <c r="G23" s="2" t="str">
        <f t="shared" si="1"/>
        <v>✔</v>
      </c>
      <c r="I23" s="37" t="s">
        <v>18</v>
      </c>
      <c r="J23" s="10">
        <v>70</v>
      </c>
      <c r="K23" s="10">
        <v>40</v>
      </c>
      <c r="L23" s="10">
        <v>120</v>
      </c>
    </row>
    <row r="24" spans="2:15" x14ac:dyDescent="0.3">
      <c r="B24" t="s">
        <v>22</v>
      </c>
      <c r="C24" s="4">
        <v>26</v>
      </c>
      <c r="D24" s="39">
        <f t="shared" ref="D24:F81" si="2">J$22+$C24*J$23</f>
        <v>2320</v>
      </c>
      <c r="E24" s="39">
        <f t="shared" si="2"/>
        <v>1840</v>
      </c>
      <c r="F24" s="39">
        <f t="shared" si="0"/>
        <v>3220</v>
      </c>
      <c r="G24" s="2" t="str">
        <f t="shared" si="1"/>
        <v>✔</v>
      </c>
      <c r="I24" s="8"/>
      <c r="J24" s="9"/>
      <c r="K24" s="9"/>
      <c r="L24" s="9"/>
    </row>
    <row r="25" spans="2:15" x14ac:dyDescent="0.3">
      <c r="B25" t="s">
        <v>23</v>
      </c>
      <c r="C25" s="4">
        <v>82</v>
      </c>
      <c r="D25" s="39">
        <f t="shared" si="2"/>
        <v>6240</v>
      </c>
      <c r="E25" s="39">
        <f t="shared" si="2"/>
        <v>4080</v>
      </c>
      <c r="F25" s="39">
        <f t="shared" si="0"/>
        <v>9940</v>
      </c>
      <c r="G25" s="2" t="str">
        <f t="shared" si="1"/>
        <v>✔</v>
      </c>
    </row>
    <row r="26" spans="2:15" x14ac:dyDescent="0.3">
      <c r="B26" t="s">
        <v>24</v>
      </c>
      <c r="C26" s="4">
        <v>59</v>
      </c>
      <c r="D26" s="39">
        <f t="shared" si="2"/>
        <v>4630</v>
      </c>
      <c r="E26" s="39">
        <f t="shared" si="2"/>
        <v>3160</v>
      </c>
      <c r="F26" s="39">
        <f t="shared" si="0"/>
        <v>7180</v>
      </c>
      <c r="G26" s="2" t="str">
        <f t="shared" si="1"/>
        <v>✔</v>
      </c>
    </row>
    <row r="27" spans="2:15" x14ac:dyDescent="0.3">
      <c r="B27" t="s">
        <v>25</v>
      </c>
      <c r="C27" s="4">
        <v>69</v>
      </c>
      <c r="D27" s="39">
        <f t="shared" si="2"/>
        <v>5330</v>
      </c>
      <c r="E27" s="39">
        <f t="shared" si="2"/>
        <v>3560</v>
      </c>
      <c r="F27" s="39">
        <f t="shared" si="0"/>
        <v>8380</v>
      </c>
      <c r="G27" s="2" t="str">
        <f t="shared" si="1"/>
        <v>✔</v>
      </c>
    </row>
    <row r="28" spans="2:15" x14ac:dyDescent="0.3">
      <c r="B28" t="s">
        <v>26</v>
      </c>
      <c r="C28" s="4">
        <v>28</v>
      </c>
      <c r="D28" s="39">
        <f t="shared" si="2"/>
        <v>2460</v>
      </c>
      <c r="E28" s="39">
        <f t="shared" si="2"/>
        <v>1920</v>
      </c>
      <c r="F28" s="39">
        <f t="shared" si="0"/>
        <v>3460</v>
      </c>
      <c r="G28" s="2" t="str">
        <f t="shared" si="1"/>
        <v>✔</v>
      </c>
    </row>
    <row r="29" spans="2:15" x14ac:dyDescent="0.3">
      <c r="B29" t="s">
        <v>27</v>
      </c>
      <c r="C29" s="4">
        <v>42</v>
      </c>
      <c r="D29" s="39">
        <f t="shared" si="2"/>
        <v>3440</v>
      </c>
      <c r="E29" s="39">
        <f t="shared" si="2"/>
        <v>2480</v>
      </c>
      <c r="F29" s="39">
        <f t="shared" si="0"/>
        <v>5140</v>
      </c>
      <c r="G29" s="2" t="str">
        <f t="shared" si="1"/>
        <v>✔</v>
      </c>
    </row>
    <row r="30" spans="2:15" ht="20.399999999999999" x14ac:dyDescent="0.3">
      <c r="B30" t="s">
        <v>28</v>
      </c>
      <c r="C30" s="4">
        <v>32</v>
      </c>
      <c r="D30" s="39">
        <f t="shared" si="2"/>
        <v>2740</v>
      </c>
      <c r="E30" s="39">
        <f t="shared" si="2"/>
        <v>2080</v>
      </c>
      <c r="F30" s="39">
        <f t="shared" si="0"/>
        <v>3940</v>
      </c>
      <c r="G30" s="2" t="str">
        <f t="shared" si="1"/>
        <v>✔</v>
      </c>
      <c r="I30" s="37" t="s">
        <v>79</v>
      </c>
      <c r="J30" s="38" t="s">
        <v>11</v>
      </c>
      <c r="K30" s="38" t="s">
        <v>12</v>
      </c>
      <c r="L30" s="38" t="s">
        <v>13</v>
      </c>
    </row>
    <row r="31" spans="2:15" x14ac:dyDescent="0.3">
      <c r="B31" t="s">
        <v>29</v>
      </c>
      <c r="C31" s="4">
        <v>67</v>
      </c>
      <c r="D31" s="39">
        <f t="shared" si="2"/>
        <v>5190</v>
      </c>
      <c r="E31" s="39">
        <f t="shared" si="2"/>
        <v>3480</v>
      </c>
      <c r="F31" s="39">
        <f t="shared" si="0"/>
        <v>8140</v>
      </c>
      <c r="G31" s="2" t="str">
        <f t="shared" si="1"/>
        <v>✔</v>
      </c>
      <c r="I31" t="s">
        <v>31</v>
      </c>
      <c r="J31" s="41">
        <f>D33</f>
        <v>5750</v>
      </c>
      <c r="K31" s="41">
        <f t="shared" ref="K31:L31" si="3">E33</f>
        <v>3800</v>
      </c>
      <c r="L31" s="41">
        <f t="shared" si="3"/>
        <v>9100</v>
      </c>
      <c r="M31" t="str">
        <f>IF(L31="","",IF(L31=N31,"✔","✘"))</f>
        <v>✔</v>
      </c>
      <c r="N31" s="6">
        <v>9100</v>
      </c>
    </row>
    <row r="32" spans="2:15" x14ac:dyDescent="0.3">
      <c r="B32" t="s">
        <v>30</v>
      </c>
      <c r="C32" s="4">
        <v>25</v>
      </c>
      <c r="D32" s="39">
        <f t="shared" si="2"/>
        <v>2250</v>
      </c>
      <c r="E32" s="39">
        <f t="shared" si="2"/>
        <v>1800</v>
      </c>
      <c r="F32" s="39">
        <f t="shared" si="0"/>
        <v>3100</v>
      </c>
      <c r="G32" s="2" t="str">
        <f t="shared" si="1"/>
        <v>✔</v>
      </c>
      <c r="I32" t="s">
        <v>55</v>
      </c>
      <c r="J32" s="41">
        <f>D57</f>
        <v>5470</v>
      </c>
      <c r="K32" s="41">
        <f t="shared" ref="K32:L32" si="4">E57</f>
        <v>3640</v>
      </c>
      <c r="L32" s="41">
        <f t="shared" si="4"/>
        <v>8620</v>
      </c>
      <c r="M32" t="str">
        <f t="shared" ref="M32:M33" si="5">IF(L32="","",IF(L32=N32,"✔","✘"))</f>
        <v>✔</v>
      </c>
      <c r="N32" s="6">
        <v>8620</v>
      </c>
    </row>
    <row r="33" spans="2:14" x14ac:dyDescent="0.3">
      <c r="B33" t="s">
        <v>31</v>
      </c>
      <c r="C33" s="4">
        <v>75</v>
      </c>
      <c r="D33" s="39">
        <f t="shared" si="2"/>
        <v>5750</v>
      </c>
      <c r="E33" s="39">
        <f t="shared" si="2"/>
        <v>3800</v>
      </c>
      <c r="F33" s="39">
        <f t="shared" si="0"/>
        <v>9100</v>
      </c>
      <c r="G33" s="2" t="str">
        <f t="shared" si="1"/>
        <v>✔</v>
      </c>
      <c r="I33" t="s">
        <v>62</v>
      </c>
      <c r="J33" s="41">
        <f>D64</f>
        <v>4280</v>
      </c>
      <c r="K33" s="41">
        <f t="shared" ref="K33:L33" si="6">E64</f>
        <v>2960</v>
      </c>
      <c r="L33" s="41">
        <f t="shared" si="6"/>
        <v>6580</v>
      </c>
      <c r="M33" t="str">
        <f t="shared" si="5"/>
        <v>✔</v>
      </c>
      <c r="N33" s="6">
        <v>6580</v>
      </c>
    </row>
    <row r="34" spans="2:14" x14ac:dyDescent="0.3">
      <c r="B34" t="s">
        <v>32</v>
      </c>
      <c r="C34" s="4">
        <v>89</v>
      </c>
      <c r="D34" s="39">
        <f t="shared" si="2"/>
        <v>6730</v>
      </c>
      <c r="E34" s="39">
        <f t="shared" si="2"/>
        <v>4360</v>
      </c>
      <c r="F34" s="39">
        <f t="shared" si="0"/>
        <v>10780</v>
      </c>
      <c r="G34" s="2" t="str">
        <f t="shared" si="1"/>
        <v>✔</v>
      </c>
    </row>
    <row r="35" spans="2:14" x14ac:dyDescent="0.3">
      <c r="B35" t="s">
        <v>33</v>
      </c>
      <c r="C35" s="4">
        <v>57</v>
      </c>
      <c r="D35" s="39">
        <f t="shared" si="2"/>
        <v>4490</v>
      </c>
      <c r="E35" s="39">
        <f t="shared" si="2"/>
        <v>3080</v>
      </c>
      <c r="F35" s="39">
        <f t="shared" si="0"/>
        <v>6940</v>
      </c>
      <c r="G35" s="2" t="str">
        <f t="shared" si="1"/>
        <v>✔</v>
      </c>
    </row>
    <row r="36" spans="2:14" x14ac:dyDescent="0.3">
      <c r="B36" t="s">
        <v>34</v>
      </c>
      <c r="C36" s="4">
        <v>39</v>
      </c>
      <c r="D36" s="39">
        <f t="shared" si="2"/>
        <v>3230</v>
      </c>
      <c r="E36" s="39">
        <f t="shared" si="2"/>
        <v>2360</v>
      </c>
      <c r="F36" s="39">
        <f t="shared" si="0"/>
        <v>4780</v>
      </c>
      <c r="G36" s="2" t="str">
        <f t="shared" si="1"/>
        <v>✔</v>
      </c>
    </row>
    <row r="37" spans="2:14" ht="20.399999999999999" x14ac:dyDescent="0.3">
      <c r="B37" t="s">
        <v>35</v>
      </c>
      <c r="C37" s="4">
        <v>73</v>
      </c>
      <c r="D37" s="39">
        <f t="shared" si="2"/>
        <v>5610</v>
      </c>
      <c r="E37" s="39">
        <f t="shared" si="2"/>
        <v>3720</v>
      </c>
      <c r="F37" s="39">
        <f t="shared" si="0"/>
        <v>8860</v>
      </c>
      <c r="G37" s="2" t="str">
        <f t="shared" si="1"/>
        <v>✔</v>
      </c>
      <c r="I37" s="37" t="s">
        <v>79</v>
      </c>
      <c r="J37" s="38" t="s">
        <v>81</v>
      </c>
      <c r="K37" s="38" t="s">
        <v>82</v>
      </c>
    </row>
    <row r="38" spans="2:14" x14ac:dyDescent="0.3">
      <c r="B38" t="s">
        <v>36</v>
      </c>
      <c r="C38" s="4">
        <v>71</v>
      </c>
      <c r="D38" s="39">
        <f t="shared" si="2"/>
        <v>5470</v>
      </c>
      <c r="E38" s="39">
        <f t="shared" si="2"/>
        <v>3640</v>
      </c>
      <c r="F38" s="39">
        <f t="shared" si="2"/>
        <v>8620</v>
      </c>
      <c r="G38" s="2" t="str">
        <f t="shared" si="1"/>
        <v>✔</v>
      </c>
      <c r="I38" t="s">
        <v>31</v>
      </c>
      <c r="J38" s="41">
        <f>MIN(J31:L31)</f>
        <v>3800</v>
      </c>
      <c r="K38" s="41">
        <f>MAX(J31:L31)</f>
        <v>9100</v>
      </c>
      <c r="L38" s="5" t="str">
        <f>IF(K38="","",IF(K38=M38,"✔","✘"))</f>
        <v>✔</v>
      </c>
      <c r="M38" s="6">
        <v>9100</v>
      </c>
    </row>
    <row r="39" spans="2:14" x14ac:dyDescent="0.3">
      <c r="B39" t="s">
        <v>37</v>
      </c>
      <c r="C39" s="4">
        <v>66</v>
      </c>
      <c r="D39" s="39">
        <f t="shared" si="2"/>
        <v>5120</v>
      </c>
      <c r="E39" s="39">
        <f t="shared" si="2"/>
        <v>3440</v>
      </c>
      <c r="F39" s="39">
        <f t="shared" si="2"/>
        <v>8020</v>
      </c>
      <c r="G39" s="2" t="str">
        <f t="shared" si="1"/>
        <v>✔</v>
      </c>
      <c r="I39" t="s">
        <v>55</v>
      </c>
      <c r="J39" s="41">
        <f t="shared" ref="J39:J40" si="7">MIN(J32:L32)</f>
        <v>3640</v>
      </c>
      <c r="K39" s="41">
        <f t="shared" ref="K39:K40" si="8">MAX(J32:L32)</f>
        <v>8620</v>
      </c>
      <c r="L39" s="5" t="str">
        <f t="shared" ref="L39:L40" si="9">IF(K39="","",IF(K39=M39,"✔","✘"))</f>
        <v>✔</v>
      </c>
      <c r="M39" s="6">
        <v>8620</v>
      </c>
    </row>
    <row r="40" spans="2:14" x14ac:dyDescent="0.3">
      <c r="B40" t="s">
        <v>38</v>
      </c>
      <c r="C40" s="4">
        <v>77</v>
      </c>
      <c r="D40" s="39">
        <f t="shared" si="2"/>
        <v>5890</v>
      </c>
      <c r="E40" s="39">
        <f t="shared" si="2"/>
        <v>3880</v>
      </c>
      <c r="F40" s="39">
        <f t="shared" si="2"/>
        <v>9340</v>
      </c>
      <c r="G40" s="2" t="str">
        <f t="shared" si="1"/>
        <v>✔</v>
      </c>
      <c r="I40" t="s">
        <v>62</v>
      </c>
      <c r="J40" s="41">
        <f t="shared" si="7"/>
        <v>2960</v>
      </c>
      <c r="K40" s="41">
        <f t="shared" si="8"/>
        <v>6580</v>
      </c>
      <c r="L40" s="5" t="str">
        <f t="shared" si="9"/>
        <v>✔</v>
      </c>
      <c r="M40" s="6">
        <v>6580</v>
      </c>
    </row>
    <row r="41" spans="2:14" x14ac:dyDescent="0.3">
      <c r="B41" t="s">
        <v>39</v>
      </c>
      <c r="C41" s="4">
        <v>89</v>
      </c>
      <c r="D41" s="39">
        <f t="shared" si="2"/>
        <v>6730</v>
      </c>
      <c r="E41" s="39">
        <f t="shared" si="2"/>
        <v>4360</v>
      </c>
      <c r="F41" s="39">
        <f t="shared" si="2"/>
        <v>10780</v>
      </c>
      <c r="G41" s="2" t="str">
        <f t="shared" si="1"/>
        <v>✔</v>
      </c>
    </row>
    <row r="42" spans="2:14" x14ac:dyDescent="0.3">
      <c r="B42" t="s">
        <v>40</v>
      </c>
      <c r="C42" s="4">
        <v>41</v>
      </c>
      <c r="D42" s="39">
        <f t="shared" si="2"/>
        <v>3370</v>
      </c>
      <c r="E42" s="39">
        <f t="shared" si="2"/>
        <v>2440</v>
      </c>
      <c r="F42" s="39">
        <f t="shared" si="2"/>
        <v>5020</v>
      </c>
      <c r="G42" s="2" t="str">
        <f t="shared" si="1"/>
        <v>✔</v>
      </c>
    </row>
    <row r="43" spans="2:14" x14ac:dyDescent="0.3">
      <c r="B43" t="s">
        <v>41</v>
      </c>
      <c r="C43" s="4">
        <v>53</v>
      </c>
      <c r="D43" s="39">
        <f t="shared" si="2"/>
        <v>4210</v>
      </c>
      <c r="E43" s="39">
        <f t="shared" si="2"/>
        <v>2920</v>
      </c>
      <c r="F43" s="39">
        <f t="shared" si="2"/>
        <v>6460</v>
      </c>
      <c r="G43" s="2" t="str">
        <f t="shared" si="1"/>
        <v>✔</v>
      </c>
    </row>
    <row r="44" spans="2:14" x14ac:dyDescent="0.3">
      <c r="B44" t="s">
        <v>42</v>
      </c>
      <c r="C44" s="4">
        <v>48</v>
      </c>
      <c r="D44" s="39">
        <f t="shared" si="2"/>
        <v>3860</v>
      </c>
      <c r="E44" s="39">
        <f t="shared" si="2"/>
        <v>2720</v>
      </c>
      <c r="F44" s="39">
        <f t="shared" si="2"/>
        <v>5860</v>
      </c>
      <c r="G44" s="2" t="str">
        <f t="shared" si="1"/>
        <v>✔</v>
      </c>
    </row>
    <row r="45" spans="2:14" x14ac:dyDescent="0.3">
      <c r="B45" t="s">
        <v>43</v>
      </c>
      <c r="C45" s="4">
        <v>40</v>
      </c>
      <c r="D45" s="39">
        <f t="shared" si="2"/>
        <v>3300</v>
      </c>
      <c r="E45" s="39">
        <f t="shared" si="2"/>
        <v>2400</v>
      </c>
      <c r="F45" s="39">
        <f t="shared" si="2"/>
        <v>4900</v>
      </c>
      <c r="G45" s="2" t="str">
        <f t="shared" si="1"/>
        <v>✔</v>
      </c>
      <c r="I45" s="48" t="s">
        <v>83</v>
      </c>
      <c r="J45" s="48"/>
      <c r="K45" s="48"/>
      <c r="L45" s="49">
        <v>2</v>
      </c>
      <c r="M45" s="51" t="str">
        <f>IF(L45="","",IF(L45=N45,"✔","✘"))</f>
        <v>✔</v>
      </c>
      <c r="N45" s="50">
        <v>2</v>
      </c>
    </row>
    <row r="46" spans="2:14" x14ac:dyDescent="0.3">
      <c r="B46" t="s">
        <v>44</v>
      </c>
      <c r="C46" s="4">
        <v>80</v>
      </c>
      <c r="D46" s="39">
        <f t="shared" si="2"/>
        <v>6100</v>
      </c>
      <c r="E46" s="39">
        <f t="shared" si="2"/>
        <v>4000</v>
      </c>
      <c r="F46" s="39">
        <f t="shared" si="2"/>
        <v>9700</v>
      </c>
      <c r="G46" s="2" t="str">
        <f t="shared" si="1"/>
        <v>✔</v>
      </c>
      <c r="I46" s="48"/>
      <c r="J46" s="48"/>
      <c r="K46" s="48"/>
      <c r="L46" s="49"/>
      <c r="M46" s="51"/>
      <c r="N46" s="50"/>
    </row>
    <row r="47" spans="2:14" x14ac:dyDescent="0.3">
      <c r="B47" t="s">
        <v>45</v>
      </c>
      <c r="C47" s="4">
        <v>31</v>
      </c>
      <c r="D47" s="39">
        <f t="shared" si="2"/>
        <v>2670</v>
      </c>
      <c r="E47" s="39">
        <f t="shared" si="2"/>
        <v>2040</v>
      </c>
      <c r="F47" s="39">
        <f t="shared" si="2"/>
        <v>3820</v>
      </c>
      <c r="G47" s="2" t="str">
        <f t="shared" si="1"/>
        <v>✔</v>
      </c>
      <c r="I47" s="48" t="s">
        <v>84</v>
      </c>
      <c r="J47" s="48"/>
      <c r="K47" s="48"/>
      <c r="L47" s="49">
        <v>3</v>
      </c>
      <c r="M47" s="51" t="str">
        <f>IF(L47="","",IF(L47=N47,"✔","✘"))</f>
        <v>✔</v>
      </c>
      <c r="N47" s="50">
        <v>3</v>
      </c>
    </row>
    <row r="48" spans="2:14" x14ac:dyDescent="0.3">
      <c r="B48" t="s">
        <v>46</v>
      </c>
      <c r="C48" s="4">
        <v>39</v>
      </c>
      <c r="D48" s="39">
        <f t="shared" si="2"/>
        <v>3230</v>
      </c>
      <c r="E48" s="39">
        <f t="shared" si="2"/>
        <v>2360</v>
      </c>
      <c r="F48" s="39">
        <f t="shared" si="2"/>
        <v>4780</v>
      </c>
      <c r="G48" s="2" t="str">
        <f t="shared" si="1"/>
        <v>✔</v>
      </c>
      <c r="I48" s="48"/>
      <c r="J48" s="48"/>
      <c r="K48" s="48"/>
      <c r="L48" s="49"/>
      <c r="M48" s="51"/>
      <c r="N48" s="50"/>
    </row>
    <row r="49" spans="2:7" x14ac:dyDescent="0.3">
      <c r="B49" t="s">
        <v>47</v>
      </c>
      <c r="C49" s="4">
        <v>68</v>
      </c>
      <c r="D49" s="39">
        <f t="shared" si="2"/>
        <v>5260</v>
      </c>
      <c r="E49" s="39">
        <f t="shared" si="2"/>
        <v>3520</v>
      </c>
      <c r="F49" s="39">
        <f t="shared" si="2"/>
        <v>8260</v>
      </c>
      <c r="G49" s="2" t="str">
        <f t="shared" si="1"/>
        <v>✔</v>
      </c>
    </row>
    <row r="50" spans="2:7" x14ac:dyDescent="0.3">
      <c r="B50" t="s">
        <v>48</v>
      </c>
      <c r="C50" s="4">
        <v>58</v>
      </c>
      <c r="D50" s="39">
        <f t="shared" si="2"/>
        <v>4560</v>
      </c>
      <c r="E50" s="39">
        <f t="shared" si="2"/>
        <v>3120</v>
      </c>
      <c r="F50" s="39">
        <f t="shared" si="2"/>
        <v>7060</v>
      </c>
      <c r="G50" s="2" t="str">
        <f t="shared" si="1"/>
        <v>✔</v>
      </c>
    </row>
    <row r="51" spans="2:7" x14ac:dyDescent="0.3">
      <c r="B51" t="s">
        <v>49</v>
      </c>
      <c r="C51" s="4">
        <v>90</v>
      </c>
      <c r="D51" s="39">
        <f t="shared" si="2"/>
        <v>6800</v>
      </c>
      <c r="E51" s="39">
        <f t="shared" si="2"/>
        <v>4400</v>
      </c>
      <c r="F51" s="39">
        <f t="shared" si="2"/>
        <v>10900</v>
      </c>
      <c r="G51" s="2" t="str">
        <f t="shared" si="1"/>
        <v>✔</v>
      </c>
    </row>
    <row r="52" spans="2:7" x14ac:dyDescent="0.3">
      <c r="B52" t="s">
        <v>50</v>
      </c>
      <c r="C52" s="4">
        <v>77</v>
      </c>
      <c r="D52" s="39">
        <f t="shared" si="2"/>
        <v>5890</v>
      </c>
      <c r="E52" s="39">
        <f t="shared" si="2"/>
        <v>3880</v>
      </c>
      <c r="F52" s="39">
        <f t="shared" si="2"/>
        <v>9340</v>
      </c>
      <c r="G52" s="2" t="str">
        <f t="shared" si="1"/>
        <v>✔</v>
      </c>
    </row>
    <row r="53" spans="2:7" x14ac:dyDescent="0.3">
      <c r="B53" t="s">
        <v>51</v>
      </c>
      <c r="C53" s="4">
        <v>25</v>
      </c>
      <c r="D53" s="39">
        <f t="shared" si="2"/>
        <v>2250</v>
      </c>
      <c r="E53" s="39">
        <f t="shared" si="2"/>
        <v>1800</v>
      </c>
      <c r="F53" s="39">
        <f t="shared" si="2"/>
        <v>3100</v>
      </c>
      <c r="G53" s="2" t="str">
        <f t="shared" si="1"/>
        <v>✔</v>
      </c>
    </row>
    <row r="54" spans="2:7" x14ac:dyDescent="0.3">
      <c r="B54" t="s">
        <v>52</v>
      </c>
      <c r="C54" s="4">
        <v>90</v>
      </c>
      <c r="D54" s="39">
        <f t="shared" si="2"/>
        <v>6800</v>
      </c>
      <c r="E54" s="39">
        <f t="shared" si="2"/>
        <v>4400</v>
      </c>
      <c r="F54" s="39">
        <f t="shared" si="2"/>
        <v>10900</v>
      </c>
      <c r="G54" s="2" t="str">
        <f t="shared" si="1"/>
        <v>✔</v>
      </c>
    </row>
    <row r="55" spans="2:7" x14ac:dyDescent="0.3">
      <c r="B55" t="s">
        <v>53</v>
      </c>
      <c r="C55" s="4">
        <v>26</v>
      </c>
      <c r="D55" s="39">
        <f t="shared" si="2"/>
        <v>2320</v>
      </c>
      <c r="E55" s="39">
        <f t="shared" si="2"/>
        <v>1840</v>
      </c>
      <c r="F55" s="39">
        <f t="shared" si="2"/>
        <v>3220</v>
      </c>
      <c r="G55" s="2" t="str">
        <f t="shared" si="1"/>
        <v>✔</v>
      </c>
    </row>
    <row r="56" spans="2:7" x14ac:dyDescent="0.3">
      <c r="B56" t="s">
        <v>54</v>
      </c>
      <c r="C56" s="4">
        <v>29</v>
      </c>
      <c r="D56" s="39">
        <f t="shared" si="2"/>
        <v>2530</v>
      </c>
      <c r="E56" s="39">
        <f t="shared" si="2"/>
        <v>1960</v>
      </c>
      <c r="F56" s="39">
        <f t="shared" si="2"/>
        <v>3580</v>
      </c>
      <c r="G56" s="2" t="str">
        <f t="shared" si="1"/>
        <v>✔</v>
      </c>
    </row>
    <row r="57" spans="2:7" x14ac:dyDescent="0.3">
      <c r="B57" t="s">
        <v>55</v>
      </c>
      <c r="C57" s="4">
        <v>71</v>
      </c>
      <c r="D57" s="39">
        <f t="shared" si="2"/>
        <v>5470</v>
      </c>
      <c r="E57" s="39">
        <f t="shared" si="2"/>
        <v>3640</v>
      </c>
      <c r="F57" s="39">
        <f t="shared" si="2"/>
        <v>8620</v>
      </c>
      <c r="G57" s="2" t="str">
        <f t="shared" si="1"/>
        <v>✔</v>
      </c>
    </row>
    <row r="58" spans="2:7" x14ac:dyDescent="0.3">
      <c r="B58" t="s">
        <v>56</v>
      </c>
      <c r="C58" s="4">
        <v>35</v>
      </c>
      <c r="D58" s="39">
        <f t="shared" si="2"/>
        <v>2950</v>
      </c>
      <c r="E58" s="39">
        <f t="shared" si="2"/>
        <v>2200</v>
      </c>
      <c r="F58" s="39">
        <f t="shared" si="2"/>
        <v>4300</v>
      </c>
      <c r="G58" s="2" t="str">
        <f t="shared" si="1"/>
        <v>✔</v>
      </c>
    </row>
    <row r="59" spans="2:7" x14ac:dyDescent="0.3">
      <c r="B59" t="s">
        <v>57</v>
      </c>
      <c r="C59" s="4">
        <v>26</v>
      </c>
      <c r="D59" s="39">
        <f t="shared" si="2"/>
        <v>2320</v>
      </c>
      <c r="E59" s="39">
        <f t="shared" si="2"/>
        <v>1840</v>
      </c>
      <c r="F59" s="39">
        <f t="shared" si="2"/>
        <v>3220</v>
      </c>
      <c r="G59" s="2" t="str">
        <f t="shared" si="1"/>
        <v>✔</v>
      </c>
    </row>
    <row r="60" spans="2:7" x14ac:dyDescent="0.3">
      <c r="B60" t="s">
        <v>58</v>
      </c>
      <c r="C60" s="4">
        <v>70</v>
      </c>
      <c r="D60" s="39">
        <f t="shared" si="2"/>
        <v>5400</v>
      </c>
      <c r="E60" s="39">
        <f t="shared" si="2"/>
        <v>3600</v>
      </c>
      <c r="F60" s="39">
        <f t="shared" si="2"/>
        <v>8500</v>
      </c>
      <c r="G60" s="2" t="str">
        <f t="shared" si="1"/>
        <v>✔</v>
      </c>
    </row>
    <row r="61" spans="2:7" x14ac:dyDescent="0.3">
      <c r="B61" t="s">
        <v>59</v>
      </c>
      <c r="C61" s="4">
        <v>45</v>
      </c>
      <c r="D61" s="39">
        <f t="shared" si="2"/>
        <v>3650</v>
      </c>
      <c r="E61" s="39">
        <f t="shared" si="2"/>
        <v>2600</v>
      </c>
      <c r="F61" s="39">
        <f t="shared" si="2"/>
        <v>5500</v>
      </c>
      <c r="G61" s="2" t="str">
        <f t="shared" si="1"/>
        <v>✔</v>
      </c>
    </row>
    <row r="62" spans="2:7" x14ac:dyDescent="0.3">
      <c r="B62" t="s">
        <v>60</v>
      </c>
      <c r="C62" s="4">
        <v>45</v>
      </c>
      <c r="D62" s="39">
        <f t="shared" si="2"/>
        <v>3650</v>
      </c>
      <c r="E62" s="39">
        <f t="shared" si="2"/>
        <v>2600</v>
      </c>
      <c r="F62" s="39">
        <f t="shared" si="2"/>
        <v>5500</v>
      </c>
      <c r="G62" s="2" t="str">
        <f t="shared" si="1"/>
        <v>✔</v>
      </c>
    </row>
    <row r="63" spans="2:7" x14ac:dyDescent="0.3">
      <c r="B63" t="s">
        <v>61</v>
      </c>
      <c r="C63" s="4">
        <v>82</v>
      </c>
      <c r="D63" s="39">
        <f t="shared" si="2"/>
        <v>6240</v>
      </c>
      <c r="E63" s="39">
        <f t="shared" si="2"/>
        <v>4080</v>
      </c>
      <c r="F63" s="39">
        <f t="shared" si="2"/>
        <v>9940</v>
      </c>
      <c r="G63" s="2" t="str">
        <f t="shared" si="1"/>
        <v>✔</v>
      </c>
    </row>
    <row r="64" spans="2:7" x14ac:dyDescent="0.3">
      <c r="B64" t="s">
        <v>62</v>
      </c>
      <c r="C64" s="4">
        <v>54</v>
      </c>
      <c r="D64" s="39">
        <f t="shared" si="2"/>
        <v>4280</v>
      </c>
      <c r="E64" s="39">
        <f t="shared" si="2"/>
        <v>2960</v>
      </c>
      <c r="F64" s="39">
        <f t="shared" si="2"/>
        <v>6580</v>
      </c>
      <c r="G64" s="2" t="str">
        <f t="shared" si="1"/>
        <v>✔</v>
      </c>
    </row>
    <row r="65" spans="2:7" x14ac:dyDescent="0.3">
      <c r="B65" t="s">
        <v>63</v>
      </c>
      <c r="C65" s="4">
        <v>37</v>
      </c>
      <c r="D65" s="39">
        <f t="shared" si="2"/>
        <v>3090</v>
      </c>
      <c r="E65" s="39">
        <f t="shared" si="2"/>
        <v>2280</v>
      </c>
      <c r="F65" s="39">
        <f t="shared" si="2"/>
        <v>4540</v>
      </c>
      <c r="G65" s="2" t="str">
        <f t="shared" si="1"/>
        <v>✔</v>
      </c>
    </row>
    <row r="66" spans="2:7" x14ac:dyDescent="0.3">
      <c r="B66" t="s">
        <v>64</v>
      </c>
      <c r="C66" s="4">
        <v>29</v>
      </c>
      <c r="D66" s="39">
        <f t="shared" si="2"/>
        <v>2530</v>
      </c>
      <c r="E66" s="39">
        <f t="shared" si="2"/>
        <v>1960</v>
      </c>
      <c r="F66" s="39">
        <f t="shared" si="2"/>
        <v>3580</v>
      </c>
      <c r="G66" s="2" t="str">
        <f t="shared" si="1"/>
        <v>✔</v>
      </c>
    </row>
    <row r="67" spans="2:7" x14ac:dyDescent="0.3">
      <c r="B67" t="s">
        <v>65</v>
      </c>
      <c r="C67" s="4">
        <v>79</v>
      </c>
      <c r="D67" s="39">
        <f t="shared" si="2"/>
        <v>6030</v>
      </c>
      <c r="E67" s="39">
        <f t="shared" si="2"/>
        <v>3960</v>
      </c>
      <c r="F67" s="39">
        <f t="shared" si="2"/>
        <v>9580</v>
      </c>
      <c r="G67" s="2" t="str">
        <f t="shared" si="1"/>
        <v>✔</v>
      </c>
    </row>
    <row r="68" spans="2:7" x14ac:dyDescent="0.3">
      <c r="B68" t="s">
        <v>66</v>
      </c>
      <c r="C68" s="4">
        <v>64</v>
      </c>
      <c r="D68" s="39">
        <f t="shared" si="2"/>
        <v>4980</v>
      </c>
      <c r="E68" s="39">
        <f t="shared" si="2"/>
        <v>3360</v>
      </c>
      <c r="F68" s="39">
        <f t="shared" si="2"/>
        <v>7780</v>
      </c>
      <c r="G68" s="2" t="str">
        <f t="shared" si="1"/>
        <v>✔</v>
      </c>
    </row>
    <row r="69" spans="2:7" x14ac:dyDescent="0.3">
      <c r="B69" t="s">
        <v>67</v>
      </c>
      <c r="C69" s="4">
        <v>52</v>
      </c>
      <c r="D69" s="39">
        <f t="shared" si="2"/>
        <v>4140</v>
      </c>
      <c r="E69" s="39">
        <f t="shared" si="2"/>
        <v>2880</v>
      </c>
      <c r="F69" s="39">
        <f t="shared" si="2"/>
        <v>6340</v>
      </c>
      <c r="G69" s="2" t="str">
        <f t="shared" si="1"/>
        <v>✔</v>
      </c>
    </row>
    <row r="70" spans="2:7" x14ac:dyDescent="0.3">
      <c r="B70" t="s">
        <v>68</v>
      </c>
      <c r="C70" s="4">
        <v>47</v>
      </c>
      <c r="D70" s="39">
        <f t="shared" si="2"/>
        <v>3790</v>
      </c>
      <c r="E70" s="39">
        <f t="shared" si="2"/>
        <v>2680</v>
      </c>
      <c r="F70" s="39">
        <f t="shared" si="2"/>
        <v>5740</v>
      </c>
      <c r="G70" s="2" t="str">
        <f t="shared" si="1"/>
        <v>✔</v>
      </c>
    </row>
    <row r="71" spans="2:7" x14ac:dyDescent="0.3">
      <c r="B71" t="s">
        <v>69</v>
      </c>
      <c r="C71" s="4">
        <v>74</v>
      </c>
      <c r="D71" s="39">
        <f t="shared" si="2"/>
        <v>5680</v>
      </c>
      <c r="E71" s="39">
        <f t="shared" si="2"/>
        <v>3760</v>
      </c>
      <c r="F71" s="39">
        <f t="shared" si="2"/>
        <v>8980</v>
      </c>
      <c r="G71" s="2" t="str">
        <f t="shared" si="1"/>
        <v>✔</v>
      </c>
    </row>
    <row r="72" spans="2:7" x14ac:dyDescent="0.3">
      <c r="B72" t="s">
        <v>70</v>
      </c>
      <c r="C72" s="4">
        <v>57</v>
      </c>
      <c r="D72" s="39">
        <f t="shared" si="2"/>
        <v>4490</v>
      </c>
      <c r="E72" s="39">
        <f t="shared" si="2"/>
        <v>3080</v>
      </c>
      <c r="F72" s="39">
        <f t="shared" si="2"/>
        <v>6940</v>
      </c>
      <c r="G72" s="2" t="str">
        <f t="shared" si="1"/>
        <v>✔</v>
      </c>
    </row>
    <row r="73" spans="2:7" x14ac:dyDescent="0.3">
      <c r="B73" t="s">
        <v>71</v>
      </c>
      <c r="C73" s="4">
        <v>62</v>
      </c>
      <c r="D73" s="39">
        <f t="shared" si="2"/>
        <v>4840</v>
      </c>
      <c r="E73" s="39">
        <f t="shared" si="2"/>
        <v>3280</v>
      </c>
      <c r="F73" s="39">
        <f t="shared" si="2"/>
        <v>7540</v>
      </c>
      <c r="G73" s="2" t="str">
        <f t="shared" si="1"/>
        <v>✔</v>
      </c>
    </row>
    <row r="74" spans="2:7" x14ac:dyDescent="0.3">
      <c r="B74" t="s">
        <v>72</v>
      </c>
      <c r="C74" s="4">
        <v>35</v>
      </c>
      <c r="D74" s="39">
        <f t="shared" si="2"/>
        <v>2950</v>
      </c>
      <c r="E74" s="39">
        <f t="shared" si="2"/>
        <v>2200</v>
      </c>
      <c r="F74" s="39">
        <f t="shared" si="2"/>
        <v>4300</v>
      </c>
      <c r="G74" s="2" t="str">
        <f t="shared" si="1"/>
        <v>✔</v>
      </c>
    </row>
    <row r="75" spans="2:7" x14ac:dyDescent="0.3">
      <c r="B75" t="s">
        <v>73</v>
      </c>
      <c r="C75" s="4">
        <v>44</v>
      </c>
      <c r="D75" s="39">
        <f t="shared" si="2"/>
        <v>3580</v>
      </c>
      <c r="E75" s="39">
        <f t="shared" si="2"/>
        <v>2560</v>
      </c>
      <c r="F75" s="39">
        <f t="shared" si="2"/>
        <v>5380</v>
      </c>
      <c r="G75" s="2" t="str">
        <f t="shared" si="1"/>
        <v>✔</v>
      </c>
    </row>
    <row r="76" spans="2:7" x14ac:dyDescent="0.3">
      <c r="B76" t="s">
        <v>42</v>
      </c>
      <c r="C76" s="4">
        <v>68</v>
      </c>
      <c r="D76" s="39">
        <f t="shared" si="2"/>
        <v>5260</v>
      </c>
      <c r="E76" s="39">
        <f t="shared" si="2"/>
        <v>3520</v>
      </c>
      <c r="F76" s="39">
        <f t="shared" si="2"/>
        <v>8260</v>
      </c>
      <c r="G76" s="2" t="str">
        <f t="shared" si="1"/>
        <v>✔</v>
      </c>
    </row>
    <row r="77" spans="2:7" x14ac:dyDescent="0.3">
      <c r="B77" t="s">
        <v>74</v>
      </c>
      <c r="C77" s="4">
        <v>76</v>
      </c>
      <c r="D77" s="39">
        <f t="shared" si="2"/>
        <v>5820</v>
      </c>
      <c r="E77" s="39">
        <f t="shared" si="2"/>
        <v>3840</v>
      </c>
      <c r="F77" s="39">
        <f t="shared" si="2"/>
        <v>9220</v>
      </c>
      <c r="G77" s="2" t="str">
        <f t="shared" si="1"/>
        <v>✔</v>
      </c>
    </row>
    <row r="78" spans="2:7" x14ac:dyDescent="0.3">
      <c r="B78" t="s">
        <v>75</v>
      </c>
      <c r="C78" s="4">
        <v>75</v>
      </c>
      <c r="D78" s="39">
        <f t="shared" si="2"/>
        <v>5750</v>
      </c>
      <c r="E78" s="39">
        <f t="shared" si="2"/>
        <v>3800</v>
      </c>
      <c r="F78" s="39">
        <f t="shared" si="2"/>
        <v>9100</v>
      </c>
      <c r="G78" s="2" t="str">
        <f t="shared" si="1"/>
        <v>✔</v>
      </c>
    </row>
    <row r="79" spans="2:7" x14ac:dyDescent="0.3">
      <c r="B79" t="s">
        <v>76</v>
      </c>
      <c r="C79" s="4">
        <v>71</v>
      </c>
      <c r="D79" s="39">
        <f t="shared" si="2"/>
        <v>5470</v>
      </c>
      <c r="E79" s="39">
        <f t="shared" si="2"/>
        <v>3640</v>
      </c>
      <c r="F79" s="39">
        <f t="shared" si="2"/>
        <v>8620</v>
      </c>
      <c r="G79" s="2" t="str">
        <f t="shared" si="1"/>
        <v>✔</v>
      </c>
    </row>
    <row r="80" spans="2:7" x14ac:dyDescent="0.3">
      <c r="B80" t="s">
        <v>77</v>
      </c>
      <c r="C80" s="4">
        <v>90</v>
      </c>
      <c r="D80" s="39">
        <f t="shared" si="2"/>
        <v>6800</v>
      </c>
      <c r="E80" s="39">
        <f t="shared" si="2"/>
        <v>4400</v>
      </c>
      <c r="F80" s="39">
        <f t="shared" si="2"/>
        <v>10900</v>
      </c>
      <c r="G80" s="2" t="str">
        <f t="shared" si="1"/>
        <v>✔</v>
      </c>
    </row>
    <row r="81" spans="2:7" x14ac:dyDescent="0.3">
      <c r="B81" t="s">
        <v>78</v>
      </c>
      <c r="C81" s="4">
        <v>78</v>
      </c>
      <c r="D81" s="39">
        <f t="shared" si="2"/>
        <v>5960</v>
      </c>
      <c r="E81" s="39">
        <f t="shared" si="2"/>
        <v>3920</v>
      </c>
      <c r="F81" s="39">
        <f t="shared" si="2"/>
        <v>9460</v>
      </c>
      <c r="G81" s="2" t="str">
        <f t="shared" si="1"/>
        <v>✔</v>
      </c>
    </row>
  </sheetData>
  <mergeCells count="8">
    <mergeCell ref="I45:K46"/>
    <mergeCell ref="L45:L46"/>
    <mergeCell ref="M45:M46"/>
    <mergeCell ref="N45:N46"/>
    <mergeCell ref="I47:K48"/>
    <mergeCell ref="L47:L48"/>
    <mergeCell ref="M47:M48"/>
    <mergeCell ref="N47:N48"/>
  </mergeCells>
  <conditionalFormatting sqref="G22:G81">
    <cfRule type="containsBlanks" dxfId="11" priority="10">
      <formula>LEN(TRIM(G22))=0</formula>
    </cfRule>
    <cfRule type="containsText" dxfId="10" priority="11" operator="containsText" text="✘">
      <formula>NOT(ISERROR(SEARCH("✘",G22)))</formula>
    </cfRule>
    <cfRule type="containsText" dxfId="9" priority="12" stopIfTrue="1" operator="containsText" text="✔">
      <formula>NOT(ISERROR(SEARCH("✔",G22)))</formula>
    </cfRule>
  </conditionalFormatting>
  <conditionalFormatting sqref="L38:L40">
    <cfRule type="containsText" dxfId="8" priority="4" operator="containsText" text="✘">
      <formula>NOT(ISERROR(SEARCH("✘",L38)))</formula>
    </cfRule>
    <cfRule type="containsText" dxfId="7" priority="5" operator="containsText" text="✔">
      <formula>NOT(ISERROR(SEARCH("✔",L38)))</formula>
    </cfRule>
    <cfRule type="containsBlanks" priority="6">
      <formula>LEN(TRIM(L38))=0</formula>
    </cfRule>
  </conditionalFormatting>
  <conditionalFormatting sqref="M31:M33">
    <cfRule type="containsText" dxfId="6" priority="1" operator="containsText" text="✔">
      <formula>NOT(ISERROR(SEARCH("✔",M31)))</formula>
    </cfRule>
    <cfRule type="containsText" dxfId="5" priority="2" operator="containsText" text="✘">
      <formula>NOT(ISERROR(SEARCH("✘",M31)))</formula>
    </cfRule>
    <cfRule type="containsBlanks" priority="3">
      <formula>LEN(TRIM(M31))=0</formula>
    </cfRule>
  </conditionalFormatting>
  <conditionalFormatting sqref="M45:M48">
    <cfRule type="containsText" dxfId="4" priority="7" operator="containsText" text="✘">
      <formula>NOT(ISERROR(SEARCH("✘",M45)))</formula>
    </cfRule>
    <cfRule type="containsText" dxfId="3" priority="8" operator="containsText" text="✔">
      <formula>NOT(ISERROR(SEARCH("✔",M45)))</formula>
    </cfRule>
    <cfRule type="containsBlanks" priority="9">
      <formula>LEN(TRIM(M45))=0</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0DCD1-2C77-F348-A7EF-C7D81921EDB3}">
  <sheetPr>
    <tabColor theme="6" tint="-0.249977111117893"/>
  </sheetPr>
  <dimension ref="B21:N123"/>
  <sheetViews>
    <sheetView showGridLines="0" workbookViewId="0">
      <selection activeCell="C111" sqref="C111"/>
    </sheetView>
  </sheetViews>
  <sheetFormatPr baseColWidth="10" defaultColWidth="9" defaultRowHeight="14.4" x14ac:dyDescent="0.3"/>
  <cols>
    <col min="2" max="2" width="13.109375" bestFit="1" customWidth="1"/>
    <col min="3" max="3" width="34.44140625" bestFit="1" customWidth="1"/>
    <col min="4" max="4" width="12.6640625" bestFit="1" customWidth="1"/>
    <col min="5" max="5" width="23.77734375" bestFit="1" customWidth="1"/>
    <col min="6" max="6" width="12.77734375" bestFit="1" customWidth="1"/>
    <col min="7" max="7" width="3" bestFit="1" customWidth="1"/>
    <col min="10" max="10" width="18.33203125" bestFit="1" customWidth="1"/>
    <col min="11" max="11" width="34.6640625" bestFit="1" customWidth="1"/>
    <col min="12" max="12" width="14.6640625" bestFit="1" customWidth="1"/>
    <col min="13" max="13" width="24" bestFit="1" customWidth="1"/>
    <col min="14" max="14" width="13" bestFit="1" customWidth="1"/>
  </cols>
  <sheetData>
    <row r="21" spans="2:14" x14ac:dyDescent="0.3">
      <c r="L21" s="8"/>
      <c r="M21" s="8"/>
      <c r="N21" s="8"/>
    </row>
    <row r="22" spans="2:14" x14ac:dyDescent="0.3">
      <c r="L22" s="9"/>
      <c r="M22" s="9"/>
      <c r="N22" s="8"/>
    </row>
    <row r="23" spans="2:14" ht="21" thickBot="1" x14ac:dyDescent="0.35">
      <c r="B23" s="27" t="s">
        <v>286</v>
      </c>
      <c r="C23" s="27" t="s">
        <v>285</v>
      </c>
      <c r="D23" s="29" t="s">
        <v>287</v>
      </c>
      <c r="E23" s="29" t="s">
        <v>288</v>
      </c>
      <c r="F23" s="29" t="s">
        <v>289</v>
      </c>
    </row>
    <row r="24" spans="2:14" ht="20.399999999999999" x14ac:dyDescent="0.3">
      <c r="B24" t="s">
        <v>290</v>
      </c>
      <c r="C24" s="3">
        <f ca="1">RANDBETWEEN(38000,112000)</f>
        <v>60442</v>
      </c>
      <c r="D24" s="42">
        <f ca="1">$C24*K$25</f>
        <v>8739913.1999999993</v>
      </c>
      <c r="E24" s="42">
        <f ca="1">$C24*K$26</f>
        <v>47144.76</v>
      </c>
      <c r="F24" s="42">
        <f ca="1">$C24*K$27</f>
        <v>55002.22</v>
      </c>
      <c r="G24" s="2" t="str">
        <f ca="1">IF(F24="","",IF(SUM(D24:F24)=C24*$K$25+C24*$K$26+C24*$K$27,"✔","✘"))</f>
        <v>✔</v>
      </c>
      <c r="J24" s="33" t="s">
        <v>19</v>
      </c>
      <c r="K24" s="35" t="s">
        <v>390</v>
      </c>
    </row>
    <row r="25" spans="2:14" ht="20.399999999999999" x14ac:dyDescent="0.35">
      <c r="B25" t="s">
        <v>291</v>
      </c>
      <c r="C25" s="3">
        <f t="shared" ref="C25:C88" ca="1" si="0">RANDBETWEEN(38000,112000)</f>
        <v>39055</v>
      </c>
      <c r="D25" s="42">
        <f t="shared" ref="D25:D88" ca="1" si="1">$C25*K$25</f>
        <v>5647353</v>
      </c>
      <c r="E25" s="42">
        <f t="shared" ref="E25:E88" ca="1" si="2">$C25*K$26</f>
        <v>30462.9</v>
      </c>
      <c r="F25" s="42">
        <f t="shared" ref="F25:F88" ca="1" si="3">$C25*K$27</f>
        <v>35540.050000000003</v>
      </c>
      <c r="G25" s="2" t="str">
        <f t="shared" ref="G25:G88" ca="1" si="4">IF(F25="","",IF(SUM(D25:F25)=C25*$K$25+C25*$K$26+C25*$K$27,"✔","✘"))</f>
        <v>✔</v>
      </c>
      <c r="J25" s="43" t="s">
        <v>1</v>
      </c>
      <c r="K25" s="21">
        <v>144.6</v>
      </c>
    </row>
    <row r="26" spans="2:14" ht="20.399999999999999" x14ac:dyDescent="0.35">
      <c r="B26" t="s">
        <v>292</v>
      </c>
      <c r="C26" s="3">
        <f t="shared" ca="1" si="0"/>
        <v>108469</v>
      </c>
      <c r="D26" s="42">
        <f t="shared" ca="1" si="1"/>
        <v>15684617.399999999</v>
      </c>
      <c r="E26" s="42">
        <f t="shared" ca="1" si="2"/>
        <v>84605.82</v>
      </c>
      <c r="F26" s="42">
        <f t="shared" ca="1" si="3"/>
        <v>98706.790000000008</v>
      </c>
      <c r="G26" s="2" t="str">
        <f t="shared" ca="1" si="4"/>
        <v>✔</v>
      </c>
      <c r="J26" s="43" t="s">
        <v>2</v>
      </c>
      <c r="K26" s="21">
        <v>0.78</v>
      </c>
    </row>
    <row r="27" spans="2:14" ht="21" thickBot="1" x14ac:dyDescent="0.4">
      <c r="B27" t="s">
        <v>293</v>
      </c>
      <c r="C27" s="3">
        <f t="shared" ca="1" si="0"/>
        <v>109998</v>
      </c>
      <c r="D27" s="42">
        <f t="shared" ca="1" si="1"/>
        <v>15905710.799999999</v>
      </c>
      <c r="E27" s="42">
        <f t="shared" ca="1" si="2"/>
        <v>85798.44</v>
      </c>
      <c r="F27" s="42">
        <f t="shared" ca="1" si="3"/>
        <v>100098.18000000001</v>
      </c>
      <c r="G27" s="2" t="str">
        <f t="shared" ca="1" si="4"/>
        <v>✔</v>
      </c>
      <c r="J27" s="44" t="s">
        <v>3</v>
      </c>
      <c r="K27" s="22">
        <v>0.91</v>
      </c>
    </row>
    <row r="28" spans="2:14" x14ac:dyDescent="0.3">
      <c r="B28" t="s">
        <v>294</v>
      </c>
      <c r="C28" s="3">
        <f t="shared" ca="1" si="0"/>
        <v>57443</v>
      </c>
      <c r="D28" s="42">
        <f t="shared" ca="1" si="1"/>
        <v>8306257.7999999998</v>
      </c>
      <c r="E28" s="42">
        <f t="shared" ca="1" si="2"/>
        <v>44805.54</v>
      </c>
      <c r="F28" s="42">
        <f t="shared" ca="1" si="3"/>
        <v>52273.130000000005</v>
      </c>
      <c r="G28" s="2" t="str">
        <f t="shared" ca="1" si="4"/>
        <v>✔</v>
      </c>
    </row>
    <row r="29" spans="2:14" x14ac:dyDescent="0.3">
      <c r="B29" t="s">
        <v>295</v>
      </c>
      <c r="C29" s="3">
        <f t="shared" ca="1" si="0"/>
        <v>66219</v>
      </c>
      <c r="D29" s="42">
        <f t="shared" ca="1" si="1"/>
        <v>9575267.4000000004</v>
      </c>
      <c r="E29" s="42">
        <f t="shared" ca="1" si="2"/>
        <v>51650.82</v>
      </c>
      <c r="F29" s="42">
        <f t="shared" ca="1" si="3"/>
        <v>60259.29</v>
      </c>
      <c r="G29" s="2" t="str">
        <f t="shared" ca="1" si="4"/>
        <v>✔</v>
      </c>
    </row>
    <row r="30" spans="2:14" x14ac:dyDescent="0.3">
      <c r="B30" t="s">
        <v>296</v>
      </c>
      <c r="C30" s="3">
        <f t="shared" ca="1" si="0"/>
        <v>76056</v>
      </c>
      <c r="D30" s="42">
        <f t="shared" ca="1" si="1"/>
        <v>10997697.6</v>
      </c>
      <c r="E30" s="42">
        <f t="shared" ca="1" si="2"/>
        <v>59323.68</v>
      </c>
      <c r="F30" s="42">
        <f t="shared" ca="1" si="3"/>
        <v>69210.960000000006</v>
      </c>
      <c r="G30" s="2" t="str">
        <f t="shared" ca="1" si="4"/>
        <v>✔</v>
      </c>
    </row>
    <row r="31" spans="2:14" ht="20.399999999999999" x14ac:dyDescent="0.3">
      <c r="B31" t="s">
        <v>297</v>
      </c>
      <c r="C31" s="3">
        <f t="shared" ca="1" si="0"/>
        <v>65641</v>
      </c>
      <c r="D31" s="42">
        <f t="shared" ca="1" si="1"/>
        <v>9491688.5999999996</v>
      </c>
      <c r="E31" s="42">
        <f t="shared" ca="1" si="2"/>
        <v>51199.98</v>
      </c>
      <c r="F31" s="42">
        <f t="shared" ca="1" si="3"/>
        <v>59733.310000000005</v>
      </c>
      <c r="G31" s="2" t="str">
        <f t="shared" ca="1" si="4"/>
        <v>✔</v>
      </c>
      <c r="J31" s="27" t="s">
        <v>286</v>
      </c>
      <c r="K31" s="29" t="s">
        <v>285</v>
      </c>
      <c r="L31" s="29" t="s">
        <v>287</v>
      </c>
      <c r="M31" s="29" t="s">
        <v>288</v>
      </c>
      <c r="N31" s="29" t="s">
        <v>289</v>
      </c>
    </row>
    <row r="32" spans="2:14" ht="18" x14ac:dyDescent="0.35">
      <c r="B32" t="s">
        <v>298</v>
      </c>
      <c r="C32" s="3">
        <f t="shared" ca="1" si="0"/>
        <v>72388</v>
      </c>
      <c r="D32" s="42">
        <f t="shared" ca="1" si="1"/>
        <v>10467304.799999999</v>
      </c>
      <c r="E32" s="42">
        <f t="shared" ca="1" si="2"/>
        <v>56462.64</v>
      </c>
      <c r="F32" s="42">
        <f t="shared" ca="1" si="3"/>
        <v>65873.08</v>
      </c>
      <c r="G32" s="2" t="str">
        <f t="shared" ca="1" si="4"/>
        <v>✔</v>
      </c>
      <c r="J32" s="23" t="str">
        <f>B88</f>
        <v>ADO-12409</v>
      </c>
      <c r="K32" s="45">
        <f ca="1">C88</f>
        <v>43988</v>
      </c>
      <c r="L32" s="46">
        <f t="shared" ref="L32:N32" ca="1" si="5">D88</f>
        <v>6360664.7999999998</v>
      </c>
      <c r="M32" s="46">
        <f t="shared" ca="1" si="5"/>
        <v>34310.639999999999</v>
      </c>
      <c r="N32" s="46">
        <f t="shared" ca="1" si="5"/>
        <v>40029.08</v>
      </c>
    </row>
    <row r="33" spans="2:7" x14ac:dyDescent="0.3">
      <c r="B33" t="s">
        <v>299</v>
      </c>
      <c r="C33" s="3">
        <f t="shared" ca="1" si="0"/>
        <v>90291</v>
      </c>
      <c r="D33" s="42">
        <f t="shared" ca="1" si="1"/>
        <v>13056078.6</v>
      </c>
      <c r="E33" s="42">
        <f t="shared" ca="1" si="2"/>
        <v>70426.98</v>
      </c>
      <c r="F33" s="42">
        <f t="shared" ca="1" si="3"/>
        <v>82164.81</v>
      </c>
      <c r="G33" s="2" t="str">
        <f t="shared" ca="1" si="4"/>
        <v>✔</v>
      </c>
    </row>
    <row r="34" spans="2:7" x14ac:dyDescent="0.3">
      <c r="B34" t="s">
        <v>300</v>
      </c>
      <c r="C34" s="3">
        <f t="shared" ca="1" si="0"/>
        <v>69060</v>
      </c>
      <c r="D34" s="42">
        <f t="shared" ca="1" si="1"/>
        <v>9986076</v>
      </c>
      <c r="E34" s="42">
        <f t="shared" ca="1" si="2"/>
        <v>53866.8</v>
      </c>
      <c r="F34" s="42">
        <f t="shared" ca="1" si="3"/>
        <v>62844.6</v>
      </c>
      <c r="G34" s="2" t="str">
        <f t="shared" ca="1" si="4"/>
        <v>✔</v>
      </c>
    </row>
    <row r="35" spans="2:7" x14ac:dyDescent="0.3">
      <c r="B35" t="s">
        <v>301</v>
      </c>
      <c r="C35" s="3">
        <f t="shared" ca="1" si="0"/>
        <v>98475</v>
      </c>
      <c r="D35" s="42">
        <f t="shared" ca="1" si="1"/>
        <v>14239485</v>
      </c>
      <c r="E35" s="42">
        <f t="shared" ca="1" si="2"/>
        <v>76810.5</v>
      </c>
      <c r="F35" s="42">
        <f t="shared" ca="1" si="3"/>
        <v>89612.25</v>
      </c>
      <c r="G35" s="2" t="str">
        <f t="shared" ca="1" si="4"/>
        <v>✔</v>
      </c>
    </row>
    <row r="36" spans="2:7" x14ac:dyDescent="0.3">
      <c r="B36" t="s">
        <v>302</v>
      </c>
      <c r="C36" s="3">
        <f t="shared" ca="1" si="0"/>
        <v>97976</v>
      </c>
      <c r="D36" s="42">
        <f t="shared" ca="1" si="1"/>
        <v>14167329.6</v>
      </c>
      <c r="E36" s="42">
        <f t="shared" ca="1" si="2"/>
        <v>76421.279999999999</v>
      </c>
      <c r="F36" s="42">
        <f t="shared" ca="1" si="3"/>
        <v>89158.16</v>
      </c>
      <c r="G36" s="2" t="str">
        <f t="shared" ca="1" si="4"/>
        <v>✔</v>
      </c>
    </row>
    <row r="37" spans="2:7" x14ac:dyDescent="0.3">
      <c r="B37" t="s">
        <v>303</v>
      </c>
      <c r="C37" s="3">
        <f t="shared" ca="1" si="0"/>
        <v>111816</v>
      </c>
      <c r="D37" s="42">
        <f t="shared" ca="1" si="1"/>
        <v>16168593.6</v>
      </c>
      <c r="E37" s="42">
        <f t="shared" ca="1" si="2"/>
        <v>87216.48</v>
      </c>
      <c r="F37" s="42">
        <f t="shared" ca="1" si="3"/>
        <v>101752.56</v>
      </c>
      <c r="G37" s="2" t="str">
        <f t="shared" ca="1" si="4"/>
        <v>✔</v>
      </c>
    </row>
    <row r="38" spans="2:7" x14ac:dyDescent="0.3">
      <c r="B38" t="s">
        <v>304</v>
      </c>
      <c r="C38" s="3">
        <f t="shared" ca="1" si="0"/>
        <v>39031</v>
      </c>
      <c r="D38" s="42">
        <f t="shared" ca="1" si="1"/>
        <v>5643882.5999999996</v>
      </c>
      <c r="E38" s="42">
        <f t="shared" ca="1" si="2"/>
        <v>30444.18</v>
      </c>
      <c r="F38" s="42">
        <f t="shared" ca="1" si="3"/>
        <v>35518.21</v>
      </c>
      <c r="G38" s="2" t="str">
        <f t="shared" ca="1" si="4"/>
        <v>✔</v>
      </c>
    </row>
    <row r="39" spans="2:7" x14ac:dyDescent="0.3">
      <c r="B39" t="s">
        <v>305</v>
      </c>
      <c r="C39" s="3">
        <f t="shared" ca="1" si="0"/>
        <v>100966</v>
      </c>
      <c r="D39" s="42">
        <f t="shared" ca="1" si="1"/>
        <v>14599683.6</v>
      </c>
      <c r="E39" s="42">
        <f t="shared" ca="1" si="2"/>
        <v>78753.48</v>
      </c>
      <c r="F39" s="42">
        <f t="shared" ca="1" si="3"/>
        <v>91879.06</v>
      </c>
      <c r="G39" s="2" t="str">
        <f t="shared" ca="1" si="4"/>
        <v>✔</v>
      </c>
    </row>
    <row r="40" spans="2:7" x14ac:dyDescent="0.3">
      <c r="B40" t="s">
        <v>306</v>
      </c>
      <c r="C40" s="3">
        <f t="shared" ca="1" si="0"/>
        <v>87582</v>
      </c>
      <c r="D40" s="42">
        <f t="shared" ca="1" si="1"/>
        <v>12664357.199999999</v>
      </c>
      <c r="E40" s="42">
        <f t="shared" ca="1" si="2"/>
        <v>68313.960000000006</v>
      </c>
      <c r="F40" s="42">
        <f t="shared" ca="1" si="3"/>
        <v>79699.62000000001</v>
      </c>
      <c r="G40" s="2" t="str">
        <f t="shared" ca="1" si="4"/>
        <v>✔</v>
      </c>
    </row>
    <row r="41" spans="2:7" x14ac:dyDescent="0.3">
      <c r="B41" t="s">
        <v>307</v>
      </c>
      <c r="C41" s="3">
        <f t="shared" ca="1" si="0"/>
        <v>111636</v>
      </c>
      <c r="D41" s="42">
        <f t="shared" ca="1" si="1"/>
        <v>16142565.6</v>
      </c>
      <c r="E41" s="42">
        <f t="shared" ca="1" si="2"/>
        <v>87076.08</v>
      </c>
      <c r="F41" s="42">
        <f t="shared" ca="1" si="3"/>
        <v>101588.76000000001</v>
      </c>
      <c r="G41" s="2" t="str">
        <f t="shared" ca="1" si="4"/>
        <v>✔</v>
      </c>
    </row>
    <row r="42" spans="2:7" x14ac:dyDescent="0.3">
      <c r="B42" t="s">
        <v>308</v>
      </c>
      <c r="C42" s="3">
        <f t="shared" ca="1" si="0"/>
        <v>40701</v>
      </c>
      <c r="D42" s="42">
        <f t="shared" ca="1" si="1"/>
        <v>5885364.5999999996</v>
      </c>
      <c r="E42" s="42">
        <f t="shared" ca="1" si="2"/>
        <v>31746.780000000002</v>
      </c>
      <c r="F42" s="42">
        <f t="shared" ca="1" si="3"/>
        <v>37037.910000000003</v>
      </c>
      <c r="G42" s="2" t="str">
        <f t="shared" ca="1" si="4"/>
        <v>✔</v>
      </c>
    </row>
    <row r="43" spans="2:7" x14ac:dyDescent="0.3">
      <c r="B43" t="s">
        <v>309</v>
      </c>
      <c r="C43" s="3">
        <f t="shared" ca="1" si="0"/>
        <v>39267</v>
      </c>
      <c r="D43" s="42">
        <f t="shared" ca="1" si="1"/>
        <v>5678008.2000000002</v>
      </c>
      <c r="E43" s="42">
        <f t="shared" ca="1" si="2"/>
        <v>30628.260000000002</v>
      </c>
      <c r="F43" s="42">
        <f t="shared" ca="1" si="3"/>
        <v>35732.97</v>
      </c>
      <c r="G43" s="2" t="str">
        <f t="shared" ca="1" si="4"/>
        <v>✔</v>
      </c>
    </row>
    <row r="44" spans="2:7" x14ac:dyDescent="0.3">
      <c r="B44" t="s">
        <v>310</v>
      </c>
      <c r="C44" s="3">
        <f t="shared" ca="1" si="0"/>
        <v>64393</v>
      </c>
      <c r="D44" s="42">
        <f t="shared" ca="1" si="1"/>
        <v>9311227.7999999989</v>
      </c>
      <c r="E44" s="42">
        <f t="shared" ca="1" si="2"/>
        <v>50226.54</v>
      </c>
      <c r="F44" s="42">
        <f t="shared" ca="1" si="3"/>
        <v>58597.630000000005</v>
      </c>
      <c r="G44" s="2" t="str">
        <f t="shared" ca="1" si="4"/>
        <v>✔</v>
      </c>
    </row>
    <row r="45" spans="2:7" x14ac:dyDescent="0.3">
      <c r="B45" t="s">
        <v>311</v>
      </c>
      <c r="C45" s="3">
        <f t="shared" ca="1" si="0"/>
        <v>75208</v>
      </c>
      <c r="D45" s="42">
        <f t="shared" ca="1" si="1"/>
        <v>10875076.799999999</v>
      </c>
      <c r="E45" s="42">
        <f t="shared" ca="1" si="2"/>
        <v>58662.240000000005</v>
      </c>
      <c r="F45" s="42">
        <f t="shared" ca="1" si="3"/>
        <v>68439.28</v>
      </c>
      <c r="G45" s="2" t="str">
        <f t="shared" ca="1" si="4"/>
        <v>✔</v>
      </c>
    </row>
    <row r="46" spans="2:7" x14ac:dyDescent="0.3">
      <c r="B46" t="s">
        <v>312</v>
      </c>
      <c r="C46" s="3">
        <f t="shared" ca="1" si="0"/>
        <v>73389</v>
      </c>
      <c r="D46" s="42">
        <f t="shared" ca="1" si="1"/>
        <v>10612049.4</v>
      </c>
      <c r="E46" s="42">
        <f t="shared" ca="1" si="2"/>
        <v>57243.420000000006</v>
      </c>
      <c r="F46" s="42">
        <f t="shared" ca="1" si="3"/>
        <v>66783.990000000005</v>
      </c>
      <c r="G46" s="2" t="str">
        <f t="shared" ca="1" si="4"/>
        <v>✔</v>
      </c>
    </row>
    <row r="47" spans="2:7" x14ac:dyDescent="0.3">
      <c r="B47" t="s">
        <v>313</v>
      </c>
      <c r="C47" s="3">
        <f t="shared" ca="1" si="0"/>
        <v>82396</v>
      </c>
      <c r="D47" s="42">
        <f t="shared" ca="1" si="1"/>
        <v>11914461.6</v>
      </c>
      <c r="E47" s="42">
        <f t="shared" ca="1" si="2"/>
        <v>64268.880000000005</v>
      </c>
      <c r="F47" s="42">
        <f t="shared" ca="1" si="3"/>
        <v>74980.36</v>
      </c>
      <c r="G47" s="2" t="str">
        <f t="shared" ca="1" si="4"/>
        <v>✔</v>
      </c>
    </row>
    <row r="48" spans="2:7" x14ac:dyDescent="0.3">
      <c r="B48" t="s">
        <v>314</v>
      </c>
      <c r="C48" s="3">
        <f t="shared" ca="1" si="0"/>
        <v>74084</v>
      </c>
      <c r="D48" s="42">
        <f t="shared" ca="1" si="1"/>
        <v>10712546.4</v>
      </c>
      <c r="E48" s="42">
        <f t="shared" ca="1" si="2"/>
        <v>57785.520000000004</v>
      </c>
      <c r="F48" s="42">
        <f t="shared" ca="1" si="3"/>
        <v>67416.44</v>
      </c>
      <c r="G48" s="2" t="str">
        <f t="shared" ca="1" si="4"/>
        <v>✔</v>
      </c>
    </row>
    <row r="49" spans="2:7" x14ac:dyDescent="0.3">
      <c r="B49" t="s">
        <v>315</v>
      </c>
      <c r="C49" s="3">
        <f t="shared" ca="1" si="0"/>
        <v>66579</v>
      </c>
      <c r="D49" s="42">
        <f t="shared" ca="1" si="1"/>
        <v>9627323.4000000004</v>
      </c>
      <c r="E49" s="42">
        <f t="shared" ca="1" si="2"/>
        <v>51931.62</v>
      </c>
      <c r="F49" s="42">
        <f t="shared" ca="1" si="3"/>
        <v>60586.89</v>
      </c>
      <c r="G49" s="2" t="str">
        <f t="shared" ca="1" si="4"/>
        <v>✔</v>
      </c>
    </row>
    <row r="50" spans="2:7" x14ac:dyDescent="0.3">
      <c r="B50" t="s">
        <v>316</v>
      </c>
      <c r="C50" s="3">
        <f t="shared" ca="1" si="0"/>
        <v>89192</v>
      </c>
      <c r="D50" s="42">
        <f t="shared" ca="1" si="1"/>
        <v>12897163.199999999</v>
      </c>
      <c r="E50" s="42">
        <f t="shared" ca="1" si="2"/>
        <v>69569.760000000009</v>
      </c>
      <c r="F50" s="42">
        <f t="shared" ca="1" si="3"/>
        <v>81164.72</v>
      </c>
      <c r="G50" s="2" t="str">
        <f t="shared" ca="1" si="4"/>
        <v>✔</v>
      </c>
    </row>
    <row r="51" spans="2:7" x14ac:dyDescent="0.3">
      <c r="B51" t="s">
        <v>317</v>
      </c>
      <c r="C51" s="3">
        <f t="shared" ca="1" si="0"/>
        <v>81149</v>
      </c>
      <c r="D51" s="42">
        <f t="shared" ca="1" si="1"/>
        <v>11734145.4</v>
      </c>
      <c r="E51" s="42">
        <f t="shared" ca="1" si="2"/>
        <v>63296.22</v>
      </c>
      <c r="F51" s="42">
        <f t="shared" ca="1" si="3"/>
        <v>73845.59</v>
      </c>
      <c r="G51" s="2" t="str">
        <f t="shared" ca="1" si="4"/>
        <v>✔</v>
      </c>
    </row>
    <row r="52" spans="2:7" x14ac:dyDescent="0.3">
      <c r="B52" t="s">
        <v>318</v>
      </c>
      <c r="C52" s="3">
        <f t="shared" ca="1" si="0"/>
        <v>73050</v>
      </c>
      <c r="D52" s="42">
        <f t="shared" ca="1" si="1"/>
        <v>10563030</v>
      </c>
      <c r="E52" s="42">
        <f t="shared" ca="1" si="2"/>
        <v>56979</v>
      </c>
      <c r="F52" s="42">
        <f t="shared" ca="1" si="3"/>
        <v>66475.5</v>
      </c>
      <c r="G52" s="2" t="str">
        <f t="shared" ca="1" si="4"/>
        <v>✔</v>
      </c>
    </row>
    <row r="53" spans="2:7" x14ac:dyDescent="0.3">
      <c r="B53" t="s">
        <v>319</v>
      </c>
      <c r="C53" s="3">
        <f t="shared" ca="1" si="0"/>
        <v>66890</v>
      </c>
      <c r="D53" s="42">
        <f t="shared" ca="1" si="1"/>
        <v>9672294</v>
      </c>
      <c r="E53" s="42">
        <f t="shared" ca="1" si="2"/>
        <v>52174.200000000004</v>
      </c>
      <c r="F53" s="42">
        <f t="shared" ca="1" si="3"/>
        <v>60869.9</v>
      </c>
      <c r="G53" s="2" t="str">
        <f t="shared" ca="1" si="4"/>
        <v>✔</v>
      </c>
    </row>
    <row r="54" spans="2:7" x14ac:dyDescent="0.3">
      <c r="B54" t="s">
        <v>320</v>
      </c>
      <c r="C54" s="3">
        <f t="shared" ca="1" si="0"/>
        <v>80620</v>
      </c>
      <c r="D54" s="42">
        <f t="shared" ca="1" si="1"/>
        <v>11657652</v>
      </c>
      <c r="E54" s="42">
        <f t="shared" ca="1" si="2"/>
        <v>62883.6</v>
      </c>
      <c r="F54" s="42">
        <f t="shared" ca="1" si="3"/>
        <v>73364.2</v>
      </c>
      <c r="G54" s="2" t="str">
        <f t="shared" ca="1" si="4"/>
        <v>✔</v>
      </c>
    </row>
    <row r="55" spans="2:7" x14ac:dyDescent="0.3">
      <c r="B55" t="s">
        <v>321</v>
      </c>
      <c r="C55" s="3">
        <f t="shared" ca="1" si="0"/>
        <v>108477</v>
      </c>
      <c r="D55" s="42">
        <f t="shared" ca="1" si="1"/>
        <v>15685774.199999999</v>
      </c>
      <c r="E55" s="42">
        <f t="shared" ca="1" si="2"/>
        <v>84612.06</v>
      </c>
      <c r="F55" s="42">
        <f t="shared" ca="1" si="3"/>
        <v>98714.07</v>
      </c>
      <c r="G55" s="2" t="str">
        <f t="shared" ca="1" si="4"/>
        <v>✔</v>
      </c>
    </row>
    <row r="56" spans="2:7" x14ac:dyDescent="0.3">
      <c r="B56" t="s">
        <v>322</v>
      </c>
      <c r="C56" s="3">
        <f t="shared" ca="1" si="0"/>
        <v>56377</v>
      </c>
      <c r="D56" s="42">
        <f t="shared" ca="1" si="1"/>
        <v>8152114.1999999993</v>
      </c>
      <c r="E56" s="42">
        <f t="shared" ca="1" si="2"/>
        <v>43974.060000000005</v>
      </c>
      <c r="F56" s="42">
        <f t="shared" ca="1" si="3"/>
        <v>51303.07</v>
      </c>
      <c r="G56" s="2" t="str">
        <f t="shared" ca="1" si="4"/>
        <v>✔</v>
      </c>
    </row>
    <row r="57" spans="2:7" x14ac:dyDescent="0.3">
      <c r="B57" t="s">
        <v>323</v>
      </c>
      <c r="C57" s="3">
        <f t="shared" ca="1" si="0"/>
        <v>102092</v>
      </c>
      <c r="D57" s="42">
        <f t="shared" ca="1" si="1"/>
        <v>14762503.199999999</v>
      </c>
      <c r="E57" s="42">
        <f t="shared" ca="1" si="2"/>
        <v>79631.760000000009</v>
      </c>
      <c r="F57" s="42">
        <f t="shared" ca="1" si="3"/>
        <v>92903.72</v>
      </c>
      <c r="G57" s="2" t="str">
        <f t="shared" ca="1" si="4"/>
        <v>✔</v>
      </c>
    </row>
    <row r="58" spans="2:7" x14ac:dyDescent="0.3">
      <c r="B58" t="s">
        <v>324</v>
      </c>
      <c r="C58" s="3">
        <f t="shared" ca="1" si="0"/>
        <v>52179</v>
      </c>
      <c r="D58" s="42">
        <f t="shared" ca="1" si="1"/>
        <v>7545083.3999999994</v>
      </c>
      <c r="E58" s="42">
        <f t="shared" ca="1" si="2"/>
        <v>40699.620000000003</v>
      </c>
      <c r="F58" s="42">
        <f t="shared" ca="1" si="3"/>
        <v>47482.89</v>
      </c>
      <c r="G58" s="2" t="str">
        <f t="shared" ca="1" si="4"/>
        <v>✔</v>
      </c>
    </row>
    <row r="59" spans="2:7" x14ac:dyDescent="0.3">
      <c r="B59" t="s">
        <v>325</v>
      </c>
      <c r="C59" s="3">
        <f t="shared" ca="1" si="0"/>
        <v>53498</v>
      </c>
      <c r="D59" s="42">
        <f t="shared" ca="1" si="1"/>
        <v>7735810.7999999998</v>
      </c>
      <c r="E59" s="42">
        <f t="shared" ca="1" si="2"/>
        <v>41728.44</v>
      </c>
      <c r="F59" s="42">
        <f t="shared" ca="1" si="3"/>
        <v>48683.18</v>
      </c>
      <c r="G59" s="2" t="str">
        <f t="shared" ca="1" si="4"/>
        <v>✔</v>
      </c>
    </row>
    <row r="60" spans="2:7" x14ac:dyDescent="0.3">
      <c r="B60" t="s">
        <v>326</v>
      </c>
      <c r="C60" s="3">
        <f t="shared" ca="1" si="0"/>
        <v>73542</v>
      </c>
      <c r="D60" s="42">
        <f t="shared" ca="1" si="1"/>
        <v>10634173.199999999</v>
      </c>
      <c r="E60" s="42">
        <f t="shared" ca="1" si="2"/>
        <v>57362.76</v>
      </c>
      <c r="F60" s="42">
        <f t="shared" ca="1" si="3"/>
        <v>66923.22</v>
      </c>
      <c r="G60" s="2" t="str">
        <f t="shared" ca="1" si="4"/>
        <v>✔</v>
      </c>
    </row>
    <row r="61" spans="2:7" x14ac:dyDescent="0.3">
      <c r="B61" t="s">
        <v>327</v>
      </c>
      <c r="C61" s="3">
        <f t="shared" ca="1" si="0"/>
        <v>70110</v>
      </c>
      <c r="D61" s="42">
        <f t="shared" ca="1" si="1"/>
        <v>10137906</v>
      </c>
      <c r="E61" s="42">
        <f t="shared" ca="1" si="2"/>
        <v>54685.8</v>
      </c>
      <c r="F61" s="42">
        <f t="shared" ca="1" si="3"/>
        <v>63800.1</v>
      </c>
      <c r="G61" s="2" t="str">
        <f t="shared" ca="1" si="4"/>
        <v>✔</v>
      </c>
    </row>
    <row r="62" spans="2:7" x14ac:dyDescent="0.3">
      <c r="B62" t="s">
        <v>328</v>
      </c>
      <c r="C62" s="3">
        <f t="shared" ca="1" si="0"/>
        <v>82364</v>
      </c>
      <c r="D62" s="42">
        <f t="shared" ca="1" si="1"/>
        <v>11909834.4</v>
      </c>
      <c r="E62" s="42">
        <f t="shared" ca="1" si="2"/>
        <v>64243.920000000006</v>
      </c>
      <c r="F62" s="42">
        <f t="shared" ca="1" si="3"/>
        <v>74951.240000000005</v>
      </c>
      <c r="G62" s="2" t="str">
        <f t="shared" ca="1" si="4"/>
        <v>✔</v>
      </c>
    </row>
    <row r="63" spans="2:7" x14ac:dyDescent="0.3">
      <c r="B63" t="s">
        <v>329</v>
      </c>
      <c r="C63" s="3">
        <f t="shared" ca="1" si="0"/>
        <v>65566</v>
      </c>
      <c r="D63" s="42">
        <f t="shared" ca="1" si="1"/>
        <v>9480843.5999999996</v>
      </c>
      <c r="E63" s="42">
        <f t="shared" ca="1" si="2"/>
        <v>51141.48</v>
      </c>
      <c r="F63" s="42">
        <f t="shared" ca="1" si="3"/>
        <v>59665.060000000005</v>
      </c>
      <c r="G63" s="2" t="str">
        <f t="shared" ca="1" si="4"/>
        <v>✔</v>
      </c>
    </row>
    <row r="64" spans="2:7" x14ac:dyDescent="0.3">
      <c r="B64" t="s">
        <v>330</v>
      </c>
      <c r="C64" s="3">
        <f t="shared" ca="1" si="0"/>
        <v>70373</v>
      </c>
      <c r="D64" s="42">
        <f t="shared" ca="1" si="1"/>
        <v>10175935.799999999</v>
      </c>
      <c r="E64" s="42">
        <f t="shared" ca="1" si="2"/>
        <v>54890.94</v>
      </c>
      <c r="F64" s="42">
        <f t="shared" ca="1" si="3"/>
        <v>64039.43</v>
      </c>
      <c r="G64" s="2" t="str">
        <f t="shared" ca="1" si="4"/>
        <v>✔</v>
      </c>
    </row>
    <row r="65" spans="2:7" x14ac:dyDescent="0.3">
      <c r="B65" t="s">
        <v>331</v>
      </c>
      <c r="C65" s="3">
        <f t="shared" ca="1" si="0"/>
        <v>67374</v>
      </c>
      <c r="D65" s="42">
        <f t="shared" ca="1" si="1"/>
        <v>9742280.4000000004</v>
      </c>
      <c r="E65" s="42">
        <f t="shared" ca="1" si="2"/>
        <v>52551.72</v>
      </c>
      <c r="F65" s="42">
        <f t="shared" ca="1" si="3"/>
        <v>61310.340000000004</v>
      </c>
      <c r="G65" s="2" t="str">
        <f t="shared" ca="1" si="4"/>
        <v>✔</v>
      </c>
    </row>
    <row r="66" spans="2:7" x14ac:dyDescent="0.3">
      <c r="B66" t="s">
        <v>332</v>
      </c>
      <c r="C66" s="3">
        <f t="shared" ca="1" si="0"/>
        <v>74236</v>
      </c>
      <c r="D66" s="42">
        <f t="shared" ca="1" si="1"/>
        <v>10734525.6</v>
      </c>
      <c r="E66" s="42">
        <f t="shared" ca="1" si="2"/>
        <v>57904.08</v>
      </c>
      <c r="F66" s="42">
        <f t="shared" ca="1" si="3"/>
        <v>67554.760000000009</v>
      </c>
      <c r="G66" s="2" t="str">
        <f t="shared" ca="1" si="4"/>
        <v>✔</v>
      </c>
    </row>
    <row r="67" spans="2:7" x14ac:dyDescent="0.3">
      <c r="B67" t="s">
        <v>333</v>
      </c>
      <c r="C67" s="3">
        <f t="shared" ca="1" si="0"/>
        <v>49490</v>
      </c>
      <c r="D67" s="42">
        <f t="shared" ca="1" si="1"/>
        <v>7156254</v>
      </c>
      <c r="E67" s="42">
        <f t="shared" ca="1" si="2"/>
        <v>38602.200000000004</v>
      </c>
      <c r="F67" s="42">
        <f t="shared" ca="1" si="3"/>
        <v>45035.9</v>
      </c>
      <c r="G67" s="2" t="str">
        <f t="shared" ca="1" si="4"/>
        <v>✔</v>
      </c>
    </row>
    <row r="68" spans="2:7" x14ac:dyDescent="0.3">
      <c r="B68" t="s">
        <v>334</v>
      </c>
      <c r="C68" s="3">
        <f t="shared" ca="1" si="0"/>
        <v>97777</v>
      </c>
      <c r="D68" s="42">
        <f t="shared" ca="1" si="1"/>
        <v>14138554.199999999</v>
      </c>
      <c r="E68" s="42">
        <f t="shared" ca="1" si="2"/>
        <v>76266.06</v>
      </c>
      <c r="F68" s="42">
        <f t="shared" ca="1" si="3"/>
        <v>88977.07</v>
      </c>
      <c r="G68" s="2" t="str">
        <f t="shared" ca="1" si="4"/>
        <v>✔</v>
      </c>
    </row>
    <row r="69" spans="2:7" x14ac:dyDescent="0.3">
      <c r="B69" t="s">
        <v>335</v>
      </c>
      <c r="C69" s="3">
        <f t="shared" ca="1" si="0"/>
        <v>105025</v>
      </c>
      <c r="D69" s="42">
        <f t="shared" ca="1" si="1"/>
        <v>15186615</v>
      </c>
      <c r="E69" s="42">
        <f t="shared" ca="1" si="2"/>
        <v>81919.5</v>
      </c>
      <c r="F69" s="42">
        <f t="shared" ca="1" si="3"/>
        <v>95572.75</v>
      </c>
      <c r="G69" s="2" t="str">
        <f t="shared" ca="1" si="4"/>
        <v>✔</v>
      </c>
    </row>
    <row r="70" spans="2:7" x14ac:dyDescent="0.3">
      <c r="B70" t="s">
        <v>336</v>
      </c>
      <c r="C70" s="3">
        <f t="shared" ca="1" si="0"/>
        <v>88653</v>
      </c>
      <c r="D70" s="42">
        <f t="shared" ca="1" si="1"/>
        <v>12819223.799999999</v>
      </c>
      <c r="E70" s="42">
        <f t="shared" ca="1" si="2"/>
        <v>69149.34</v>
      </c>
      <c r="F70" s="42">
        <f t="shared" ca="1" si="3"/>
        <v>80674.23</v>
      </c>
      <c r="G70" s="2" t="str">
        <f t="shared" ca="1" si="4"/>
        <v>✔</v>
      </c>
    </row>
    <row r="71" spans="2:7" x14ac:dyDescent="0.3">
      <c r="B71" t="s">
        <v>337</v>
      </c>
      <c r="C71" s="3">
        <f t="shared" ca="1" si="0"/>
        <v>71696</v>
      </c>
      <c r="D71" s="42">
        <f t="shared" ca="1" si="1"/>
        <v>10367241.6</v>
      </c>
      <c r="E71" s="42">
        <f t="shared" ca="1" si="2"/>
        <v>55922.880000000005</v>
      </c>
      <c r="F71" s="42">
        <f t="shared" ca="1" si="3"/>
        <v>65243.360000000001</v>
      </c>
      <c r="G71" s="2" t="str">
        <f t="shared" ca="1" si="4"/>
        <v>✔</v>
      </c>
    </row>
    <row r="72" spans="2:7" x14ac:dyDescent="0.3">
      <c r="B72" t="s">
        <v>338</v>
      </c>
      <c r="C72" s="3">
        <f t="shared" ca="1" si="0"/>
        <v>65689</v>
      </c>
      <c r="D72" s="42">
        <f t="shared" ca="1" si="1"/>
        <v>9498629.4000000004</v>
      </c>
      <c r="E72" s="42">
        <f t="shared" ca="1" si="2"/>
        <v>51237.42</v>
      </c>
      <c r="F72" s="42">
        <f t="shared" ca="1" si="3"/>
        <v>59776.990000000005</v>
      </c>
      <c r="G72" s="2" t="str">
        <f t="shared" ca="1" si="4"/>
        <v>✔</v>
      </c>
    </row>
    <row r="73" spans="2:7" x14ac:dyDescent="0.3">
      <c r="B73" t="s">
        <v>339</v>
      </c>
      <c r="C73" s="3">
        <f t="shared" ca="1" si="0"/>
        <v>48727</v>
      </c>
      <c r="D73" s="42">
        <f t="shared" ca="1" si="1"/>
        <v>7045924.2000000002</v>
      </c>
      <c r="E73" s="42">
        <f t="shared" ca="1" si="2"/>
        <v>38007.06</v>
      </c>
      <c r="F73" s="42">
        <f t="shared" ca="1" si="3"/>
        <v>44341.57</v>
      </c>
      <c r="G73" s="2" t="str">
        <f t="shared" ca="1" si="4"/>
        <v>✔</v>
      </c>
    </row>
    <row r="74" spans="2:7" x14ac:dyDescent="0.3">
      <c r="B74" t="s">
        <v>340</v>
      </c>
      <c r="C74" s="3">
        <f t="shared" ca="1" si="0"/>
        <v>44877</v>
      </c>
      <c r="D74" s="42">
        <f t="shared" ca="1" si="1"/>
        <v>6489214.2000000002</v>
      </c>
      <c r="E74" s="42">
        <f t="shared" ca="1" si="2"/>
        <v>35004.06</v>
      </c>
      <c r="F74" s="42">
        <f t="shared" ca="1" si="3"/>
        <v>40838.07</v>
      </c>
      <c r="G74" s="2" t="str">
        <f t="shared" ca="1" si="4"/>
        <v>✔</v>
      </c>
    </row>
    <row r="75" spans="2:7" x14ac:dyDescent="0.3">
      <c r="B75" t="s">
        <v>341</v>
      </c>
      <c r="C75" s="3">
        <f t="shared" ca="1" si="0"/>
        <v>93745</v>
      </c>
      <c r="D75" s="42">
        <f t="shared" ca="1" si="1"/>
        <v>13555527</v>
      </c>
      <c r="E75" s="42">
        <f t="shared" ca="1" si="2"/>
        <v>73121.100000000006</v>
      </c>
      <c r="F75" s="42">
        <f t="shared" ca="1" si="3"/>
        <v>85307.95</v>
      </c>
      <c r="G75" s="2" t="str">
        <f t="shared" ca="1" si="4"/>
        <v>✔</v>
      </c>
    </row>
    <row r="76" spans="2:7" x14ac:dyDescent="0.3">
      <c r="B76" t="s">
        <v>342</v>
      </c>
      <c r="C76" s="3">
        <f t="shared" ca="1" si="0"/>
        <v>80939</v>
      </c>
      <c r="D76" s="42">
        <f t="shared" ca="1" si="1"/>
        <v>11703779.4</v>
      </c>
      <c r="E76" s="42">
        <f t="shared" ca="1" si="2"/>
        <v>63132.420000000006</v>
      </c>
      <c r="F76" s="42">
        <f t="shared" ca="1" si="3"/>
        <v>73654.490000000005</v>
      </c>
      <c r="G76" s="2" t="str">
        <f t="shared" ca="1" si="4"/>
        <v>✔</v>
      </c>
    </row>
    <row r="77" spans="2:7" x14ac:dyDescent="0.3">
      <c r="B77" t="s">
        <v>343</v>
      </c>
      <c r="C77" s="3">
        <f t="shared" ca="1" si="0"/>
        <v>76336</v>
      </c>
      <c r="D77" s="42">
        <f t="shared" ca="1" si="1"/>
        <v>11038185.6</v>
      </c>
      <c r="E77" s="42">
        <f t="shared" ca="1" si="2"/>
        <v>59542.080000000002</v>
      </c>
      <c r="F77" s="42">
        <f t="shared" ca="1" si="3"/>
        <v>69465.760000000009</v>
      </c>
      <c r="G77" s="2" t="str">
        <f t="shared" ca="1" si="4"/>
        <v>✔</v>
      </c>
    </row>
    <row r="78" spans="2:7" x14ac:dyDescent="0.3">
      <c r="B78" t="s">
        <v>344</v>
      </c>
      <c r="C78" s="3">
        <f t="shared" ca="1" si="0"/>
        <v>101045</v>
      </c>
      <c r="D78" s="42">
        <f t="shared" ca="1" si="1"/>
        <v>14611107</v>
      </c>
      <c r="E78" s="42">
        <f t="shared" ca="1" si="2"/>
        <v>78815.100000000006</v>
      </c>
      <c r="F78" s="42">
        <f t="shared" ca="1" si="3"/>
        <v>91950.95</v>
      </c>
      <c r="G78" s="2" t="str">
        <f t="shared" ca="1" si="4"/>
        <v>✔</v>
      </c>
    </row>
    <row r="79" spans="2:7" x14ac:dyDescent="0.3">
      <c r="B79" t="s">
        <v>345</v>
      </c>
      <c r="C79" s="3">
        <f t="shared" ca="1" si="0"/>
        <v>64625</v>
      </c>
      <c r="D79" s="42">
        <f t="shared" ca="1" si="1"/>
        <v>9344775</v>
      </c>
      <c r="E79" s="42">
        <f t="shared" ca="1" si="2"/>
        <v>50407.5</v>
      </c>
      <c r="F79" s="42">
        <f t="shared" ca="1" si="3"/>
        <v>58808.75</v>
      </c>
      <c r="G79" s="2" t="str">
        <f t="shared" ca="1" si="4"/>
        <v>✔</v>
      </c>
    </row>
    <row r="80" spans="2:7" x14ac:dyDescent="0.3">
      <c r="B80" t="s">
        <v>346</v>
      </c>
      <c r="C80" s="3">
        <f t="shared" ca="1" si="0"/>
        <v>77278</v>
      </c>
      <c r="D80" s="42">
        <f t="shared" ca="1" si="1"/>
        <v>11174398.799999999</v>
      </c>
      <c r="E80" s="42">
        <f t="shared" ca="1" si="2"/>
        <v>60276.840000000004</v>
      </c>
      <c r="F80" s="42">
        <f t="shared" ca="1" si="3"/>
        <v>70322.98</v>
      </c>
      <c r="G80" s="2" t="str">
        <f t="shared" ca="1" si="4"/>
        <v>✔</v>
      </c>
    </row>
    <row r="81" spans="2:7" x14ac:dyDescent="0.3">
      <c r="B81" t="s">
        <v>347</v>
      </c>
      <c r="C81" s="3">
        <f t="shared" ca="1" si="0"/>
        <v>45872</v>
      </c>
      <c r="D81" s="42">
        <f t="shared" ca="1" si="1"/>
        <v>6633091.2000000002</v>
      </c>
      <c r="E81" s="42">
        <f t="shared" ca="1" si="2"/>
        <v>35780.160000000003</v>
      </c>
      <c r="F81" s="42">
        <f t="shared" ca="1" si="3"/>
        <v>41743.520000000004</v>
      </c>
      <c r="G81" s="2" t="str">
        <f t="shared" ca="1" si="4"/>
        <v>✔</v>
      </c>
    </row>
    <row r="82" spans="2:7" x14ac:dyDescent="0.3">
      <c r="B82" t="s">
        <v>348</v>
      </c>
      <c r="C82" s="3">
        <f t="shared" ca="1" si="0"/>
        <v>90043</v>
      </c>
      <c r="D82" s="42">
        <f t="shared" ca="1" si="1"/>
        <v>13020217.799999999</v>
      </c>
      <c r="E82" s="42">
        <f t="shared" ca="1" si="2"/>
        <v>70233.540000000008</v>
      </c>
      <c r="F82" s="42">
        <f t="shared" ca="1" si="3"/>
        <v>81939.13</v>
      </c>
      <c r="G82" s="2" t="str">
        <f t="shared" ca="1" si="4"/>
        <v>✔</v>
      </c>
    </row>
    <row r="83" spans="2:7" x14ac:dyDescent="0.3">
      <c r="B83" t="s">
        <v>349</v>
      </c>
      <c r="C83" s="3">
        <f t="shared" ca="1" si="0"/>
        <v>86136</v>
      </c>
      <c r="D83" s="42">
        <f t="shared" ca="1" si="1"/>
        <v>12455265.6</v>
      </c>
      <c r="E83" s="42">
        <f t="shared" ca="1" si="2"/>
        <v>67186.080000000002</v>
      </c>
      <c r="F83" s="42">
        <f t="shared" ca="1" si="3"/>
        <v>78383.760000000009</v>
      </c>
      <c r="G83" s="2" t="str">
        <f t="shared" ca="1" si="4"/>
        <v>✔</v>
      </c>
    </row>
    <row r="84" spans="2:7" x14ac:dyDescent="0.3">
      <c r="B84" t="s">
        <v>350</v>
      </c>
      <c r="C84" s="3">
        <f t="shared" ca="1" si="0"/>
        <v>101170</v>
      </c>
      <c r="D84" s="42">
        <f t="shared" ca="1" si="1"/>
        <v>14629182</v>
      </c>
      <c r="E84" s="42">
        <f t="shared" ca="1" si="2"/>
        <v>78912.600000000006</v>
      </c>
      <c r="F84" s="42">
        <f t="shared" ca="1" si="3"/>
        <v>92064.7</v>
      </c>
      <c r="G84" s="2" t="str">
        <f t="shared" ca="1" si="4"/>
        <v>✔</v>
      </c>
    </row>
    <row r="85" spans="2:7" x14ac:dyDescent="0.3">
      <c r="B85" t="s">
        <v>351</v>
      </c>
      <c r="C85" s="3">
        <f t="shared" ca="1" si="0"/>
        <v>77780</v>
      </c>
      <c r="D85" s="42">
        <f t="shared" ca="1" si="1"/>
        <v>11246988</v>
      </c>
      <c r="E85" s="42">
        <f t="shared" ca="1" si="2"/>
        <v>60668.4</v>
      </c>
      <c r="F85" s="42">
        <f t="shared" ca="1" si="3"/>
        <v>70779.8</v>
      </c>
      <c r="G85" s="2" t="str">
        <f t="shared" ca="1" si="4"/>
        <v>✔</v>
      </c>
    </row>
    <row r="86" spans="2:7" x14ac:dyDescent="0.3">
      <c r="B86" t="s">
        <v>352</v>
      </c>
      <c r="C86" s="3">
        <f t="shared" ca="1" si="0"/>
        <v>62200</v>
      </c>
      <c r="D86" s="42">
        <f t="shared" ca="1" si="1"/>
        <v>8994120</v>
      </c>
      <c r="E86" s="42">
        <f t="shared" ca="1" si="2"/>
        <v>48516</v>
      </c>
      <c r="F86" s="42">
        <f t="shared" ca="1" si="3"/>
        <v>56602</v>
      </c>
      <c r="G86" s="2" t="str">
        <f t="shared" ca="1" si="4"/>
        <v>✔</v>
      </c>
    </row>
    <row r="87" spans="2:7" x14ac:dyDescent="0.3">
      <c r="B87" t="s">
        <v>353</v>
      </c>
      <c r="C87" s="3">
        <f t="shared" ca="1" si="0"/>
        <v>53822</v>
      </c>
      <c r="D87" s="42">
        <f t="shared" ca="1" si="1"/>
        <v>7782661.1999999993</v>
      </c>
      <c r="E87" s="42">
        <f t="shared" ca="1" si="2"/>
        <v>41981.16</v>
      </c>
      <c r="F87" s="42">
        <f t="shared" ca="1" si="3"/>
        <v>48978.020000000004</v>
      </c>
      <c r="G87" s="2" t="str">
        <f t="shared" ca="1" si="4"/>
        <v>✔</v>
      </c>
    </row>
    <row r="88" spans="2:7" x14ac:dyDescent="0.3">
      <c r="B88" t="s">
        <v>354</v>
      </c>
      <c r="C88" s="3">
        <f t="shared" ca="1" si="0"/>
        <v>43988</v>
      </c>
      <c r="D88" s="42">
        <f t="shared" ca="1" si="1"/>
        <v>6360664.7999999998</v>
      </c>
      <c r="E88" s="42">
        <f t="shared" ca="1" si="2"/>
        <v>34310.639999999999</v>
      </c>
      <c r="F88" s="42">
        <f t="shared" ca="1" si="3"/>
        <v>40029.08</v>
      </c>
      <c r="G88" s="2" t="str">
        <f t="shared" ca="1" si="4"/>
        <v>✔</v>
      </c>
    </row>
    <row r="89" spans="2:7" x14ac:dyDescent="0.3">
      <c r="B89" t="s">
        <v>355</v>
      </c>
      <c r="C89" s="3">
        <f t="shared" ref="C89:C123" ca="1" si="6">RANDBETWEEN(38000,112000)</f>
        <v>48383</v>
      </c>
      <c r="D89" s="42">
        <f t="shared" ref="D89:D123" ca="1" si="7">$C89*K$25</f>
        <v>6996181.7999999998</v>
      </c>
      <c r="E89" s="42">
        <f t="shared" ref="E89:E123" ca="1" si="8">$C89*K$26</f>
        <v>37738.74</v>
      </c>
      <c r="F89" s="42">
        <f t="shared" ref="F89:F123" ca="1" si="9">$C89*K$27</f>
        <v>44028.53</v>
      </c>
      <c r="G89" s="2" t="str">
        <f t="shared" ref="G89:G123" ca="1" si="10">IF(F89="","",IF(SUM(D89:F89)=C89*$K$25+C89*$K$26+C89*$K$27,"✔","✘"))</f>
        <v>✔</v>
      </c>
    </row>
    <row r="90" spans="2:7" x14ac:dyDescent="0.3">
      <c r="B90" t="s">
        <v>356</v>
      </c>
      <c r="C90" s="3">
        <f t="shared" ca="1" si="6"/>
        <v>91639</v>
      </c>
      <c r="D90" s="42">
        <f t="shared" ca="1" si="7"/>
        <v>13250999.4</v>
      </c>
      <c r="E90" s="42">
        <f t="shared" ca="1" si="8"/>
        <v>71478.42</v>
      </c>
      <c r="F90" s="42">
        <f t="shared" ca="1" si="9"/>
        <v>83391.490000000005</v>
      </c>
      <c r="G90" s="2" t="str">
        <f t="shared" ca="1" si="10"/>
        <v>✔</v>
      </c>
    </row>
    <row r="91" spans="2:7" x14ac:dyDescent="0.3">
      <c r="B91" t="s">
        <v>357</v>
      </c>
      <c r="C91" s="3">
        <f t="shared" ca="1" si="6"/>
        <v>38206</v>
      </c>
      <c r="D91" s="42">
        <f t="shared" ca="1" si="7"/>
        <v>5524587.5999999996</v>
      </c>
      <c r="E91" s="42">
        <f t="shared" ca="1" si="8"/>
        <v>29800.68</v>
      </c>
      <c r="F91" s="42">
        <f t="shared" ca="1" si="9"/>
        <v>34767.46</v>
      </c>
      <c r="G91" s="2" t="str">
        <f t="shared" ca="1" si="10"/>
        <v>✔</v>
      </c>
    </row>
    <row r="92" spans="2:7" x14ac:dyDescent="0.3">
      <c r="B92" t="s">
        <v>358</v>
      </c>
      <c r="C92" s="3">
        <f t="shared" ca="1" si="6"/>
        <v>51018</v>
      </c>
      <c r="D92" s="42">
        <f t="shared" ca="1" si="7"/>
        <v>7377202.7999999998</v>
      </c>
      <c r="E92" s="42">
        <f t="shared" ca="1" si="8"/>
        <v>39794.04</v>
      </c>
      <c r="F92" s="42">
        <f t="shared" ca="1" si="9"/>
        <v>46426.380000000005</v>
      </c>
      <c r="G92" s="2" t="str">
        <f t="shared" ca="1" si="10"/>
        <v>✔</v>
      </c>
    </row>
    <row r="93" spans="2:7" x14ac:dyDescent="0.3">
      <c r="B93" t="s">
        <v>359</v>
      </c>
      <c r="C93" s="3">
        <f t="shared" ca="1" si="6"/>
        <v>105381</v>
      </c>
      <c r="D93" s="42">
        <f t="shared" ca="1" si="7"/>
        <v>15238092.6</v>
      </c>
      <c r="E93" s="42">
        <f t="shared" ca="1" si="8"/>
        <v>82197.180000000008</v>
      </c>
      <c r="F93" s="42">
        <f t="shared" ca="1" si="9"/>
        <v>95896.71</v>
      </c>
      <c r="G93" s="2" t="str">
        <f t="shared" ca="1" si="10"/>
        <v>✔</v>
      </c>
    </row>
    <row r="94" spans="2:7" x14ac:dyDescent="0.3">
      <c r="B94" t="s">
        <v>360</v>
      </c>
      <c r="C94" s="3">
        <f t="shared" ca="1" si="6"/>
        <v>53311</v>
      </c>
      <c r="D94" s="42">
        <f t="shared" ca="1" si="7"/>
        <v>7708770.5999999996</v>
      </c>
      <c r="E94" s="42">
        <f t="shared" ca="1" si="8"/>
        <v>41582.58</v>
      </c>
      <c r="F94" s="42">
        <f t="shared" ca="1" si="9"/>
        <v>48513.01</v>
      </c>
      <c r="G94" s="2" t="str">
        <f t="shared" ca="1" si="10"/>
        <v>✔</v>
      </c>
    </row>
    <row r="95" spans="2:7" x14ac:dyDescent="0.3">
      <c r="B95" t="s">
        <v>361</v>
      </c>
      <c r="C95" s="3">
        <f t="shared" ca="1" si="6"/>
        <v>78627</v>
      </c>
      <c r="D95" s="42">
        <f t="shared" ca="1" si="7"/>
        <v>11369464.199999999</v>
      </c>
      <c r="E95" s="42">
        <f t="shared" ca="1" si="8"/>
        <v>61329.060000000005</v>
      </c>
      <c r="F95" s="42">
        <f t="shared" ca="1" si="9"/>
        <v>71550.570000000007</v>
      </c>
      <c r="G95" s="2" t="str">
        <f t="shared" ca="1" si="10"/>
        <v>✔</v>
      </c>
    </row>
    <row r="96" spans="2:7" x14ac:dyDescent="0.3">
      <c r="B96" t="s">
        <v>362</v>
      </c>
      <c r="C96" s="3">
        <f t="shared" ca="1" si="6"/>
        <v>42172</v>
      </c>
      <c r="D96" s="42">
        <f t="shared" ca="1" si="7"/>
        <v>6098071.2000000002</v>
      </c>
      <c r="E96" s="42">
        <f t="shared" ca="1" si="8"/>
        <v>32894.160000000003</v>
      </c>
      <c r="F96" s="42">
        <f t="shared" ca="1" si="9"/>
        <v>38376.520000000004</v>
      </c>
      <c r="G96" s="2" t="str">
        <f t="shared" ca="1" si="10"/>
        <v>✔</v>
      </c>
    </row>
    <row r="97" spans="2:7" x14ac:dyDescent="0.3">
      <c r="B97" t="s">
        <v>363</v>
      </c>
      <c r="C97" s="3">
        <f t="shared" ca="1" si="6"/>
        <v>108707</v>
      </c>
      <c r="D97" s="42">
        <f t="shared" ca="1" si="7"/>
        <v>15719032.199999999</v>
      </c>
      <c r="E97" s="42">
        <f t="shared" ca="1" si="8"/>
        <v>84791.46</v>
      </c>
      <c r="F97" s="42">
        <f t="shared" ca="1" si="9"/>
        <v>98923.37000000001</v>
      </c>
      <c r="G97" s="2" t="str">
        <f t="shared" ca="1" si="10"/>
        <v>✔</v>
      </c>
    </row>
    <row r="98" spans="2:7" x14ac:dyDescent="0.3">
      <c r="B98" t="s">
        <v>364</v>
      </c>
      <c r="C98" s="3">
        <f t="shared" ca="1" si="6"/>
        <v>39645</v>
      </c>
      <c r="D98" s="42">
        <f t="shared" ca="1" si="7"/>
        <v>5732667</v>
      </c>
      <c r="E98" s="42">
        <f t="shared" ca="1" si="8"/>
        <v>30923.100000000002</v>
      </c>
      <c r="F98" s="42">
        <f t="shared" ca="1" si="9"/>
        <v>36076.950000000004</v>
      </c>
      <c r="G98" s="2" t="str">
        <f t="shared" ca="1" si="10"/>
        <v>✔</v>
      </c>
    </row>
    <row r="99" spans="2:7" x14ac:dyDescent="0.3">
      <c r="B99" t="s">
        <v>365</v>
      </c>
      <c r="C99" s="3">
        <f t="shared" ca="1" si="6"/>
        <v>58217</v>
      </c>
      <c r="D99" s="42">
        <f t="shared" ca="1" si="7"/>
        <v>8418178.1999999993</v>
      </c>
      <c r="E99" s="42">
        <f t="shared" ca="1" si="8"/>
        <v>45409.26</v>
      </c>
      <c r="F99" s="42">
        <f t="shared" ca="1" si="9"/>
        <v>52977.47</v>
      </c>
      <c r="G99" s="2" t="str">
        <f t="shared" ca="1" si="10"/>
        <v>✔</v>
      </c>
    </row>
    <row r="100" spans="2:7" x14ac:dyDescent="0.3">
      <c r="B100" t="s">
        <v>366</v>
      </c>
      <c r="C100" s="3">
        <f t="shared" ca="1" si="6"/>
        <v>102550</v>
      </c>
      <c r="D100" s="42">
        <f t="shared" ca="1" si="7"/>
        <v>14828730</v>
      </c>
      <c r="E100" s="42">
        <f t="shared" ca="1" si="8"/>
        <v>79989</v>
      </c>
      <c r="F100" s="42">
        <f t="shared" ca="1" si="9"/>
        <v>93320.5</v>
      </c>
      <c r="G100" s="2" t="str">
        <f t="shared" ca="1" si="10"/>
        <v>✔</v>
      </c>
    </row>
    <row r="101" spans="2:7" x14ac:dyDescent="0.3">
      <c r="B101" t="s">
        <v>367</v>
      </c>
      <c r="C101" s="3">
        <f t="shared" ca="1" si="6"/>
        <v>67636</v>
      </c>
      <c r="D101" s="42">
        <f t="shared" ca="1" si="7"/>
        <v>9780165.5999999996</v>
      </c>
      <c r="E101" s="42">
        <f t="shared" ca="1" si="8"/>
        <v>52756.08</v>
      </c>
      <c r="F101" s="42">
        <f t="shared" ca="1" si="9"/>
        <v>61548.76</v>
      </c>
      <c r="G101" s="2" t="str">
        <f t="shared" ca="1" si="10"/>
        <v>✔</v>
      </c>
    </row>
    <row r="102" spans="2:7" x14ac:dyDescent="0.3">
      <c r="B102" t="s">
        <v>368</v>
      </c>
      <c r="C102" s="3">
        <f t="shared" ca="1" si="6"/>
        <v>53011</v>
      </c>
      <c r="D102" s="42">
        <f t="shared" ca="1" si="7"/>
        <v>7665390.5999999996</v>
      </c>
      <c r="E102" s="42">
        <f t="shared" ca="1" si="8"/>
        <v>41348.58</v>
      </c>
      <c r="F102" s="42">
        <f t="shared" ca="1" si="9"/>
        <v>48240.01</v>
      </c>
      <c r="G102" s="2" t="str">
        <f t="shared" ca="1" si="10"/>
        <v>✔</v>
      </c>
    </row>
    <row r="103" spans="2:7" x14ac:dyDescent="0.3">
      <c r="B103" t="s">
        <v>369</v>
      </c>
      <c r="C103" s="3">
        <f t="shared" ca="1" si="6"/>
        <v>80293</v>
      </c>
      <c r="D103" s="42">
        <f t="shared" ca="1" si="7"/>
        <v>11610367.799999999</v>
      </c>
      <c r="E103" s="42">
        <f t="shared" ca="1" si="8"/>
        <v>62628.54</v>
      </c>
      <c r="F103" s="42">
        <f t="shared" ca="1" si="9"/>
        <v>73066.63</v>
      </c>
      <c r="G103" s="2" t="str">
        <f t="shared" ca="1" si="10"/>
        <v>✔</v>
      </c>
    </row>
    <row r="104" spans="2:7" x14ac:dyDescent="0.3">
      <c r="B104" t="s">
        <v>370</v>
      </c>
      <c r="C104" s="3">
        <f t="shared" ca="1" si="6"/>
        <v>92401</v>
      </c>
      <c r="D104" s="42">
        <f t="shared" ca="1" si="7"/>
        <v>13361184.6</v>
      </c>
      <c r="E104" s="42">
        <f t="shared" ca="1" si="8"/>
        <v>72072.78</v>
      </c>
      <c r="F104" s="42">
        <f t="shared" ca="1" si="9"/>
        <v>84084.91</v>
      </c>
      <c r="G104" s="2" t="str">
        <f t="shared" ca="1" si="10"/>
        <v>✔</v>
      </c>
    </row>
    <row r="105" spans="2:7" x14ac:dyDescent="0.3">
      <c r="B105" t="s">
        <v>371</v>
      </c>
      <c r="C105" s="3">
        <f t="shared" ca="1" si="6"/>
        <v>103458</v>
      </c>
      <c r="D105" s="42">
        <f t="shared" ca="1" si="7"/>
        <v>14960026.799999999</v>
      </c>
      <c r="E105" s="42">
        <f t="shared" ca="1" si="8"/>
        <v>80697.240000000005</v>
      </c>
      <c r="F105" s="42">
        <f t="shared" ca="1" si="9"/>
        <v>94146.78</v>
      </c>
      <c r="G105" s="2" t="str">
        <f t="shared" ca="1" si="10"/>
        <v>✔</v>
      </c>
    </row>
    <row r="106" spans="2:7" x14ac:dyDescent="0.3">
      <c r="B106" t="s">
        <v>372</v>
      </c>
      <c r="C106" s="3">
        <f t="shared" ca="1" si="6"/>
        <v>45769</v>
      </c>
      <c r="D106" s="42">
        <f t="shared" ca="1" si="7"/>
        <v>6618197.3999999994</v>
      </c>
      <c r="E106" s="42">
        <f t="shared" ca="1" si="8"/>
        <v>35699.82</v>
      </c>
      <c r="F106" s="42">
        <f t="shared" ca="1" si="9"/>
        <v>41649.79</v>
      </c>
      <c r="G106" s="2" t="str">
        <f t="shared" ca="1" si="10"/>
        <v>✔</v>
      </c>
    </row>
    <row r="107" spans="2:7" x14ac:dyDescent="0.3">
      <c r="B107" t="s">
        <v>373</v>
      </c>
      <c r="C107" s="3">
        <f t="shared" ca="1" si="6"/>
        <v>55001</v>
      </c>
      <c r="D107" s="42">
        <f t="shared" ca="1" si="7"/>
        <v>7953144.5999999996</v>
      </c>
      <c r="E107" s="42">
        <f t="shared" ca="1" si="8"/>
        <v>42900.78</v>
      </c>
      <c r="F107" s="42">
        <f t="shared" ca="1" si="9"/>
        <v>50050.91</v>
      </c>
      <c r="G107" s="2" t="str">
        <f t="shared" ca="1" si="10"/>
        <v>✔</v>
      </c>
    </row>
    <row r="108" spans="2:7" x14ac:dyDescent="0.3">
      <c r="B108" t="s">
        <v>374</v>
      </c>
      <c r="C108" s="3">
        <f t="shared" ca="1" si="6"/>
        <v>39574</v>
      </c>
      <c r="D108" s="42">
        <f t="shared" ca="1" si="7"/>
        <v>5722400.3999999994</v>
      </c>
      <c r="E108" s="42">
        <f t="shared" ca="1" si="8"/>
        <v>30867.72</v>
      </c>
      <c r="F108" s="42">
        <f t="shared" ca="1" si="9"/>
        <v>36012.340000000004</v>
      </c>
      <c r="G108" s="2" t="str">
        <f t="shared" ca="1" si="10"/>
        <v>✔</v>
      </c>
    </row>
    <row r="109" spans="2:7" x14ac:dyDescent="0.3">
      <c r="B109" t="s">
        <v>375</v>
      </c>
      <c r="C109" s="3">
        <f t="shared" ca="1" si="6"/>
        <v>63973</v>
      </c>
      <c r="D109" s="42">
        <f t="shared" ca="1" si="7"/>
        <v>9250495.7999999989</v>
      </c>
      <c r="E109" s="42">
        <f t="shared" ca="1" si="8"/>
        <v>49898.94</v>
      </c>
      <c r="F109" s="42">
        <f t="shared" ca="1" si="9"/>
        <v>58215.43</v>
      </c>
      <c r="G109" s="2" t="str">
        <f t="shared" ca="1" si="10"/>
        <v>✔</v>
      </c>
    </row>
    <row r="110" spans="2:7" x14ac:dyDescent="0.3">
      <c r="B110" t="s">
        <v>376</v>
      </c>
      <c r="C110" s="3">
        <f t="shared" ca="1" si="6"/>
        <v>65283</v>
      </c>
      <c r="D110" s="42">
        <f t="shared" ca="1" si="7"/>
        <v>9439921.7999999989</v>
      </c>
      <c r="E110" s="42">
        <f t="shared" ca="1" si="8"/>
        <v>50920.740000000005</v>
      </c>
      <c r="F110" s="42">
        <f t="shared" ca="1" si="9"/>
        <v>59407.53</v>
      </c>
      <c r="G110" s="2" t="str">
        <f t="shared" ca="1" si="10"/>
        <v>✔</v>
      </c>
    </row>
    <row r="111" spans="2:7" x14ac:dyDescent="0.3">
      <c r="B111" t="s">
        <v>377</v>
      </c>
      <c r="C111" s="3">
        <f t="shared" ca="1" si="6"/>
        <v>74588</v>
      </c>
      <c r="D111" s="42">
        <f t="shared" ca="1" si="7"/>
        <v>10785424.799999999</v>
      </c>
      <c r="E111" s="42">
        <f t="shared" ca="1" si="8"/>
        <v>58178.64</v>
      </c>
      <c r="F111" s="42">
        <f t="shared" ca="1" si="9"/>
        <v>67875.08</v>
      </c>
      <c r="G111" s="2" t="str">
        <f t="shared" ca="1" si="10"/>
        <v>✔</v>
      </c>
    </row>
    <row r="112" spans="2:7" x14ac:dyDescent="0.3">
      <c r="B112" t="s">
        <v>378</v>
      </c>
      <c r="C112" s="3">
        <f t="shared" ca="1" si="6"/>
        <v>49273</v>
      </c>
      <c r="D112" s="42">
        <f t="shared" ca="1" si="7"/>
        <v>7124875.7999999998</v>
      </c>
      <c r="E112" s="42">
        <f t="shared" ca="1" si="8"/>
        <v>38432.94</v>
      </c>
      <c r="F112" s="42">
        <f t="shared" ca="1" si="9"/>
        <v>44838.43</v>
      </c>
      <c r="G112" s="2" t="str">
        <f t="shared" ca="1" si="10"/>
        <v>✔</v>
      </c>
    </row>
    <row r="113" spans="2:7" x14ac:dyDescent="0.3">
      <c r="B113" t="s">
        <v>379</v>
      </c>
      <c r="C113" s="3">
        <f t="shared" ca="1" si="6"/>
        <v>68893</v>
      </c>
      <c r="D113" s="42">
        <f t="shared" ca="1" si="7"/>
        <v>9961927.7999999989</v>
      </c>
      <c r="E113" s="42">
        <f t="shared" ca="1" si="8"/>
        <v>53736.54</v>
      </c>
      <c r="F113" s="42">
        <f t="shared" ca="1" si="9"/>
        <v>62692.630000000005</v>
      </c>
      <c r="G113" s="2" t="str">
        <f t="shared" ca="1" si="10"/>
        <v>✔</v>
      </c>
    </row>
    <row r="114" spans="2:7" x14ac:dyDescent="0.3">
      <c r="B114" t="s">
        <v>380</v>
      </c>
      <c r="C114" s="3">
        <f t="shared" ca="1" si="6"/>
        <v>48707</v>
      </c>
      <c r="D114" s="42">
        <f t="shared" ca="1" si="7"/>
        <v>7043032.2000000002</v>
      </c>
      <c r="E114" s="42">
        <f t="shared" ca="1" si="8"/>
        <v>37991.46</v>
      </c>
      <c r="F114" s="42">
        <f t="shared" ca="1" si="9"/>
        <v>44323.37</v>
      </c>
      <c r="G114" s="2" t="str">
        <f t="shared" ca="1" si="10"/>
        <v>✔</v>
      </c>
    </row>
    <row r="115" spans="2:7" x14ac:dyDescent="0.3">
      <c r="B115" t="s">
        <v>381</v>
      </c>
      <c r="C115" s="3">
        <f t="shared" ca="1" si="6"/>
        <v>95214</v>
      </c>
      <c r="D115" s="42">
        <f t="shared" ca="1" si="7"/>
        <v>13767944.4</v>
      </c>
      <c r="E115" s="42">
        <f t="shared" ca="1" si="8"/>
        <v>74266.92</v>
      </c>
      <c r="F115" s="42">
        <f t="shared" ca="1" si="9"/>
        <v>86644.74</v>
      </c>
      <c r="G115" s="2" t="str">
        <f t="shared" ca="1" si="10"/>
        <v>✔</v>
      </c>
    </row>
    <row r="116" spans="2:7" x14ac:dyDescent="0.3">
      <c r="B116" t="s">
        <v>382</v>
      </c>
      <c r="C116" s="3">
        <f t="shared" ca="1" si="6"/>
        <v>110258</v>
      </c>
      <c r="D116" s="42">
        <f t="shared" ca="1" si="7"/>
        <v>15943306.799999999</v>
      </c>
      <c r="E116" s="42">
        <f t="shared" ca="1" si="8"/>
        <v>86001.24</v>
      </c>
      <c r="F116" s="42">
        <f t="shared" ca="1" si="9"/>
        <v>100334.78</v>
      </c>
      <c r="G116" s="2" t="str">
        <f t="shared" ca="1" si="10"/>
        <v>✔</v>
      </c>
    </row>
    <row r="117" spans="2:7" x14ac:dyDescent="0.3">
      <c r="B117" t="s">
        <v>383</v>
      </c>
      <c r="C117" s="3">
        <f t="shared" ca="1" si="6"/>
        <v>81726</v>
      </c>
      <c r="D117" s="42">
        <f t="shared" ca="1" si="7"/>
        <v>11817579.6</v>
      </c>
      <c r="E117" s="42">
        <f t="shared" ca="1" si="8"/>
        <v>63746.28</v>
      </c>
      <c r="F117" s="42">
        <f t="shared" ca="1" si="9"/>
        <v>74370.66</v>
      </c>
      <c r="G117" s="2" t="str">
        <f t="shared" ca="1" si="10"/>
        <v>✔</v>
      </c>
    </row>
    <row r="118" spans="2:7" x14ac:dyDescent="0.3">
      <c r="B118" t="s">
        <v>384</v>
      </c>
      <c r="C118" s="3">
        <f t="shared" ca="1" si="6"/>
        <v>73211</v>
      </c>
      <c r="D118" s="42">
        <f t="shared" ca="1" si="7"/>
        <v>10586310.6</v>
      </c>
      <c r="E118" s="42">
        <f t="shared" ca="1" si="8"/>
        <v>57104.58</v>
      </c>
      <c r="F118" s="42">
        <f t="shared" ca="1" si="9"/>
        <v>66622.010000000009</v>
      </c>
      <c r="G118" s="2" t="str">
        <f t="shared" ca="1" si="10"/>
        <v>✔</v>
      </c>
    </row>
    <row r="119" spans="2:7" x14ac:dyDescent="0.3">
      <c r="B119" t="s">
        <v>385</v>
      </c>
      <c r="C119" s="3">
        <f t="shared" ca="1" si="6"/>
        <v>84600</v>
      </c>
      <c r="D119" s="42">
        <f t="shared" ca="1" si="7"/>
        <v>12233160</v>
      </c>
      <c r="E119" s="42">
        <f t="shared" ca="1" si="8"/>
        <v>65988</v>
      </c>
      <c r="F119" s="42">
        <f t="shared" ca="1" si="9"/>
        <v>76986</v>
      </c>
      <c r="G119" s="2" t="str">
        <f t="shared" ca="1" si="10"/>
        <v>✔</v>
      </c>
    </row>
    <row r="120" spans="2:7" x14ac:dyDescent="0.3">
      <c r="B120" t="s">
        <v>386</v>
      </c>
      <c r="C120" s="3">
        <f t="shared" ca="1" si="6"/>
        <v>77713</v>
      </c>
      <c r="D120" s="42">
        <f t="shared" ca="1" si="7"/>
        <v>11237299.799999999</v>
      </c>
      <c r="E120" s="42">
        <f t="shared" ca="1" si="8"/>
        <v>60616.14</v>
      </c>
      <c r="F120" s="42">
        <f t="shared" ca="1" si="9"/>
        <v>70718.83</v>
      </c>
      <c r="G120" s="2" t="str">
        <f t="shared" ca="1" si="10"/>
        <v>✔</v>
      </c>
    </row>
    <row r="121" spans="2:7" x14ac:dyDescent="0.3">
      <c r="B121" t="s">
        <v>387</v>
      </c>
      <c r="C121" s="3">
        <f t="shared" ca="1" si="6"/>
        <v>75351</v>
      </c>
      <c r="D121" s="42">
        <f t="shared" ca="1" si="7"/>
        <v>10895754.6</v>
      </c>
      <c r="E121" s="42">
        <f t="shared" ca="1" si="8"/>
        <v>58773.78</v>
      </c>
      <c r="F121" s="42">
        <f t="shared" ca="1" si="9"/>
        <v>68569.41</v>
      </c>
      <c r="G121" s="2" t="str">
        <f t="shared" ca="1" si="10"/>
        <v>✔</v>
      </c>
    </row>
    <row r="122" spans="2:7" x14ac:dyDescent="0.3">
      <c r="B122" t="s">
        <v>388</v>
      </c>
      <c r="C122" s="3">
        <f t="shared" ca="1" si="6"/>
        <v>70618</v>
      </c>
      <c r="D122" s="42">
        <f t="shared" ca="1" si="7"/>
        <v>10211362.799999999</v>
      </c>
      <c r="E122" s="42">
        <f t="shared" ca="1" si="8"/>
        <v>55082.04</v>
      </c>
      <c r="F122" s="42">
        <f t="shared" ca="1" si="9"/>
        <v>64262.380000000005</v>
      </c>
      <c r="G122" s="2" t="str">
        <f t="shared" ca="1" si="10"/>
        <v>✔</v>
      </c>
    </row>
    <row r="123" spans="2:7" x14ac:dyDescent="0.3">
      <c r="B123" t="s">
        <v>389</v>
      </c>
      <c r="C123" s="3">
        <f t="shared" ca="1" si="6"/>
        <v>73802</v>
      </c>
      <c r="D123" s="42">
        <f t="shared" ca="1" si="7"/>
        <v>10671769.199999999</v>
      </c>
      <c r="E123" s="42">
        <f t="shared" ca="1" si="8"/>
        <v>57565.560000000005</v>
      </c>
      <c r="F123" s="42">
        <f t="shared" ca="1" si="9"/>
        <v>67159.820000000007</v>
      </c>
      <c r="G123" s="2" t="str">
        <f t="shared" ca="1" si="10"/>
        <v>✔</v>
      </c>
    </row>
  </sheetData>
  <conditionalFormatting sqref="G24:G123">
    <cfRule type="containsBlanks" dxfId="2" priority="1">
      <formula>LEN(TRIM(G24))=0</formula>
    </cfRule>
    <cfRule type="containsText" dxfId="1" priority="2" operator="containsText" text="✘">
      <formula>NOT(ISERROR(SEARCH("✘",G24)))</formula>
    </cfRule>
    <cfRule type="containsText" dxfId="0" priority="3" stopIfTrue="1" operator="containsText" text="✔">
      <formula>NOT(ISERROR(SEARCH("✔",G24)))</formula>
    </cfRule>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Referencias</vt:lpstr>
      <vt:lpstr>Ejercicio 1</vt:lpstr>
      <vt:lpstr>Ejercicio 2 V</vt:lpstr>
      <vt:lpstr>Ejercicio 2 H</vt:lpstr>
      <vt:lpstr>Ejercicio 3</vt:lpstr>
      <vt:lpstr>Solución 1</vt:lpstr>
      <vt:lpstr>Solución 2 V</vt:lpstr>
      <vt:lpstr>Solución 2 H</vt:lpstr>
      <vt:lpstr>Solución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DMI</dc:creator>
  <cp:lastModifiedBy>Nathalie Duran</cp:lastModifiedBy>
  <dcterms:created xsi:type="dcterms:W3CDTF">2017-11-11T01:03:21Z</dcterms:created>
  <dcterms:modified xsi:type="dcterms:W3CDTF">2025-04-14T05:19:41Z</dcterms:modified>
</cp:coreProperties>
</file>