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ngineer\Desktop\"/>
    </mc:Choice>
  </mc:AlternateContent>
  <xr:revisionPtr revIDLastSave="0" documentId="13_ncr:1_{A7A63A24-34A4-4A01-830C-D4CCB6B92A3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ปร 5 สรุปแฟคเตอร์" sheetId="8" r:id="rId1"/>
    <sheet name="อาคาร" sheetId="1" r:id="rId2"/>
    <sheet name="ทาง" sheetId="2" r:id="rId3"/>
    <sheet name="สะพาน" sheetId="3" r:id="rId4"/>
    <sheet name="ชลประทาน" sheetId="6" r:id="rId5"/>
    <sheet name="TABLE" sheetId="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</externalReferences>
  <definedNames>
    <definedName name="\10">#N/A</definedName>
    <definedName name="\a" localSheetId="4">#REF!</definedName>
    <definedName name="\a" localSheetId="2">#REF!</definedName>
    <definedName name="\a" localSheetId="0">#REF!</definedName>
    <definedName name="\a">#REF!</definedName>
    <definedName name="\AA">#N/A</definedName>
    <definedName name="\b" localSheetId="4">#REF!</definedName>
    <definedName name="\b" localSheetId="2">#REF!</definedName>
    <definedName name="\b" localSheetId="0">#REF!</definedName>
    <definedName name="\b">#REF!</definedName>
    <definedName name="\c" localSheetId="4">#REF!</definedName>
    <definedName name="\c" localSheetId="2">#REF!</definedName>
    <definedName name="\c">#REF!</definedName>
    <definedName name="\d">#N/A</definedName>
    <definedName name="\e">#N/A</definedName>
    <definedName name="\f">#N/A</definedName>
    <definedName name="\g">#N/A</definedName>
    <definedName name="\h">#N/A</definedName>
    <definedName name="\k">#N/A</definedName>
    <definedName name="\m" localSheetId="4">#REF!</definedName>
    <definedName name="\m" localSheetId="2">#REF!</definedName>
    <definedName name="\m" localSheetId="0">#REF!</definedName>
    <definedName name="\m">#REF!</definedName>
    <definedName name="\n" localSheetId="4">#REF!</definedName>
    <definedName name="\n" localSheetId="2">#REF!</definedName>
    <definedName name="\n">#REF!</definedName>
    <definedName name="\o" localSheetId="4">#REF!</definedName>
    <definedName name="\o" localSheetId="2">#REF!</definedName>
    <definedName name="\o">#REF!</definedName>
    <definedName name="\p" localSheetId="4">#REF!</definedName>
    <definedName name="\p" localSheetId="2">#REF!</definedName>
    <definedName name="\p">#REF!</definedName>
    <definedName name="\P_DIN" localSheetId="4">#REF!</definedName>
    <definedName name="\P_DIN" localSheetId="2">#REF!</definedName>
    <definedName name="\P_DIN">#REF!</definedName>
    <definedName name="\P_G1" localSheetId="4">#REF!</definedName>
    <definedName name="\P_G1" localSheetId="2">#REF!</definedName>
    <definedName name="\P_G1">#REF!</definedName>
    <definedName name="\P_G10" localSheetId="4">#REF!</definedName>
    <definedName name="\P_G10" localSheetId="2">#REF!</definedName>
    <definedName name="\P_G10">#REF!</definedName>
    <definedName name="\P_G11" localSheetId="4">#REF!</definedName>
    <definedName name="\P_G11" localSheetId="2">#REF!</definedName>
    <definedName name="\P_G11">#REF!</definedName>
    <definedName name="\P_G12" localSheetId="4">#REF!</definedName>
    <definedName name="\P_G12" localSheetId="2">#REF!</definedName>
    <definedName name="\P_G12">#REF!</definedName>
    <definedName name="\P_G13" localSheetId="4">#REF!</definedName>
    <definedName name="\P_G13" localSheetId="2">#REF!</definedName>
    <definedName name="\P_G13">#REF!</definedName>
    <definedName name="\P_G14" localSheetId="4">#REF!</definedName>
    <definedName name="\P_G14" localSheetId="2">#REF!</definedName>
    <definedName name="\P_G14">#REF!</definedName>
    <definedName name="\P_G15" localSheetId="4">#REF!</definedName>
    <definedName name="\P_G15" localSheetId="2">#REF!</definedName>
    <definedName name="\P_G15">#REF!</definedName>
    <definedName name="\P_G16" localSheetId="4">#REF!</definedName>
    <definedName name="\P_G16" localSheetId="2">#REF!</definedName>
    <definedName name="\P_G16">#REF!</definedName>
    <definedName name="\P_G17" localSheetId="4">#REF!</definedName>
    <definedName name="\P_G17" localSheetId="2">#REF!</definedName>
    <definedName name="\P_G17">#REF!</definedName>
    <definedName name="\P_G18" localSheetId="4">#REF!</definedName>
    <definedName name="\P_G18" localSheetId="2">#REF!</definedName>
    <definedName name="\P_G18">#REF!</definedName>
    <definedName name="\P_G19" localSheetId="4">#REF!</definedName>
    <definedName name="\P_G19" localSheetId="2">#REF!</definedName>
    <definedName name="\P_G19">#REF!</definedName>
    <definedName name="\P_G2" localSheetId="4">#REF!</definedName>
    <definedName name="\P_G2" localSheetId="2">#REF!</definedName>
    <definedName name="\P_G2">#REF!</definedName>
    <definedName name="\P_G20" localSheetId="4">#REF!</definedName>
    <definedName name="\P_G20" localSheetId="2">#REF!</definedName>
    <definedName name="\P_G20">#REF!</definedName>
    <definedName name="\P_G21" localSheetId="4">#REF!</definedName>
    <definedName name="\P_G21" localSheetId="2">#REF!</definedName>
    <definedName name="\P_G21">#REF!</definedName>
    <definedName name="\P_G22" localSheetId="4">#REF!</definedName>
    <definedName name="\P_G22" localSheetId="2">#REF!</definedName>
    <definedName name="\P_G22">#REF!</definedName>
    <definedName name="\P_G23" localSheetId="4">#REF!</definedName>
    <definedName name="\P_G23" localSheetId="2">#REF!</definedName>
    <definedName name="\P_G23">#REF!</definedName>
    <definedName name="\P_G24" localSheetId="4">#REF!</definedName>
    <definedName name="\P_G24" localSheetId="2">#REF!</definedName>
    <definedName name="\P_G24">#REF!</definedName>
    <definedName name="\P_G25" localSheetId="4">#REF!</definedName>
    <definedName name="\P_G25" localSheetId="2">#REF!</definedName>
    <definedName name="\P_G25">#REF!</definedName>
    <definedName name="\P_G26" localSheetId="4">#REF!</definedName>
    <definedName name="\P_G26" localSheetId="2">#REF!</definedName>
    <definedName name="\P_G26">#REF!</definedName>
    <definedName name="\P_G27" localSheetId="4">#REF!</definedName>
    <definedName name="\P_G27" localSheetId="2">#REF!</definedName>
    <definedName name="\P_G27">#REF!</definedName>
    <definedName name="\P_G28" localSheetId="4">#REF!</definedName>
    <definedName name="\P_G28" localSheetId="2">#REF!</definedName>
    <definedName name="\P_G28">#REF!</definedName>
    <definedName name="\P_G29" localSheetId="4">#REF!</definedName>
    <definedName name="\P_G29" localSheetId="2">#REF!</definedName>
    <definedName name="\P_G29">#REF!</definedName>
    <definedName name="\P_G3" localSheetId="4">#REF!</definedName>
    <definedName name="\P_G3" localSheetId="2">#REF!</definedName>
    <definedName name="\P_G3">#REF!</definedName>
    <definedName name="\P_G30" localSheetId="4">#REF!</definedName>
    <definedName name="\P_G30" localSheetId="2">#REF!</definedName>
    <definedName name="\P_G30">#REF!</definedName>
    <definedName name="\P_G31" localSheetId="4">#REF!</definedName>
    <definedName name="\P_G31" localSheetId="2">#REF!</definedName>
    <definedName name="\P_G31">#REF!</definedName>
    <definedName name="\P_G32" localSheetId="4">#REF!</definedName>
    <definedName name="\P_G32" localSheetId="2">#REF!</definedName>
    <definedName name="\P_G32">#REF!</definedName>
    <definedName name="\P_G33" localSheetId="4">#REF!</definedName>
    <definedName name="\P_G33" localSheetId="2">#REF!</definedName>
    <definedName name="\P_G33">#REF!</definedName>
    <definedName name="\P_G34" localSheetId="4">#REF!</definedName>
    <definedName name="\P_G34" localSheetId="2">#REF!</definedName>
    <definedName name="\P_G34">#REF!</definedName>
    <definedName name="\P_G35" localSheetId="4">#REF!</definedName>
    <definedName name="\P_G35" localSheetId="2">#REF!</definedName>
    <definedName name="\P_G35">#REF!</definedName>
    <definedName name="\P_G36" localSheetId="4">#REF!</definedName>
    <definedName name="\P_G36" localSheetId="2">#REF!</definedName>
    <definedName name="\P_G36">#REF!</definedName>
    <definedName name="\P_G37" localSheetId="4">#REF!</definedName>
    <definedName name="\P_G37" localSheetId="2">#REF!</definedName>
    <definedName name="\P_G37">#REF!</definedName>
    <definedName name="\P_G38" localSheetId="4">#REF!</definedName>
    <definedName name="\P_G38" localSheetId="2">#REF!</definedName>
    <definedName name="\P_G38">#REF!</definedName>
    <definedName name="\P_G39" localSheetId="4">#REF!</definedName>
    <definedName name="\P_G39" localSheetId="2">#REF!</definedName>
    <definedName name="\P_G39">#REF!</definedName>
    <definedName name="\P_G4" localSheetId="4">#REF!</definedName>
    <definedName name="\P_G4" localSheetId="2">#REF!</definedName>
    <definedName name="\P_G4">#REF!</definedName>
    <definedName name="\P_G5" localSheetId="4">#REF!</definedName>
    <definedName name="\P_G5" localSheetId="2">#REF!</definedName>
    <definedName name="\P_G5">#REF!</definedName>
    <definedName name="\P_G6" localSheetId="4">#REF!</definedName>
    <definedName name="\P_G6" localSheetId="2">#REF!</definedName>
    <definedName name="\P_G6">#REF!</definedName>
    <definedName name="\P_G7" localSheetId="4">#REF!</definedName>
    <definedName name="\P_G7" localSheetId="2">#REF!</definedName>
    <definedName name="\P_G7">#REF!</definedName>
    <definedName name="\P_G8" localSheetId="4">#REF!</definedName>
    <definedName name="\P_G8" localSheetId="2">#REF!</definedName>
    <definedName name="\P_G8">#REF!</definedName>
    <definedName name="\P_G9" localSheetId="4">#REF!</definedName>
    <definedName name="\P_G9" localSheetId="2">#REF!</definedName>
    <definedName name="\P_G9">#REF!</definedName>
    <definedName name="\ped" localSheetId="4">#REF!</definedName>
    <definedName name="\ped" localSheetId="2">#REF!</definedName>
    <definedName name="\ped">#REF!</definedName>
    <definedName name="\q">#N/A</definedName>
    <definedName name="\r" localSheetId="4">#REF!</definedName>
    <definedName name="\r" localSheetId="2">#REF!</definedName>
    <definedName name="\r" localSheetId="0">#REF!</definedName>
    <definedName name="\r">#REF!</definedName>
    <definedName name="\s" localSheetId="4">#REF!</definedName>
    <definedName name="\s" localSheetId="2">#REF!</definedName>
    <definedName name="\s">#REF!</definedName>
    <definedName name="\t" localSheetId="4">#REF!</definedName>
    <definedName name="\t" localSheetId="2">#REF!</definedName>
    <definedName name="\t">#REF!</definedName>
    <definedName name="\w" localSheetId="4">#REF!</definedName>
    <definedName name="\w" localSheetId="2">#REF!</definedName>
    <definedName name="\w">#REF!</definedName>
    <definedName name="\x" localSheetId="4">#REF!</definedName>
    <definedName name="\x" localSheetId="2">#REF!</definedName>
    <definedName name="\x">#REF!</definedName>
    <definedName name="\X2" localSheetId="4">#REF!</definedName>
    <definedName name="\X2" localSheetId="2">#REF!</definedName>
    <definedName name="\X2">#REF!</definedName>
    <definedName name="\z" localSheetId="4">#REF!</definedName>
    <definedName name="\z" localSheetId="2">#REF!</definedName>
    <definedName name="\z">#REF!</definedName>
    <definedName name="_" localSheetId="4">'[1]ผ1-ผ2 (2538)'!#REF!</definedName>
    <definedName name="_" localSheetId="2">'[1]ผ1-ผ2 (2538)'!#REF!</definedName>
    <definedName name="_">'[1]ผ1-ผ2 (2538)'!#REF!</definedName>
    <definedName name="__123Graph_A" localSheetId="0" hidden="1">[2]CODN9!$E$6:$E$20</definedName>
    <definedName name="__123Graph_A" hidden="1">[3]CODN9!$E$6:$E$20</definedName>
    <definedName name="__123Graph_AG01" localSheetId="0" hidden="1">[4]A!$C$7:$C$22</definedName>
    <definedName name="__123Graph_AG01" hidden="1">[5]A!$C$7:$C$22</definedName>
    <definedName name="__123Graph_AG02" localSheetId="0" hidden="1">[4]A!$C$27:$C$42</definedName>
    <definedName name="__123Graph_AG02" hidden="1">[5]A!$C$27:$C$42</definedName>
    <definedName name="__123Graph_AG03" localSheetId="0" hidden="1">[4]A!$C$49:$C$64</definedName>
    <definedName name="__123Graph_AG03" hidden="1">[5]A!$C$49:$C$64</definedName>
    <definedName name="__123Graph_AG04" localSheetId="0" hidden="1">[4]A!$C$69:$C$84</definedName>
    <definedName name="__123Graph_AG04" hidden="1">[5]A!$C$69:$C$84</definedName>
    <definedName name="__123Graph_AG05" localSheetId="0" hidden="1">[4]A!$C$91:$C$106</definedName>
    <definedName name="__123Graph_AG05" hidden="1">[5]A!$C$91:$C$106</definedName>
    <definedName name="__123Graph_AG06" localSheetId="0" hidden="1">[4]A!$C$111:$C$126</definedName>
    <definedName name="__123Graph_AG06" hidden="1">[5]A!$C$111:$C$126</definedName>
    <definedName name="__123Graph_AG07" localSheetId="0" hidden="1">[4]A!$C$133:$C$148</definedName>
    <definedName name="__123Graph_AG07" hidden="1">[5]A!$C$133:$C$148</definedName>
    <definedName name="__123Graph_AG08" localSheetId="0" hidden="1">[4]A!$C$153:$C$168</definedName>
    <definedName name="__123Graph_AG08" hidden="1">[5]A!$C$153:$C$168</definedName>
    <definedName name="__123Graph_AG09" localSheetId="0" hidden="1">[4]A!$C$175:$C$185</definedName>
    <definedName name="__123Graph_AG09" hidden="1">[5]A!$C$175:$C$185</definedName>
    <definedName name="__123Graph_AG10" localSheetId="0" hidden="1">[4]A!$C$195:$C$205</definedName>
    <definedName name="__123Graph_AG10" hidden="1">[5]A!$C$195:$C$205</definedName>
    <definedName name="__123Graph_AG11" localSheetId="0" hidden="1">[4]A!$C$217:$C$227</definedName>
    <definedName name="__123Graph_AG11" hidden="1">[5]A!$C$217:$C$227</definedName>
    <definedName name="__123Graph_AG12" localSheetId="0" hidden="1">[4]A!$C$237:$C$247</definedName>
    <definedName name="__123Graph_AG12" hidden="1">[5]A!$C$237:$C$247</definedName>
    <definedName name="__123Graph_AG13" localSheetId="0" hidden="1">[4]A!$C$259:$C$269</definedName>
    <definedName name="__123Graph_AG13" hidden="1">[5]A!$C$259:$C$269</definedName>
    <definedName name="__123Graph_ASECTION" localSheetId="0" hidden="1">[2]CODN9!$E$6:$E$20</definedName>
    <definedName name="__123Graph_ASECTION" hidden="1">[3]CODN9!$E$6:$E$20</definedName>
    <definedName name="__123Graph_B" localSheetId="0" hidden="1">[4]A!$C$153:$C$168</definedName>
    <definedName name="__123Graph_B" hidden="1">[5]A!$C$153:$C$168</definedName>
    <definedName name="__123Graph_BG01" localSheetId="0" hidden="1">[4]A!$C$7:$C$22</definedName>
    <definedName name="__123Graph_BG01" hidden="1">[5]A!$C$7:$C$22</definedName>
    <definedName name="__123Graph_BG02" localSheetId="0" hidden="1">[4]A!$C$27:$C$42</definedName>
    <definedName name="__123Graph_BG02" hidden="1">[5]A!$C$27:$C$42</definedName>
    <definedName name="__123Graph_BG03" localSheetId="0" hidden="1">[4]A!$C$49:$C$64</definedName>
    <definedName name="__123Graph_BG03" hidden="1">[5]A!$C$49:$C$64</definedName>
    <definedName name="__123Graph_BG04" localSheetId="0" hidden="1">[4]A!$C$69:$C$84</definedName>
    <definedName name="__123Graph_BG04" hidden="1">[5]A!$C$69:$C$84</definedName>
    <definedName name="__123Graph_BG05" localSheetId="0" hidden="1">[4]A!$C$91:$C$106</definedName>
    <definedName name="__123Graph_BG05" hidden="1">[5]A!$C$91:$C$106</definedName>
    <definedName name="__123Graph_BG06" localSheetId="0" hidden="1">[4]A!$C$111:$C$126</definedName>
    <definedName name="__123Graph_BG06" hidden="1">[5]A!$C$111:$C$126</definedName>
    <definedName name="__123Graph_BG07" localSheetId="0" hidden="1">[4]A!$C$133:$C$148</definedName>
    <definedName name="__123Graph_BG07" hidden="1">[5]A!$C$133:$C$148</definedName>
    <definedName name="__123Graph_BG08" localSheetId="0" hidden="1">[4]A!$C$153:$C$168</definedName>
    <definedName name="__123Graph_BG08" hidden="1">[5]A!$C$153:$C$168</definedName>
    <definedName name="__123Graph_BG09" localSheetId="0" hidden="1">[4]A!$C$175:$C$185</definedName>
    <definedName name="__123Graph_BG09" hidden="1">[5]A!$C$175:$C$185</definedName>
    <definedName name="__123Graph_BG10" localSheetId="0" hidden="1">[4]A!$C$195:$C$205</definedName>
    <definedName name="__123Graph_BG10" hidden="1">[5]A!$C$195:$C$205</definedName>
    <definedName name="__123Graph_BG11" localSheetId="0" hidden="1">[4]A!$C$217:$C$227</definedName>
    <definedName name="__123Graph_BG11" hidden="1">[5]A!$C$217:$C$227</definedName>
    <definedName name="__123Graph_BG12" localSheetId="0" hidden="1">[4]A!$C$237:$C$247</definedName>
    <definedName name="__123Graph_BG12" hidden="1">[5]A!$C$237:$C$247</definedName>
    <definedName name="__123Graph_BG13" localSheetId="0" hidden="1">[4]A!$C$259:$C$269</definedName>
    <definedName name="__123Graph_BG13" hidden="1">[5]A!$C$259:$C$269</definedName>
    <definedName name="__123Graph_D" localSheetId="0" hidden="1">[2]CODN9!$E$6:$E$20</definedName>
    <definedName name="__123Graph_D" hidden="1">[3]CODN9!$E$6:$E$20</definedName>
    <definedName name="__123Graph_DSECTION" localSheetId="0" hidden="1">[2]CODN9!$E$6:$E$20</definedName>
    <definedName name="__123Graph_DSECTION" hidden="1">[3]CODN9!$E$6:$E$20</definedName>
    <definedName name="__123Graph_LBL_A" localSheetId="0" hidden="1">[2]CODN9!$E$6:$E$20</definedName>
    <definedName name="__123Graph_LBL_A" hidden="1">[3]CODN9!$E$6:$E$20</definedName>
    <definedName name="__123Graph_LBL_AG01" localSheetId="0" hidden="1">[4]A!$B$7:$B$22</definedName>
    <definedName name="__123Graph_LBL_AG01" hidden="1">[5]A!$B$7:$B$22</definedName>
    <definedName name="__123Graph_LBL_AG02" localSheetId="0" hidden="1">[4]A!$B$27:$B$42</definedName>
    <definedName name="__123Graph_LBL_AG02" hidden="1">[5]A!$B$27:$B$42</definedName>
    <definedName name="__123Graph_LBL_AG03" localSheetId="0" hidden="1">[4]A!$B$49:$B$64</definedName>
    <definedName name="__123Graph_LBL_AG03" hidden="1">[5]A!$B$49:$B$64</definedName>
    <definedName name="__123Graph_LBL_AG04" localSheetId="0" hidden="1">[4]A!$B$69:$B$84</definedName>
    <definedName name="__123Graph_LBL_AG04" hidden="1">[5]A!$B$69:$B$84</definedName>
    <definedName name="__123Graph_LBL_AG05" localSheetId="0" hidden="1">[4]A!$B$91:$B$106</definedName>
    <definedName name="__123Graph_LBL_AG05" hidden="1">[5]A!$B$91:$B$106</definedName>
    <definedName name="__123Graph_LBL_AG06" localSheetId="0" hidden="1">[4]A!$B$111:$B$126</definedName>
    <definedName name="__123Graph_LBL_AG06" hidden="1">[5]A!$B$111:$B$126</definedName>
    <definedName name="__123Graph_LBL_AG07" localSheetId="0" hidden="1">[4]A!$B$133:$B$148</definedName>
    <definedName name="__123Graph_LBL_AG07" hidden="1">[5]A!$B$133:$B$148</definedName>
    <definedName name="__123Graph_LBL_AG08" localSheetId="0" hidden="1">[4]A!$B$153:$B$168</definedName>
    <definedName name="__123Graph_LBL_AG08" hidden="1">[5]A!$B$153:$B$168</definedName>
    <definedName name="__123Graph_LBL_AG09" localSheetId="0" hidden="1">[4]A!$B$175:$B$185</definedName>
    <definedName name="__123Graph_LBL_AG09" hidden="1">[5]A!$B$175:$B$185</definedName>
    <definedName name="__123Graph_LBL_AG10" localSheetId="0" hidden="1">[4]A!$B$195:$B$205</definedName>
    <definedName name="__123Graph_LBL_AG10" hidden="1">[5]A!$B$195:$B$205</definedName>
    <definedName name="__123Graph_LBL_AG11" localSheetId="0" hidden="1">[4]A!$B$217:$B$227</definedName>
    <definedName name="__123Graph_LBL_AG11" hidden="1">[5]A!$B$217:$B$227</definedName>
    <definedName name="__123Graph_LBL_AG12" localSheetId="0" hidden="1">[4]A!$B$237:$B$247</definedName>
    <definedName name="__123Graph_LBL_AG12" hidden="1">[5]A!$B$237:$B$247</definedName>
    <definedName name="__123Graph_LBL_AG13" localSheetId="0" hidden="1">[4]A!$B$259:$B$269</definedName>
    <definedName name="__123Graph_LBL_AG13" hidden="1">[5]A!$B$259:$B$269</definedName>
    <definedName name="__123Graph_LBL_ASECTION" localSheetId="0" hidden="1">[2]CODN9!$E$6:$E$20</definedName>
    <definedName name="__123Graph_LBL_ASECTION" hidden="1">[3]CODN9!$E$6:$E$20</definedName>
    <definedName name="__123Graph_LBL_B" localSheetId="0" hidden="1">[4]A!$C$153:$C$168</definedName>
    <definedName name="__123Graph_LBL_B" hidden="1">[5]A!$C$153:$C$168</definedName>
    <definedName name="__123Graph_LBL_BG01" localSheetId="0" hidden="1">[4]A!$C$7:$C$22</definedName>
    <definedName name="__123Graph_LBL_BG01" hidden="1">[5]A!$C$7:$C$22</definedName>
    <definedName name="__123Graph_LBL_BG02" localSheetId="0" hidden="1">[4]A!$C$27:$C$42</definedName>
    <definedName name="__123Graph_LBL_BG02" hidden="1">[5]A!$C$27:$C$42</definedName>
    <definedName name="__123Graph_LBL_BG03" localSheetId="0" hidden="1">[4]A!$C$49:$C$64</definedName>
    <definedName name="__123Graph_LBL_BG03" hidden="1">[5]A!$C$49:$C$64</definedName>
    <definedName name="__123Graph_LBL_BG04" localSheetId="0" hidden="1">[4]A!$C$69:$C$84</definedName>
    <definedName name="__123Graph_LBL_BG04" hidden="1">[5]A!$C$69:$C$84</definedName>
    <definedName name="__123Graph_LBL_BG05" localSheetId="0" hidden="1">[4]A!$C$91:$C$106</definedName>
    <definedName name="__123Graph_LBL_BG05" hidden="1">[5]A!$C$91:$C$106</definedName>
    <definedName name="__123Graph_LBL_BG06" localSheetId="0" hidden="1">[4]A!$C$111:$C$126</definedName>
    <definedName name="__123Graph_LBL_BG06" hidden="1">[5]A!$C$111:$C$126</definedName>
    <definedName name="__123Graph_LBL_BG07" localSheetId="0" hidden="1">[4]A!$C$133:$C$148</definedName>
    <definedName name="__123Graph_LBL_BG07" hidden="1">[5]A!$C$133:$C$148</definedName>
    <definedName name="__123Graph_LBL_BG08" localSheetId="0" hidden="1">[4]A!$C$153:$C$168</definedName>
    <definedName name="__123Graph_LBL_BG08" hidden="1">[5]A!$C$153:$C$168</definedName>
    <definedName name="__123Graph_LBL_BG09" localSheetId="0" hidden="1">[4]A!$C$175:$C$185</definedName>
    <definedName name="__123Graph_LBL_BG09" hidden="1">[5]A!$C$175:$C$185</definedName>
    <definedName name="__123Graph_LBL_BG10" localSheetId="0" hidden="1">[4]A!$C$195:$C$205</definedName>
    <definedName name="__123Graph_LBL_BG10" hidden="1">[5]A!$C$195:$C$205</definedName>
    <definedName name="__123Graph_LBL_BG11" localSheetId="0" hidden="1">[4]A!$C$217:$C$227</definedName>
    <definedName name="__123Graph_LBL_BG11" hidden="1">[5]A!$C$217:$C$227</definedName>
    <definedName name="__123Graph_LBL_BG12" localSheetId="0" hidden="1">[4]A!$C$237:$C$247</definedName>
    <definedName name="__123Graph_LBL_BG12" hidden="1">[5]A!$C$237:$C$247</definedName>
    <definedName name="__123Graph_LBL_BG13" localSheetId="0" hidden="1">[4]A!$C$259:$C$269</definedName>
    <definedName name="__123Graph_LBL_BG13" hidden="1">[5]A!$C$259:$C$269</definedName>
    <definedName name="__123Graph_LBL_D" localSheetId="0" hidden="1">[2]CODN9!$D$6:$D$20</definedName>
    <definedName name="__123Graph_LBL_D" hidden="1">[3]CODN9!$D$6:$D$20</definedName>
    <definedName name="__123Graph_LBL_DSECTION" localSheetId="0" hidden="1">[2]CODN9!$D$6:$D$20</definedName>
    <definedName name="__123Graph_LBL_DSECTION" hidden="1">[3]CODN9!$D$6:$D$20</definedName>
    <definedName name="__123Graph_X" localSheetId="0" hidden="1">[2]CODN9!$D$6:$D$20</definedName>
    <definedName name="__123Graph_X" hidden="1">[3]CODN9!$D$6:$D$20</definedName>
    <definedName name="__123Graph_XG01" localSheetId="0" hidden="1">[4]A!$B$7:$B$22</definedName>
    <definedName name="__123Graph_XG01" hidden="1">[5]A!$B$7:$B$22</definedName>
    <definedName name="__123Graph_XG02" localSheetId="0" hidden="1">[4]A!$B$27:$B$42</definedName>
    <definedName name="__123Graph_XG02" hidden="1">[5]A!$B$27:$B$42</definedName>
    <definedName name="__123Graph_XG03" localSheetId="0" hidden="1">[4]A!$B$49:$B$64</definedName>
    <definedName name="__123Graph_XG03" hidden="1">[5]A!$B$49:$B$64</definedName>
    <definedName name="__123Graph_XG04" localSheetId="0" hidden="1">[4]A!$B$69:$B$84</definedName>
    <definedName name="__123Graph_XG04" hidden="1">[5]A!$B$69:$B$84</definedName>
    <definedName name="__123Graph_XG05" localSheetId="0" hidden="1">[4]A!$B$91:$B$106</definedName>
    <definedName name="__123Graph_XG05" hidden="1">[5]A!$B$91:$B$106</definedName>
    <definedName name="__123Graph_XG06" localSheetId="0" hidden="1">[4]A!$B$111:$B$126</definedName>
    <definedName name="__123Graph_XG06" hidden="1">[5]A!$B$111:$B$126</definedName>
    <definedName name="__123Graph_XG07" localSheetId="0" hidden="1">[4]A!$B$133:$B$148</definedName>
    <definedName name="__123Graph_XG07" hidden="1">[5]A!$B$133:$B$148</definedName>
    <definedName name="__123Graph_XG08" localSheetId="0" hidden="1">[4]A!$B$153:$B$168</definedName>
    <definedName name="__123Graph_XG08" hidden="1">[5]A!$B$153:$B$168</definedName>
    <definedName name="__123Graph_XG09" localSheetId="0" hidden="1">[4]A!$B$175:$B$185</definedName>
    <definedName name="__123Graph_XG09" hidden="1">[5]A!$B$175:$B$185</definedName>
    <definedName name="__123Graph_XG10" localSheetId="0" hidden="1">[4]A!$B$195:$B$205</definedName>
    <definedName name="__123Graph_XG10" hidden="1">[5]A!$B$195:$B$205</definedName>
    <definedName name="__123Graph_XG11" localSheetId="0" hidden="1">[4]A!$B$217:$B$227</definedName>
    <definedName name="__123Graph_XG11" hidden="1">[5]A!$B$217:$B$227</definedName>
    <definedName name="__123Graph_XG12" localSheetId="0" hidden="1">[4]A!$B$237:$B$247</definedName>
    <definedName name="__123Graph_XG12" hidden="1">[5]A!$B$237:$B$247</definedName>
    <definedName name="__123Graph_XG13" localSheetId="0" hidden="1">[4]A!$B$259:$B$269</definedName>
    <definedName name="__123Graph_XG13" hidden="1">[5]A!$B$259:$B$269</definedName>
    <definedName name="__123Graph_XSECTION" localSheetId="0" hidden="1">[2]CODN9!$D$6:$D$20</definedName>
    <definedName name="__123Graph_XSECTION" hidden="1">[3]CODN9!$D$6:$D$20</definedName>
    <definedName name="__ml1" localSheetId="4">#REF!</definedName>
    <definedName name="__ml1" localSheetId="2">#REF!</definedName>
    <definedName name="__ml1" localSheetId="0">#REF!</definedName>
    <definedName name="__ml1">#REF!</definedName>
    <definedName name="__Pm2544" localSheetId="4">#REF!</definedName>
    <definedName name="__Pm2544" localSheetId="2">#REF!</definedName>
    <definedName name="__Pm2544">#REF!</definedName>
    <definedName name="__sp1" localSheetId="4">#REF!</definedName>
    <definedName name="__sp1" localSheetId="2">#REF!</definedName>
    <definedName name="__sp1">#REF!</definedName>
    <definedName name="__tc1" localSheetId="4">#REF!</definedName>
    <definedName name="__tc1" localSheetId="2">#REF!</definedName>
    <definedName name="__tc1">#REF!</definedName>
    <definedName name="_1__123Graph_ACHART_1" localSheetId="0" hidden="1">[4]A!$C$175:$C$190</definedName>
    <definedName name="_1__123Graph_ACHART_1" hidden="1">[5]A!$C$175:$C$190</definedName>
    <definedName name="_10__123Graph_BCHART_2" localSheetId="0" hidden="1">[4]A!$C$195:$C$210</definedName>
    <definedName name="_10__123Graph_BCHART_2" hidden="1">[5]A!$C$195:$C$210</definedName>
    <definedName name="_11__123Graph_BCHART_3" localSheetId="0" hidden="1">[4]A!$C$217:$C$232</definedName>
    <definedName name="_11__123Graph_BCHART_3" hidden="1">[5]A!$C$217:$C$232</definedName>
    <definedName name="_12__123Graph_BCHART_4" localSheetId="0" hidden="1">[4]A!$C$237:$C$252</definedName>
    <definedName name="_12__123Graph_BCHART_4" hidden="1">[5]A!$C$237:$C$252</definedName>
    <definedName name="_13__123Graph_BCHART_5" localSheetId="0" hidden="1">[4]A!$C$259:$C$274</definedName>
    <definedName name="_13__123Graph_BCHART_5" hidden="1">[5]A!$C$259:$C$274</definedName>
    <definedName name="_14__123Graph_BCHART_6" localSheetId="0" hidden="1">[4]A!$C$279:$C$294</definedName>
    <definedName name="_14__123Graph_BCHART_6" hidden="1">[5]A!$C$279:$C$294</definedName>
    <definedName name="_15__123Graph_BCHART_7" localSheetId="0" hidden="1">[4]A!$C$301:$C$316</definedName>
    <definedName name="_15__123Graph_BCHART_7" hidden="1">[5]A!$C$301:$C$316</definedName>
    <definedName name="_16__123Graph_BCHART_8" localSheetId="0" hidden="1">[4]A!$C$321:$C$336</definedName>
    <definedName name="_16__123Graph_BCHART_8" hidden="1">[5]A!$C$321:$C$336</definedName>
    <definedName name="_17__123Graph_LBL_ACHART_1" localSheetId="0" hidden="1">[4]A!$B$175:$B$190</definedName>
    <definedName name="_17__123Graph_LBL_ACHART_1" hidden="1">[5]A!$B$175:$B$190</definedName>
    <definedName name="_18__123Graph_LBL_ACHART_2" localSheetId="0" hidden="1">[4]A!$B$195:$B$210</definedName>
    <definedName name="_18__123Graph_LBL_ACHART_2" hidden="1">[5]A!$B$195:$B$210</definedName>
    <definedName name="_19__123Graph_LBL_ACHART_3" localSheetId="0" hidden="1">[4]A!$B$217:$B$232</definedName>
    <definedName name="_19__123Graph_LBL_ACHART_3" hidden="1">[5]A!$B$217:$B$232</definedName>
    <definedName name="_2__123Graph_ACHART_2" localSheetId="0" hidden="1">[4]A!$C$195:$C$210</definedName>
    <definedName name="_2__123Graph_ACHART_2" hidden="1">[5]A!$C$195:$C$210</definedName>
    <definedName name="_20__123Graph_LBL_ACHART_4" localSheetId="0" hidden="1">[4]A!$B$237:$B$252</definedName>
    <definedName name="_20__123Graph_LBL_ACHART_4" hidden="1">[5]A!$B$237:$B$252</definedName>
    <definedName name="_21__123Graph_LBL_ACHART_5" localSheetId="0" hidden="1">[4]A!$B$259:$B$274</definedName>
    <definedName name="_21__123Graph_LBL_ACHART_5" hidden="1">[5]A!$B$259:$B$274</definedName>
    <definedName name="_22__123Graph_LBL_ACHART_6" localSheetId="0" hidden="1">[4]A!$B$237:$B$252</definedName>
    <definedName name="_22__123Graph_LBL_ACHART_6" hidden="1">[5]A!$B$237:$B$252</definedName>
    <definedName name="_23__123Graph_LBL_ACHART_7" localSheetId="0" hidden="1">[4]A!$B$237:$B$252</definedName>
    <definedName name="_23__123Graph_LBL_ACHART_7" hidden="1">[5]A!$B$237:$B$252</definedName>
    <definedName name="_24__123Graph_LBL_ACHART_8" localSheetId="0" hidden="1">[4]A!$B$237:$B$252</definedName>
    <definedName name="_24__123Graph_LBL_ACHART_8" hidden="1">[5]A!$B$237:$B$252</definedName>
    <definedName name="_25__123Graph_LBL_BCHART_1" localSheetId="0" hidden="1">[4]A!$C$175:$C$190</definedName>
    <definedName name="_25__123Graph_LBL_BCHART_1" hidden="1">[5]A!$C$175:$C$190</definedName>
    <definedName name="_26__123Graph_LBL_BCHART_2" localSheetId="0" hidden="1">[4]A!$C$195:$C$210</definedName>
    <definedName name="_26__123Graph_LBL_BCHART_2" hidden="1">[5]A!$C$195:$C$210</definedName>
    <definedName name="_27__123Graph_LBL_BCHART_3" localSheetId="0" hidden="1">[4]A!$C$217:$C$232</definedName>
    <definedName name="_27__123Graph_LBL_BCHART_3" hidden="1">[5]A!$C$217:$C$232</definedName>
    <definedName name="_28__123Graph_LBL_BCHART_4" localSheetId="0" hidden="1">[4]A!$C$237:$C$252</definedName>
    <definedName name="_28__123Graph_LBL_BCHART_4" hidden="1">[5]A!$C$237:$C$252</definedName>
    <definedName name="_29__123Graph_LBL_BCHART_5" localSheetId="0" hidden="1">[4]A!$C$259:$C$274</definedName>
    <definedName name="_29__123Graph_LBL_BCHART_5" hidden="1">[5]A!$C$259:$C$274</definedName>
    <definedName name="_3__123Graph_ACHART_3" localSheetId="0" hidden="1">[4]A!$C$217:$C$232</definedName>
    <definedName name="_3__123Graph_ACHART_3" hidden="1">[5]A!$C$217:$C$232</definedName>
    <definedName name="_30__123Graph_LBL_BCHART_6" localSheetId="0" hidden="1">[4]A!$C$237:$C$252</definedName>
    <definedName name="_30__123Graph_LBL_BCHART_6" hidden="1">[5]A!$C$237:$C$252</definedName>
    <definedName name="_31__123Graph_LBL_BCHART_7" localSheetId="0" hidden="1">[4]A!$C$237:$C$252</definedName>
    <definedName name="_31__123Graph_LBL_BCHART_7" hidden="1">[5]A!$C$237:$C$252</definedName>
    <definedName name="_32__123Graph_LBL_BCHART_8" localSheetId="0" hidden="1">[4]A!$C$237:$C$252</definedName>
    <definedName name="_32__123Graph_LBL_BCHART_8" hidden="1">[5]A!$C$237:$C$252</definedName>
    <definedName name="_33__123Graph_XCHART_1" localSheetId="0" hidden="1">[4]A!$B$175:$B$190</definedName>
    <definedName name="_33__123Graph_XCHART_1" hidden="1">[5]A!$B$175:$B$190</definedName>
    <definedName name="_34__123Graph_XCHART_2" localSheetId="0" hidden="1">[4]A!$B$195:$B$210</definedName>
    <definedName name="_34__123Graph_XCHART_2" hidden="1">[5]A!$B$195:$B$210</definedName>
    <definedName name="_35__123Graph_XCHART_3" localSheetId="0" hidden="1">[4]A!$B$217:$B$232</definedName>
    <definedName name="_35__123Graph_XCHART_3" hidden="1">[5]A!$B$217:$B$232</definedName>
    <definedName name="_36__123Graph_XCHART_4" localSheetId="0" hidden="1">[4]A!$B$237:$B$252</definedName>
    <definedName name="_36__123Graph_XCHART_4" hidden="1">[5]A!$B$237:$B$252</definedName>
    <definedName name="_37__123Graph_XCHART_5" localSheetId="0" hidden="1">[4]A!$B$259:$B$274</definedName>
    <definedName name="_37__123Graph_XCHART_5" hidden="1">[5]A!$B$259:$B$274</definedName>
    <definedName name="_38__123Graph_XCHART_6" localSheetId="0" hidden="1">[4]A!$B$279:$B$294</definedName>
    <definedName name="_38__123Graph_XCHART_6" hidden="1">[5]A!$B$279:$B$294</definedName>
    <definedName name="_39__123Graph_XCHART_7" localSheetId="0" hidden="1">[4]A!$B$259:$B$274</definedName>
    <definedName name="_39__123Graph_XCHART_7" hidden="1">[5]A!$B$259:$B$274</definedName>
    <definedName name="_4__123Graph_ACHART_4" localSheetId="0" hidden="1">[4]A!$C$237:$C$252</definedName>
    <definedName name="_4__123Graph_ACHART_4" hidden="1">[5]A!$C$237:$C$252</definedName>
    <definedName name="_40__123Graph_XCHART_8" localSheetId="0" hidden="1">[4]A!$B$321:$B$336</definedName>
    <definedName name="_40__123Graph_XCHART_8" hidden="1">[5]A!$B$321:$B$336</definedName>
    <definedName name="_5__123Graph_ACHART_5" localSheetId="0" hidden="1">[4]A!$C$259:$C$274</definedName>
    <definedName name="_5__123Graph_ACHART_5" hidden="1">[5]A!$C$259:$C$274</definedName>
    <definedName name="_6__123Graph_ACHART_6" localSheetId="0" hidden="1">[4]A!$C$279:$C$294</definedName>
    <definedName name="_6__123Graph_ACHART_6" hidden="1">[5]A!$C$279:$C$294</definedName>
    <definedName name="_7__123Graph_ACHART_7" localSheetId="0" hidden="1">[4]A!$C$301:$C$316</definedName>
    <definedName name="_7__123Graph_ACHART_7" hidden="1">[5]A!$C$301:$C$316</definedName>
    <definedName name="_8__123Graph_ACHART_8" localSheetId="0" hidden="1">[4]A!$C$321:$C$336</definedName>
    <definedName name="_8__123Graph_ACHART_8" hidden="1">[5]A!$C$321:$C$336</definedName>
    <definedName name="_9__123Graph_BCHART_1" localSheetId="0" hidden="1">[4]A!$C$175:$C$190</definedName>
    <definedName name="_9__123Graph_BCHART_1" hidden="1">[5]A!$C$175:$C$190</definedName>
    <definedName name="_ARE1">#N/A</definedName>
    <definedName name="_ARE2">#N/A</definedName>
    <definedName name="_ARE3">#N/A</definedName>
    <definedName name="_ARE4">#N/A</definedName>
    <definedName name="_ARE5">#N/A</definedName>
    <definedName name="_ARE6">#N/A</definedName>
    <definedName name="_ARE7">#N/A</definedName>
    <definedName name="_ARE8">#N/A</definedName>
    <definedName name="_cha1" localSheetId="4">#REF!</definedName>
    <definedName name="_cha1" localSheetId="2">#REF!</definedName>
    <definedName name="_cha1" localSheetId="0">#REF!</definedName>
    <definedName name="_cha1">#REF!</definedName>
    <definedName name="_Dmt1" localSheetId="4">#REF!</definedName>
    <definedName name="_Dmt1" localSheetId="2">#REF!</definedName>
    <definedName name="_Dmt1">#REF!</definedName>
    <definedName name="_fac1" localSheetId="0">'[6]unit cost (เหมา)2'!$F$321</definedName>
    <definedName name="_fac1">'[7]unit cost (เหมา)2'!$F$321</definedName>
    <definedName name="_fac2" localSheetId="0">'[6]unit cost (เหมา)2'!$F$326</definedName>
    <definedName name="_fac2">'[7]unit cost (เหมา)2'!$F$326</definedName>
    <definedName name="_Fill" localSheetId="4" hidden="1">#REF!</definedName>
    <definedName name="_Fill" localSheetId="2" hidden="1">#REF!</definedName>
    <definedName name="_Fill" localSheetId="0" hidden="1">#REF!</definedName>
    <definedName name="_Fill" hidden="1">#REF!</definedName>
    <definedName name="_FS_ESC__ESC__E">#N/A</definedName>
    <definedName name="_GETNUMBER__ENT">#N/A</definedName>
    <definedName name="_GOTO_ANSWER_">#N/A</definedName>
    <definedName name="_GOTO_J13__">#N/A</definedName>
    <definedName name="_hua1" localSheetId="4">#REF!</definedName>
    <definedName name="_hua1" localSheetId="2">#REF!</definedName>
    <definedName name="_hua1" localSheetId="0">#REF!</definedName>
    <definedName name="_hua1">#REF!</definedName>
    <definedName name="_hua2" localSheetId="4">#REF!</definedName>
    <definedName name="_hua2" localSheetId="2">#REF!</definedName>
    <definedName name="_hua2">#REF!</definedName>
    <definedName name="_hua3" localSheetId="4">#REF!</definedName>
    <definedName name="_hua3" localSheetId="2">#REF!</definedName>
    <definedName name="_hua3">#REF!</definedName>
    <definedName name="_hua4" localSheetId="4">#REF!</definedName>
    <definedName name="_hua4" localSheetId="2">#REF!</definedName>
    <definedName name="_hua4">#REF!</definedName>
    <definedName name="_IF_ANSWER_1__B">#N/A</definedName>
    <definedName name="_Key1" localSheetId="4" hidden="1">'[8]220'!#REF!</definedName>
    <definedName name="_Key1" localSheetId="2" hidden="1">'[8]220'!#REF!</definedName>
    <definedName name="_Key1" hidden="1">'[8]220'!#REF!</definedName>
    <definedName name="_Key2" localSheetId="4" hidden="1">#REF!</definedName>
    <definedName name="_Key2" localSheetId="2" hidden="1">#REF!</definedName>
    <definedName name="_Key2" localSheetId="0" hidden="1">#REF!</definedName>
    <definedName name="_Key2" hidden="1">#REF!</definedName>
    <definedName name="_L72317" localSheetId="4">#REF!</definedName>
    <definedName name="_L72317" localSheetId="2">#REF!</definedName>
    <definedName name="_L72317">#REF!</definedName>
    <definedName name="_LB1" localSheetId="4">'[9]สรุป ทรบ.0+410'!#REF!</definedName>
    <definedName name="_LB1" localSheetId="2">'[9]สรุป ทรบ.0+410'!#REF!</definedName>
    <definedName name="_LB1" localSheetId="0">'[10]สรุป ทรบ.0+410'!#REF!</definedName>
    <definedName name="_LB1">'[9]สรุป ทรบ.0+410'!#REF!</definedName>
    <definedName name="_LB2" localSheetId="4">'[9]สรุป ทรบ.0+410'!#REF!</definedName>
    <definedName name="_LB2" localSheetId="2">'[9]สรุป ทรบ.0+410'!#REF!</definedName>
    <definedName name="_LB2" localSheetId="0">'[10]สรุป ทรบ.0+410'!#REF!</definedName>
    <definedName name="_LB2">'[9]สรุป ทรบ.0+410'!#REF!</definedName>
    <definedName name="_LB3" localSheetId="4">'[9]สรุป ทรบ.0+410'!#REF!</definedName>
    <definedName name="_LB3" localSheetId="2">'[9]สรุป ทรบ.0+410'!#REF!</definedName>
    <definedName name="_LB3" localSheetId="0">'[10]สรุป ทรบ.0+410'!#REF!</definedName>
    <definedName name="_LB3">'[9]สรุป ทรบ.0+410'!#REF!</definedName>
    <definedName name="_LL1" localSheetId="4">'[9]สรุป ทรบ.0+410'!#REF!</definedName>
    <definedName name="_LL1" localSheetId="2">'[9]สรุป ทรบ.0+410'!#REF!</definedName>
    <definedName name="_LL1" localSheetId="0">'[10]สรุป ทรบ.0+410'!#REF!</definedName>
    <definedName name="_LL1">'[9]สรุป ทรบ.0+410'!#REF!</definedName>
    <definedName name="_LL2" localSheetId="4">'[9]สรุป ทรบ.0+410'!#REF!</definedName>
    <definedName name="_LL2" localSheetId="2">'[9]สรุป ทรบ.0+410'!#REF!</definedName>
    <definedName name="_LL2" localSheetId="0">'[10]สรุป ทรบ.0+410'!#REF!</definedName>
    <definedName name="_LL2">'[9]สรุป ทรบ.0+410'!#REF!</definedName>
    <definedName name="_LL3" localSheetId="4">'[9]สรุป ทรบ.0+410'!#REF!</definedName>
    <definedName name="_LL3" localSheetId="2">'[9]สรุป ทรบ.0+410'!#REF!</definedName>
    <definedName name="_LL3" localSheetId="0">'[10]สรุป ทรบ.0+410'!#REF!</definedName>
    <definedName name="_LL3">'[9]สรุป ทรบ.0+410'!#REF!</definedName>
    <definedName name="_loa1" localSheetId="4">#REF!</definedName>
    <definedName name="_loa1" localSheetId="2">#REF!</definedName>
    <definedName name="_loa1" localSheetId="0">#REF!</definedName>
    <definedName name="_loa1">#REF!</definedName>
    <definedName name="_loa2" localSheetId="4">#REF!</definedName>
    <definedName name="_loa2" localSheetId="2">#REF!</definedName>
    <definedName name="_loa2">#REF!</definedName>
    <definedName name="_loa3" localSheetId="4">#REF!</definedName>
    <definedName name="_loa3" localSheetId="2">#REF!</definedName>
    <definedName name="_loa3">#REF!</definedName>
    <definedName name="_loa4" localSheetId="4">#REF!</definedName>
    <definedName name="_loa4" localSheetId="2">#REF!</definedName>
    <definedName name="_loa4">#REF!</definedName>
    <definedName name="_ml1" localSheetId="4">#REF!</definedName>
    <definedName name="_ml1" localSheetId="2">#REF!</definedName>
    <definedName name="_ml1">#REF!</definedName>
    <definedName name="_NG13">#N/A</definedName>
    <definedName name="_NG14">#N/A</definedName>
    <definedName name="_NG15">#N/A</definedName>
    <definedName name="_NG16">#N/A</definedName>
    <definedName name="_NG17">#N/A</definedName>
    <definedName name="_NG18">#N/A</definedName>
    <definedName name="_NG19">#N/A</definedName>
    <definedName name="_Order1" hidden="1">255</definedName>
    <definedName name="_Order2" hidden="1">255</definedName>
    <definedName name="_Pm2544" localSheetId="4">#REF!</definedName>
    <definedName name="_Pm2544" localSheetId="2">#REF!</definedName>
    <definedName name="_Pm2544" localSheetId="0">#REF!</definedName>
    <definedName name="_Pm2544">#REF!</definedName>
    <definedName name="_PPCRRARE2_AGQ">#N/A</definedName>
    <definedName name="_PPCRRARE3_AGQ">#N/A</definedName>
    <definedName name="_PPCRRARE4_AGQ">#N/A</definedName>
    <definedName name="_PPCRRARE5_AGQ">#N/A</definedName>
    <definedName name="_PPCRRARE6_AGQ">#N/A</definedName>
    <definedName name="_PPCRRARE7_AGQ">#N/A</definedName>
    <definedName name="_PPCRRARE8_AGQ">#N/A</definedName>
    <definedName name="_R" localSheetId="4">#REF!</definedName>
    <definedName name="_R" localSheetId="2">#REF!</definedName>
    <definedName name="_R" localSheetId="0">#REF!</definedName>
    <definedName name="_R">#REF!</definedName>
    <definedName name="_Sort" localSheetId="4" hidden="1">'[8]220'!#REF!</definedName>
    <definedName name="_Sort" localSheetId="2" hidden="1">'[8]220'!#REF!</definedName>
    <definedName name="_Sort" localSheetId="0" hidden="1">'[8]220'!#REF!</definedName>
    <definedName name="_Sort" hidden="1">'[8]220'!#REF!</definedName>
    <definedName name="_sp1" localSheetId="4">#REF!</definedName>
    <definedName name="_sp1" localSheetId="2">#REF!</definedName>
    <definedName name="_sp1" localSheetId="0">#REF!</definedName>
    <definedName name="_sp1">#REF!</definedName>
    <definedName name="_SS1" localSheetId="4">'[9]สรุป ทรบ.0+410'!#REF!</definedName>
    <definedName name="_SS1" localSheetId="2">'[9]สรุป ทรบ.0+410'!#REF!</definedName>
    <definedName name="_SS1" localSheetId="0">'[10]สรุป ทรบ.0+410'!#REF!</definedName>
    <definedName name="_SS1">'[9]สรุป ทรบ.0+410'!#REF!</definedName>
    <definedName name="_T1" localSheetId="4">#REF!</definedName>
    <definedName name="_T1" localSheetId="2">#REF!</definedName>
    <definedName name="_T1" localSheetId="0">#REF!</definedName>
    <definedName name="_T1">#REF!</definedName>
    <definedName name="_T2" localSheetId="4">#REF!</definedName>
    <definedName name="_T2" localSheetId="2">#REF!</definedName>
    <definedName name="_T2">#REF!</definedName>
    <definedName name="_t3" localSheetId="4">#REF!</definedName>
    <definedName name="_t3" localSheetId="2">#REF!</definedName>
    <definedName name="_t3">#REF!</definedName>
    <definedName name="_T4" localSheetId="4">#REF!</definedName>
    <definedName name="_T4" localSheetId="2">#REF!</definedName>
    <definedName name="_T4">#REF!</definedName>
    <definedName name="_T5" localSheetId="4">#REF!</definedName>
    <definedName name="_T5" localSheetId="2">#REF!</definedName>
    <definedName name="_T5">#REF!</definedName>
    <definedName name="_T6" localSheetId="4">#REF!</definedName>
    <definedName name="_T6" localSheetId="2">#REF!</definedName>
    <definedName name="_T6">#REF!</definedName>
    <definedName name="_T7" localSheetId="4">#REF!</definedName>
    <definedName name="_T7" localSheetId="2">#REF!</definedName>
    <definedName name="_T7">#REF!</definedName>
    <definedName name="_T8" localSheetId="4">#REF!</definedName>
    <definedName name="_T8" localSheetId="2">#REF!</definedName>
    <definedName name="_T8">#REF!</definedName>
    <definedName name="_tc1" localSheetId="4">#REF!</definedName>
    <definedName name="_tc1" localSheetId="2">#REF!</definedName>
    <definedName name="_tc1">#REF!</definedName>
    <definedName name="_WEY_QY">#N/A</definedName>
    <definedName name="_WGZY__PPCRRARE">#N/A</definedName>
    <definedName name="A" localSheetId="4">#REF!</definedName>
    <definedName name="A" localSheetId="2">#REF!</definedName>
    <definedName name="A" localSheetId="0">#REF!</definedName>
    <definedName name="A">#REF!</definedName>
    <definedName name="A.1" localSheetId="4">#REF!</definedName>
    <definedName name="A.1" localSheetId="2">#REF!</definedName>
    <definedName name="A.1">#REF!</definedName>
    <definedName name="A.2" localSheetId="4">#REF!</definedName>
    <definedName name="A.2" localSheetId="2">#REF!</definedName>
    <definedName name="A.2">#REF!</definedName>
    <definedName name="A.3" localSheetId="4">#REF!</definedName>
    <definedName name="A.3" localSheetId="2">#REF!</definedName>
    <definedName name="A.3">#REF!</definedName>
    <definedName name="A_1" localSheetId="4">#REF!</definedName>
    <definedName name="A_1" localSheetId="2">#REF!</definedName>
    <definedName name="A_1">#REF!</definedName>
    <definedName name="A_2" localSheetId="4">#REF!</definedName>
    <definedName name="A_2" localSheetId="2">#REF!</definedName>
    <definedName name="A_2">#REF!</definedName>
    <definedName name="A_3" localSheetId="4">#REF!</definedName>
    <definedName name="A_3" localSheetId="2">#REF!</definedName>
    <definedName name="A_3">#REF!</definedName>
    <definedName name="A_4" localSheetId="4">#REF!</definedName>
    <definedName name="A_4" localSheetId="2">#REF!</definedName>
    <definedName name="A_4">#REF!</definedName>
    <definedName name="A_5" localSheetId="4">#REF!</definedName>
    <definedName name="A_5" localSheetId="2">#REF!</definedName>
    <definedName name="A_5">#REF!</definedName>
    <definedName name="A_6" localSheetId="4">#REF!</definedName>
    <definedName name="A_6" localSheetId="2">#REF!</definedName>
    <definedName name="A_6">#REF!</definedName>
    <definedName name="A_7" localSheetId="4">#REF!</definedName>
    <definedName name="A_7" localSheetId="2">#REF!</definedName>
    <definedName name="A_7">#REF!</definedName>
    <definedName name="A12.1" localSheetId="4">#REF!</definedName>
    <definedName name="A12.1" localSheetId="2">#REF!</definedName>
    <definedName name="A12.1">#REF!</definedName>
    <definedName name="A3.4" localSheetId="4">#REF!</definedName>
    <definedName name="A3.4" localSheetId="2">#REF!</definedName>
    <definedName name="A3.4">#REF!</definedName>
    <definedName name="A4.1.2" localSheetId="4">#REF!</definedName>
    <definedName name="A4.1.2" localSheetId="2">#REF!</definedName>
    <definedName name="A4.1.2">#REF!</definedName>
    <definedName name="A4.2.1" localSheetId="4">#REF!</definedName>
    <definedName name="A4.2.1" localSheetId="2">#REF!</definedName>
    <definedName name="A4.2.1">#REF!</definedName>
    <definedName name="A4.3.1" localSheetId="4">#REF!</definedName>
    <definedName name="A4.3.1" localSheetId="2">#REF!</definedName>
    <definedName name="A4.3.1">#REF!</definedName>
    <definedName name="A4.3.2" localSheetId="4">#REF!</definedName>
    <definedName name="A4.3.2" localSheetId="2">#REF!</definedName>
    <definedName name="A4.3.2">#REF!</definedName>
    <definedName name="A4.3.3" localSheetId="4">#REF!</definedName>
    <definedName name="A4.3.3" localSheetId="2">#REF!</definedName>
    <definedName name="A4.3.3">#REF!</definedName>
    <definedName name="A4.4.1" localSheetId="4">#REF!</definedName>
    <definedName name="A4.4.1" localSheetId="2">#REF!</definedName>
    <definedName name="A4.4.1">#REF!</definedName>
    <definedName name="A6.">[11]DATA!$A$48</definedName>
    <definedName name="A65..72" localSheetId="4">#REF!</definedName>
    <definedName name="A65..72" localSheetId="2">#REF!</definedName>
    <definedName name="A65..72" localSheetId="0">#REF!</definedName>
    <definedName name="A65..72">#REF!</definedName>
    <definedName name="A7.">[11]DATA!$B$48</definedName>
    <definedName name="A8.5" localSheetId="4">#REF!</definedName>
    <definedName name="A8.5" localSheetId="2">#REF!</definedName>
    <definedName name="A8.5" localSheetId="0">#REF!</definedName>
    <definedName name="A8.5">#REF!</definedName>
    <definedName name="A9.1" localSheetId="4">#REF!</definedName>
    <definedName name="A9.1" localSheetId="2">#REF!</definedName>
    <definedName name="A9.1">#REF!</definedName>
    <definedName name="A9.1.1" localSheetId="4">#REF!</definedName>
    <definedName name="A9.1.1" localSheetId="2">#REF!</definedName>
    <definedName name="A9.1.1">#REF!</definedName>
    <definedName name="A9.1.2" localSheetId="4">#REF!</definedName>
    <definedName name="A9.1.2" localSheetId="2">#REF!</definedName>
    <definedName name="A9.1.2">#REF!</definedName>
    <definedName name="A9.1.3" localSheetId="4">#REF!</definedName>
    <definedName name="A9.1.3" localSheetId="2">#REF!</definedName>
    <definedName name="A9.1.3">#REF!</definedName>
    <definedName name="A9.2" localSheetId="4">#REF!</definedName>
    <definedName name="A9.2" localSheetId="2">#REF!</definedName>
    <definedName name="A9.2">#REF!</definedName>
    <definedName name="A9.3" localSheetId="4">#REF!</definedName>
    <definedName name="A9.3" localSheetId="2">#REF!</definedName>
    <definedName name="A9.3">#REF!</definedName>
    <definedName name="A9.4" localSheetId="4">#REF!</definedName>
    <definedName name="A9.4" localSheetId="2">#REF!</definedName>
    <definedName name="A9.4">#REF!</definedName>
    <definedName name="A9.4.1" localSheetId="4">#REF!</definedName>
    <definedName name="A9.4.1" localSheetId="2">#REF!</definedName>
    <definedName name="A9.4.1">#REF!</definedName>
    <definedName name="A9.4.2" localSheetId="4">#REF!</definedName>
    <definedName name="A9.4.2" localSheetId="2">#REF!</definedName>
    <definedName name="A9.4.2">#REF!</definedName>
    <definedName name="A9.4.3" localSheetId="4">#REF!</definedName>
    <definedName name="A9.4.3" localSheetId="2">#REF!</definedName>
    <definedName name="A9.4.3">#REF!</definedName>
    <definedName name="aa" localSheetId="4">#REF!</definedName>
    <definedName name="aa" localSheetId="2">#REF!</definedName>
    <definedName name="aa">#REF!</definedName>
    <definedName name="AB">#N/A</definedName>
    <definedName name="AB.1" localSheetId="4">#REF!</definedName>
    <definedName name="AB.1" localSheetId="2">#REF!</definedName>
    <definedName name="AB.1" localSheetId="0">#REF!</definedName>
    <definedName name="AB.1">#REF!</definedName>
    <definedName name="AB.2" localSheetId="4">#REF!</definedName>
    <definedName name="AB.2" localSheetId="2">#REF!</definedName>
    <definedName name="AB.2">#REF!</definedName>
    <definedName name="AB.3" localSheetId="4">#REF!</definedName>
    <definedName name="AB.3" localSheetId="2">#REF!</definedName>
    <definedName name="AB.3">#REF!</definedName>
    <definedName name="AC">#N/A</definedName>
    <definedName name="AD">#N/A</definedName>
    <definedName name="AE">#N/A</definedName>
    <definedName name="AF">#N/A</definedName>
    <definedName name="AG">#N/A</definedName>
    <definedName name="AH">#N/A</definedName>
    <definedName name="Amt">"Text Box 56"</definedName>
    <definedName name="ANSWER" localSheetId="4">#REF!</definedName>
    <definedName name="ANSWER" localSheetId="2">#REF!</definedName>
    <definedName name="ANSWER" localSheetId="0">#REF!</definedName>
    <definedName name="ANSWER">#REF!</definedName>
    <definedName name="AT" localSheetId="4">#REF!</definedName>
    <definedName name="AT" localSheetId="2">#REF!</definedName>
    <definedName name="AT">#REF!</definedName>
    <definedName name="AV.SP" localSheetId="4">#REF!</definedName>
    <definedName name="AV.SP" localSheetId="2">#REF!</definedName>
    <definedName name="AV.SP">#REF!</definedName>
    <definedName name="av1.sp" localSheetId="4">#REF!</definedName>
    <definedName name="av1.sp" localSheetId="2">#REF!</definedName>
    <definedName name="av1.sp">#REF!</definedName>
    <definedName name="b" localSheetId="0">'[12]input23+012'!$F$13</definedName>
    <definedName name="b">'[13]input23+012'!$F$13</definedName>
    <definedName name="B." localSheetId="4">#REF!</definedName>
    <definedName name="B." localSheetId="2">#REF!</definedName>
    <definedName name="B." localSheetId="0">#REF!</definedName>
    <definedName name="B.">#REF!</definedName>
    <definedName name="B.1" localSheetId="4">#REF!</definedName>
    <definedName name="B.1" localSheetId="2">#REF!</definedName>
    <definedName name="B.1">#REF!</definedName>
    <definedName name="B_1" localSheetId="4">#REF!</definedName>
    <definedName name="B_1" localSheetId="2">#REF!</definedName>
    <definedName name="B_1">#REF!</definedName>
    <definedName name="B_2" localSheetId="4">#REF!</definedName>
    <definedName name="B_2" localSheetId="2">#REF!</definedName>
    <definedName name="B_2">#REF!</definedName>
    <definedName name="b_3" localSheetId="4">#REF!</definedName>
    <definedName name="b_3" localSheetId="2">#REF!</definedName>
    <definedName name="b_3">#REF!</definedName>
    <definedName name="b_4" localSheetId="4">#REF!</definedName>
    <definedName name="b_4" localSheetId="2">#REF!</definedName>
    <definedName name="b_4">#REF!</definedName>
    <definedName name="b_5" localSheetId="4">#REF!</definedName>
    <definedName name="b_5" localSheetId="2">#REF!</definedName>
    <definedName name="b_5">#REF!</definedName>
    <definedName name="b_6" localSheetId="4">#REF!</definedName>
    <definedName name="b_6" localSheetId="2">#REF!</definedName>
    <definedName name="b_6">#REF!</definedName>
    <definedName name="b_7" localSheetId="4">#REF!</definedName>
    <definedName name="b_7" localSheetId="2">#REF!</definedName>
    <definedName name="b_7">#REF!</definedName>
    <definedName name="b_8" localSheetId="4">#REF!</definedName>
    <definedName name="b_8" localSheetId="2">#REF!</definedName>
    <definedName name="b_8">#REF!</definedName>
    <definedName name="b_9" localSheetId="4">#REF!</definedName>
    <definedName name="b_9" localSheetId="2">#REF!</definedName>
    <definedName name="b_9">#REF!</definedName>
    <definedName name="B_A" localSheetId="4">'[14]Data Input'!#REF!</definedName>
    <definedName name="B_A" localSheetId="2">'[14]Data Input'!#REF!</definedName>
    <definedName name="B_A">'[14]Data Input'!#REF!</definedName>
    <definedName name="B_B" localSheetId="4">'[14]Data Input'!#REF!</definedName>
    <definedName name="B_B" localSheetId="2">'[14]Data Input'!#REF!</definedName>
    <definedName name="B_B">'[14]Data Input'!#REF!</definedName>
    <definedName name="b1.">[11]DATA!$A$29</definedName>
    <definedName name="b2.">[11]DATA!$B$29</definedName>
    <definedName name="b3.">[11]DATA!$C$29</definedName>
    <definedName name="b4.">[11]DATA!$D$29</definedName>
    <definedName name="BA" localSheetId="4">#REF!</definedName>
    <definedName name="BA" localSheetId="2">#REF!</definedName>
    <definedName name="BA" localSheetId="0">#REF!</definedName>
    <definedName name="BA">#REF!</definedName>
    <definedName name="BB" localSheetId="4">#REF!</definedName>
    <definedName name="BB" localSheetId="2">#REF!</definedName>
    <definedName name="BB">#REF!</definedName>
    <definedName name="bd" localSheetId="4">#REF!</definedName>
    <definedName name="bd" localSheetId="2">#REF!</definedName>
    <definedName name="bd">#REF!</definedName>
    <definedName name="BD." localSheetId="4">#REF!</definedName>
    <definedName name="BD." localSheetId="2">#REF!</definedName>
    <definedName name="BD.">#REF!</definedName>
    <definedName name="berm" localSheetId="4">#REF!</definedName>
    <definedName name="berm" localSheetId="2">#REF!</definedName>
    <definedName name="berm">#REF!</definedName>
    <definedName name="Bf" localSheetId="4">#REF!</definedName>
    <definedName name="Bf" localSheetId="2">#REF!</definedName>
    <definedName name="Bf">#REF!</definedName>
    <definedName name="bg" localSheetId="0">'[12]input23+012'!$C$13</definedName>
    <definedName name="bg">'[13]input23+012'!$C$13</definedName>
    <definedName name="BI" localSheetId="4">#REF!</definedName>
    <definedName name="BI" localSheetId="2">#REF!</definedName>
    <definedName name="BI" localSheetId="0">#REF!</definedName>
    <definedName name="BI">#REF!</definedName>
    <definedName name="BL" localSheetId="4">#REF!</definedName>
    <definedName name="BL" localSheetId="2">#REF!</definedName>
    <definedName name="BL">#REF!</definedName>
    <definedName name="Bm" localSheetId="4">#REF!</definedName>
    <definedName name="Bm" localSheetId="2">#REF!</definedName>
    <definedName name="Bm">#REF!</definedName>
    <definedName name="BOne" localSheetId="4">#REF!</definedName>
    <definedName name="BOne" localSheetId="2">#REF!</definedName>
    <definedName name="BOne">#REF!</definedName>
    <definedName name="BR" localSheetId="4">#REF!</definedName>
    <definedName name="BR" localSheetId="2">#REF!</definedName>
    <definedName name="BR">#REF!</definedName>
    <definedName name="BS" localSheetId="4">#REF!</definedName>
    <definedName name="BS" localSheetId="2">#REF!</definedName>
    <definedName name="BS">#REF!</definedName>
    <definedName name="bu" localSheetId="0">'[12]input23+012'!$C$9</definedName>
    <definedName name="bu">'[13]input23+012'!$C$9</definedName>
    <definedName name="BU." localSheetId="4">#REF!</definedName>
    <definedName name="BU." localSheetId="2">#REF!</definedName>
    <definedName name="BU." localSheetId="0">#REF!</definedName>
    <definedName name="BU.">#REF!</definedName>
    <definedName name="BZ" localSheetId="4">#REF!</definedName>
    <definedName name="BZ" localSheetId="2">#REF!</definedName>
    <definedName name="BZ">#REF!</definedName>
    <definedName name="c." localSheetId="4">#REF!</definedName>
    <definedName name="c." localSheetId="2">#REF!</definedName>
    <definedName name="c.">#REF!</definedName>
    <definedName name="C_" localSheetId="4">#REF!</definedName>
    <definedName name="C_" localSheetId="2">#REF!</definedName>
    <definedName name="C_">#REF!</definedName>
    <definedName name="c_1" localSheetId="4">[14]ทรบ!#REF!</definedName>
    <definedName name="c_1" localSheetId="2">[14]ทรบ!#REF!</definedName>
    <definedName name="c_1">[14]ทรบ!#REF!</definedName>
    <definedName name="C_13" localSheetId="4">#REF!</definedName>
    <definedName name="C_13" localSheetId="2">#REF!</definedName>
    <definedName name="C_13" localSheetId="0">#REF!</definedName>
    <definedName name="C_13">#REF!</definedName>
    <definedName name="C_14" localSheetId="4">#REF!</definedName>
    <definedName name="C_14" localSheetId="2">#REF!</definedName>
    <definedName name="C_14">#REF!</definedName>
    <definedName name="C_28" localSheetId="4">#REF!</definedName>
    <definedName name="C_28" localSheetId="2">#REF!</definedName>
    <definedName name="C_28">#REF!</definedName>
    <definedName name="c_f" localSheetId="4">#REF!</definedName>
    <definedName name="c_f" localSheetId="2">#REF!</definedName>
    <definedName name="c_f">#REF!</definedName>
    <definedName name="c_fill" localSheetId="4">#REF!</definedName>
    <definedName name="c_fill" localSheetId="2">#REF!</definedName>
    <definedName name="c_fill">#REF!</definedName>
    <definedName name="c_l" localSheetId="4">#REF!</definedName>
    <definedName name="c_l" localSheetId="2">#REF!</definedName>
    <definedName name="c_l">#REF!</definedName>
    <definedName name="Capacity" localSheetId="4">#REF!</definedName>
    <definedName name="Capacity" localSheetId="2">#REF!</definedName>
    <definedName name="Capacity">#REF!</definedName>
    <definedName name="CB" localSheetId="4">#REF!</definedName>
    <definedName name="CB" localSheetId="2">#REF!</definedName>
    <definedName name="CB">#REF!</definedName>
    <definedName name="check_144770" localSheetId="4">#REF!</definedName>
    <definedName name="check_144770" localSheetId="2">#REF!</definedName>
    <definedName name="check_144770">#REF!</definedName>
    <definedName name="CHOICE0" localSheetId="4">#REF!</definedName>
    <definedName name="CHOICE0" localSheetId="2">#REF!</definedName>
    <definedName name="CHOICE0">#REF!</definedName>
    <definedName name="CHOICE1" localSheetId="4">#REF!</definedName>
    <definedName name="CHOICE1" localSheetId="2">#REF!</definedName>
    <definedName name="CHOICE1">#REF!</definedName>
    <definedName name="CHOICE10" localSheetId="4">#REF!</definedName>
    <definedName name="CHOICE10" localSheetId="2">#REF!</definedName>
    <definedName name="CHOICE10">#REF!</definedName>
    <definedName name="CHOICE2" localSheetId="4">#REF!</definedName>
    <definedName name="CHOICE2" localSheetId="2">#REF!</definedName>
    <definedName name="CHOICE2">#REF!</definedName>
    <definedName name="CHOICE3" localSheetId="4">#REF!</definedName>
    <definedName name="CHOICE3" localSheetId="2">#REF!</definedName>
    <definedName name="CHOICE3">#REF!</definedName>
    <definedName name="CHOICE4" localSheetId="4">#REF!</definedName>
    <definedName name="CHOICE4" localSheetId="2">#REF!</definedName>
    <definedName name="CHOICE4">#REF!</definedName>
    <definedName name="CHOICE5" localSheetId="4">#REF!</definedName>
    <definedName name="CHOICE5" localSheetId="2">#REF!</definedName>
    <definedName name="CHOICE5">#REF!</definedName>
    <definedName name="CHOICE6" localSheetId="4">#REF!</definedName>
    <definedName name="CHOICE6" localSheetId="2">#REF!</definedName>
    <definedName name="CHOICE6">#REF!</definedName>
    <definedName name="CHOICE7" localSheetId="4">#REF!</definedName>
    <definedName name="CHOICE7" localSheetId="2">#REF!</definedName>
    <definedName name="CHOICE7">#REF!</definedName>
    <definedName name="CHOICE8" localSheetId="4">#REF!</definedName>
    <definedName name="CHOICE8" localSheetId="2">#REF!</definedName>
    <definedName name="CHOICE8">#REF!</definedName>
    <definedName name="CHOICE9" localSheetId="4">#REF!</definedName>
    <definedName name="CHOICE9" localSheetId="2">#REF!</definedName>
    <definedName name="CHOICE9">#REF!</definedName>
    <definedName name="ChuteBlock" localSheetId="4">#REF!</definedName>
    <definedName name="ChuteBlock" localSheetId="2">#REF!</definedName>
    <definedName name="ChuteBlock">#REF!</definedName>
    <definedName name="Cn" localSheetId="4">#REF!</definedName>
    <definedName name="Cn" localSheetId="2">#REF!</definedName>
    <definedName name="Cn">#REF!</definedName>
    <definedName name="co" localSheetId="0">'[12]input23+012'!$F$19</definedName>
    <definedName name="co">'[13]input23+012'!$F$19</definedName>
    <definedName name="Cos33.69" localSheetId="4">#REF!</definedName>
    <definedName name="Cos33.69" localSheetId="2">#REF!</definedName>
    <definedName name="Cos33.69" localSheetId="0">#REF!</definedName>
    <definedName name="Cos33.69">#REF!</definedName>
    <definedName name="CR" localSheetId="4">#REF!</definedName>
    <definedName name="CR" localSheetId="2">#REF!</definedName>
    <definedName name="CR">#REF!</definedName>
    <definedName name="_xlnm.Criteria" localSheetId="4">#REF!</definedName>
    <definedName name="_xlnm.Criteria" localSheetId="2">#REF!</definedName>
    <definedName name="_xlnm.Criteria">#REF!</definedName>
    <definedName name="Criteria_MI" localSheetId="4">#REF!</definedName>
    <definedName name="Criteria_MI" localSheetId="2">#REF!</definedName>
    <definedName name="Criteria_MI">#REF!</definedName>
    <definedName name="CS" localSheetId="4">#REF!</definedName>
    <definedName name="CS" localSheetId="2">#REF!</definedName>
    <definedName name="CS">#REF!</definedName>
    <definedName name="CT" localSheetId="4">#REF!</definedName>
    <definedName name="CT" localSheetId="2">#REF!</definedName>
    <definedName name="CT">#REF!</definedName>
    <definedName name="cu" localSheetId="0">'[12]input23+012'!$C$14</definedName>
    <definedName name="cu">'[13]input23+012'!$C$14</definedName>
    <definedName name="cut_144794" localSheetId="4">#REF!</definedName>
    <definedName name="cut_144794" localSheetId="2">#REF!</definedName>
    <definedName name="cut_144794" localSheetId="0">#REF!</definedName>
    <definedName name="cut_144794">#REF!</definedName>
    <definedName name="cut_90687" localSheetId="4">#REF!</definedName>
    <definedName name="cut_90687" localSheetId="2">#REF!</definedName>
    <definedName name="cut_90687">#REF!</definedName>
    <definedName name="cut_90688" localSheetId="4">#REF!</definedName>
    <definedName name="cut_90688" localSheetId="2">#REF!</definedName>
    <definedName name="cut_90688">#REF!</definedName>
    <definedName name="cut_ma" localSheetId="4">#REF!</definedName>
    <definedName name="cut_ma" localSheetId="2">#REF!</definedName>
    <definedName name="cut_ma">#REF!</definedName>
    <definedName name="cut_man" localSheetId="4">#REF!</definedName>
    <definedName name="cut_man" localSheetId="2">#REF!</definedName>
    <definedName name="cut_man">#REF!</definedName>
    <definedName name="CV" localSheetId="4">#REF!</definedName>
    <definedName name="CV" localSheetId="2">#REF!</definedName>
    <definedName name="CV">#REF!</definedName>
    <definedName name="cw_l" localSheetId="4">#REF!</definedName>
    <definedName name="cw_l" localSheetId="2">#REF!</definedName>
    <definedName name="cw_l">#REF!</definedName>
    <definedName name="cw_s" localSheetId="4">#REF!</definedName>
    <definedName name="cw_s" localSheetId="2">#REF!</definedName>
    <definedName name="cw_s">#REF!</definedName>
    <definedName name="D" localSheetId="4">'[15]Cal Fto'!#REF!</definedName>
    <definedName name="D" localSheetId="2">'[15]Cal Fto'!#REF!</definedName>
    <definedName name="D" localSheetId="0">'[16]Cal Fto'!#REF!</definedName>
    <definedName name="D">'[15]Cal Fto'!#REF!</definedName>
    <definedName name="D.1" localSheetId="4">#REF!</definedName>
    <definedName name="D.1" localSheetId="2">#REF!</definedName>
    <definedName name="D.1" localSheetId="0">#REF!</definedName>
    <definedName name="D.1">#REF!</definedName>
    <definedName name="d_09" localSheetId="4">#REF!</definedName>
    <definedName name="d_09" localSheetId="2">#REF!</definedName>
    <definedName name="d_09">#REF!</definedName>
    <definedName name="d_1" localSheetId="4">[17]P9!#REF!</definedName>
    <definedName name="d_1" localSheetId="2">[17]P9!#REF!</definedName>
    <definedName name="d_1" localSheetId="0">[18]P9!#REF!</definedName>
    <definedName name="d_1">[17]P9!#REF!</definedName>
    <definedName name="d_2" localSheetId="4">[17]P9!#REF!</definedName>
    <definedName name="d_2" localSheetId="2">[17]P9!#REF!</definedName>
    <definedName name="d_2" localSheetId="0">[18]P9!#REF!</definedName>
    <definedName name="d_2">[17]P9!#REF!</definedName>
    <definedName name="D_3" localSheetId="4">[17]P9!#REF!</definedName>
    <definedName name="D_3" localSheetId="2">[17]P9!#REF!</definedName>
    <definedName name="D_3" localSheetId="0">[18]P9!#REF!</definedName>
    <definedName name="D_3">[17]P9!#REF!</definedName>
    <definedName name="D_36" localSheetId="4">#REF!</definedName>
    <definedName name="D_36" localSheetId="2">#REF!</definedName>
    <definedName name="D_36" localSheetId="0">#REF!</definedName>
    <definedName name="D_36">#REF!</definedName>
    <definedName name="d_4" localSheetId="4">#REF!</definedName>
    <definedName name="d_4" localSheetId="2">#REF!</definedName>
    <definedName name="d_4">#REF!</definedName>
    <definedName name="d_5" localSheetId="4">#REF!</definedName>
    <definedName name="d_5" localSheetId="2">#REF!</definedName>
    <definedName name="d_5">#REF!</definedName>
    <definedName name="d_6" localSheetId="4">#REF!</definedName>
    <definedName name="d_6" localSheetId="2">#REF!</definedName>
    <definedName name="d_6">#REF!</definedName>
    <definedName name="d_7" localSheetId="4">#REF!</definedName>
    <definedName name="d_7" localSheetId="2">#REF!</definedName>
    <definedName name="d_7">#REF!</definedName>
    <definedName name="d_8" localSheetId="4">#REF!</definedName>
    <definedName name="d_8" localSheetId="2">#REF!</definedName>
    <definedName name="d_8">#REF!</definedName>
    <definedName name="d_9" localSheetId="4">#REF!</definedName>
    <definedName name="d_9" localSheetId="2">#REF!</definedName>
    <definedName name="d_9">#REF!</definedName>
    <definedName name="d1.">[11]DATA!$B$32</definedName>
    <definedName name="D1.1" localSheetId="4">#REF!</definedName>
    <definedName name="D1.1" localSheetId="2">#REF!</definedName>
    <definedName name="D1.1" localSheetId="0">#REF!</definedName>
    <definedName name="D1.1">#REF!</definedName>
    <definedName name="D1.2" localSheetId="4">#REF!</definedName>
    <definedName name="D1.2" localSheetId="2">#REF!</definedName>
    <definedName name="D1.2">#REF!</definedName>
    <definedName name="d2.">[11]DATA!$C$32</definedName>
    <definedName name="d2.8" localSheetId="4">[19]Weir!#REF!</definedName>
    <definedName name="d2.8" localSheetId="2">[19]Weir!#REF!</definedName>
    <definedName name="d2.8" localSheetId="0">[19]Weir!#REF!</definedName>
    <definedName name="d2.8">[19]Weir!#REF!</definedName>
    <definedName name="d4.">[11]DATA!$E$32</definedName>
    <definedName name="D4.1.1" localSheetId="4">#REF!</definedName>
    <definedName name="D4.1.1" localSheetId="2">#REF!</definedName>
    <definedName name="D4.1.1" localSheetId="0">#REF!</definedName>
    <definedName name="D4.1.1">#REF!</definedName>
    <definedName name="D956a1" localSheetId="4">#REF!</definedName>
    <definedName name="D956a1" localSheetId="2">#REF!</definedName>
    <definedName name="D956a1">#REF!</definedName>
    <definedName name="_xlnm.Database" localSheetId="4">#REF!</definedName>
    <definedName name="_xlnm.Database" localSheetId="2">#REF!</definedName>
    <definedName name="_xlnm.Database">#REF!</definedName>
    <definedName name="Db" localSheetId="4">#REF!</definedName>
    <definedName name="Db" localSheetId="2">#REF!</definedName>
    <definedName name="Db">#REF!</definedName>
    <definedName name="dbugb" localSheetId="4">#REF!</definedName>
    <definedName name="dbugb" localSheetId="2">#REF!</definedName>
    <definedName name="dbugb">#REF!</definedName>
    <definedName name="dbumt" localSheetId="4">#REF!</definedName>
    <definedName name="dbumt" localSheetId="2">#REF!</definedName>
    <definedName name="dbumt">#REF!</definedName>
    <definedName name="dbuหร" localSheetId="4">#REF!</definedName>
    <definedName name="dbuหร" localSheetId="2">#REF!</definedName>
    <definedName name="dbuหร">#REF!</definedName>
    <definedName name="Dcb" localSheetId="4">#REF!</definedName>
    <definedName name="Dcb" localSheetId="2">#REF!</definedName>
    <definedName name="Dcb">#REF!</definedName>
    <definedName name="dd" localSheetId="0">'[12]input23+012'!$I$10</definedName>
    <definedName name="dd">'[13]input23+012'!$I$10</definedName>
    <definedName name="df" localSheetId="4">#REF!</definedName>
    <definedName name="df" localSheetId="2">#REF!</definedName>
    <definedName name="df" localSheetId="0">#REF!</definedName>
    <definedName name="df">#REF!</definedName>
    <definedName name="dgb" localSheetId="4">#REF!</definedName>
    <definedName name="dgb" localSheetId="2">#REF!</definedName>
    <definedName name="dgb">#REF!</definedName>
    <definedName name="DITCH_144761" localSheetId="4">#REF!</definedName>
    <definedName name="DITCH_144761" localSheetId="2">#REF!</definedName>
    <definedName name="DITCH_144761">#REF!</definedName>
    <definedName name="dmt" localSheetId="4">#REF!</definedName>
    <definedName name="dmt" localSheetId="2">#REF!</definedName>
    <definedName name="dmt">#REF!</definedName>
    <definedName name="drain_144840" localSheetId="4">#REF!</definedName>
    <definedName name="drain_144840" localSheetId="2">#REF!</definedName>
    <definedName name="drain_144840">#REF!</definedName>
    <definedName name="DS" localSheetId="4">#REF!</definedName>
    <definedName name="DS" localSheetId="2">#REF!</definedName>
    <definedName name="DS">#REF!</definedName>
    <definedName name="DT" localSheetId="4">#REF!</definedName>
    <definedName name="DT" localSheetId="2">#REF!</definedName>
    <definedName name="DT">#REF!</definedName>
    <definedName name="du">'[20]อาคารอัดน้ำ (แก้ไข)'!$AQ$9</definedName>
    <definedName name="Dหย" localSheetId="4">#REF!</definedName>
    <definedName name="Dหย" localSheetId="2">#REF!</definedName>
    <definedName name="Dหย" localSheetId="0">#REF!</definedName>
    <definedName name="Dหย">#REF!</definedName>
    <definedName name="dหร" localSheetId="4">#REF!</definedName>
    <definedName name="dหร" localSheetId="2">#REF!</definedName>
    <definedName name="dหร">#REF!</definedName>
    <definedName name="e" localSheetId="0">'[12]input23+012'!$C$21</definedName>
    <definedName name="e">'[13]input23+012'!$C$21</definedName>
    <definedName name="E_25" localSheetId="4">#REF!</definedName>
    <definedName name="E_25" localSheetId="2">#REF!</definedName>
    <definedName name="E_25" localSheetId="0">#REF!</definedName>
    <definedName name="E_25">#REF!</definedName>
    <definedName name="E0" localSheetId="4">#REF!</definedName>
    <definedName name="E0" localSheetId="2">#REF!</definedName>
    <definedName name="E0">#REF!</definedName>
    <definedName name="EF" localSheetId="4">#REF!</definedName>
    <definedName name="EF" localSheetId="2">#REF!</definedName>
    <definedName name="EF">#REF!</definedName>
    <definedName name="EFILLER" localSheetId="4">[21]งานปรับปรุงหัวงาน!#REF!</definedName>
    <definedName name="EFILLER" localSheetId="2">[21]งานปรับปรุงหัวงาน!#REF!</definedName>
    <definedName name="EFILLER">[21]งานปรับปรุงหัวงาน!#REF!</definedName>
    <definedName name="EL.1" localSheetId="4">'[15]Cal Fto'!#REF!</definedName>
    <definedName name="EL.1" localSheetId="2">'[15]Cal Fto'!#REF!</definedName>
    <definedName name="EL.1" localSheetId="0">'[16]Cal Fto'!#REF!</definedName>
    <definedName name="EL.1">'[15]Cal Fto'!#REF!</definedName>
    <definedName name="EL.10" localSheetId="4">'[15]Cal Fto'!#REF!</definedName>
    <definedName name="EL.10" localSheetId="2">'[15]Cal Fto'!#REF!</definedName>
    <definedName name="EL.10" localSheetId="0">'[16]Cal Fto'!#REF!</definedName>
    <definedName name="EL.10">'[15]Cal Fto'!#REF!</definedName>
    <definedName name="EL.11" localSheetId="4">#REF!</definedName>
    <definedName name="EL.11" localSheetId="2">#REF!</definedName>
    <definedName name="EL.11" localSheetId="0">#REF!</definedName>
    <definedName name="EL.11">#REF!</definedName>
    <definedName name="EL.2" localSheetId="4">'[15]Cal Fto'!#REF!</definedName>
    <definedName name="EL.2" localSheetId="2">'[15]Cal Fto'!#REF!</definedName>
    <definedName name="EL.2" localSheetId="0">'[16]Cal Fto'!#REF!</definedName>
    <definedName name="EL.2">'[15]Cal Fto'!#REF!</definedName>
    <definedName name="EL.3" localSheetId="4">'[15]Cal Fto'!#REF!</definedName>
    <definedName name="EL.3" localSheetId="2">'[15]Cal Fto'!#REF!</definedName>
    <definedName name="EL.3" localSheetId="0">'[16]Cal Fto'!#REF!</definedName>
    <definedName name="EL.3">'[15]Cal Fto'!#REF!</definedName>
    <definedName name="EL.4" localSheetId="4">'[15]Cal Fto'!#REF!</definedName>
    <definedName name="EL.4" localSheetId="2">'[15]Cal Fto'!#REF!</definedName>
    <definedName name="EL.4" localSheetId="0">'[16]Cal Fto'!#REF!</definedName>
    <definedName name="EL.4">'[15]Cal Fto'!#REF!</definedName>
    <definedName name="EL.5" localSheetId="4">'[15]Cal Fto'!#REF!</definedName>
    <definedName name="EL.5" localSheetId="2">'[15]Cal Fto'!#REF!</definedName>
    <definedName name="EL.5" localSheetId="0">'[16]Cal Fto'!#REF!</definedName>
    <definedName name="EL.5">'[15]Cal Fto'!#REF!</definedName>
    <definedName name="EL.6" localSheetId="4">'[15]Cal Fto'!#REF!</definedName>
    <definedName name="EL.6" localSheetId="2">'[15]Cal Fto'!#REF!</definedName>
    <definedName name="EL.6" localSheetId="0">'[16]Cal Fto'!#REF!</definedName>
    <definedName name="EL.6">'[15]Cal Fto'!#REF!</definedName>
    <definedName name="EL.7" localSheetId="4">'[15]Cal Fto'!#REF!</definedName>
    <definedName name="EL.7" localSheetId="2">'[15]Cal Fto'!#REF!</definedName>
    <definedName name="EL.7" localSheetId="0">'[16]Cal Fto'!#REF!</definedName>
    <definedName name="EL.7">'[15]Cal Fto'!#REF!</definedName>
    <definedName name="EL.8" localSheetId="4">'[15]Cal Fto'!#REF!</definedName>
    <definedName name="EL.8" localSheetId="2">'[15]Cal Fto'!#REF!</definedName>
    <definedName name="EL.8" localSheetId="0">'[16]Cal Fto'!#REF!</definedName>
    <definedName name="EL.8">'[15]Cal Fto'!#REF!</definedName>
    <definedName name="EL.9" localSheetId="4">'[15]Cal Fto'!#REF!</definedName>
    <definedName name="EL.9" localSheetId="2">'[15]Cal Fto'!#REF!</definedName>
    <definedName name="EL.9" localSheetId="0">'[16]Cal Fto'!#REF!</definedName>
    <definedName name="EL.9">'[15]Cal Fto'!#REF!</definedName>
    <definedName name="EL_1" localSheetId="4">#REF!</definedName>
    <definedName name="EL_1" localSheetId="2">#REF!</definedName>
    <definedName name="EL_1" localSheetId="0">#REF!</definedName>
    <definedName name="EL_1">#REF!</definedName>
    <definedName name="EL_2" localSheetId="4">#REF!</definedName>
    <definedName name="EL_2" localSheetId="2">#REF!</definedName>
    <definedName name="EL_2">#REF!</definedName>
    <definedName name="EL_3" localSheetId="4">#REF!</definedName>
    <definedName name="EL_3" localSheetId="2">#REF!</definedName>
    <definedName name="EL_3">#REF!</definedName>
    <definedName name="EL_4" localSheetId="4">#REF!</definedName>
    <definedName name="EL_4" localSheetId="2">#REF!</definedName>
    <definedName name="EL_4">#REF!</definedName>
    <definedName name="EL_5" localSheetId="4">#REF!</definedName>
    <definedName name="EL_5" localSheetId="2">#REF!</definedName>
    <definedName name="EL_5">#REF!</definedName>
    <definedName name="ELA" localSheetId="4">'[9]สรุป ทรบ.0+410'!#REF!</definedName>
    <definedName name="ELA" localSheetId="2">'[9]สรุป ทรบ.0+410'!#REF!</definedName>
    <definedName name="ELA" localSheetId="0">'[10]สรุป ทรบ.0+410'!#REF!</definedName>
    <definedName name="ELA">'[9]สรุป ทรบ.0+410'!#REF!</definedName>
    <definedName name="ELB" localSheetId="4">'[9]สรุป ทรบ.0+410'!#REF!</definedName>
    <definedName name="ELB" localSheetId="2">'[9]สรุป ทรบ.0+410'!#REF!</definedName>
    <definedName name="ELB" localSheetId="0">'[10]สรุป ทรบ.0+410'!#REF!</definedName>
    <definedName name="ELB">'[9]สรุป ทรบ.0+410'!#REF!</definedName>
    <definedName name="ELC" localSheetId="4">'[9]สรุป ทรบ.0+410'!#REF!</definedName>
    <definedName name="ELC" localSheetId="2">'[9]สรุป ทรบ.0+410'!#REF!</definedName>
    <definedName name="ELC" localSheetId="0">'[10]สรุป ทรบ.0+410'!#REF!</definedName>
    <definedName name="ELC">'[9]สรุป ทรบ.0+410'!#REF!</definedName>
    <definedName name="ELD" localSheetId="4">'[9]สรุป ทรบ.0+410'!#REF!</definedName>
    <definedName name="ELD" localSheetId="2">'[9]สรุป ทรบ.0+410'!#REF!</definedName>
    <definedName name="ELD" localSheetId="0">'[10]สรุป ทรบ.0+410'!#REF!</definedName>
    <definedName name="ELD">'[9]สรุป ทรบ.0+410'!#REF!</definedName>
    <definedName name="ELF" localSheetId="4">'[9]สรุป ทรบ.0+410'!#REF!</definedName>
    <definedName name="ELF" localSheetId="2">'[9]สรุป ทรบ.0+410'!#REF!</definedName>
    <definedName name="ELF" localSheetId="0">'[10]สรุป ทรบ.0+410'!#REF!</definedName>
    <definedName name="ELF">'[9]สรุป ทรบ.0+410'!#REF!</definedName>
    <definedName name="ELH" localSheetId="4">'[9]สรุป ทรบ.0+410'!#REF!</definedName>
    <definedName name="ELH" localSheetId="2">'[9]สรุป ทรบ.0+410'!#REF!</definedName>
    <definedName name="ELH" localSheetId="0">'[10]สรุป ทรบ.0+410'!#REF!</definedName>
    <definedName name="ELH">'[9]สรุป ทรบ.0+410'!#REF!</definedName>
    <definedName name="ENTRANCE_144788" localSheetId="4">#REF!</definedName>
    <definedName name="ENTRANCE_144788" localSheetId="2">#REF!</definedName>
    <definedName name="ENTRANCE_144788" localSheetId="0">#REF!</definedName>
    <definedName name="ENTRANCE_144788">#REF!</definedName>
    <definedName name="ER" localSheetId="4">#REF!</definedName>
    <definedName name="ER" localSheetId="2">#REF!</definedName>
    <definedName name="ER">#REF!</definedName>
    <definedName name="ESL_1" localSheetId="4">#REF!</definedName>
    <definedName name="ESL_1" localSheetId="2">#REF!</definedName>
    <definedName name="ESL_1">#REF!</definedName>
    <definedName name="F" localSheetId="0">[22]รายละเอียด!$C$144</definedName>
    <definedName name="F">[23]รายละเอียด!$C$144</definedName>
    <definedName name="F_32" localSheetId="4">#REF!</definedName>
    <definedName name="F_32" localSheetId="2">#REF!</definedName>
    <definedName name="F_32" localSheetId="0">#REF!</definedName>
    <definedName name="F_32">#REF!</definedName>
    <definedName name="F_33" localSheetId="4">#REF!</definedName>
    <definedName name="F_33" localSheetId="2">#REF!</definedName>
    <definedName name="F_33">#REF!</definedName>
    <definedName name="F_34" localSheetId="4">#REF!</definedName>
    <definedName name="F_34" localSheetId="2">#REF!</definedName>
    <definedName name="F_34">#REF!</definedName>
    <definedName name="F_DRY" localSheetId="4">#REF!</definedName>
    <definedName name="F_DRY" localSheetId="2">#REF!</definedName>
    <definedName name="F_DRY">#REF!</definedName>
    <definedName name="f_linning" localSheetId="4">#REF!</definedName>
    <definedName name="f_linning" localSheetId="2">#REF!</definedName>
    <definedName name="f_linning">#REF!</definedName>
    <definedName name="f_mass" localSheetId="4">#REF!</definedName>
    <definedName name="f_mass" localSheetId="2">#REF!</definedName>
    <definedName name="f_mass">#REF!</definedName>
    <definedName name="F_RAIN" localSheetId="4">#REF!</definedName>
    <definedName name="F_RAIN" localSheetId="2">#REF!</definedName>
    <definedName name="F_RAIN">#REF!</definedName>
    <definedName name="f_rein" localSheetId="4">#REF!</definedName>
    <definedName name="f_rein" localSheetId="2">#REF!</definedName>
    <definedName name="f_rein">#REF!</definedName>
    <definedName name="f_wood" localSheetId="4">#REF!</definedName>
    <definedName name="f_wood" localSheetId="2">#REF!</definedName>
    <definedName name="f_wood">#REF!</definedName>
    <definedName name="fa" localSheetId="4">'[24]กสย11.1'!#REF!</definedName>
    <definedName name="fa" localSheetId="2">'[24]กสย11.1'!#REF!</definedName>
    <definedName name="fa" localSheetId="0">'[25]กสย11.1'!#REF!</definedName>
    <definedName name="fa">'[24]กสย11.1'!#REF!</definedName>
    <definedName name="fac" localSheetId="4">#REF!</definedName>
    <definedName name="fac" localSheetId="2">#REF!</definedName>
    <definedName name="fac" localSheetId="0">#REF!</definedName>
    <definedName name="fac">#REF!</definedName>
    <definedName name="fac0" localSheetId="4">#REF!</definedName>
    <definedName name="fac0" localSheetId="2">#REF!</definedName>
    <definedName name="fac0">#REF!</definedName>
    <definedName name="factor" localSheetId="4">#REF!</definedName>
    <definedName name="factor" localSheetId="2">#REF!</definedName>
    <definedName name="factor">#REF!</definedName>
    <definedName name="FARM_T_144760" localSheetId="4">#REF!</definedName>
    <definedName name="FARM_T_144760" localSheetId="2">#REF!</definedName>
    <definedName name="FARM_T_144760">#REF!</definedName>
    <definedName name="FARMINLET_144801" localSheetId="4">#REF!</definedName>
    <definedName name="FARMINLET_144801" localSheetId="2">#REF!</definedName>
    <definedName name="FARMINLET_144801">#REF!</definedName>
    <definedName name="FARMINLET_D_144802" localSheetId="4">#REF!</definedName>
    <definedName name="FARMINLET_D_144802" localSheetId="2">#REF!</definedName>
    <definedName name="FARMINLET_D_144802">#REF!</definedName>
    <definedName name="FARMINLET_U_R_144803" localSheetId="4">#REF!</definedName>
    <definedName name="FARMINLET_U_R_144803" localSheetId="2">#REF!</definedName>
    <definedName name="FARMINLET_U_R_144803">#REF!</definedName>
    <definedName name="FARMINLET_U_R_D_144804" localSheetId="4">#REF!</definedName>
    <definedName name="FARMINLET_U_R_D_144804" localSheetId="2">#REF!</definedName>
    <definedName name="FARMINLET_U_R_D_144804">#REF!</definedName>
    <definedName name="fd" localSheetId="4">#REF!</definedName>
    <definedName name="fd" localSheetId="2">#REF!</definedName>
    <definedName name="fd">#REF!</definedName>
    <definedName name="fill_144794" localSheetId="4">#REF!</definedName>
    <definedName name="fill_144794" localSheetId="2">#REF!</definedName>
    <definedName name="fill_144794">#REF!</definedName>
    <definedName name="fill_90687" localSheetId="4">#REF!</definedName>
    <definedName name="fill_90687" localSheetId="2">#REF!</definedName>
    <definedName name="fill_90687">#REF!</definedName>
    <definedName name="fill_90688" localSheetId="4">#REF!</definedName>
    <definedName name="fill_90688" localSheetId="2">#REF!</definedName>
    <definedName name="fill_90688">#REF!</definedName>
    <definedName name="fill_ma" localSheetId="4">#REF!</definedName>
    <definedName name="fill_ma" localSheetId="2">#REF!</definedName>
    <definedName name="fill_ma">#REF!</definedName>
    <definedName name="fill_man" localSheetId="4">#REF!</definedName>
    <definedName name="fill_man" localSheetId="2">#REF!</definedName>
    <definedName name="fill_man">#REF!</definedName>
    <definedName name="fkfmfkm" localSheetId="4">#REF!</definedName>
    <definedName name="fkfmfkm" localSheetId="2">#REF!</definedName>
    <definedName name="fkfmfkm">#REF!</definedName>
    <definedName name="force_144794" localSheetId="4">#REF!</definedName>
    <definedName name="force_144794" localSheetId="2">#REF!</definedName>
    <definedName name="force_144794">#REF!</definedName>
    <definedName name="froad" localSheetId="4">#REF!</definedName>
    <definedName name="froad" localSheetId="2">#REF!</definedName>
    <definedName name="froad">#REF!</definedName>
    <definedName name="from">"Drop Down 4"</definedName>
    <definedName name="fwood_90687" localSheetId="4">#REF!</definedName>
    <definedName name="fwood_90687" localSheetId="2">#REF!</definedName>
    <definedName name="fwood_90687" localSheetId="0">#REF!</definedName>
    <definedName name="fwood_90687">#REF!</definedName>
    <definedName name="fwood_90688" localSheetId="4">#REF!</definedName>
    <definedName name="fwood_90688" localSheetId="2">#REF!</definedName>
    <definedName name="fwood_90688">#REF!</definedName>
    <definedName name="Fถจจจ" localSheetId="4">#REF!</definedName>
    <definedName name="Fถจจจ" localSheetId="2">#REF!</definedName>
    <definedName name="Fถจจจ">#REF!</definedName>
    <definedName name="G" localSheetId="4">#REF!</definedName>
    <definedName name="G" localSheetId="2">#REF!</definedName>
    <definedName name="G">#REF!</definedName>
    <definedName name="Gabion" localSheetId="4">#REF!</definedName>
    <definedName name="Gabion" localSheetId="2">#REF!</definedName>
    <definedName name="Gabion">#REF!</definedName>
    <definedName name="gabion1">'[26]Data ดินขุดด้วยแรงคน'!$C$83</definedName>
    <definedName name="gabion2">'[26]Data ดินขุดด้วยแรงคน'!$C$84</definedName>
    <definedName name="GB" localSheetId="4">#REF!</definedName>
    <definedName name="GB" localSheetId="2">#REF!</definedName>
    <definedName name="GB" localSheetId="0">#REF!</definedName>
    <definedName name="GB">#REF!</definedName>
    <definedName name="Geotextiles" localSheetId="4">#REF!</definedName>
    <definedName name="Geotextiles" localSheetId="2">#REF!</definedName>
    <definedName name="Geotextiles">#REF!</definedName>
    <definedName name="ggg" localSheetId="4">#REF!</definedName>
    <definedName name="ggg" localSheetId="2">#REF!</definedName>
    <definedName name="ggg">#REF!</definedName>
    <definedName name="GR" localSheetId="4">#REF!</definedName>
    <definedName name="GR" localSheetId="2">#REF!</definedName>
    <definedName name="GR">#REF!</definedName>
    <definedName name="h" localSheetId="0">'[12]input23+012'!$C$16</definedName>
    <definedName name="h">'[13]input23+012'!$C$16</definedName>
    <definedName name="H." localSheetId="0">[27]Sheet2!$I$12</definedName>
    <definedName name="H.">[28]Sheet2!$I$12</definedName>
    <definedName name="h.1" localSheetId="4">#REF!</definedName>
    <definedName name="h.1" localSheetId="2">#REF!</definedName>
    <definedName name="h.1" localSheetId="0">#REF!</definedName>
    <definedName name="h.1">#REF!</definedName>
    <definedName name="h.2" localSheetId="4">#REF!</definedName>
    <definedName name="h.2" localSheetId="2">#REF!</definedName>
    <definedName name="h.2">#REF!</definedName>
    <definedName name="H4.3.3" localSheetId="4">#REF!</definedName>
    <definedName name="H4.3.3" localSheetId="2">#REF!</definedName>
    <definedName name="H4.3.3">#REF!</definedName>
    <definedName name="ha" localSheetId="4">#REF!</definedName>
    <definedName name="ha" localSheetId="2">#REF!</definedName>
    <definedName name="ha">#REF!</definedName>
    <definedName name="HC" localSheetId="4">#REF!</definedName>
    <definedName name="HC" localSheetId="2">#REF!</definedName>
    <definedName name="HC">#REF!</definedName>
    <definedName name="HcD">'[20]อาคารอัดน้ำ (แก้ไข)'!$AU$9</definedName>
    <definedName name="HCD.">'[20]อาคารแบ่งน้ำ(163210)'!$F$6</definedName>
    <definedName name="Hcu">'[20]อาคารอัดน้ำ (แก้ไข)'!$AR$9</definedName>
    <definedName name="HH" localSheetId="4">#REF!</definedName>
    <definedName name="HH" localSheetId="2">#REF!</definedName>
    <definedName name="HH" localSheetId="0">#REF!</definedName>
    <definedName name="HH">#REF!</definedName>
    <definedName name="HHD" localSheetId="4">'[15]Cal Fto'!#REF!</definedName>
    <definedName name="HHD" localSheetId="2">'[15]Cal Fto'!#REF!</definedName>
    <definedName name="HHD" localSheetId="0">'[16]Cal Fto'!#REF!</definedName>
    <definedName name="HHD">'[15]Cal Fto'!#REF!</definedName>
    <definedName name="HHU" localSheetId="4">'[15]Cal Fto'!#REF!</definedName>
    <definedName name="HHU" localSheetId="2">'[15]Cal Fto'!#REF!</definedName>
    <definedName name="HHU" localSheetId="0">'[16]Cal Fto'!#REF!</definedName>
    <definedName name="HHU">'[15]Cal Fto'!#REF!</definedName>
    <definedName name="HI" localSheetId="4">#REF!</definedName>
    <definedName name="HI" localSheetId="2">#REF!</definedName>
    <definedName name="HI" localSheetId="0">#REF!</definedName>
    <definedName name="HI">#REF!</definedName>
    <definedName name="HII" localSheetId="4">#REF!</definedName>
    <definedName name="HII" localSheetId="2">#REF!</definedName>
    <definedName name="HII">#REF!</definedName>
    <definedName name="HIII" localSheetId="4">#REF!</definedName>
    <definedName name="HIII" localSheetId="2">#REF!</definedName>
    <definedName name="HIII">#REF!</definedName>
    <definedName name="HOUR" localSheetId="4">#REF!</definedName>
    <definedName name="HOUR" localSheetId="2">#REF!</definedName>
    <definedName name="HOUR">#REF!</definedName>
    <definedName name="hour1" localSheetId="4">#REF!</definedName>
    <definedName name="hour1" localSheetId="2">#REF!</definedName>
    <definedName name="hour1">#REF!</definedName>
    <definedName name="Hs" localSheetId="4">[17]P9!#REF!</definedName>
    <definedName name="Hs" localSheetId="2">[17]P9!#REF!</definedName>
    <definedName name="Hs" localSheetId="0">[18]P9!#REF!</definedName>
    <definedName name="Hs">[17]P9!#REF!</definedName>
    <definedName name="hwood_90687" localSheetId="4">#REF!</definedName>
    <definedName name="hwood_90687" localSheetId="2">#REF!</definedName>
    <definedName name="hwood_90687" localSheetId="0">#REF!</definedName>
    <definedName name="hwood_90687">#REF!</definedName>
    <definedName name="I" localSheetId="4">[11]DATA!#REF!</definedName>
    <definedName name="I" localSheetId="2">[11]DATA!#REF!</definedName>
    <definedName name="I" localSheetId="0">[11]DATA!#REF!</definedName>
    <definedName name="I">[11]DATA!#REF!</definedName>
    <definedName name="I_001" localSheetId="4">#REF!</definedName>
    <definedName name="I_001" localSheetId="2">#REF!</definedName>
    <definedName name="I_001" localSheetId="0">#REF!</definedName>
    <definedName name="I_001">#REF!</definedName>
    <definedName name="I_002" localSheetId="4">#REF!</definedName>
    <definedName name="I_002" localSheetId="2">#REF!</definedName>
    <definedName name="I_002">#REF!</definedName>
    <definedName name="I_DRY" localSheetId="4">#REF!</definedName>
    <definedName name="I_DRY" localSheetId="2">#REF!</definedName>
    <definedName name="I_DRY">#REF!</definedName>
    <definedName name="I_RAIN" localSheetId="4">#REF!</definedName>
    <definedName name="I_RAIN" localSheetId="2">#REF!</definedName>
    <definedName name="I_RAIN">#REF!</definedName>
    <definedName name="idiid" localSheetId="4">#REF!</definedName>
    <definedName name="idiid" localSheetId="2">#REF!</definedName>
    <definedName name="idiid">#REF!</definedName>
    <definedName name="ii" localSheetId="4">#REF!</definedName>
    <definedName name="ii" localSheetId="2">#REF!</definedName>
    <definedName name="ii">#REF!</definedName>
    <definedName name="INPUT" localSheetId="4">#REF!</definedName>
    <definedName name="INPUT" localSheetId="2">#REF!</definedName>
    <definedName name="INPUT">#REF!</definedName>
    <definedName name="input10" localSheetId="4">#REF!</definedName>
    <definedName name="input10" localSheetId="2">#REF!</definedName>
    <definedName name="input10">#REF!</definedName>
    <definedName name="input11" localSheetId="4">#REF!</definedName>
    <definedName name="input11" localSheetId="2">#REF!</definedName>
    <definedName name="input11">#REF!</definedName>
    <definedName name="input12" localSheetId="4">#REF!</definedName>
    <definedName name="input12" localSheetId="2">#REF!</definedName>
    <definedName name="input12">#REF!</definedName>
    <definedName name="input120" localSheetId="4">#REF!</definedName>
    <definedName name="input120" localSheetId="2">#REF!</definedName>
    <definedName name="input120">#REF!</definedName>
    <definedName name="input13" localSheetId="4">#REF!</definedName>
    <definedName name="input13" localSheetId="2">#REF!</definedName>
    <definedName name="input13">#REF!</definedName>
    <definedName name="input14" localSheetId="4">#REF!</definedName>
    <definedName name="input14" localSheetId="2">#REF!</definedName>
    <definedName name="input14">#REF!</definedName>
    <definedName name="input15" localSheetId="4">#REF!</definedName>
    <definedName name="input15" localSheetId="2">#REF!</definedName>
    <definedName name="input15">#REF!</definedName>
    <definedName name="input16" localSheetId="4">#REF!</definedName>
    <definedName name="input16" localSheetId="2">#REF!</definedName>
    <definedName name="input16">#REF!</definedName>
    <definedName name="input17" localSheetId="4">#REF!</definedName>
    <definedName name="input17" localSheetId="2">#REF!</definedName>
    <definedName name="input17">#REF!</definedName>
    <definedName name="input2" localSheetId="4">#REF!</definedName>
    <definedName name="input2" localSheetId="2">#REF!</definedName>
    <definedName name="input2">#REF!</definedName>
    <definedName name="input3" localSheetId="4">#REF!</definedName>
    <definedName name="input3" localSheetId="2">#REF!</definedName>
    <definedName name="input3">#REF!</definedName>
    <definedName name="input4" localSheetId="4">#REF!</definedName>
    <definedName name="input4" localSheetId="2">#REF!</definedName>
    <definedName name="input4">#REF!</definedName>
    <definedName name="input5" localSheetId="4">#REF!</definedName>
    <definedName name="input5" localSheetId="2">#REF!</definedName>
    <definedName name="input5">#REF!</definedName>
    <definedName name="input6" localSheetId="4">#REF!</definedName>
    <definedName name="input6" localSheetId="2">#REF!</definedName>
    <definedName name="input6">#REF!</definedName>
    <definedName name="input7" localSheetId="4">#REF!</definedName>
    <definedName name="input7" localSheetId="2">#REF!</definedName>
    <definedName name="input7">#REF!</definedName>
    <definedName name="input8" localSheetId="4">#REF!</definedName>
    <definedName name="input8" localSheetId="2">#REF!</definedName>
    <definedName name="input8">#REF!</definedName>
    <definedName name="input9" localSheetId="4">#REF!</definedName>
    <definedName name="input9" localSheetId="2">#REF!</definedName>
    <definedName name="input9">#REF!</definedName>
    <definedName name="iron" localSheetId="4">#REF!</definedName>
    <definedName name="iron" localSheetId="2">#REF!</definedName>
    <definedName name="iron">#REF!</definedName>
    <definedName name="J" localSheetId="4">[29]ป้าย!#REF!</definedName>
    <definedName name="J" localSheetId="2">[29]ป้าย!#REF!</definedName>
    <definedName name="J">[29]ป้าย!#REF!</definedName>
    <definedName name="jj" localSheetId="4">#REF!</definedName>
    <definedName name="jj" localSheetId="2">#REF!</definedName>
    <definedName name="jj" localSheetId="0">#REF!</definedName>
    <definedName name="jj">#REF!</definedName>
    <definedName name="kk" localSheetId="4">#REF!</definedName>
    <definedName name="kk" localSheetId="2">#REF!</definedName>
    <definedName name="kk">#REF!</definedName>
    <definedName name="kkk" localSheetId="4">#REF!</definedName>
    <definedName name="kkk" localSheetId="2">#REF!</definedName>
    <definedName name="kkk">#REF!</definedName>
    <definedName name="L" localSheetId="4">'[15]Cal Fto'!#REF!</definedName>
    <definedName name="L" localSheetId="2">'[15]Cal Fto'!#REF!</definedName>
    <definedName name="L" localSheetId="0">'[16]Cal Fto'!#REF!</definedName>
    <definedName name="L">'[15]Cal Fto'!#REF!</definedName>
    <definedName name="L.1" localSheetId="4">#REF!</definedName>
    <definedName name="L.1" localSheetId="2">#REF!</definedName>
    <definedName name="L.1" localSheetId="0">#REF!</definedName>
    <definedName name="L.1">#REF!</definedName>
    <definedName name="L_1" localSheetId="4">[17]P9!#REF!</definedName>
    <definedName name="L_1" localSheetId="2">[17]P9!#REF!</definedName>
    <definedName name="L_1" localSheetId="0">[18]P9!#REF!</definedName>
    <definedName name="L_1">[17]P9!#REF!</definedName>
    <definedName name="L_12" localSheetId="4">#REF!</definedName>
    <definedName name="L_12" localSheetId="2">#REF!</definedName>
    <definedName name="L_12" localSheetId="0">#REF!</definedName>
    <definedName name="L_12">#REF!</definedName>
    <definedName name="L_2" localSheetId="4">[17]P9!#REF!</definedName>
    <definedName name="L_2" localSheetId="2">[17]P9!#REF!</definedName>
    <definedName name="L_2" localSheetId="0">[18]P9!#REF!</definedName>
    <definedName name="L_2">[17]P9!#REF!</definedName>
    <definedName name="L_3" localSheetId="4">#REF!</definedName>
    <definedName name="L_3" localSheetId="2">#REF!</definedName>
    <definedName name="L_3" localSheetId="0">#REF!</definedName>
    <definedName name="L_3">#REF!</definedName>
    <definedName name="L_4" localSheetId="4">#REF!</definedName>
    <definedName name="L_4" localSheetId="2">#REF!</definedName>
    <definedName name="L_4">#REF!</definedName>
    <definedName name="L_5" localSheetId="4">#REF!</definedName>
    <definedName name="L_5" localSheetId="2">#REF!</definedName>
    <definedName name="L_5">#REF!</definedName>
    <definedName name="L_6" localSheetId="4">#REF!</definedName>
    <definedName name="L_6" localSheetId="2">#REF!</definedName>
    <definedName name="L_6">#REF!</definedName>
    <definedName name="L_7" localSheetId="4">#REF!</definedName>
    <definedName name="L_7" localSheetId="2">#REF!</definedName>
    <definedName name="L_7">#REF!</definedName>
    <definedName name="L_8" localSheetId="4">#REF!</definedName>
    <definedName name="L_8" localSheetId="2">#REF!</definedName>
    <definedName name="L_8">#REF!</definedName>
    <definedName name="L_td" localSheetId="4">'[30]Data Input'!#REF!</definedName>
    <definedName name="L_td" localSheetId="2">'[30]Data Input'!#REF!</definedName>
    <definedName name="L_td">'[30]Data Input'!#REF!</definedName>
    <definedName name="L1.">'[20]อาคารอัดน้ำ (แก้ไข)'!$BC$9</definedName>
    <definedName name="L1.1" localSheetId="4">#REF!</definedName>
    <definedName name="L1.1" localSheetId="2">#REF!</definedName>
    <definedName name="L1.1" localSheetId="0">#REF!</definedName>
    <definedName name="L1.1">#REF!</definedName>
    <definedName name="L1.2" localSheetId="4">#REF!</definedName>
    <definedName name="L1.2" localSheetId="2">#REF!</definedName>
    <definedName name="L1.2">#REF!</definedName>
    <definedName name="L2.">'[20]อาคารอัดน้ำ (แก้ไข)'!$BD$9</definedName>
    <definedName name="L2.1" localSheetId="4">#REF!</definedName>
    <definedName name="L2.1" localSheetId="2">#REF!</definedName>
    <definedName name="L2.1" localSheetId="0">#REF!</definedName>
    <definedName name="L2.1">#REF!</definedName>
    <definedName name="L3.">[11]DATA!$C$52</definedName>
    <definedName name="L4.">[11]DATA!$D$52</definedName>
    <definedName name="L4.1.1" localSheetId="4">#REF!</definedName>
    <definedName name="L4.1.1" localSheetId="2">#REF!</definedName>
    <definedName name="L4.1.1" localSheetId="0">#REF!</definedName>
    <definedName name="L4.1.1">#REF!</definedName>
    <definedName name="L4.6" localSheetId="4">#REF!</definedName>
    <definedName name="L4.6" localSheetId="2">#REF!</definedName>
    <definedName name="L4.6">#REF!</definedName>
    <definedName name="L5.">[11]DATA!$E$52</definedName>
    <definedName name="L8.5" localSheetId="4">#REF!</definedName>
    <definedName name="L8.5" localSheetId="2">#REF!</definedName>
    <definedName name="L8.5" localSheetId="0">#REF!</definedName>
    <definedName name="L8.5">#REF!</definedName>
    <definedName name="L9.1" localSheetId="4">#REF!</definedName>
    <definedName name="L9.1" localSheetId="2">#REF!</definedName>
    <definedName name="L9.1">#REF!</definedName>
    <definedName name="L9.2" localSheetId="4">#REF!</definedName>
    <definedName name="L9.2" localSheetId="2">#REF!</definedName>
    <definedName name="L9.2">#REF!</definedName>
    <definedName name="L9.3" localSheetId="4">#REF!</definedName>
    <definedName name="L9.3" localSheetId="2">#REF!</definedName>
    <definedName name="L9.3">#REF!</definedName>
    <definedName name="LA" localSheetId="4">#REF!</definedName>
    <definedName name="LA" localSheetId="2">#REF!</definedName>
    <definedName name="LA">#REF!</definedName>
    <definedName name="LB" localSheetId="4">#REF!</definedName>
    <definedName name="LB" localSheetId="2">#REF!</definedName>
    <definedName name="LB">#REF!</definedName>
    <definedName name="LBD" localSheetId="4">#REF!</definedName>
    <definedName name="LBD" localSheetId="2">#REF!</definedName>
    <definedName name="LBD">#REF!</definedName>
    <definedName name="Lbds" localSheetId="4">#REF!</definedName>
    <definedName name="Lbds" localSheetId="2">#REF!</definedName>
    <definedName name="Lbds">#REF!</definedName>
    <definedName name="Lbugb" localSheetId="4">#REF!</definedName>
    <definedName name="Lbugb" localSheetId="2">#REF!</definedName>
    <definedName name="Lbugb">#REF!</definedName>
    <definedName name="lbumt" localSheetId="4">#REF!</definedName>
    <definedName name="lbumt" localSheetId="2">#REF!</definedName>
    <definedName name="lbumt">#REF!</definedName>
    <definedName name="lbuหร" localSheetId="4">#REF!</definedName>
    <definedName name="lbuหร" localSheetId="2">#REF!</definedName>
    <definedName name="lbuหร">#REF!</definedName>
    <definedName name="lc" localSheetId="0">'[12]input23+012'!$F$16</definedName>
    <definedName name="lc">'[13]input23+012'!$F$16</definedName>
    <definedName name="LCD" localSheetId="4">#REF!</definedName>
    <definedName name="LCD" localSheetId="2">#REF!</definedName>
    <definedName name="LCD" localSheetId="0">#REF!</definedName>
    <definedName name="LCD">#REF!</definedName>
    <definedName name="LCH" localSheetId="4">#REF!</definedName>
    <definedName name="LCH" localSheetId="2">#REF!</definedName>
    <definedName name="LCH">#REF!</definedName>
    <definedName name="LCU" localSheetId="4">#REF!</definedName>
    <definedName name="LCU" localSheetId="2">#REF!</definedName>
    <definedName name="LCU">#REF!</definedName>
    <definedName name="LD" localSheetId="4">'[15]Cal Fto'!#REF!</definedName>
    <definedName name="LD" localSheetId="2">'[15]Cal Fto'!#REF!</definedName>
    <definedName name="LD" localSheetId="0">'[16]Cal Fto'!#REF!</definedName>
    <definedName name="LD">'[15]Cal Fto'!#REF!</definedName>
    <definedName name="Lean" localSheetId="4">#REF!</definedName>
    <definedName name="Lean" localSheetId="2">#REF!</definedName>
    <definedName name="Lean" localSheetId="0">#REF!</definedName>
    <definedName name="Lean">#REF!</definedName>
    <definedName name="LF" localSheetId="4">#REF!</definedName>
    <definedName name="LF" localSheetId="2">#REF!</definedName>
    <definedName name="LF">#REF!</definedName>
    <definedName name="Lg" localSheetId="4">#REF!</definedName>
    <definedName name="Lg" localSheetId="2">#REF!</definedName>
    <definedName name="Lg">#REF!</definedName>
    <definedName name="LI" localSheetId="4">#REF!</definedName>
    <definedName name="LI" localSheetId="2">#REF!</definedName>
    <definedName name="LI">#REF!</definedName>
    <definedName name="LII" localSheetId="4">#REF!</definedName>
    <definedName name="LII" localSheetId="2">#REF!</definedName>
    <definedName name="LII">#REF!</definedName>
    <definedName name="LIII" localSheetId="4">#REF!</definedName>
    <definedName name="LIII" localSheetId="2">#REF!</definedName>
    <definedName name="LIII">#REF!</definedName>
    <definedName name="linning_90687" localSheetId="4">#REF!</definedName>
    <definedName name="linning_90687" localSheetId="2">#REF!</definedName>
    <definedName name="linning_90687">#REF!</definedName>
    <definedName name="linning_90688" localSheetId="4">#REF!</definedName>
    <definedName name="linning_90688" localSheetId="2">#REF!</definedName>
    <definedName name="linning_90688">#REF!</definedName>
    <definedName name="LIV" localSheetId="4">#REF!</definedName>
    <definedName name="LIV" localSheetId="2">#REF!</definedName>
    <definedName name="LIV">#REF!</definedName>
    <definedName name="lllo" localSheetId="4">#REF!</definedName>
    <definedName name="lllo" localSheetId="2">#REF!</definedName>
    <definedName name="lllo">#REF!</definedName>
    <definedName name="looell" localSheetId="4">#REF!</definedName>
    <definedName name="looell" localSheetId="2">#REF!</definedName>
    <definedName name="looell">#REF!</definedName>
    <definedName name="Lp" localSheetId="4">#REF!</definedName>
    <definedName name="Lp" localSheetId="2">#REF!</definedName>
    <definedName name="Lp">#REF!</definedName>
    <definedName name="LR" localSheetId="4">#REF!</definedName>
    <definedName name="LR" localSheetId="2">#REF!</definedName>
    <definedName name="LR">#REF!</definedName>
    <definedName name="Lrc" localSheetId="4">#REF!</definedName>
    <definedName name="Lrc" localSheetId="2">#REF!</definedName>
    <definedName name="Lrc">#REF!</definedName>
    <definedName name="LRF" localSheetId="4">'[31]ทำนบดิน 4'!#REF!</definedName>
    <definedName name="LRF" localSheetId="2">'[31]ทำนบดิน 4'!#REF!</definedName>
    <definedName name="LRF" localSheetId="0">'[32]ทำนบดิน 4'!#REF!</definedName>
    <definedName name="LRF">'[31]ทำนบดิน 4'!#REF!</definedName>
    <definedName name="Lsd" localSheetId="4">#REF!</definedName>
    <definedName name="Lsd" localSheetId="2">#REF!</definedName>
    <definedName name="Lsd" localSheetId="0">#REF!</definedName>
    <definedName name="Lsd">#REF!</definedName>
    <definedName name="Lsds" localSheetId="4">#REF!</definedName>
    <definedName name="Lsds" localSheetId="2">#REF!</definedName>
    <definedName name="Lsds">#REF!</definedName>
    <definedName name="lsugb" localSheetId="4">#REF!</definedName>
    <definedName name="lsugb" localSheetId="2">#REF!</definedName>
    <definedName name="lsugb">#REF!</definedName>
    <definedName name="Lsumt" localSheetId="4">#REF!</definedName>
    <definedName name="Lsumt" localSheetId="2">#REF!</definedName>
    <definedName name="Lsumt">#REF!</definedName>
    <definedName name="lsuหร" localSheetId="4">#REF!</definedName>
    <definedName name="lsuหร" localSheetId="2">#REF!</definedName>
    <definedName name="lsuหร">#REF!</definedName>
    <definedName name="ltd" localSheetId="0">'[12]input23+012'!$I$11</definedName>
    <definedName name="ltd">'[13]input23+012'!$I$11</definedName>
    <definedName name="LTD.">'[20]อาคารแบ่งน้ำ(163210)'!$G$6</definedName>
    <definedName name="ltu" localSheetId="0">'[12]input23+012'!$C$18</definedName>
    <definedName name="ltu">'[13]input23+012'!$C$18</definedName>
    <definedName name="LU" localSheetId="4">'[15]Cal Fto'!#REF!</definedName>
    <definedName name="LU" localSheetId="2">'[15]Cal Fto'!#REF!</definedName>
    <definedName name="LU" localSheetId="0">'[16]Cal Fto'!#REF!</definedName>
    <definedName name="LU">'[15]Cal Fto'!#REF!</definedName>
    <definedName name="LUB" localSheetId="4">#REF!</definedName>
    <definedName name="LUB" localSheetId="2">#REF!</definedName>
    <definedName name="LUB" localSheetId="0">#REF!</definedName>
    <definedName name="LUB">#REF!</definedName>
    <definedName name="LV" localSheetId="4">#REF!</definedName>
    <definedName name="LV" localSheetId="2">#REF!</definedName>
    <definedName name="LV">#REF!</definedName>
    <definedName name="LVI" localSheetId="4">#REF!</definedName>
    <definedName name="LVI" localSheetId="2">#REF!</definedName>
    <definedName name="LVI">#REF!</definedName>
    <definedName name="M_1" localSheetId="4">#REF!</definedName>
    <definedName name="M_1" localSheetId="2">#REF!</definedName>
    <definedName name="M_1">#REF!</definedName>
    <definedName name="M_2" localSheetId="4">#REF!</definedName>
    <definedName name="M_2" localSheetId="2">#REF!</definedName>
    <definedName name="M_2">#REF!</definedName>
    <definedName name="man" localSheetId="4">#REF!</definedName>
    <definedName name="man" localSheetId="2">#REF!</definedName>
    <definedName name="man">#REF!</definedName>
    <definedName name="map" localSheetId="4">#REF!</definedName>
    <definedName name="map" localSheetId="2">#REF!</definedName>
    <definedName name="map">#REF!</definedName>
    <definedName name="mass_90687" localSheetId="4">#REF!</definedName>
    <definedName name="mass_90687" localSheetId="2">#REF!</definedName>
    <definedName name="mass_90687">#REF!</definedName>
    <definedName name="mass_90688" localSheetId="4">#REF!</definedName>
    <definedName name="mass_90688" localSheetId="2">#REF!</definedName>
    <definedName name="mass_90688">#REF!</definedName>
    <definedName name="Mattress" localSheetId="4">#REF!</definedName>
    <definedName name="Mattress" localSheetId="2">#REF!</definedName>
    <definedName name="Mattress">#REF!</definedName>
    <definedName name="mattress1">'[26]Data ดินขุดด้วยแรงคน'!$C$90</definedName>
    <definedName name="mattress2">'[26]Data ดินขุดด้วยแรงคน'!$C$91</definedName>
    <definedName name="MENU" localSheetId="4">#REF!</definedName>
    <definedName name="MENU" localSheetId="2">#REF!</definedName>
    <definedName name="MENU" localSheetId="0">#REF!</definedName>
    <definedName name="MENU">#REF!</definedName>
    <definedName name="ML" localSheetId="4">#REF!</definedName>
    <definedName name="ML" localSheetId="2">#REF!</definedName>
    <definedName name="ML">#REF!</definedName>
    <definedName name="mm" localSheetId="4">#REF!</definedName>
    <definedName name="mm" localSheetId="2">#REF!</definedName>
    <definedName name="mm">#REF!</definedName>
    <definedName name="MT" localSheetId="4">#REF!</definedName>
    <definedName name="MT" localSheetId="2">#REF!</definedName>
    <definedName name="MT">#REF!</definedName>
    <definedName name="N" localSheetId="4">[17]P9!#REF!</definedName>
    <definedName name="N" localSheetId="2">[17]P9!#REF!</definedName>
    <definedName name="N" localSheetId="0">[18]P9!#REF!</definedName>
    <definedName name="N">[17]P9!#REF!</definedName>
    <definedName name="N.G.L." localSheetId="4">'[15]Cal Fto'!#REF!</definedName>
    <definedName name="N.G.L." localSheetId="2">'[15]Cal Fto'!#REF!</definedName>
    <definedName name="N.G.L." localSheetId="0">'[16]Cal Fto'!#REF!</definedName>
    <definedName name="N.G.L.">'[15]Cal Fto'!#REF!</definedName>
    <definedName name="N_1" localSheetId="4">[17]P9!#REF!</definedName>
    <definedName name="N_1" localSheetId="2">[17]P9!#REF!</definedName>
    <definedName name="N_1" localSheetId="0">[18]P9!#REF!</definedName>
    <definedName name="N_1">[17]P9!#REF!</definedName>
    <definedName name="N_2" localSheetId="4">[17]P9!#REF!</definedName>
    <definedName name="N_2" localSheetId="2">[17]P9!#REF!</definedName>
    <definedName name="N_2" localSheetId="0">[18]P9!#REF!</definedName>
    <definedName name="N_2">[17]P9!#REF!</definedName>
    <definedName name="N_26" localSheetId="4">#REF!</definedName>
    <definedName name="N_26" localSheetId="2">#REF!</definedName>
    <definedName name="N_26" localSheetId="0">#REF!</definedName>
    <definedName name="N_26">#REF!</definedName>
    <definedName name="Ncd" localSheetId="4">#REF!</definedName>
    <definedName name="Ncd" localSheetId="2">#REF!</definedName>
    <definedName name="Ncd">#REF!</definedName>
    <definedName name="new" localSheetId="4">#REF!</definedName>
    <definedName name="new" localSheetId="2">#REF!</definedName>
    <definedName name="new">#REF!</definedName>
    <definedName name="NGL" localSheetId="4">#REF!</definedName>
    <definedName name="NGL" localSheetId="2">#REF!</definedName>
    <definedName name="NGL">#REF!</definedName>
    <definedName name="nnn" localSheetId="4">#REF!</definedName>
    <definedName name="nnn" localSheetId="2">#REF!</definedName>
    <definedName name="nnn">#REF!</definedName>
    <definedName name="Nrd" localSheetId="4">#REF!</definedName>
    <definedName name="Nrd" localSheetId="2">#REF!</definedName>
    <definedName name="Nrd">#REF!</definedName>
    <definedName name="Ns" localSheetId="4">[17]P9!#REF!</definedName>
    <definedName name="Ns" localSheetId="2">[17]P9!#REF!</definedName>
    <definedName name="Ns" localSheetId="0">[18]P9!#REF!</definedName>
    <definedName name="Ns">[17]P9!#REF!</definedName>
    <definedName name="Nxd" localSheetId="4">#REF!</definedName>
    <definedName name="Nxd" localSheetId="2">#REF!</definedName>
    <definedName name="Nxd" localSheetId="0">#REF!</definedName>
    <definedName name="Nxd">#REF!</definedName>
    <definedName name="Nxu" localSheetId="4">#REF!</definedName>
    <definedName name="Nxu" localSheetId="2">#REF!</definedName>
    <definedName name="Nxu">#REF!</definedName>
    <definedName name="Nyd" localSheetId="4">#REF!</definedName>
    <definedName name="Nyd" localSheetId="2">#REF!</definedName>
    <definedName name="Nyd">#REF!</definedName>
    <definedName name="Nyu" localSheetId="4">#REF!</definedName>
    <definedName name="Nyu" localSheetId="2">#REF!</definedName>
    <definedName name="Nyu">#REF!</definedName>
    <definedName name="O" localSheetId="4">#REF!</definedName>
    <definedName name="O" localSheetId="2">#REF!</definedName>
    <definedName name="O">#REF!</definedName>
    <definedName name="oleleo" localSheetId="4">#REF!</definedName>
    <definedName name="oleleo" localSheetId="2">#REF!</definedName>
    <definedName name="oleleo">#REF!</definedName>
    <definedName name="oneo" localSheetId="4">#REF!</definedName>
    <definedName name="oneo" localSheetId="2">#REF!</definedName>
    <definedName name="oneo">#REF!</definedName>
    <definedName name="ooo" localSheetId="4">#REF!</definedName>
    <definedName name="ooo" localSheetId="2">#REF!</definedName>
    <definedName name="ooo">#REF!</definedName>
    <definedName name="oopp" localSheetId="4">#REF!</definedName>
    <definedName name="oopp" localSheetId="2">#REF!</definedName>
    <definedName name="oopp">#REF!</definedName>
    <definedName name="op" localSheetId="4">#REF!</definedName>
    <definedName name="op" localSheetId="2">#REF!</definedName>
    <definedName name="op">#REF!</definedName>
    <definedName name="OPPPP" localSheetId="4">#REF!</definedName>
    <definedName name="OPPPP" localSheetId="2">#REF!</definedName>
    <definedName name="OPPPP">#REF!</definedName>
    <definedName name="p" localSheetId="4">#REF!</definedName>
    <definedName name="p" localSheetId="2">#REF!</definedName>
    <definedName name="p">#REF!</definedName>
    <definedName name="p.1" localSheetId="4">[33]มิติต่างๆ!#REF!</definedName>
    <definedName name="p.1" localSheetId="2">[33]มิติต่างๆ!#REF!</definedName>
    <definedName name="p.1">[33]มิติต่างๆ!#REF!</definedName>
    <definedName name="pan" localSheetId="4">#REF!</definedName>
    <definedName name="pan" localSheetId="2">#REF!</definedName>
    <definedName name="pan" localSheetId="0">#REF!</definedName>
    <definedName name="pan">#REF!</definedName>
    <definedName name="pedriver" localSheetId="4">[34]คำชี้แจง!#REF!</definedName>
    <definedName name="pedriver" localSheetId="2">[34]คำชี้แจง!#REF!</definedName>
    <definedName name="pedriver" localSheetId="0">[35]คำชี้แจง!#REF!</definedName>
    <definedName name="pedriver">[34]คำชี้แจง!#REF!</definedName>
    <definedName name="PIM" localSheetId="4">#REF!</definedName>
    <definedName name="PIM" localSheetId="2">#REF!</definedName>
    <definedName name="PIM" localSheetId="0">#REF!</definedName>
    <definedName name="PIM">#REF!</definedName>
    <definedName name="ping1" localSheetId="4">#REF!</definedName>
    <definedName name="ping1" localSheetId="2">#REF!</definedName>
    <definedName name="ping1">#REF!</definedName>
    <definedName name="ping2" localSheetId="4">#REF!</definedName>
    <definedName name="ping2" localSheetId="2">#REF!</definedName>
    <definedName name="ping2">#REF!</definedName>
    <definedName name="ping3" localSheetId="4">#REF!</definedName>
    <definedName name="ping3" localSheetId="2">#REF!</definedName>
    <definedName name="ping3">#REF!</definedName>
    <definedName name="ping4" localSheetId="4">#REF!</definedName>
    <definedName name="ping4" localSheetId="2">#REF!</definedName>
    <definedName name="ping4">#REF!</definedName>
    <definedName name="pipe" localSheetId="4">#REF!</definedName>
    <definedName name="pipe" localSheetId="2">#REF!</definedName>
    <definedName name="pipe">#REF!</definedName>
    <definedName name="Plain" localSheetId="4">#REF!</definedName>
    <definedName name="Plain" localSheetId="2">#REF!</definedName>
    <definedName name="Plain">#REF!</definedName>
    <definedName name="PMK" localSheetId="4">#REF!</definedName>
    <definedName name="PMK" localSheetId="2">#REF!</definedName>
    <definedName name="PMK">#REF!</definedName>
    <definedName name="Pmk43katug" localSheetId="4">#REF!</definedName>
    <definedName name="Pmk43katug" localSheetId="2">#REF!</definedName>
    <definedName name="Pmk43katug">#REF!</definedName>
    <definedName name="POM" localSheetId="4">#REF!</definedName>
    <definedName name="POM" localSheetId="2">#REF!</definedName>
    <definedName name="POM">#REF!</definedName>
    <definedName name="pop" localSheetId="4">#REF!</definedName>
    <definedName name="pop" localSheetId="2">#REF!</definedName>
    <definedName name="pop">#REF!</definedName>
    <definedName name="ppoeo" localSheetId="4">#REF!</definedName>
    <definedName name="ppoeo" localSheetId="2">#REF!</definedName>
    <definedName name="ppoeo">#REF!</definedName>
    <definedName name="ppp" localSheetId="4">#REF!</definedName>
    <definedName name="ppp" localSheetId="2">#REF!</definedName>
    <definedName name="ppp">#REF!</definedName>
    <definedName name="pppw" localSheetId="4">#REF!</definedName>
    <definedName name="pppw" localSheetId="2">#REF!</definedName>
    <definedName name="pppw">#REF!</definedName>
    <definedName name="_xlnm.Print_Area">'[36]HINRENG(L)'!$B$1:$M$36</definedName>
    <definedName name="Print_Area_MI" localSheetId="0">[2]CODN9!$A$1:$G$39</definedName>
    <definedName name="Print_Area_MI">[3]CODN9!$A$1:$G$39</definedName>
    <definedName name="_xlnm.Print_Titles">#REF!</definedName>
    <definedName name="Print_Titles_MI" localSheetId="4">#REF!</definedName>
    <definedName name="Print_Titles_MI" localSheetId="2">#REF!</definedName>
    <definedName name="Print_Titles_MI">#REF!</definedName>
    <definedName name="print_unit_cost" localSheetId="4">#REF!</definedName>
    <definedName name="print_unit_cost" localSheetId="2">#REF!</definedName>
    <definedName name="print_unit_cost">#REF!</definedName>
    <definedName name="PRINT1" localSheetId="4">#REF!</definedName>
    <definedName name="PRINT1" localSheetId="2">#REF!</definedName>
    <definedName name="PRINT1">#REF!</definedName>
    <definedName name="PRINT2" localSheetId="4">#REF!</definedName>
    <definedName name="PRINT2" localSheetId="2">#REF!</definedName>
    <definedName name="PRINT2">#REF!</definedName>
    <definedName name="project" localSheetId="4">#REF!</definedName>
    <definedName name="project" localSheetId="2">#REF!</definedName>
    <definedName name="project">#REF!</definedName>
    <definedName name="R." localSheetId="0">[27]Sheet2!$G$22</definedName>
    <definedName name="R.">[28]Sheet2!$G$22</definedName>
    <definedName name="R_" localSheetId="4">#REF!</definedName>
    <definedName name="R_" localSheetId="2">#REF!</definedName>
    <definedName name="R_" localSheetId="0">#REF!</definedName>
    <definedName name="R_">#REF!</definedName>
    <definedName name="R_13" localSheetId="4">#REF!</definedName>
    <definedName name="R_13" localSheetId="2">#REF!</definedName>
    <definedName name="R_13">#REF!</definedName>
    <definedName name="R_24" localSheetId="4">#REF!</definedName>
    <definedName name="R_24" localSheetId="2">#REF!</definedName>
    <definedName name="R_24">#REF!</definedName>
    <definedName name="R_29" localSheetId="4">#REF!</definedName>
    <definedName name="R_29" localSheetId="2">#REF!</definedName>
    <definedName name="R_29">#REF!</definedName>
    <definedName name="RC_" localSheetId="4">#REF!</definedName>
    <definedName name="RC_" localSheetId="2">#REF!</definedName>
    <definedName name="RC_">#REF!</definedName>
    <definedName name="rc_1" localSheetId="4">#REF!</definedName>
    <definedName name="rc_1" localSheetId="2">#REF!</definedName>
    <definedName name="rc_1">#REF!</definedName>
    <definedName name="rcp100.2" localSheetId="4">#REF!</definedName>
    <definedName name="rcp100.2" localSheetId="2">#REF!</definedName>
    <definedName name="rcp100.2">#REF!</definedName>
    <definedName name="rcp100.2.1" localSheetId="4">#REF!</definedName>
    <definedName name="rcp100.2.1" localSheetId="2">#REF!</definedName>
    <definedName name="rcp100.2.1">#REF!</definedName>
    <definedName name="rcp100.3" localSheetId="4">#REF!</definedName>
    <definedName name="rcp100.3" localSheetId="2">#REF!</definedName>
    <definedName name="rcp100.3">#REF!</definedName>
    <definedName name="rcp100.3.1" localSheetId="4">#REF!</definedName>
    <definedName name="rcp100.3.1" localSheetId="2">#REF!</definedName>
    <definedName name="rcp100.3.1">#REF!</definedName>
    <definedName name="rcp120.2" localSheetId="4">#REF!</definedName>
    <definedName name="rcp120.2" localSheetId="2">#REF!</definedName>
    <definedName name="rcp120.2">#REF!</definedName>
    <definedName name="rcp120.2.1" localSheetId="4">#REF!</definedName>
    <definedName name="rcp120.2.1" localSheetId="2">#REF!</definedName>
    <definedName name="rcp120.2.1">#REF!</definedName>
    <definedName name="rcp120.3" localSheetId="4">#REF!</definedName>
    <definedName name="rcp120.3" localSheetId="2">#REF!</definedName>
    <definedName name="rcp120.3">#REF!</definedName>
    <definedName name="rcp120.3.1" localSheetId="4">#REF!</definedName>
    <definedName name="rcp120.3.1" localSheetId="2">#REF!</definedName>
    <definedName name="rcp120.3.1">#REF!</definedName>
    <definedName name="rcp30.2" localSheetId="4">#REF!</definedName>
    <definedName name="rcp30.2" localSheetId="2">#REF!</definedName>
    <definedName name="rcp30.2">#REF!</definedName>
    <definedName name="rcp30.2.1" localSheetId="4">#REF!</definedName>
    <definedName name="rcp30.2.1" localSheetId="2">#REF!</definedName>
    <definedName name="rcp30.2.1">#REF!</definedName>
    <definedName name="rcp30.3" localSheetId="4">#REF!</definedName>
    <definedName name="rcp30.3" localSheetId="2">#REF!</definedName>
    <definedName name="rcp30.3">#REF!</definedName>
    <definedName name="rcp30.3.1" localSheetId="4">#REF!</definedName>
    <definedName name="rcp30.3.1" localSheetId="2">#REF!</definedName>
    <definedName name="rcp30.3.1">#REF!</definedName>
    <definedName name="rcp40.2" localSheetId="4">#REF!</definedName>
    <definedName name="rcp40.2" localSheetId="2">#REF!</definedName>
    <definedName name="rcp40.2">#REF!</definedName>
    <definedName name="rcp40.2.1" localSheetId="4">#REF!</definedName>
    <definedName name="rcp40.2.1" localSheetId="2">#REF!</definedName>
    <definedName name="rcp40.2.1">#REF!</definedName>
    <definedName name="rcp40.3" localSheetId="4">#REF!</definedName>
    <definedName name="rcp40.3" localSheetId="2">#REF!</definedName>
    <definedName name="rcp40.3">#REF!</definedName>
    <definedName name="rcp40.3.1" localSheetId="4">#REF!</definedName>
    <definedName name="rcp40.3.1" localSheetId="2">#REF!</definedName>
    <definedName name="rcp40.3.1">#REF!</definedName>
    <definedName name="rcp50.2" localSheetId="4">#REF!</definedName>
    <definedName name="rcp50.2" localSheetId="2">#REF!</definedName>
    <definedName name="rcp50.2">#REF!</definedName>
    <definedName name="rcp50.2.1" localSheetId="4">#REF!</definedName>
    <definedName name="rcp50.2.1" localSheetId="2">#REF!</definedName>
    <definedName name="rcp50.2.1">#REF!</definedName>
    <definedName name="rcp50.3" localSheetId="4">#REF!</definedName>
    <definedName name="rcp50.3" localSheetId="2">#REF!</definedName>
    <definedName name="rcp50.3">#REF!</definedName>
    <definedName name="rcp50.3.1" localSheetId="4">#REF!</definedName>
    <definedName name="rcp50.3.1" localSheetId="2">#REF!</definedName>
    <definedName name="rcp50.3.1">#REF!</definedName>
    <definedName name="rcp60.2" localSheetId="4">#REF!</definedName>
    <definedName name="rcp60.2" localSheetId="2">#REF!</definedName>
    <definedName name="rcp60.2">#REF!</definedName>
    <definedName name="rcp60.2.1" localSheetId="4">#REF!</definedName>
    <definedName name="rcp60.2.1" localSheetId="2">#REF!</definedName>
    <definedName name="rcp60.2.1">#REF!</definedName>
    <definedName name="rcp60.3" localSheetId="4">#REF!</definedName>
    <definedName name="rcp60.3" localSheetId="2">#REF!</definedName>
    <definedName name="rcp60.3">#REF!</definedName>
    <definedName name="rcp60.3.1" localSheetId="4">#REF!</definedName>
    <definedName name="rcp60.3.1" localSheetId="2">#REF!</definedName>
    <definedName name="rcp60.3.1">#REF!</definedName>
    <definedName name="rcp80.2" localSheetId="4">#REF!</definedName>
    <definedName name="rcp80.2" localSheetId="2">#REF!</definedName>
    <definedName name="rcp80.2">#REF!</definedName>
    <definedName name="rcp80.2.1" localSheetId="4">#REF!</definedName>
    <definedName name="rcp80.2.1" localSheetId="2">#REF!</definedName>
    <definedName name="rcp80.2.1">#REF!</definedName>
    <definedName name="rcp80.3" localSheetId="4">#REF!</definedName>
    <definedName name="rcp80.3" localSheetId="2">#REF!</definedName>
    <definedName name="rcp80.3">#REF!</definedName>
    <definedName name="rcp80.3.1" localSheetId="4">#REF!</definedName>
    <definedName name="rcp80.3.1" localSheetId="2">#REF!</definedName>
    <definedName name="rcp80.3.1">#REF!</definedName>
    <definedName name="_xlnm.Recorder" localSheetId="4">#REF!</definedName>
    <definedName name="_xlnm.Recorder" localSheetId="2">#REF!</definedName>
    <definedName name="_xlnm.Recorder">#REF!</definedName>
    <definedName name="rein_90687" localSheetId="4">#REF!</definedName>
    <definedName name="rein_90687" localSheetId="2">#REF!</definedName>
    <definedName name="rein_90687">#REF!</definedName>
    <definedName name="rein_90688" localSheetId="4">#REF!</definedName>
    <definedName name="rein_90688" localSheetId="2">#REF!</definedName>
    <definedName name="rein_90688">#REF!</definedName>
    <definedName name="RWC_144787" localSheetId="4">#REF!</definedName>
    <definedName name="RWC_144787" localSheetId="2">#REF!</definedName>
    <definedName name="RWC_144787">#REF!</definedName>
    <definedName name="RWC_C_144770" localSheetId="4">#REF!</definedName>
    <definedName name="RWC_C_144770" localSheetId="2">#REF!</definedName>
    <definedName name="RWC_C_144770">#REF!</definedName>
    <definedName name="RWST." localSheetId="4">[21]งานปรับปรุงหัวงาน!#REF!</definedName>
    <definedName name="RWST." localSheetId="2">[21]งานปรับปรุงหัวงาน!#REF!</definedName>
    <definedName name="RWST.">[21]งานปรับปรุงหัวงาน!#REF!</definedName>
    <definedName name="RWST.C" localSheetId="4">#REF!</definedName>
    <definedName name="RWST.C" localSheetId="2">#REF!</definedName>
    <definedName name="RWST.C" localSheetId="0">#REF!</definedName>
    <definedName name="RWST.C">#REF!</definedName>
    <definedName name="S" localSheetId="0">'[12]input23+012'!$D$39</definedName>
    <definedName name="S">'[13]input23+012'!$D$39</definedName>
    <definedName name="S_1" localSheetId="4">#REF!</definedName>
    <definedName name="S_1" localSheetId="2">#REF!</definedName>
    <definedName name="S_1" localSheetId="0">#REF!</definedName>
    <definedName name="S_1">#REF!</definedName>
    <definedName name="S_27" localSheetId="4">#REF!</definedName>
    <definedName name="S_27" localSheetId="2">#REF!</definedName>
    <definedName name="S_27">#REF!</definedName>
    <definedName name="S_31" localSheetId="4">#REF!</definedName>
    <definedName name="S_31" localSheetId="2">#REF!</definedName>
    <definedName name="S_31">#REF!</definedName>
    <definedName name="s1.1" localSheetId="4">#REF!</definedName>
    <definedName name="s1.1" localSheetId="2">#REF!</definedName>
    <definedName name="s1.1">#REF!</definedName>
    <definedName name="s1.2" localSheetId="4">#REF!</definedName>
    <definedName name="s1.2" localSheetId="2">#REF!</definedName>
    <definedName name="s1.2">#REF!</definedName>
    <definedName name="s1.3" localSheetId="4">#REF!</definedName>
    <definedName name="s1.3" localSheetId="2">#REF!</definedName>
    <definedName name="s1.3">#REF!</definedName>
    <definedName name="S1_" localSheetId="4">#REF!</definedName>
    <definedName name="S1_" localSheetId="2">#REF!</definedName>
    <definedName name="S1_">#REF!</definedName>
    <definedName name="sand">[37]อัตราราคางานคอนกรีต!$C$7</definedName>
    <definedName name="SB" localSheetId="4">#REF!</definedName>
    <definedName name="SB" localSheetId="2">#REF!</definedName>
    <definedName name="SB" localSheetId="0">#REF!</definedName>
    <definedName name="SB">#REF!</definedName>
    <definedName name="seaw1" localSheetId="4">#REF!</definedName>
    <definedName name="seaw1" localSheetId="2">#REF!</definedName>
    <definedName name="seaw1">#REF!</definedName>
    <definedName name="seaw2" localSheetId="4">#REF!</definedName>
    <definedName name="seaw2" localSheetId="2">#REF!</definedName>
    <definedName name="seaw2">#REF!</definedName>
    <definedName name="seaw3" localSheetId="4">#REF!</definedName>
    <definedName name="seaw3" localSheetId="2">#REF!</definedName>
    <definedName name="seaw3">#REF!</definedName>
    <definedName name="seaw4" localSheetId="4">#REF!</definedName>
    <definedName name="seaw4" localSheetId="2">#REF!</definedName>
    <definedName name="seaw4">#REF!</definedName>
    <definedName name="Select1" localSheetId="4">[38]แผนงาน!#REF!</definedName>
    <definedName name="Select1" localSheetId="2">[38]แผนงาน!#REF!</definedName>
    <definedName name="Select1">[38]แผนงาน!#REF!</definedName>
    <definedName name="Select2" localSheetId="4">[38]แผนงาน!#REF!</definedName>
    <definedName name="Select2" localSheetId="2">[38]แผนงาน!#REF!</definedName>
    <definedName name="Select2">[38]แผนงาน!#REF!</definedName>
    <definedName name="Select3" localSheetId="4">[38]แผนงาน!#REF!</definedName>
    <definedName name="Select3" localSheetId="2">[38]แผนงาน!#REF!</definedName>
    <definedName name="Select3">[38]แผนงาน!#REF!</definedName>
    <definedName name="Select4" localSheetId="4">[38]แผนงาน!#REF!</definedName>
    <definedName name="Select4" localSheetId="2">[38]แผนงาน!#REF!</definedName>
    <definedName name="Select4">[38]แผนงาน!#REF!</definedName>
    <definedName name="sheet325" localSheetId="4">#REF!</definedName>
    <definedName name="sheet325" localSheetId="2">#REF!</definedName>
    <definedName name="sheet325" localSheetId="0">#REF!</definedName>
    <definedName name="sheet325">#REF!</definedName>
    <definedName name="sheettitle" localSheetId="4">#REF!</definedName>
    <definedName name="sheettitle" localSheetId="2">#REF!</definedName>
    <definedName name="sheettitle">#REF!</definedName>
    <definedName name="SI" localSheetId="4">#REF!</definedName>
    <definedName name="SI" localSheetId="2">#REF!</definedName>
    <definedName name="SI">#REF!</definedName>
    <definedName name="SII" localSheetId="4">#REF!</definedName>
    <definedName name="SII" localSheetId="2">#REF!</definedName>
    <definedName name="SII">#REF!</definedName>
    <definedName name="SL_1" localSheetId="4">#REF!</definedName>
    <definedName name="SL_1" localSheetId="2">#REF!</definedName>
    <definedName name="SL_1">#REF!</definedName>
    <definedName name="SP" localSheetId="4">#REF!</definedName>
    <definedName name="SP" localSheetId="2">#REF!</definedName>
    <definedName name="SP">#REF!</definedName>
    <definedName name="Ss" localSheetId="4">#REF!</definedName>
    <definedName name="Ss" localSheetId="2">#REF!</definedName>
    <definedName name="Ss">#REF!</definedName>
    <definedName name="STA" localSheetId="4">#REF!</definedName>
    <definedName name="STA" localSheetId="2">#REF!</definedName>
    <definedName name="STA">#REF!</definedName>
    <definedName name="stopvalve" localSheetId="4">#REF!</definedName>
    <definedName name="stopvalve" localSheetId="2">#REF!</definedName>
    <definedName name="stopvalve">#REF!</definedName>
    <definedName name="sumbride" localSheetId="4">[39]bq!#REF!</definedName>
    <definedName name="sumbride" localSheetId="2">[39]bq!#REF!</definedName>
    <definedName name="sumbride" localSheetId="0">[40]bq!#REF!</definedName>
    <definedName name="sumbride">[39]bq!#REF!</definedName>
    <definedName name="t" localSheetId="0">'[12]input23+012'!$C$24</definedName>
    <definedName name="t">'[13]input23+012'!$C$24</definedName>
    <definedName name="t.1" localSheetId="0">[27]Sheet2!$L$4</definedName>
    <definedName name="t.1">[28]Sheet2!$L$4</definedName>
    <definedName name="t.2" localSheetId="4">#REF!</definedName>
    <definedName name="t.2" localSheetId="2">#REF!</definedName>
    <definedName name="t.2" localSheetId="0">#REF!</definedName>
    <definedName name="t.2">#REF!</definedName>
    <definedName name="t.3" localSheetId="4">#REF!</definedName>
    <definedName name="t.3" localSheetId="2">#REF!</definedName>
    <definedName name="t.3">#REF!</definedName>
    <definedName name="t.6" localSheetId="0">[27]Sheet2!$L$9</definedName>
    <definedName name="t.6">[28]Sheet2!$L$9</definedName>
    <definedName name="t_1" localSheetId="4">[17]P9!#REF!</definedName>
    <definedName name="t_1" localSheetId="2">[17]P9!#REF!</definedName>
    <definedName name="t_1" localSheetId="0">[18]P9!#REF!</definedName>
    <definedName name="t_1">[17]P9!#REF!</definedName>
    <definedName name="t_2" localSheetId="4">[17]P9!#REF!</definedName>
    <definedName name="t_2" localSheetId="2">[17]P9!#REF!</definedName>
    <definedName name="t_2" localSheetId="0">[18]P9!#REF!</definedName>
    <definedName name="t_2">[17]P9!#REF!</definedName>
    <definedName name="t_3" localSheetId="4">[17]P9!#REF!</definedName>
    <definedName name="t_3" localSheetId="2">[17]P9!#REF!</definedName>
    <definedName name="t_3" localSheetId="0">[18]P9!#REF!</definedName>
    <definedName name="t_3">[17]P9!#REF!</definedName>
    <definedName name="t1.">'[20]อาคารอัดน้ำ (แก้ไข)'!$AY$9</definedName>
    <definedName name="t2.">'[20]อาคารอัดน้ำ (แก้ไข)'!$AZ$9</definedName>
    <definedName name="T9.4" localSheetId="4">#REF!</definedName>
    <definedName name="T9.4" localSheetId="2">#REF!</definedName>
    <definedName name="T9.4" localSheetId="0">#REF!</definedName>
    <definedName name="T9.4">#REF!</definedName>
    <definedName name="T9.5" localSheetId="4">#REF!</definedName>
    <definedName name="T9.5" localSheetId="2">#REF!</definedName>
    <definedName name="T9.5">#REF!</definedName>
    <definedName name="T9.6" localSheetId="4">#REF!</definedName>
    <definedName name="T9.6" localSheetId="2">#REF!</definedName>
    <definedName name="T9.6">#REF!</definedName>
    <definedName name="tbu" localSheetId="4">#REF!</definedName>
    <definedName name="tbu" localSheetId="2">#REF!</definedName>
    <definedName name="tbu">#REF!</definedName>
    <definedName name="tc" localSheetId="0">'[12]input23+012'!$F$14</definedName>
    <definedName name="tc">'[13]input23+012'!$F$14</definedName>
    <definedName name="tdig" localSheetId="4">#REF!</definedName>
    <definedName name="tdig" localSheetId="2">#REF!</definedName>
    <definedName name="tdig" localSheetId="0">#REF!</definedName>
    <definedName name="tdig">#REF!</definedName>
    <definedName name="tdong" localSheetId="4">#REF!</definedName>
    <definedName name="tdong" localSheetId="2">#REF!</definedName>
    <definedName name="tdong">#REF!</definedName>
    <definedName name="Tf" localSheetId="4">#REF!</definedName>
    <definedName name="Tf" localSheetId="2">#REF!</definedName>
    <definedName name="Tf">#REF!</definedName>
    <definedName name="TH" localSheetId="4">#REF!</definedName>
    <definedName name="TH" localSheetId="2">#REF!</definedName>
    <definedName name="TH">#REF!</definedName>
    <definedName name="Thc" localSheetId="4">#REF!</definedName>
    <definedName name="Thc" localSheetId="2">#REF!</definedName>
    <definedName name="Thc">#REF!</definedName>
    <definedName name="thuay" localSheetId="4">#REF!</definedName>
    <definedName name="thuay" localSheetId="2">#REF!</definedName>
    <definedName name="thuay">#REF!</definedName>
    <definedName name="TI" localSheetId="4">#REF!</definedName>
    <definedName name="TI" localSheetId="2">#REF!</definedName>
    <definedName name="TI">#REF!</definedName>
    <definedName name="TII" localSheetId="4">#REF!</definedName>
    <definedName name="TII" localSheetId="2">#REF!</definedName>
    <definedName name="TII">#REF!</definedName>
    <definedName name="tiii" localSheetId="4">#REF!</definedName>
    <definedName name="tiii" localSheetId="2">#REF!</definedName>
    <definedName name="tiii">#REF!</definedName>
    <definedName name="TIME" localSheetId="4">#REF!</definedName>
    <definedName name="TIME" localSheetId="2">#REF!</definedName>
    <definedName name="TIME">#REF!</definedName>
    <definedName name="time1" localSheetId="4">#REF!</definedName>
    <definedName name="time1" localSheetId="2">#REF!</definedName>
    <definedName name="time1">#REF!</definedName>
    <definedName name="tl" localSheetId="0">'[12]input23+012'!$C$12</definedName>
    <definedName name="tl">'[13]input23+012'!$C$12</definedName>
    <definedName name="tloa" localSheetId="4">#REF!</definedName>
    <definedName name="tloa" localSheetId="2">#REF!</definedName>
    <definedName name="tloa" localSheetId="0">#REF!</definedName>
    <definedName name="tloa">#REF!</definedName>
    <definedName name="tma" localSheetId="4">#REF!</definedName>
    <definedName name="tma" localSheetId="2">#REF!</definedName>
    <definedName name="tma">#REF!</definedName>
    <definedName name="to">"Drop Down 5"</definedName>
    <definedName name="Totalcost" localSheetId="4">#REF!</definedName>
    <definedName name="Totalcost" localSheetId="2">#REF!</definedName>
    <definedName name="Totalcost" localSheetId="0">#REF!</definedName>
    <definedName name="Totalcost">#REF!</definedName>
    <definedName name="tping" localSheetId="4">#REF!</definedName>
    <definedName name="tping" localSheetId="2">#REF!</definedName>
    <definedName name="tping">#REF!</definedName>
    <definedName name="tpipe" localSheetId="4">#REF!</definedName>
    <definedName name="tpipe" localSheetId="2">#REF!</definedName>
    <definedName name="tpipe">#REF!</definedName>
    <definedName name="tr" localSheetId="0">'[12]input23+012'!$C$11</definedName>
    <definedName name="tr">'[13]input23+012'!$C$11</definedName>
    <definedName name="trans" localSheetId="4">#REF!</definedName>
    <definedName name="trans" localSheetId="2">#REF!</definedName>
    <definedName name="trans" localSheetId="0">#REF!</definedName>
    <definedName name="trans">#REF!</definedName>
    <definedName name="troad" localSheetId="4">#REF!</definedName>
    <definedName name="troad" localSheetId="2">#REF!</definedName>
    <definedName name="troad">#REF!</definedName>
    <definedName name="ts" localSheetId="0">'[12]input23+012'!$F$10</definedName>
    <definedName name="ts">'[13]input23+012'!$F$10</definedName>
    <definedName name="tsaew" localSheetId="4">#REF!</definedName>
    <definedName name="tsaew" localSheetId="2">#REF!</definedName>
    <definedName name="tsaew" localSheetId="0">#REF!</definedName>
    <definedName name="tsaew">#REF!</definedName>
    <definedName name="Tsb" localSheetId="4">#REF!</definedName>
    <definedName name="Tsb" localSheetId="2">#REF!</definedName>
    <definedName name="Tsb">#REF!</definedName>
    <definedName name="tsin" localSheetId="4">#REF!</definedName>
    <definedName name="tsin" localSheetId="2">#REF!</definedName>
    <definedName name="tsin">#REF!</definedName>
    <definedName name="tsmall" localSheetId="4">#REF!</definedName>
    <definedName name="tsmall" localSheetId="2">#REF!</definedName>
    <definedName name="tsmall">#REF!</definedName>
    <definedName name="Tst" localSheetId="4">#REF!</definedName>
    <definedName name="Tst" localSheetId="2">#REF!</definedName>
    <definedName name="Tst">#REF!</definedName>
    <definedName name="ttung" localSheetId="4">#REF!</definedName>
    <definedName name="ttung" localSheetId="2">#REF!</definedName>
    <definedName name="ttung">#REF!</definedName>
    <definedName name="tung1" localSheetId="4">#REF!</definedName>
    <definedName name="tung1" localSheetId="2">#REF!</definedName>
    <definedName name="tung1">#REF!</definedName>
    <definedName name="tung2" localSheetId="4">#REF!</definedName>
    <definedName name="tung2" localSheetId="2">#REF!</definedName>
    <definedName name="tung2">#REF!</definedName>
    <definedName name="tung3" localSheetId="4">#REF!</definedName>
    <definedName name="tung3" localSheetId="2">#REF!</definedName>
    <definedName name="tung3">#REF!</definedName>
    <definedName name="tung4" localSheetId="4">#REF!</definedName>
    <definedName name="tung4" localSheetId="2">#REF!</definedName>
    <definedName name="tung4">#REF!</definedName>
    <definedName name="TV" localSheetId="4">#REF!</definedName>
    <definedName name="TV" localSheetId="2">#REF!</definedName>
    <definedName name="TV">#REF!</definedName>
    <definedName name="tw" localSheetId="0">'[12]input23+012'!$F$11</definedName>
    <definedName name="tw">'[13]input23+012'!$F$11</definedName>
    <definedName name="twang" localSheetId="4">#REF!</definedName>
    <definedName name="twang" localSheetId="2">#REF!</definedName>
    <definedName name="twang" localSheetId="0">#REF!</definedName>
    <definedName name="twang">#REF!</definedName>
    <definedName name="twodisk" localSheetId="4">#REF!</definedName>
    <definedName name="twodisk" localSheetId="2">#REF!</definedName>
    <definedName name="twodisk">#REF!</definedName>
    <definedName name="Type" localSheetId="4">#REF!</definedName>
    <definedName name="Type" localSheetId="2">#REF!</definedName>
    <definedName name="Type">#REF!</definedName>
    <definedName name="U.CUBE" localSheetId="0">[41]ราคาวัสดุ!$L$7:$L$25,[41]ราคาวัสดุ!$O$7:$O$25,[41]ราคาวัสดุ!$R$7:$R$25,[41]ราคาวัสดุ!$U$7:$U$25,[41]ราคาวัสดุ!$X$7:$X$25,[41]ราคาวัสดุ!$AA$7:$AA$25,[41]ราคาวัสดุ!$AD$7:$AD$12</definedName>
    <definedName name="U.CUBE">[42]ราคาวัสดุ!$L$7:$L$25,[42]ราคาวัสดุ!$O$7:$O$25,[42]ราคาวัสดุ!$R$7:$R$25,[42]ราคาวัสดุ!$U$7:$U$25,[42]ราคาวัสดุ!$X$7:$X$25,[42]ราคาวัสดุ!$AA$7:$AA$25,[42]ราคาวัสดุ!$AD$7:$AD$12</definedName>
    <definedName name="U.TON" localSheetId="0">[41]ราคาวัสดุ!$K$7:$K$25,[41]ราคาวัสดุ!$N$7:$N$25,[41]ราคาวัสดุ!$Q$7:$Q$25,[41]ราคาวัสดุ!$T$7:$T$25,[41]ราคาวัสดุ!$W$7:$W$25,[41]ราคาวัสดุ!$Z$7:$Z$25,[41]ราคาวัสดุ!$AC$7:$AC$12</definedName>
    <definedName name="U.TON">[42]ราคาวัสดุ!$K$7:$K$25,[42]ราคาวัสดุ!$N$7:$N$25,[42]ราคาวัสดุ!$Q$7:$Q$25,[42]ราคาวัสดุ!$T$7:$T$25,[42]ราคาวัสดุ!$W$7:$W$25,[42]ราคาวัสดุ!$Z$7:$Z$25,[42]ราคาวัสดุ!$AC$7:$AC$12</definedName>
    <definedName name="U_DRY" localSheetId="4">#REF!</definedName>
    <definedName name="U_DRY" localSheetId="2">#REF!</definedName>
    <definedName name="U_DRY" localSheetId="0">#REF!</definedName>
    <definedName name="U_DRY">#REF!</definedName>
    <definedName name="U_RAIN" localSheetId="4">#REF!</definedName>
    <definedName name="U_RAIN" localSheetId="2">#REF!</definedName>
    <definedName name="U_RAIN">#REF!</definedName>
    <definedName name="UC" localSheetId="4">#REF!</definedName>
    <definedName name="UC" localSheetId="2">#REF!</definedName>
    <definedName name="UC">#REF!</definedName>
    <definedName name="unit_cost">'[43]unit-cost'!$A$1:$V$33</definedName>
    <definedName name="v_cut" localSheetId="4">#REF!</definedName>
    <definedName name="v_cut" localSheetId="2">#REF!</definedName>
    <definedName name="v_cut" localSheetId="0">#REF!</definedName>
    <definedName name="v_cut">#REF!</definedName>
    <definedName name="v_cut_m" localSheetId="4">#REF!</definedName>
    <definedName name="v_cut_m" localSheetId="2">#REF!</definedName>
    <definedName name="v_cut_m">#REF!</definedName>
    <definedName name="v_fill" localSheetId="4">#REF!</definedName>
    <definedName name="v_fill" localSheetId="2">#REF!</definedName>
    <definedName name="v_fill">#REF!</definedName>
    <definedName name="v_fill_l" localSheetId="4">#REF!</definedName>
    <definedName name="v_fill_l" localSheetId="2">#REF!</definedName>
    <definedName name="v_fill_l">#REF!</definedName>
    <definedName name="v_fill_m" localSheetId="4">#REF!</definedName>
    <definedName name="v_fill_m" localSheetId="2">#REF!</definedName>
    <definedName name="v_fill_m">#REF!</definedName>
    <definedName name="v_strip" localSheetId="4">#REF!</definedName>
    <definedName name="v_strip" localSheetId="2">#REF!</definedName>
    <definedName name="v_strip">#REF!</definedName>
    <definedName name="V4.2.1" localSheetId="4">#REF!</definedName>
    <definedName name="V4.2.1" localSheetId="2">#REF!</definedName>
    <definedName name="V4.2.1">#REF!</definedName>
    <definedName name="V4.3.1" localSheetId="4">#REF!</definedName>
    <definedName name="V4.3.1" localSheetId="2">#REF!</definedName>
    <definedName name="V4.3.1">#REF!</definedName>
    <definedName name="V4.3.2" localSheetId="4">#REF!</definedName>
    <definedName name="V4.3.2" localSheetId="2">#REF!</definedName>
    <definedName name="V4.3.2">#REF!</definedName>
    <definedName name="V4.3.3" localSheetId="4">#REF!</definedName>
    <definedName name="V4.3.3" localSheetId="2">#REF!</definedName>
    <definedName name="V4.3.3">#REF!</definedName>
    <definedName name="V4.4.1" localSheetId="4">#REF!</definedName>
    <definedName name="V4.4.1" localSheetId="2">#REF!</definedName>
    <definedName name="V4.4.1">#REF!</definedName>
    <definedName name="w" localSheetId="0">'[12]input23+012'!$F$9</definedName>
    <definedName name="w">'[13]input23+012'!$F$9</definedName>
    <definedName name="W." localSheetId="0">[27]Sheet2!$I$13</definedName>
    <definedName name="W.">[28]Sheet2!$I$13</definedName>
    <definedName name="w.1" localSheetId="4">#REF!</definedName>
    <definedName name="w.1" localSheetId="2">#REF!</definedName>
    <definedName name="w.1" localSheetId="0">#REF!</definedName>
    <definedName name="w.1">#REF!</definedName>
    <definedName name="W_30" localSheetId="4">#REF!</definedName>
    <definedName name="W_30" localSheetId="2">#REF!</definedName>
    <definedName name="W_30">#REF!</definedName>
    <definedName name="w_l" localSheetId="4">#REF!</definedName>
    <definedName name="w_l" localSheetId="2">#REF!</definedName>
    <definedName name="w_l">#REF!</definedName>
    <definedName name="W_P" localSheetId="4">#REF!</definedName>
    <definedName name="W_P" localSheetId="2">#REF!</definedName>
    <definedName name="W_P">#REF!</definedName>
    <definedName name="w_s" localSheetId="4">#REF!</definedName>
    <definedName name="w_s" localSheetId="2">#REF!</definedName>
    <definedName name="w_s">#REF!</definedName>
    <definedName name="W_St" localSheetId="4">#REF!</definedName>
    <definedName name="W_St" localSheetId="2">#REF!</definedName>
    <definedName name="W_St">#REF!</definedName>
    <definedName name="W1.1" localSheetId="4">#REF!</definedName>
    <definedName name="W1.1" localSheetId="2">#REF!</definedName>
    <definedName name="W1.1">#REF!</definedName>
    <definedName name="W4.1.1" localSheetId="4">#REF!</definedName>
    <definedName name="W4.1.1" localSheetId="2">#REF!</definedName>
    <definedName name="W4.1.1">#REF!</definedName>
    <definedName name="W4.2.1" localSheetId="4">#REF!</definedName>
    <definedName name="W4.2.1" localSheetId="2">#REF!</definedName>
    <definedName name="W4.2.1">#REF!</definedName>
    <definedName name="W4.3.1" localSheetId="4">#REF!</definedName>
    <definedName name="W4.3.1" localSheetId="2">#REF!</definedName>
    <definedName name="W4.3.1">#REF!</definedName>
    <definedName name="W4.4.1" localSheetId="4">#REF!</definedName>
    <definedName name="W4.4.1" localSheetId="2">#REF!</definedName>
    <definedName name="W4.4.1">#REF!</definedName>
    <definedName name="W4.4.2" localSheetId="4">#REF!</definedName>
    <definedName name="W4.4.2" localSheetId="2">#REF!</definedName>
    <definedName name="W4.4.2">#REF!</definedName>
    <definedName name="W4.4.3" localSheetId="4">#REF!</definedName>
    <definedName name="W4.4.3" localSheetId="2">#REF!</definedName>
    <definedName name="W4.4.3">#REF!</definedName>
    <definedName name="W4.5" localSheetId="4">#REF!</definedName>
    <definedName name="W4.5" localSheetId="2">#REF!</definedName>
    <definedName name="W4.5">#REF!</definedName>
    <definedName name="W4.6" localSheetId="4">#REF!</definedName>
    <definedName name="W4.6" localSheetId="2">#REF!</definedName>
    <definedName name="W4.6">#REF!</definedName>
    <definedName name="W8.2" localSheetId="4">#REF!</definedName>
    <definedName name="W8.2" localSheetId="2">#REF!</definedName>
    <definedName name="W8.2">#REF!</definedName>
    <definedName name="Wb" localSheetId="4">#REF!</definedName>
    <definedName name="Wb" localSheetId="2">#REF!</definedName>
    <definedName name="Wb">#REF!</definedName>
    <definedName name="Wbb" localSheetId="4">#REF!</definedName>
    <definedName name="Wbb" localSheetId="2">#REF!</definedName>
    <definedName name="Wbb">#REF!</definedName>
    <definedName name="Wbd" localSheetId="4">#REF!</definedName>
    <definedName name="Wbd" localSheetId="2">#REF!</definedName>
    <definedName name="Wbd">#REF!</definedName>
    <definedName name="Wbds" localSheetId="4">#REF!</definedName>
    <definedName name="Wbds" localSheetId="2">#REF!</definedName>
    <definedName name="Wbds">#REF!</definedName>
    <definedName name="Wbugb" localSheetId="4">#REF!</definedName>
    <definedName name="Wbugb" localSheetId="2">#REF!</definedName>
    <definedName name="Wbugb">#REF!</definedName>
    <definedName name="wbumt" localSheetId="4">#REF!</definedName>
    <definedName name="wbumt" localSheetId="2">#REF!</definedName>
    <definedName name="wbumt">#REF!</definedName>
    <definedName name="wbuหร" localSheetId="4">#REF!</definedName>
    <definedName name="wbuหร" localSheetId="2">#REF!</definedName>
    <definedName name="wbuหร">#REF!</definedName>
    <definedName name="Wc" localSheetId="4">#REF!</definedName>
    <definedName name="Wc" localSheetId="2">#REF!</definedName>
    <definedName name="Wc">#REF!</definedName>
    <definedName name="Wg" localSheetId="4">#REF!</definedName>
    <definedName name="Wg" localSheetId="2">#REF!</definedName>
    <definedName name="Wg">#REF!</definedName>
    <definedName name="wood_144794" localSheetId="4">#REF!</definedName>
    <definedName name="wood_144794" localSheetId="2">#REF!</definedName>
    <definedName name="wood_144794">#REF!</definedName>
    <definedName name="wood_90687" localSheetId="4">#REF!</definedName>
    <definedName name="wood_90687" localSheetId="2">#REF!</definedName>
    <definedName name="wood_90687">#REF!</definedName>
    <definedName name="wood_90688" localSheetId="4">#REF!</definedName>
    <definedName name="wood_90688" localSheetId="2">#REF!</definedName>
    <definedName name="wood_90688">#REF!</definedName>
    <definedName name="Wp" localSheetId="4">#REF!</definedName>
    <definedName name="Wp" localSheetId="2">#REF!</definedName>
    <definedName name="Wp">#REF!</definedName>
    <definedName name="wp_144794" localSheetId="4">#REF!</definedName>
    <definedName name="wp_144794" localSheetId="2">#REF!</definedName>
    <definedName name="wp_144794">#REF!</definedName>
    <definedName name="Ws" localSheetId="4">[17]P9!#REF!</definedName>
    <definedName name="Ws" localSheetId="2">[17]P9!#REF!</definedName>
    <definedName name="Ws" localSheetId="0">[18]P9!#REF!</definedName>
    <definedName name="Ws">[17]P9!#REF!</definedName>
    <definedName name="WT" localSheetId="4">#REF!</definedName>
    <definedName name="WT" localSheetId="2">#REF!</definedName>
    <definedName name="WT" localSheetId="0">#REF!</definedName>
    <definedName name="WT">#REF!</definedName>
    <definedName name="www" localSheetId="4">#REF!</definedName>
    <definedName name="www" localSheetId="2">#REF!</definedName>
    <definedName name="www">#REF!</definedName>
    <definedName name="x" localSheetId="4">#REF!</definedName>
    <definedName name="x" localSheetId="2">#REF!</definedName>
    <definedName name="x">#REF!</definedName>
    <definedName name="xc" localSheetId="4">#REF!</definedName>
    <definedName name="xc" localSheetId="2">#REF!</definedName>
    <definedName name="xc">#REF!</definedName>
    <definedName name="XIII" localSheetId="4">#REF!</definedName>
    <definedName name="XIII" localSheetId="2">#REF!</definedName>
    <definedName name="XIII">#REF!</definedName>
    <definedName name="year" localSheetId="4">#REF!</definedName>
    <definedName name="year" localSheetId="2">#REF!</definedName>
    <definedName name="year">#REF!</definedName>
    <definedName name="Year50" localSheetId="4">#REF!</definedName>
    <definedName name="Year50" localSheetId="2">#REF!</definedName>
    <definedName name="Year50">#REF!</definedName>
    <definedName name="Year51" localSheetId="4">#REF!</definedName>
    <definedName name="Year51" localSheetId="2">#REF!</definedName>
    <definedName name="Year51">#REF!</definedName>
    <definedName name="Year52" localSheetId="4">#REF!</definedName>
    <definedName name="Year52" localSheetId="2">#REF!</definedName>
    <definedName name="Year52">#REF!</definedName>
    <definedName name="Year53" localSheetId="4">#REF!</definedName>
    <definedName name="Year53" localSheetId="2">#REF!</definedName>
    <definedName name="Year53">#REF!</definedName>
    <definedName name="Z" localSheetId="4">'[15]Cal Fto'!#REF!</definedName>
    <definedName name="Z" localSheetId="2">'[15]Cal Fto'!#REF!</definedName>
    <definedName name="Z" localSheetId="0">'[16]Cal Fto'!#REF!</definedName>
    <definedName name="Z">'[15]Cal Fto'!#REF!</definedName>
    <definedName name="Z_D75B71D3_AF7E_465D_A108_AA98354475F9_.wvu.Cols" localSheetId="4" hidden="1">#REF!,#REF!</definedName>
    <definedName name="Z_D75B71D3_AF7E_465D_A108_AA98354475F9_.wvu.Cols" localSheetId="2" hidden="1">#REF!,#REF!</definedName>
    <definedName name="Z_D75B71D3_AF7E_465D_A108_AA98354475F9_.wvu.Cols" localSheetId="0" hidden="1">#REF!,#REF!</definedName>
    <definedName name="Z_D75B71D3_AF7E_465D_A108_AA98354475F9_.wvu.Cols" hidden="1">#REF!,#REF!</definedName>
    <definedName name="Zs" localSheetId="4">#REF!</definedName>
    <definedName name="Zs" localSheetId="2">#REF!</definedName>
    <definedName name="Zs" localSheetId="0">#REF!</definedName>
    <definedName name="Zs">#REF!</definedName>
    <definedName name="เเเเเเ" localSheetId="4">[44]ป้าย!#REF!</definedName>
    <definedName name="เเเเเเ" localSheetId="2">[44]ป้าย!#REF!</definedName>
    <definedName name="เเเเเเ" localSheetId="0">[44]ป้าย!#REF!</definedName>
    <definedName name="เเเเเเ">[44]ป้าย!#REF!</definedName>
    <definedName name="แ" localSheetId="4">[45]รายละเอียด!#REF!</definedName>
    <definedName name="แ" localSheetId="2">[45]รายละเอียด!#REF!</definedName>
    <definedName name="แ">[45]รายละเอียด!#REF!</definedName>
    <definedName name="ก" localSheetId="0">'[12]input23+012'!$C$26</definedName>
    <definedName name="ก">'[13]input23+012'!$C$26</definedName>
    <definedName name="ก.1" localSheetId="4">#REF!</definedName>
    <definedName name="ก.1" localSheetId="2">#REF!</definedName>
    <definedName name="ก.1" localSheetId="0">#REF!</definedName>
    <definedName name="ก.1">#REF!</definedName>
    <definedName name="ก.2" localSheetId="4">#REF!</definedName>
    <definedName name="ก.2" localSheetId="2">#REF!</definedName>
    <definedName name="ก.2">#REF!</definedName>
    <definedName name="ก.3" localSheetId="4">#REF!</definedName>
    <definedName name="ก.3" localSheetId="2">#REF!</definedName>
    <definedName name="ก.3">#REF!</definedName>
    <definedName name="ก.4" localSheetId="4">#REF!</definedName>
    <definedName name="ก.4" localSheetId="2">#REF!</definedName>
    <definedName name="ก.4">#REF!</definedName>
    <definedName name="ก.5" localSheetId="4">#REF!</definedName>
    <definedName name="ก.5" localSheetId="2">#REF!</definedName>
    <definedName name="ก.5">#REF!</definedName>
    <definedName name="ก1" localSheetId="0">[27]Sheet2!$C$4</definedName>
    <definedName name="ก1">[28]Sheet2!$C$4</definedName>
    <definedName name="ก1.1" localSheetId="4">#REF!</definedName>
    <definedName name="ก1.1" localSheetId="2">#REF!</definedName>
    <definedName name="ก1.1" localSheetId="0">#REF!</definedName>
    <definedName name="ก1.1">#REF!</definedName>
    <definedName name="ก1.2" localSheetId="4">#REF!</definedName>
    <definedName name="ก1.2" localSheetId="2">#REF!</definedName>
    <definedName name="ก1.2">#REF!</definedName>
    <definedName name="ก1.3" localSheetId="4">#REF!</definedName>
    <definedName name="ก1.3" localSheetId="2">#REF!</definedName>
    <definedName name="ก1.3">#REF!</definedName>
    <definedName name="ก1.4" localSheetId="4">#REF!</definedName>
    <definedName name="ก1.4" localSheetId="2">#REF!</definedName>
    <definedName name="ก1.4">#REF!</definedName>
    <definedName name="ก1.5" localSheetId="4">#REF!</definedName>
    <definedName name="ก1.5" localSheetId="2">#REF!</definedName>
    <definedName name="ก1.5">#REF!</definedName>
    <definedName name="ก10" localSheetId="4">#REF!</definedName>
    <definedName name="ก10" localSheetId="2">#REF!</definedName>
    <definedName name="ก10">#REF!</definedName>
    <definedName name="ก11" localSheetId="4">#REF!</definedName>
    <definedName name="ก11" localSheetId="2">#REF!</definedName>
    <definedName name="ก11">#REF!</definedName>
    <definedName name="ก12" localSheetId="4">#REF!</definedName>
    <definedName name="ก12" localSheetId="2">#REF!</definedName>
    <definedName name="ก12">#REF!</definedName>
    <definedName name="ก13" localSheetId="4">#REF!</definedName>
    <definedName name="ก13" localSheetId="2">#REF!</definedName>
    <definedName name="ก13">#REF!</definedName>
    <definedName name="ก14" localSheetId="4">#REF!</definedName>
    <definedName name="ก14" localSheetId="2">#REF!</definedName>
    <definedName name="ก14">#REF!</definedName>
    <definedName name="ก15" localSheetId="4">#REF!</definedName>
    <definedName name="ก15" localSheetId="2">#REF!</definedName>
    <definedName name="ก15">#REF!</definedName>
    <definedName name="ก16" localSheetId="4">#REF!</definedName>
    <definedName name="ก16" localSheetId="2">#REF!</definedName>
    <definedName name="ก16">#REF!</definedName>
    <definedName name="ก2" localSheetId="4">[17]P9!#REF!</definedName>
    <definedName name="ก2" localSheetId="2">[17]P9!#REF!</definedName>
    <definedName name="ก2" localSheetId="0">[18]P9!#REF!</definedName>
    <definedName name="ก2">[17]P9!#REF!</definedName>
    <definedName name="ก2.1" localSheetId="4">#REF!</definedName>
    <definedName name="ก2.1" localSheetId="2">#REF!</definedName>
    <definedName name="ก2.1" localSheetId="0">#REF!</definedName>
    <definedName name="ก2.1">#REF!</definedName>
    <definedName name="ก2.1.1" localSheetId="4">#REF!</definedName>
    <definedName name="ก2.1.1" localSheetId="2">#REF!</definedName>
    <definedName name="ก2.1.1">#REF!</definedName>
    <definedName name="ก2.1.2" localSheetId="4">#REF!</definedName>
    <definedName name="ก2.1.2" localSheetId="2">#REF!</definedName>
    <definedName name="ก2.1.2">#REF!</definedName>
    <definedName name="ก2.10" localSheetId="4">#REF!</definedName>
    <definedName name="ก2.10" localSheetId="2">#REF!</definedName>
    <definedName name="ก2.10">#REF!</definedName>
    <definedName name="ก2.11" localSheetId="4">#REF!</definedName>
    <definedName name="ก2.11" localSheetId="2">#REF!</definedName>
    <definedName name="ก2.11">#REF!</definedName>
    <definedName name="ก2.12" localSheetId="4">#REF!</definedName>
    <definedName name="ก2.12" localSheetId="2">#REF!</definedName>
    <definedName name="ก2.12">#REF!</definedName>
    <definedName name="ก2.13" localSheetId="4">#REF!</definedName>
    <definedName name="ก2.13" localSheetId="2">#REF!</definedName>
    <definedName name="ก2.13">#REF!</definedName>
    <definedName name="ก2.14" localSheetId="4">#REF!</definedName>
    <definedName name="ก2.14" localSheetId="2">#REF!</definedName>
    <definedName name="ก2.14">#REF!</definedName>
    <definedName name="ก2.15" localSheetId="4">#REF!</definedName>
    <definedName name="ก2.15" localSheetId="2">#REF!</definedName>
    <definedName name="ก2.15">#REF!</definedName>
    <definedName name="ก2.16" localSheetId="4">#REF!</definedName>
    <definedName name="ก2.16" localSheetId="2">#REF!</definedName>
    <definedName name="ก2.16">#REF!</definedName>
    <definedName name="ก2.17" localSheetId="4">#REF!</definedName>
    <definedName name="ก2.17" localSheetId="2">#REF!</definedName>
    <definedName name="ก2.17">#REF!</definedName>
    <definedName name="ก2.18" localSheetId="4">#REF!</definedName>
    <definedName name="ก2.18" localSheetId="2">#REF!</definedName>
    <definedName name="ก2.18">#REF!</definedName>
    <definedName name="ก2.19" localSheetId="4">#REF!</definedName>
    <definedName name="ก2.19" localSheetId="2">#REF!</definedName>
    <definedName name="ก2.19">#REF!</definedName>
    <definedName name="ก2.2" localSheetId="4">#REF!</definedName>
    <definedName name="ก2.2" localSheetId="2">#REF!</definedName>
    <definedName name="ก2.2">#REF!</definedName>
    <definedName name="ก2.20" localSheetId="4">#REF!</definedName>
    <definedName name="ก2.20" localSheetId="2">#REF!</definedName>
    <definedName name="ก2.20">#REF!</definedName>
    <definedName name="ก2.21" localSheetId="4">#REF!</definedName>
    <definedName name="ก2.21" localSheetId="2">#REF!</definedName>
    <definedName name="ก2.21">#REF!</definedName>
    <definedName name="ก2.22" localSheetId="4">[46]รายละเอียด!#REF!</definedName>
    <definedName name="ก2.22" localSheetId="2">[46]รายละเอียด!#REF!</definedName>
    <definedName name="ก2.22">[46]รายละเอียด!#REF!</definedName>
    <definedName name="ก2.23" localSheetId="4">#REF!</definedName>
    <definedName name="ก2.23" localSheetId="2">#REF!</definedName>
    <definedName name="ก2.23" localSheetId="0">#REF!</definedName>
    <definedName name="ก2.23">#REF!</definedName>
    <definedName name="ก2.24" localSheetId="4">#REF!</definedName>
    <definedName name="ก2.24" localSheetId="2">#REF!</definedName>
    <definedName name="ก2.24">#REF!</definedName>
    <definedName name="ก2.241" localSheetId="4">'[19]เสา ราวสะพาน'!#REF!</definedName>
    <definedName name="ก2.241" localSheetId="2">'[19]เสา ราวสะพาน'!#REF!</definedName>
    <definedName name="ก2.241">'[19]เสา ราวสะพาน'!#REF!</definedName>
    <definedName name="ก2.25" localSheetId="4">#REF!</definedName>
    <definedName name="ก2.25" localSheetId="2">#REF!</definedName>
    <definedName name="ก2.25" localSheetId="0">#REF!</definedName>
    <definedName name="ก2.25">#REF!</definedName>
    <definedName name="ก2.26" localSheetId="4">#REF!</definedName>
    <definedName name="ก2.26" localSheetId="2">#REF!</definedName>
    <definedName name="ก2.26">#REF!</definedName>
    <definedName name="ก2.27" localSheetId="4">#REF!</definedName>
    <definedName name="ก2.27" localSheetId="2">#REF!</definedName>
    <definedName name="ก2.27">#REF!</definedName>
    <definedName name="ก2.3" localSheetId="4">#REF!</definedName>
    <definedName name="ก2.3" localSheetId="2">#REF!</definedName>
    <definedName name="ก2.3">#REF!</definedName>
    <definedName name="ก2.4" localSheetId="4">#REF!</definedName>
    <definedName name="ก2.4" localSheetId="2">#REF!</definedName>
    <definedName name="ก2.4">#REF!</definedName>
    <definedName name="ก2.5" localSheetId="4">#REF!</definedName>
    <definedName name="ก2.5" localSheetId="2">#REF!</definedName>
    <definedName name="ก2.5">#REF!</definedName>
    <definedName name="ก2.6" localSheetId="4">#REF!</definedName>
    <definedName name="ก2.6" localSheetId="2">#REF!</definedName>
    <definedName name="ก2.6">#REF!</definedName>
    <definedName name="ก2.7" localSheetId="4">#REF!</definedName>
    <definedName name="ก2.7" localSheetId="2">#REF!</definedName>
    <definedName name="ก2.7">#REF!</definedName>
    <definedName name="ก2.8" localSheetId="4">#REF!</definedName>
    <definedName name="ก2.8" localSheetId="2">#REF!</definedName>
    <definedName name="ก2.8">#REF!</definedName>
    <definedName name="ก2.9" localSheetId="4">#REF!</definedName>
    <definedName name="ก2.9" localSheetId="2">#REF!</definedName>
    <definedName name="ก2.9">#REF!</definedName>
    <definedName name="ก21.1">[20]งานปรับปรุงหัวงาน!$AE$23</definedName>
    <definedName name="ก21.2">[20]งานปรับปรุงหัวงาน!$AE$32</definedName>
    <definedName name="ก3" localSheetId="0">[27]Sheet2!$C$6</definedName>
    <definedName name="ก3">[28]Sheet2!$C$6</definedName>
    <definedName name="ก3.10" localSheetId="4">[14]ทรบ!#REF!</definedName>
    <definedName name="ก3.10" localSheetId="2">[14]ทรบ!#REF!</definedName>
    <definedName name="ก3.10" localSheetId="0">[14]ทรบ!#REF!</definedName>
    <definedName name="ก3.10">[14]ทรบ!#REF!</definedName>
    <definedName name="ก3.11" localSheetId="4">[14]ทรบ!#REF!</definedName>
    <definedName name="ก3.11" localSheetId="2">[14]ทรบ!#REF!</definedName>
    <definedName name="ก3.11">[14]ทรบ!#REF!</definedName>
    <definedName name="ก3.12" localSheetId="4">[14]ทรบ!#REF!</definedName>
    <definedName name="ก3.12" localSheetId="2">[14]ทรบ!#REF!</definedName>
    <definedName name="ก3.12">[14]ทรบ!#REF!</definedName>
    <definedName name="ก3.2" localSheetId="4">[14]ทรบ!#REF!</definedName>
    <definedName name="ก3.2" localSheetId="2">[14]ทรบ!#REF!</definedName>
    <definedName name="ก3.2">[14]ทรบ!#REF!</definedName>
    <definedName name="ก3.3" localSheetId="4">[14]ทรบ!#REF!</definedName>
    <definedName name="ก3.3" localSheetId="2">[14]ทรบ!#REF!</definedName>
    <definedName name="ก3.3">[14]ทรบ!#REF!</definedName>
    <definedName name="ก3.4" localSheetId="4">[14]ทรบ!#REF!</definedName>
    <definedName name="ก3.4" localSheetId="2">[14]ทรบ!#REF!</definedName>
    <definedName name="ก3.4">[14]ทรบ!#REF!</definedName>
    <definedName name="ก3.5" localSheetId="4">[14]ทรบ!#REF!</definedName>
    <definedName name="ก3.5" localSheetId="2">[14]ทรบ!#REF!</definedName>
    <definedName name="ก3.5">[14]ทรบ!#REF!</definedName>
    <definedName name="ก3.6" localSheetId="4">[14]ทรบ!#REF!</definedName>
    <definedName name="ก3.6" localSheetId="2">[14]ทรบ!#REF!</definedName>
    <definedName name="ก3.6">[14]ทรบ!#REF!</definedName>
    <definedName name="ก3.7" localSheetId="4">[14]ทรบ!#REF!</definedName>
    <definedName name="ก3.7" localSheetId="2">[14]ทรบ!#REF!</definedName>
    <definedName name="ก3.7">[14]ทรบ!#REF!</definedName>
    <definedName name="ก3.8" localSheetId="4">[14]ทรบ!#REF!</definedName>
    <definedName name="ก3.8" localSheetId="2">[14]ทรบ!#REF!</definedName>
    <definedName name="ก3.8">[14]ทรบ!#REF!</definedName>
    <definedName name="ก3.9" localSheetId="4">[14]ทรบ!#REF!</definedName>
    <definedName name="ก3.9" localSheetId="2">[14]ทรบ!#REF!</definedName>
    <definedName name="ก3.9">[14]ทรบ!#REF!</definedName>
    <definedName name="ก4" localSheetId="4">[17]P9!#REF!</definedName>
    <definedName name="ก4" localSheetId="2">[17]P9!#REF!</definedName>
    <definedName name="ก4" localSheetId="0">[18]P9!#REF!</definedName>
    <definedName name="ก4">[17]P9!#REF!</definedName>
    <definedName name="ก5" localSheetId="4">#REF!</definedName>
    <definedName name="ก5" localSheetId="2">#REF!</definedName>
    <definedName name="ก5" localSheetId="0">#REF!</definedName>
    <definedName name="ก5">#REF!</definedName>
    <definedName name="ก5.1" localSheetId="4">[47]สรุปกิจกรรม!#REF!</definedName>
    <definedName name="ก5.1" localSheetId="2">[47]สรุปกิจกรรม!#REF!</definedName>
    <definedName name="ก5.1" localSheetId="0">[47]สรุปกิจกรรม!#REF!</definedName>
    <definedName name="ก5.1">[47]สรุปกิจกรรม!#REF!</definedName>
    <definedName name="ก5.2" localSheetId="4">[47]สรุปกิจกรรม!#REF!</definedName>
    <definedName name="ก5.2" localSheetId="2">[47]สรุปกิจกรรม!#REF!</definedName>
    <definedName name="ก5.2">[47]สรุปกิจกรรม!#REF!</definedName>
    <definedName name="ก5.3" localSheetId="4">[47]สรุปกิจกรรม!#REF!</definedName>
    <definedName name="ก5.3" localSheetId="2">[47]สรุปกิจกรรม!#REF!</definedName>
    <definedName name="ก5.3">[47]สรุปกิจกรรม!#REF!</definedName>
    <definedName name="ก5.4" localSheetId="4">[47]สรุปกิจกรรม!#REF!</definedName>
    <definedName name="ก5.4" localSheetId="2">[47]สรุปกิจกรรม!#REF!</definedName>
    <definedName name="ก5.4">[47]สรุปกิจกรรม!#REF!</definedName>
    <definedName name="ก5.5" localSheetId="4">[47]สรุปกิจกรรม!#REF!</definedName>
    <definedName name="ก5.5" localSheetId="2">[47]สรุปกิจกรรม!#REF!</definedName>
    <definedName name="ก5.5">[47]สรุปกิจกรรม!#REF!</definedName>
    <definedName name="ก5.6" localSheetId="4">[47]สรุปกิจกรรม!#REF!</definedName>
    <definedName name="ก5.6" localSheetId="2">[47]สรุปกิจกรรม!#REF!</definedName>
    <definedName name="ก5.6">[47]สรุปกิจกรรม!#REF!</definedName>
    <definedName name="ก6" localSheetId="4">#REF!</definedName>
    <definedName name="ก6" localSheetId="2">#REF!</definedName>
    <definedName name="ก6" localSheetId="0">#REF!</definedName>
    <definedName name="ก6">#REF!</definedName>
    <definedName name="ก6450">'[48]อ ท่อส่งน้ำเข้านา'!$I$75</definedName>
    <definedName name="ก6732" localSheetId="4">'[47]อ ท่อส่งน้ำเข้านา'!#REF!</definedName>
    <definedName name="ก6732" localSheetId="2">'[47]อ ท่อส่งน้ำเข้านา'!#REF!</definedName>
    <definedName name="ก6732" localSheetId="0">'[47]อ ท่อส่งน้ำเข้านา'!#REF!</definedName>
    <definedName name="ก6732">'[47]อ ท่อส่งน้ำเข้านา'!#REF!</definedName>
    <definedName name="ก6754" localSheetId="4">'[47]อ ท่อส่งน้ำเข้านา'!#REF!</definedName>
    <definedName name="ก6754" localSheetId="2">'[47]อ ท่อส่งน้ำเข้านา'!#REF!</definedName>
    <definedName name="ก6754">'[47]อ ท่อส่งน้ำเข้านา'!#REF!</definedName>
    <definedName name="ก6910" localSheetId="4">'[47]อ ท่อส่งน้ำเข้านา'!#REF!</definedName>
    <definedName name="ก6910" localSheetId="2">'[47]อ ท่อส่งน้ำเข้านา'!#REF!</definedName>
    <definedName name="ก6910">'[47]อ ท่อส่งน้ำเข้านา'!#REF!</definedName>
    <definedName name="ก7" localSheetId="4">#REF!</definedName>
    <definedName name="ก7" localSheetId="2">#REF!</definedName>
    <definedName name="ก7" localSheetId="0">#REF!</definedName>
    <definedName name="ก7">#REF!</definedName>
    <definedName name="ก7020" localSheetId="4">'[47]อ ท่อส่งน้ำเข้านา'!#REF!</definedName>
    <definedName name="ก7020" localSheetId="2">'[47]อ ท่อส่งน้ำเข้านา'!#REF!</definedName>
    <definedName name="ก7020" localSheetId="0">'[47]อ ท่อส่งน้ำเข้านา'!#REF!</definedName>
    <definedName name="ก7020">'[47]อ ท่อส่งน้ำเข้านา'!#REF!</definedName>
    <definedName name="ก7474" localSheetId="4">'[47]อ ท่อส่งน้ำเข้านา'!#REF!</definedName>
    <definedName name="ก7474" localSheetId="2">'[47]อ ท่อส่งน้ำเข้านา'!#REF!</definedName>
    <definedName name="ก7474">'[47]อ ท่อส่งน้ำเข้านา'!#REF!</definedName>
    <definedName name="ก7800" localSheetId="4">'[47]อ ท่อส่งน้ำเข้านา'!#REF!</definedName>
    <definedName name="ก7800" localSheetId="2">'[47]อ ท่อส่งน้ำเข้านา'!#REF!</definedName>
    <definedName name="ก7800">'[47]อ ท่อส่งน้ำเข้านา'!#REF!</definedName>
    <definedName name="ก8" localSheetId="4">#REF!</definedName>
    <definedName name="ก8" localSheetId="2">#REF!</definedName>
    <definedName name="ก8" localSheetId="0">#REF!</definedName>
    <definedName name="ก8">#REF!</definedName>
    <definedName name="ก8310" localSheetId="4">'[47]อ ท่อส่งน้ำเข้านา'!#REF!</definedName>
    <definedName name="ก8310" localSheetId="2">'[47]อ ท่อส่งน้ำเข้านา'!#REF!</definedName>
    <definedName name="ก8310" localSheetId="0">'[47]อ ท่อส่งน้ำเข้านา'!#REF!</definedName>
    <definedName name="ก8310">'[47]อ ท่อส่งน้ำเข้านา'!#REF!</definedName>
    <definedName name="ก9" localSheetId="0">[27]Sheet2!$C$12</definedName>
    <definedName name="ก9">[28]Sheet2!$C$12</definedName>
    <definedName name="ก9530" localSheetId="4">'[47]อ ท่อส่งน้ำเข้านา'!#REF!</definedName>
    <definedName name="ก9530" localSheetId="2">'[47]อ ท่อส่งน้ำเข้านา'!#REF!</definedName>
    <definedName name="ก9530" localSheetId="0">'[47]อ ท่อส่งน้ำเข้านา'!#REF!</definedName>
    <definedName name="ก9530">'[47]อ ท่อส่งน้ำเข้านา'!#REF!</definedName>
    <definedName name="ก9620" localSheetId="4">'[47]อ ท่อส่งน้ำเข้านา'!#REF!</definedName>
    <definedName name="ก9620" localSheetId="2">'[47]อ ท่อส่งน้ำเข้านา'!#REF!</definedName>
    <definedName name="ก9620">'[47]อ ท่อส่งน้ำเข้านา'!#REF!</definedName>
    <definedName name="ก9825" localSheetId="4">'[47]อ ท่อส่งน้ำเข้านา'!#REF!</definedName>
    <definedName name="ก9825" localSheetId="2">'[47]อ ท่อส่งน้ำเข้านา'!#REF!</definedName>
    <definedName name="ก9825">'[47]อ ท่อส่งน้ำเข้านา'!#REF!</definedName>
    <definedName name="กดกกดด" localSheetId="4">#REF!</definedName>
    <definedName name="กดกกดด" localSheetId="2">#REF!</definedName>
    <definedName name="กดกกดด" localSheetId="0">#REF!</definedName>
    <definedName name="กดกกดด">#REF!</definedName>
    <definedName name="ก้น" localSheetId="4">#REF!</definedName>
    <definedName name="ก้น" localSheetId="2">#REF!</definedName>
    <definedName name="ก้น">#REF!</definedName>
    <definedName name="กม.050" localSheetId="4">[45]รายละเอียด!#REF!</definedName>
    <definedName name="กม.050" localSheetId="2">[45]รายละเอียด!#REF!</definedName>
    <definedName name="กม.050">[45]รายละเอียด!#REF!</definedName>
    <definedName name="กม.10.315" localSheetId="4">[47]ระบบ!#REF!</definedName>
    <definedName name="กม.10.315" localSheetId="2">[47]ระบบ!#REF!</definedName>
    <definedName name="กม.10.315">[47]ระบบ!#REF!</definedName>
    <definedName name="กม.150" localSheetId="4">[45]รายละเอียด!#REF!</definedName>
    <definedName name="กม.150" localSheetId="2">[45]รายละเอียด!#REF!</definedName>
    <definedName name="กม.150">[45]รายละเอียด!#REF!</definedName>
    <definedName name="กม.200" localSheetId="4">[45]รายละเอียด!#REF!</definedName>
    <definedName name="กม.200" localSheetId="2">[45]รายละเอียด!#REF!</definedName>
    <definedName name="กม.200">[45]รายละเอียด!#REF!</definedName>
    <definedName name="กม.250" localSheetId="4">[45]รายละเอียด!#REF!</definedName>
    <definedName name="กม.250" localSheetId="2">[45]รายละเอียด!#REF!</definedName>
    <definedName name="กม.250">[45]รายละเอียด!#REF!</definedName>
    <definedName name="กม.600" localSheetId="4">[45]รายละเอียด!#REF!</definedName>
    <definedName name="กม.600" localSheetId="2">[45]รายละเอียด!#REF!</definedName>
    <definedName name="กม.600">[45]รายละเอียด!#REF!</definedName>
    <definedName name="กร" localSheetId="4">#REF!</definedName>
    <definedName name="กร" localSheetId="2">#REF!</definedName>
    <definedName name="กร" localSheetId="0">#REF!</definedName>
    <definedName name="กร">#REF!</definedName>
    <definedName name="กร1" localSheetId="4">#REF!</definedName>
    <definedName name="กร1" localSheetId="2">#REF!</definedName>
    <definedName name="กร1">#REF!</definedName>
    <definedName name="กรวด" localSheetId="4">[46]รายละเอียด!#REF!</definedName>
    <definedName name="กรวด" localSheetId="2">[46]รายละเอียด!#REF!</definedName>
    <definedName name="กรวด">[46]รายละเอียด!#REF!</definedName>
    <definedName name="กรวดทราย" localSheetId="4">[46]รายละเอียด!#REF!</definedName>
    <definedName name="กรวดทราย" localSheetId="2">[46]รายละเอียด!#REF!</definedName>
    <definedName name="กรวดทราย">[46]รายละเอียด!#REF!</definedName>
    <definedName name="กรวดทรายรองพื้นหินเรียง" localSheetId="4">#REF!</definedName>
    <definedName name="กรวดทรายรองพื้นหินเรียง" localSheetId="2">#REF!</definedName>
    <definedName name="กรวดทรายรองพื้นหินเรียง" localSheetId="0">#REF!</definedName>
    <definedName name="กรวดทรายรองพื้นหินเรียง">#REF!</definedName>
    <definedName name="กระสอบทราย" localSheetId="4">[49]Weir!#REF!</definedName>
    <definedName name="กระสอบทราย" localSheetId="2">[49]Weir!#REF!</definedName>
    <definedName name="กระสอบทราย" localSheetId="0">[49]Weir!#REF!</definedName>
    <definedName name="กระสอบทราย">[49]Weir!#REF!</definedName>
    <definedName name="กรำมรดรา" localSheetId="4">#REF!</definedName>
    <definedName name="กรำมรดรา" localSheetId="2">#REF!</definedName>
    <definedName name="กรำมรดรา" localSheetId="0">#REF!</definedName>
    <definedName name="กรำมรดรา">#REF!</definedName>
    <definedName name="กว้างG" localSheetId="4">'[30]Data Input'!#REF!</definedName>
    <definedName name="กว้างG" localSheetId="2">'[30]Data Input'!#REF!</definedName>
    <definedName name="กว้างG" localSheetId="0">'[30]Data Input'!#REF!</definedName>
    <definedName name="กว้างG">'[30]Data Input'!#REF!</definedName>
    <definedName name="กว้างM" localSheetId="4">'[30]Data Input'!#REF!</definedName>
    <definedName name="กว้างM" localSheetId="2">'[30]Data Input'!#REF!</definedName>
    <definedName name="กว้างM">'[30]Data Input'!#REF!</definedName>
    <definedName name="กว้างห">'[30]Data Input'!$E$7</definedName>
    <definedName name="กว้าน2250" localSheetId="4">[50]รายละเอียด!#REF!</definedName>
    <definedName name="กว้าน2250" localSheetId="2">[50]รายละเอียด!#REF!</definedName>
    <definedName name="กว้าน2250" localSheetId="0">[50]รายละเอียด!#REF!</definedName>
    <definedName name="กว้าน2250">[50]รายละเอียด!#REF!</definedName>
    <definedName name="กว้าน2500" localSheetId="4">[51]รายละเอียด!#REF!</definedName>
    <definedName name="กว้าน2500" localSheetId="2">[51]รายละเอียด!#REF!</definedName>
    <definedName name="กว้าน2500">[51]รายละเอียด!#REF!</definedName>
    <definedName name="กว้าน3000" localSheetId="4">[50]รายละเอียด!#REF!</definedName>
    <definedName name="กว้าน3000" localSheetId="2">[50]รายละเอียด!#REF!</definedName>
    <definedName name="กว้าน3000">[50]รายละเอียด!#REF!</definedName>
    <definedName name="กว้าน4000" localSheetId="4">[52]รายละเอียด!#REF!</definedName>
    <definedName name="กว้าน4000" localSheetId="2">[52]รายละเอียด!#REF!</definedName>
    <definedName name="กว้าน4000" localSheetId="0">[53]รายละเอียด!#REF!</definedName>
    <definedName name="กว้าน4000">[52]รายละเอียด!#REF!</definedName>
    <definedName name="กสป" localSheetId="4">#REF!</definedName>
    <definedName name="กสป" localSheetId="2">#REF!</definedName>
    <definedName name="กสป" localSheetId="0">#REF!</definedName>
    <definedName name="กสป">#REF!</definedName>
    <definedName name="กสป." localSheetId="4">[21]งานปรับปรุงหัวงาน!#REF!</definedName>
    <definedName name="กสป." localSheetId="2">[21]งานปรับปรุงหัวงาน!#REF!</definedName>
    <definedName name="กสป." localSheetId="0">[21]งานปรับปรุงหัวงาน!#REF!</definedName>
    <definedName name="กสป.">[21]งานปรับปรุงหัวงาน!#REF!</definedName>
    <definedName name="ก่อรับน้ำ" localSheetId="4">#REF!</definedName>
    <definedName name="ก่อรับน้ำ" localSheetId="2">#REF!</definedName>
    <definedName name="ก่อรับน้ำ" localSheetId="0">#REF!</definedName>
    <definedName name="ก่อรับน้ำ">#REF!</definedName>
    <definedName name="กันเงิน" localSheetId="4">[50]รายละเอียด!#REF!</definedName>
    <definedName name="กันเงิน" localSheetId="2">[50]รายละเอียด!#REF!</definedName>
    <definedName name="กันเงิน" localSheetId="0">[50]รายละเอียด!#REF!</definedName>
    <definedName name="กันเงิน">[50]รายละเอียด!#REF!</definedName>
    <definedName name="กิจกรรมน้ำตกรางเท" localSheetId="4">[45]รายละเอียด!#REF!</definedName>
    <definedName name="กิจกรรมน้ำตกรางเท" localSheetId="2">[45]รายละเอียด!#REF!</definedName>
    <definedName name="กิจกรรมน้ำตกรางเท">[45]รายละเอียด!#REF!</definedName>
    <definedName name="กิจกรรมเบื้องต้น" localSheetId="4">[54]รายละเอียด!#REF!</definedName>
    <definedName name="กิจกรรมเบื้องต้น" localSheetId="2">[54]รายละเอียด!#REF!</definedName>
    <definedName name="กิจกรรมเบื้องต้น">[54]รายละเอียด!#REF!</definedName>
    <definedName name="กิจกรรมรางรินคอนกรีตเสริมเหล็ก" localSheetId="4">[55]รายละเอียด!#REF!</definedName>
    <definedName name="กิจกรรมรางรินคอนกรีตเสริมเหล็ก" localSheetId="2">[55]รายละเอียด!#REF!</definedName>
    <definedName name="กิจกรรมรางรินคอนกรีตเสริมเหล็ก" localSheetId="0">[56]รายละเอียด!#REF!</definedName>
    <definedName name="กิจกรรมรางรินคอนกรีตเสริมเหล็ก">[55]รายละเอียด!#REF!</definedName>
    <definedName name="กิจกรรมอาคารท่อลอดถนน" localSheetId="4">[45]รายละเอียด!#REF!</definedName>
    <definedName name="กิจกรรมอาคารท่อลอดถนน" localSheetId="2">[45]รายละเอียด!#REF!</definedName>
    <definedName name="กิจกรรมอาคารท่อลอดถนน">[45]รายละเอียด!#REF!</definedName>
    <definedName name="กิจกรรมอาคารท่อลอดรางริน" localSheetId="4">[45]รายละเอียด!#REF!</definedName>
    <definedName name="กิจกรรมอาคารท่อลอดรางริน" localSheetId="2">[45]รายละเอียด!#REF!</definedName>
    <definedName name="กิจกรรมอาคารท่อลอดรางริน">[45]รายละเอียด!#REF!</definedName>
    <definedName name="กิจกรรมอาคารท่อส่งน้ำเข้านา" localSheetId="4">[45]รายละเอียด!#REF!</definedName>
    <definedName name="กิจกรรมอาคารท่อส่งน้ำเข้านา" localSheetId="2">[45]รายละเอียด!#REF!</definedName>
    <definedName name="กิจกรรมอาคารท่อส่งน้ำเข้านา">[45]รายละเอียด!#REF!</definedName>
    <definedName name="เก้า" localSheetId="4">[57]ป้าย!#REF!</definedName>
    <definedName name="เก้า" localSheetId="2">[57]ป้าย!#REF!</definedName>
    <definedName name="เก้า" localSheetId="0">[58]ป้าย!#REF!</definedName>
    <definedName name="เก้า">[57]ป้าย!#REF!</definedName>
    <definedName name="ข" localSheetId="0">'[12]input23+012'!$C$27</definedName>
    <definedName name="ข">'[13]input23+012'!$C$27</definedName>
    <definedName name="ข1" localSheetId="4">#REF!</definedName>
    <definedName name="ข1" localSheetId="2">#REF!</definedName>
    <definedName name="ข1" localSheetId="0">#REF!</definedName>
    <definedName name="ข1">#REF!</definedName>
    <definedName name="ขด.1" localSheetId="4">#REF!</definedName>
    <definedName name="ขด.1" localSheetId="2">#REF!</definedName>
    <definedName name="ขด.1">#REF!</definedName>
    <definedName name="ขด.ทางผันน้ำ" localSheetId="4">#REF!</definedName>
    <definedName name="ขด.ทางผันน้ำ" localSheetId="2">#REF!</definedName>
    <definedName name="ขด.ทางผันน้ำ">#REF!</definedName>
    <definedName name="ขด.บ่อ" localSheetId="4">#REF!</definedName>
    <definedName name="ขด.บ่อ" localSheetId="2">#REF!</definedName>
    <definedName name="ขด.บ่อ">#REF!</definedName>
    <definedName name="ขด.เปิด" localSheetId="4">#REF!</definedName>
    <definedName name="ขด.เปิด" localSheetId="2">#REF!</definedName>
    <definedName name="ขด.เปิด">#REF!</definedName>
    <definedName name="ขดจ1" localSheetId="4">#REF!</definedName>
    <definedName name="ขดจ1" localSheetId="2">#REF!</definedName>
    <definedName name="ขดจ1">#REF!</definedName>
    <definedName name="ขย" localSheetId="4">#REF!</definedName>
    <definedName name="ขย" localSheetId="2">#REF!</definedName>
    <definedName name="ขย">#REF!</definedName>
    <definedName name="ขย1" localSheetId="4">'[59]unit cost (เหมา)2'!#REF!</definedName>
    <definedName name="ขย1" localSheetId="2">'[59]unit cost (เหมา)2'!#REF!</definedName>
    <definedName name="ขย1">'[59]unit cost (เหมา)2'!#REF!</definedName>
    <definedName name="ขล1" localSheetId="4">#REF!</definedName>
    <definedName name="ขล1" localSheetId="2">#REF!</definedName>
    <definedName name="ขล1" localSheetId="0">#REF!</definedName>
    <definedName name="ขล1">#REF!</definedName>
    <definedName name="ขุด.ด" localSheetId="4">#REF!</definedName>
    <definedName name="ขุด.ด" localSheetId="2">#REF!</definedName>
    <definedName name="ขุด.ด">#REF!</definedName>
    <definedName name="ขุดดิน" localSheetId="4">[46]รายละเอียด!#REF!</definedName>
    <definedName name="ขุดดิน" localSheetId="2">[46]รายละเอียด!#REF!</definedName>
    <definedName name="ขุดดิน">[46]รายละเอียด!#REF!</definedName>
    <definedName name="ขุดเปิด" localSheetId="4">[46]รายละเอียด!#REF!</definedName>
    <definedName name="ขุดเปิด" localSheetId="2">[46]รายละเอียด!#REF!</definedName>
    <definedName name="ขุดเปิด">[46]รายละเอียด!#REF!</definedName>
    <definedName name="ขุดลอก" localSheetId="4">[46]รายละเอียด!#REF!</definedName>
    <definedName name="ขุดลอก" localSheetId="2">[46]รายละเอียด!#REF!</definedName>
    <definedName name="ขุดลอก">[46]รายละเอียด!#REF!</definedName>
    <definedName name="ค" localSheetId="0">'[12]input23+012'!$C$28</definedName>
    <definedName name="ค">'[13]input23+012'!$C$28</definedName>
    <definedName name="ค.ดาด">'[60]ตาราง 4'!$N$22</definedName>
    <definedName name="ค.น้อย" localSheetId="4">#REF!</definedName>
    <definedName name="ค.น้อย" localSheetId="2">#REF!</definedName>
    <definedName name="ค.น้อย" localSheetId="0">#REF!</definedName>
    <definedName name="ค.น้อย">#REF!</definedName>
    <definedName name="ค.ล้วน">'[60]ตาราง 4'!$J$25</definedName>
    <definedName name="ค.ล้วนป">'[61]อัตราราคางานคอนกรีต '!$F$22</definedName>
    <definedName name="ค.ส.ล.">'[20]อาคารแบ่งน้ำ(163210)'!$C$6</definedName>
    <definedName name="ค.หยาบ">'[60]ตาราง 4'!$L$22</definedName>
    <definedName name="ค1" localSheetId="4">#REF!</definedName>
    <definedName name="ค1" localSheetId="2">#REF!</definedName>
    <definedName name="ค1" localSheetId="0">#REF!</definedName>
    <definedName name="ค1">#REF!</definedName>
    <definedName name="คกย" localSheetId="4">#REF!</definedName>
    <definedName name="คกย" localSheetId="2">#REF!</definedName>
    <definedName name="คกย">#REF!</definedName>
    <definedName name="คกล" localSheetId="4">[14]ทรบ!#REF!</definedName>
    <definedName name="คกล" localSheetId="2">[14]ทรบ!#REF!</definedName>
    <definedName name="คกล">[14]ทรบ!#REF!</definedName>
    <definedName name="คค" localSheetId="4">#REF!</definedName>
    <definedName name="คค" localSheetId="2">#REF!</definedName>
    <definedName name="คค" localSheetId="0">#REF!</definedName>
    <definedName name="คค">#REF!</definedName>
    <definedName name="คคสบ1" localSheetId="4">#REF!</definedName>
    <definedName name="คคสบ1" localSheetId="2">#REF!</definedName>
    <definedName name="คคสบ1">#REF!</definedName>
    <definedName name="คคสบทรน150" localSheetId="4">#REF!</definedName>
    <definedName name="คคสบทรน150" localSheetId="2">#REF!</definedName>
    <definedName name="คคสบทรน150">#REF!</definedName>
    <definedName name="คคสบทรน267" localSheetId="4">#REF!</definedName>
    <definedName name="คคสบทรน267" localSheetId="2">#REF!</definedName>
    <definedName name="คคสบทรน267">#REF!</definedName>
    <definedName name="คคสบทรน318" localSheetId="4">#REF!</definedName>
    <definedName name="คคสบทรน318" localSheetId="2">#REF!</definedName>
    <definedName name="คคสบทรน318">#REF!</definedName>
    <definedName name="คคสบทรน600" localSheetId="4">#REF!</definedName>
    <definedName name="คคสบทรน600" localSheetId="2">#REF!</definedName>
    <definedName name="คคสบทรน600">#REF!</definedName>
    <definedName name="คคสบทรน700" localSheetId="4">#REF!</definedName>
    <definedName name="คคสบทรน700" localSheetId="2">#REF!</definedName>
    <definedName name="คคสบทรน700">#REF!</definedName>
    <definedName name="คคสบทรบ1" localSheetId="4">#REF!</definedName>
    <definedName name="คคสบทรบ1" localSheetId="2">#REF!</definedName>
    <definedName name="คคสบทรบ1">#REF!</definedName>
    <definedName name="คด" localSheetId="4">#REF!</definedName>
    <definedName name="คด" localSheetId="2">#REF!</definedName>
    <definedName name="คด">#REF!</definedName>
    <definedName name="คด1" localSheetId="4">#REF!</definedName>
    <definedName name="คด1" localSheetId="2">#REF!</definedName>
    <definedName name="คด1">#REF!</definedName>
    <definedName name="คด6450">'[48]อ ท่อส่งน้ำเข้านา'!$I$57</definedName>
    <definedName name="คด6732" localSheetId="4">'[47]อ ท่อส่งน้ำเข้านา'!#REF!</definedName>
    <definedName name="คด6732" localSheetId="2">'[47]อ ท่อส่งน้ำเข้านา'!#REF!</definedName>
    <definedName name="คด6732" localSheetId="0">'[47]อ ท่อส่งน้ำเข้านา'!#REF!</definedName>
    <definedName name="คด6732">'[47]อ ท่อส่งน้ำเข้านา'!#REF!</definedName>
    <definedName name="คด6754" localSheetId="4">'[47]อ ท่อส่งน้ำเข้านา'!#REF!</definedName>
    <definedName name="คด6754" localSheetId="2">'[47]อ ท่อส่งน้ำเข้านา'!#REF!</definedName>
    <definedName name="คด6754">'[47]อ ท่อส่งน้ำเข้านา'!#REF!</definedName>
    <definedName name="คด6910" localSheetId="4">'[47]อ ท่อส่งน้ำเข้านา'!#REF!</definedName>
    <definedName name="คด6910" localSheetId="2">'[47]อ ท่อส่งน้ำเข้านา'!#REF!</definedName>
    <definedName name="คด6910">'[47]อ ท่อส่งน้ำเข้านา'!#REF!</definedName>
    <definedName name="คด7020" localSheetId="4">'[47]อ ท่อส่งน้ำเข้านา'!#REF!</definedName>
    <definedName name="คด7020" localSheetId="2">'[47]อ ท่อส่งน้ำเข้านา'!#REF!</definedName>
    <definedName name="คด7020">'[47]อ ท่อส่งน้ำเข้านา'!#REF!</definedName>
    <definedName name="คด7474" localSheetId="4">'[47]อ ท่อส่งน้ำเข้านา'!#REF!</definedName>
    <definedName name="คด7474" localSheetId="2">'[47]อ ท่อส่งน้ำเข้านา'!#REF!</definedName>
    <definedName name="คด7474">'[47]อ ท่อส่งน้ำเข้านา'!#REF!</definedName>
    <definedName name="คด7800" localSheetId="4">'[47]อ ท่อส่งน้ำเข้านา'!#REF!</definedName>
    <definedName name="คด7800" localSheetId="2">'[47]อ ท่อส่งน้ำเข้านา'!#REF!</definedName>
    <definedName name="คด7800">'[47]อ ท่อส่งน้ำเข้านา'!#REF!</definedName>
    <definedName name="คด8310" localSheetId="4">'[47]อ ท่อส่งน้ำเข้านา'!#REF!</definedName>
    <definedName name="คด8310" localSheetId="2">'[47]อ ท่อส่งน้ำเข้านา'!#REF!</definedName>
    <definedName name="คด8310">'[47]อ ท่อส่งน้ำเข้านา'!#REF!</definedName>
    <definedName name="คด9530" localSheetId="4">'[47]อ ท่อส่งน้ำเข้านา'!#REF!</definedName>
    <definedName name="คด9530" localSheetId="2">'[47]อ ท่อส่งน้ำเข้านา'!#REF!</definedName>
    <definedName name="คด9530">'[47]อ ท่อส่งน้ำเข้านา'!#REF!</definedName>
    <definedName name="คด9620" localSheetId="4">'[47]อ ท่อส่งน้ำเข้านา'!#REF!</definedName>
    <definedName name="คด9620" localSheetId="2">'[47]อ ท่อส่งน้ำเข้านา'!#REF!</definedName>
    <definedName name="คด9620">'[47]อ ท่อส่งน้ำเข้านา'!#REF!</definedName>
    <definedName name="คด9825" localSheetId="4">'[47]อ ท่อส่งน้ำเข้านา'!#REF!</definedName>
    <definedName name="คด9825" localSheetId="2">'[47]อ ท่อส่งน้ำเข้านา'!#REF!</definedName>
    <definedName name="คด9825">'[47]อ ท่อส่งน้ำเข้านา'!#REF!</definedName>
    <definedName name="คด9845" localSheetId="4">'[47]อ ท่อส่งน้ำเข้านา'!#REF!</definedName>
    <definedName name="คด9845" localSheetId="2">'[47]อ ท่อส่งน้ำเข้านา'!#REF!</definedName>
    <definedName name="คด9845">'[47]อ ท่อส่งน้ำเข้านา'!#REF!</definedName>
    <definedName name="คดบทรน150" localSheetId="4">#REF!</definedName>
    <definedName name="คดบทรน150" localSheetId="2">#REF!</definedName>
    <definedName name="คดบทรน150" localSheetId="0">#REF!</definedName>
    <definedName name="คดบทรน150">#REF!</definedName>
    <definedName name="คดบทรน267" localSheetId="4">'[59]unit cost (เหมา)2'!#REF!</definedName>
    <definedName name="คดบทรน267" localSheetId="2">'[59]unit cost (เหมา)2'!#REF!</definedName>
    <definedName name="คดบทรน267" localSheetId="0">'[59]unit cost (เหมา)2'!#REF!</definedName>
    <definedName name="คดบทรน267">'[59]unit cost (เหมา)2'!#REF!</definedName>
    <definedName name="คดบทรน318" localSheetId="4">'[59]unit cost (เหมา)2'!#REF!</definedName>
    <definedName name="คดบทรน318" localSheetId="2">'[59]unit cost (เหมา)2'!#REF!</definedName>
    <definedName name="คดบทรน318">'[59]unit cost (เหมา)2'!#REF!</definedName>
    <definedName name="คดบทรน600" localSheetId="4">#REF!</definedName>
    <definedName name="คดบทรน600" localSheetId="2">#REF!</definedName>
    <definedName name="คดบทรน600" localSheetId="0">#REF!</definedName>
    <definedName name="คดบทรน600">#REF!</definedName>
    <definedName name="คดบทรน700" localSheetId="4">#REF!</definedName>
    <definedName name="คดบทรน700" localSheetId="2">#REF!</definedName>
    <definedName name="คดบทรน700">#REF!</definedName>
    <definedName name="คดบทรบ1" localSheetId="4">#REF!</definedName>
    <definedName name="คดบทรบ1" localSheetId="2">#REF!</definedName>
    <definedName name="คดบทรบ1">#REF!</definedName>
    <definedName name="คดบฝ1" localSheetId="4">#REF!</definedName>
    <definedName name="คดบฝ1" localSheetId="2">#REF!</definedName>
    <definedName name="คดบฝ1">#REF!</definedName>
    <definedName name="คย" localSheetId="4">#REF!</definedName>
    <definedName name="คย" localSheetId="2">#REF!</definedName>
    <definedName name="คย">#REF!</definedName>
    <definedName name="คย1" localSheetId="4">#REF!</definedName>
    <definedName name="คย1" localSheetId="2">#REF!</definedName>
    <definedName name="คย1">#REF!</definedName>
    <definedName name="คย2" localSheetId="4">#REF!</definedName>
    <definedName name="คย2" localSheetId="2">#REF!</definedName>
    <definedName name="คย2">#REF!</definedName>
    <definedName name="คล" localSheetId="4">#REF!</definedName>
    <definedName name="คล" localSheetId="2">#REF!</definedName>
    <definedName name="คล">#REF!</definedName>
    <definedName name="คล1" localSheetId="4">#REF!</definedName>
    <definedName name="คล1" localSheetId="2">#REF!</definedName>
    <definedName name="คล1">#REF!</definedName>
    <definedName name="คลบ1" localSheetId="4">#REF!</definedName>
    <definedName name="คลบ1" localSheetId="2">#REF!</definedName>
    <definedName name="คลบ1">#REF!</definedName>
    <definedName name="คลป1" localSheetId="4">#REF!</definedName>
    <definedName name="คลป1" localSheetId="2">#REF!</definedName>
    <definedName name="คลป1">#REF!</definedName>
    <definedName name="คล้วน1" localSheetId="4">#REF!</definedName>
    <definedName name="คล้วน1" localSheetId="2">#REF!</definedName>
    <definedName name="คล้วน1">#REF!</definedName>
    <definedName name="คล้วน2" localSheetId="4">#REF!</definedName>
    <definedName name="คล้วน2" localSheetId="2">#REF!</definedName>
    <definedName name="คล้วน2">#REF!</definedName>
    <definedName name="คล้วน3" localSheetId="4">#REF!</definedName>
    <definedName name="คล้วน3" localSheetId="2">#REF!</definedName>
    <definedName name="คล้วน3">#REF!</definedName>
    <definedName name="ความยาวท่อ" localSheetId="4">'[14]Data Input'!#REF!</definedName>
    <definedName name="ความยาวท่อ" localSheetId="2">'[14]Data Input'!#REF!</definedName>
    <definedName name="ความยาวท่อ">'[14]Data Input'!#REF!</definedName>
    <definedName name="ความยาวที่ขุด" localSheetId="4">#REF!</definedName>
    <definedName name="ความยาวที่ขุด" localSheetId="2">#REF!</definedName>
    <definedName name="ความยาวที่ขุด" localSheetId="0">#REF!</definedName>
    <definedName name="ความยาวที่ขุด">#REF!</definedName>
    <definedName name="ความลึกโดยเฉลี่ย" localSheetId="4">#REF!</definedName>
    <definedName name="ความลึกโดยเฉลี่ย" localSheetId="2">#REF!</definedName>
    <definedName name="ความลึกโดยเฉลี่ย">#REF!</definedName>
    <definedName name="คส1" localSheetId="4">#REF!</definedName>
    <definedName name="คส1" localSheetId="2">#REF!</definedName>
    <definedName name="คส1">#REF!</definedName>
    <definedName name="คสล" localSheetId="4">#REF!</definedName>
    <definedName name="คสล" localSheetId="2">#REF!</definedName>
    <definedName name="คสล">#REF!</definedName>
    <definedName name="คสล1" localSheetId="4">#REF!</definedName>
    <definedName name="คสล1" localSheetId="2">#REF!</definedName>
    <definedName name="คสล1">#REF!</definedName>
    <definedName name="คสล10" localSheetId="4">'[30]Data Input'!#REF!</definedName>
    <definedName name="คสล10" localSheetId="2">'[30]Data Input'!#REF!</definedName>
    <definedName name="คสล10">'[30]Data Input'!#REF!</definedName>
    <definedName name="คสล11" localSheetId="4">'[30]Data Input'!#REF!</definedName>
    <definedName name="คสล11" localSheetId="2">'[30]Data Input'!#REF!</definedName>
    <definedName name="คสล11">'[30]Data Input'!#REF!</definedName>
    <definedName name="คสล12" localSheetId="4">'[30]Data Input'!#REF!</definedName>
    <definedName name="คสล12" localSheetId="2">'[30]Data Input'!#REF!</definedName>
    <definedName name="คสล12">'[30]Data Input'!#REF!</definedName>
    <definedName name="คสล13" localSheetId="4">'[30]Data Input'!#REF!</definedName>
    <definedName name="คสล13" localSheetId="2">'[30]Data Input'!#REF!</definedName>
    <definedName name="คสล13">'[30]Data Input'!#REF!</definedName>
    <definedName name="คสล14" localSheetId="4">'[30]Data Input'!#REF!</definedName>
    <definedName name="คสล14" localSheetId="2">'[30]Data Input'!#REF!</definedName>
    <definedName name="คสล14">'[30]Data Input'!#REF!</definedName>
    <definedName name="คสล15" localSheetId="4">'[30]Data Input'!#REF!</definedName>
    <definedName name="คสล15" localSheetId="2">'[30]Data Input'!#REF!</definedName>
    <definedName name="คสล15">'[30]Data Input'!#REF!</definedName>
    <definedName name="คสล2" localSheetId="4">#REF!</definedName>
    <definedName name="คสล2" localSheetId="2">#REF!</definedName>
    <definedName name="คสล2" localSheetId="0">#REF!</definedName>
    <definedName name="คสล2">#REF!</definedName>
    <definedName name="คสล3" localSheetId="4">#REF!</definedName>
    <definedName name="คสล3" localSheetId="2">#REF!</definedName>
    <definedName name="คสล3">#REF!</definedName>
    <definedName name="คสล4" localSheetId="4">'[30]Data Input'!#REF!</definedName>
    <definedName name="คสล4" localSheetId="2">'[30]Data Input'!#REF!</definedName>
    <definedName name="คสล4">'[30]Data Input'!#REF!</definedName>
    <definedName name="คสล5" localSheetId="4">'[30]Data Input'!#REF!</definedName>
    <definedName name="คสล5" localSheetId="2">'[30]Data Input'!#REF!</definedName>
    <definedName name="คสล5">'[30]Data Input'!#REF!</definedName>
    <definedName name="คสล6" localSheetId="4">'[30]Data Input'!#REF!</definedName>
    <definedName name="คสล6" localSheetId="2">'[30]Data Input'!#REF!</definedName>
    <definedName name="คสล6">'[30]Data Input'!#REF!</definedName>
    <definedName name="คสล6450">'[48]อ ท่อส่งน้ำเข้านา'!$I$51</definedName>
    <definedName name="คสล6732" localSheetId="4">'[47]อ ท่อส่งน้ำเข้านา'!#REF!</definedName>
    <definedName name="คสล6732" localSheetId="2">'[47]อ ท่อส่งน้ำเข้านา'!#REF!</definedName>
    <definedName name="คสล6732" localSheetId="0">'[47]อ ท่อส่งน้ำเข้านา'!#REF!</definedName>
    <definedName name="คสล6732">'[47]อ ท่อส่งน้ำเข้านา'!#REF!</definedName>
    <definedName name="คสล6754" localSheetId="4">'[47]อ ท่อส่งน้ำเข้านา'!#REF!</definedName>
    <definedName name="คสล6754" localSheetId="2">'[47]อ ท่อส่งน้ำเข้านา'!#REF!</definedName>
    <definedName name="คสล6754">'[47]อ ท่อส่งน้ำเข้านา'!#REF!</definedName>
    <definedName name="คสล6910" localSheetId="4">'[47]อ ท่อส่งน้ำเข้านา'!#REF!</definedName>
    <definedName name="คสล6910" localSheetId="2">'[47]อ ท่อส่งน้ำเข้านา'!#REF!</definedName>
    <definedName name="คสล6910">'[47]อ ท่อส่งน้ำเข้านา'!#REF!</definedName>
    <definedName name="คสล7" localSheetId="4">'[30]Data Input'!#REF!</definedName>
    <definedName name="คสล7" localSheetId="2">'[30]Data Input'!#REF!</definedName>
    <definedName name="คสล7">'[30]Data Input'!#REF!</definedName>
    <definedName name="คสล7020" localSheetId="4">'[47]อ ท่อส่งน้ำเข้านา'!#REF!</definedName>
    <definedName name="คสล7020" localSheetId="2">'[47]อ ท่อส่งน้ำเข้านา'!#REF!</definedName>
    <definedName name="คสล7020">'[47]อ ท่อส่งน้ำเข้านา'!#REF!</definedName>
    <definedName name="คสล7474" localSheetId="4">'[47]อ ท่อส่งน้ำเข้านา'!#REF!</definedName>
    <definedName name="คสล7474" localSheetId="2">'[47]อ ท่อส่งน้ำเข้านา'!#REF!</definedName>
    <definedName name="คสล7474">'[47]อ ท่อส่งน้ำเข้านา'!#REF!</definedName>
    <definedName name="คสล7800" localSheetId="4">'[47]อ ท่อส่งน้ำเข้านา'!#REF!</definedName>
    <definedName name="คสล7800" localSheetId="2">'[47]อ ท่อส่งน้ำเข้านา'!#REF!</definedName>
    <definedName name="คสล7800">'[47]อ ท่อส่งน้ำเข้านา'!#REF!</definedName>
    <definedName name="คสล8" localSheetId="4">'[30]Data Input'!#REF!</definedName>
    <definedName name="คสล8" localSheetId="2">'[30]Data Input'!#REF!</definedName>
    <definedName name="คสล8">'[30]Data Input'!#REF!</definedName>
    <definedName name="คสล8310" localSheetId="4">'[47]อ ท่อส่งน้ำเข้านา'!#REF!</definedName>
    <definedName name="คสล8310" localSheetId="2">'[47]อ ท่อส่งน้ำเข้านา'!#REF!</definedName>
    <definedName name="คสล8310">'[47]อ ท่อส่งน้ำเข้านา'!#REF!</definedName>
    <definedName name="คสล9" localSheetId="4">'[30]Data Input'!#REF!</definedName>
    <definedName name="คสล9" localSheetId="2">'[30]Data Input'!#REF!</definedName>
    <definedName name="คสล9">'[30]Data Input'!#REF!</definedName>
    <definedName name="คสล9530" localSheetId="4">'[47]อ ท่อส่งน้ำเข้านา'!#REF!</definedName>
    <definedName name="คสล9530" localSheetId="2">'[47]อ ท่อส่งน้ำเข้านา'!#REF!</definedName>
    <definedName name="คสล9530">'[47]อ ท่อส่งน้ำเข้านา'!#REF!</definedName>
    <definedName name="คสล9620" localSheetId="4">'[47]อ ท่อส่งน้ำเข้านา'!#REF!</definedName>
    <definedName name="คสล9620" localSheetId="2">'[47]อ ท่อส่งน้ำเข้านา'!#REF!</definedName>
    <definedName name="คสล9620">'[47]อ ท่อส่งน้ำเข้านา'!#REF!</definedName>
    <definedName name="คสล9825" localSheetId="4">'[47]อ ท่อส่งน้ำเข้านา'!#REF!</definedName>
    <definedName name="คสล9825" localSheetId="2">'[47]อ ท่อส่งน้ำเข้านา'!#REF!</definedName>
    <definedName name="คสล9825">'[47]อ ท่อส่งน้ำเข้านา'!#REF!</definedName>
    <definedName name="คสล9845" localSheetId="4">'[47]อ ท่อส่งน้ำเข้านา'!#REF!</definedName>
    <definedName name="คสล9845" localSheetId="2">'[47]อ ท่อส่งน้ำเข้านา'!#REF!</definedName>
    <definedName name="คสล9845">'[47]อ ท่อส่งน้ำเข้านา'!#REF!</definedName>
    <definedName name="คอนกรีตล้วน1">'[62]Data คสล'!$C$127</definedName>
    <definedName name="คอนกรีตล้วน2">'[62]Data คสล'!$C$128</definedName>
    <definedName name="คอนโทรลรูม">[63]รายละเอียด!$AF$589</definedName>
    <definedName name="ค่าXสุดท้าย" localSheetId="0">[27]Sheet2!$C$21</definedName>
    <definedName name="ค่าXสุดท้าย">[28]Sheet2!$C$21</definedName>
    <definedName name="ค่ากรวด">'[60]ตาราง 4'!$C$6</definedName>
    <definedName name="ค่าก่อสร้าง" localSheetId="0">[53]รายละเอียด!$F$17</definedName>
    <definedName name="ค่าก่อสร้าง">[52]รายละเอียด!$F$17</definedName>
    <definedName name="ค่าก่อสร้าง.ทำเอง" localSheetId="4">[50]รายละเอียด!#REF!</definedName>
    <definedName name="ค่าก่อสร้าง.ทำเอง" localSheetId="2">[50]รายละเอียด!#REF!</definedName>
    <definedName name="ค่าก่อสร้าง.ทำเอง" localSheetId="0">[50]รายละเอียด!#REF!</definedName>
    <definedName name="ค่าก่อสร้าง.ทำเอง">[50]รายละเอียด!#REF!</definedName>
    <definedName name="ค่าขนส่ง" localSheetId="4">#REF!</definedName>
    <definedName name="ค่าขนส่ง" localSheetId="2">#REF!</definedName>
    <definedName name="ค่าขนส่ง" localSheetId="0">#REF!</definedName>
    <definedName name="ค่าขนส่ง">#REF!</definedName>
    <definedName name="ค่าขนส่ง.คล้วน" localSheetId="4">'[64]อัตราราคางานคอนกรีต '!#REF!</definedName>
    <definedName name="ค่าขนส่ง.คล้วน" localSheetId="2">'[64]อัตราราคางานคอนกรีต '!#REF!</definedName>
    <definedName name="ค่าขนส่ง.คล้วน" localSheetId="0">'[64]อัตราราคางานคอนกรีต '!#REF!</definedName>
    <definedName name="ค่าขนส่ง.คล้วน">'[64]อัตราราคางานคอนกรีต '!#REF!</definedName>
    <definedName name="ค่าขนส่งก" localSheetId="4">[65]รายละเอียด!#REF!</definedName>
    <definedName name="ค่าขนส่งก" localSheetId="2">[65]รายละเอียด!#REF!</definedName>
    <definedName name="ค่าขนส่งก">[65]รายละเอียด!#REF!</definedName>
    <definedName name="ค่าขนส่งท" localSheetId="4">[65]รายละเอียด!#REF!</definedName>
    <definedName name="ค่าขนส่งท" localSheetId="2">[65]รายละเอียด!#REF!</definedName>
    <definedName name="ค่าขนส่งท">[65]รายละเอียด!#REF!</definedName>
    <definedName name="ค่าของส่วนต่าง">[60]Data!$M$14</definedName>
    <definedName name="ค่าขุด" localSheetId="0">[66]อัตรางานดิน!$F$15</definedName>
    <definedName name="ค่าขุด">[67]อัตรางานดิน!$F$15</definedName>
    <definedName name="ค่าขุดดิน">'[60]ข้อมูล '!$AC$12</definedName>
    <definedName name="ค่าขุดดินด้วยเครื่องจักร" localSheetId="0">[66]อัตรางานดิน!$F$12</definedName>
    <definedName name="ค่าขุดดินด้วยเครื่องจักร">[67]อัตรางานดิน!$F$12</definedName>
    <definedName name="ค่าขุดดินด้วยแรงคน" localSheetId="4">#REF!</definedName>
    <definedName name="ค่าขุดดินด้วยแรงคน" localSheetId="2">#REF!</definedName>
    <definedName name="ค่าขุดดินด้วยแรงคน" localSheetId="0">#REF!</definedName>
    <definedName name="ค่าขุดดินด้วยแรงคน">#REF!</definedName>
    <definedName name="ค่าขุดเปิด">'[60]ข้อมูล '!$AC$9</definedName>
    <definedName name="ค่าขุดเปิดหน้าดิน" localSheetId="0">[66]อัตรางานดิน!$F$11</definedName>
    <definedName name="ค่าขุดเปิดหน้าดิน">[67]อัตรางานดิน!$F$11</definedName>
    <definedName name="ค่าควบคุมงาน" localSheetId="4">[68]รายละเอียด!#REF!</definedName>
    <definedName name="ค่าควบคุมงาน" localSheetId="2">[68]รายละเอียด!#REF!</definedName>
    <definedName name="ค่าควบคุมงาน" localSheetId="0">[68]รายละเอียด!#REF!</definedName>
    <definedName name="ค่าควบคุมงาน">[68]รายละเอียด!#REF!</definedName>
    <definedName name="ค้างปมก.ปรับปรุงระบบ" localSheetId="4">#REF!</definedName>
    <definedName name="ค้างปมก.ปรับปรุงระบบ" localSheetId="2">#REF!</definedName>
    <definedName name="ค้างปมก.ปรับปรุงระบบ" localSheetId="0">#REF!</definedName>
    <definedName name="ค้างปมก.ปรับปรุงระบบ">#REF!</definedName>
    <definedName name="ค้างปมก.ปรับปรุงฯสชป.1" localSheetId="4">#REF!</definedName>
    <definedName name="ค้างปมก.ปรับปรุงฯสชป.1" localSheetId="2">#REF!</definedName>
    <definedName name="ค้างปมก.ปรับปรุงฯสชป.1">#REF!</definedName>
    <definedName name="ค้างปมก.ปรับปรุงฯสชป.10" localSheetId="4">#REF!</definedName>
    <definedName name="ค้างปมก.ปรับปรุงฯสชป.10" localSheetId="2">#REF!</definedName>
    <definedName name="ค้างปมก.ปรับปรุงฯสชป.10">#REF!</definedName>
    <definedName name="ค้างปมก.ปรับปรุงฯสชป.11" localSheetId="4">#REF!</definedName>
    <definedName name="ค้างปมก.ปรับปรุงฯสชป.11" localSheetId="2">#REF!</definedName>
    <definedName name="ค้างปมก.ปรับปรุงฯสชป.11">#REF!</definedName>
    <definedName name="ค้างปมก.ปรับปรุงฯสชป.12" localSheetId="4">#REF!</definedName>
    <definedName name="ค้างปมก.ปรับปรุงฯสชป.12" localSheetId="2">#REF!</definedName>
    <definedName name="ค้างปมก.ปรับปรุงฯสชป.12">#REF!</definedName>
    <definedName name="ค้างปมก.ปรับปรุงฯสชป.2" localSheetId="4">#REF!</definedName>
    <definedName name="ค้างปมก.ปรับปรุงฯสชป.2" localSheetId="2">#REF!</definedName>
    <definedName name="ค้างปมก.ปรับปรุงฯสชป.2">#REF!</definedName>
    <definedName name="ค้างปมก.ปรับปรุงฯสชป.3" localSheetId="4">#REF!</definedName>
    <definedName name="ค้างปมก.ปรับปรุงฯสชป.3" localSheetId="2">#REF!</definedName>
    <definedName name="ค้างปมก.ปรับปรุงฯสชป.3">#REF!</definedName>
    <definedName name="ค้างปมก.ปรับปรุงฯสชป.4" localSheetId="4">#REF!</definedName>
    <definedName name="ค้างปมก.ปรับปรุงฯสชป.4" localSheetId="2">#REF!</definedName>
    <definedName name="ค้างปมก.ปรับปรุงฯสชป.4">#REF!</definedName>
    <definedName name="ค้างปมก.ปรับปรุงฯสชป.5" localSheetId="4">#REF!</definedName>
    <definedName name="ค้างปมก.ปรับปรุงฯสชป.5" localSheetId="2">#REF!</definedName>
    <definedName name="ค้างปมก.ปรับปรุงฯสชป.5">#REF!</definedName>
    <definedName name="ค้างปมก.ปรับปรุงฯสชป.6" localSheetId="4">#REF!</definedName>
    <definedName name="ค้างปมก.ปรับปรุงฯสชป.6" localSheetId="2">#REF!</definedName>
    <definedName name="ค้างปมก.ปรับปรุงฯสชป.6">#REF!</definedName>
    <definedName name="ค้างปมก.ปรับปรุงฯสชป.7" localSheetId="4">#REF!</definedName>
    <definedName name="ค้างปมก.ปรับปรุงฯสชป.7" localSheetId="2">#REF!</definedName>
    <definedName name="ค้างปมก.ปรับปรุงฯสชป.7">#REF!</definedName>
    <definedName name="ค้างปมก.ปรับปรุงฯสชป.8" localSheetId="4">#REF!</definedName>
    <definedName name="ค้างปมก.ปรับปรุงฯสชป.8" localSheetId="2">#REF!</definedName>
    <definedName name="ค้างปมก.ปรับปรุงฯสชป.8">#REF!</definedName>
    <definedName name="ค้างปมก.ปรับปรุงฯสชป.9" localSheetId="4">#REF!</definedName>
    <definedName name="ค้างปมก.ปรับปรุงฯสชป.9" localSheetId="2">#REF!</definedName>
    <definedName name="ค้างปมก.ปรับปรุงฯสชป.9">#REF!</definedName>
    <definedName name="ค่าจ้างเหมา" localSheetId="4">[69]รายละเอียด!#REF!</definedName>
    <definedName name="ค่าจ้างเหมา" localSheetId="2">[69]รายละเอียด!#REF!</definedName>
    <definedName name="ค่าจ้างเหมา">[69]รายละเอียด!#REF!</definedName>
    <definedName name="ค่าจ้างเหมา.1" localSheetId="4">[69]รายละเอียด!#REF!</definedName>
    <definedName name="ค่าจ้างเหมา.1" localSheetId="2">[69]รายละเอียด!#REF!</definedName>
    <definedName name="ค่าจ้างเหมา.1">[69]รายละเอียด!#REF!</definedName>
    <definedName name="ค่าใช้จ่ายสูบนำ" localSheetId="4">[65]รายละเอียด!#REF!</definedName>
    <definedName name="ค่าใช้จ่ายสูบนำ" localSheetId="2">[65]รายละเอียด!#REF!</definedName>
    <definedName name="ค่าใช้จ่ายสูบนำ">[65]รายละเอียด!#REF!</definedName>
    <definedName name="ค่าใช้จ่ายสูบน้ำ" localSheetId="4">[65]รายละเอียด!#REF!</definedName>
    <definedName name="ค่าใช้จ่ายสูบน้ำ" localSheetId="2">[65]รายละเอียด!#REF!</definedName>
    <definedName name="ค่าใช้จ่ายสูบน้ำ">[65]รายละเอียด!#REF!</definedName>
    <definedName name="ค่าซื้อ.ลูกรัง" localSheetId="4">#REF!</definedName>
    <definedName name="ค่าซื้อ.ลูกรัง" localSheetId="2">#REF!</definedName>
    <definedName name="ค่าซื้อ.ลูกรัง" localSheetId="0">#REF!</definedName>
    <definedName name="ค่าซื้อ.ลูกรัง">#REF!</definedName>
    <definedName name="ค่าซื้อลูกรัง.ทางลำเลียง" localSheetId="4">[70]เบื้องต้น!#REF!</definedName>
    <definedName name="ค่าซื้อลูกรัง.ทางลำเลียง" localSheetId="2">[70]เบื้องต้น!#REF!</definedName>
    <definedName name="ค่าซื้อลูกรัง.ทางลำเลียง" localSheetId="0">[70]เบื้องต้น!#REF!</definedName>
    <definedName name="ค่าซื้อลูกรัง.ทางลำเลียง">[70]เบื้องต้น!#REF!</definedName>
    <definedName name="ค่าดันและตัก" localSheetId="0">[66]อัตรางานดิน!$F$16</definedName>
    <definedName name="ค่าดันและตัก">[67]อัตรางานดิน!$F$16</definedName>
    <definedName name="ค่าตักดิน" localSheetId="0">[66]อัตรางานดิน!$F$13</definedName>
    <definedName name="ค่าตักดิน">[67]อัตรางานดิน!$F$13</definedName>
    <definedName name="ค่าทราย">'[60]ตาราง 4'!$C$7</definedName>
    <definedName name="ค่าท่อลอดถนน" localSheetId="4">[71]รายละเอียด!#REF!</definedName>
    <definedName name="ค่าท่อลอดถนน" localSheetId="2">[71]รายละเอียด!#REF!</definedName>
    <definedName name="ค่าท่อลอดถนน" localSheetId="0">[72]รายละเอียด!#REF!</definedName>
    <definedName name="ค่าท่อลอดถนน">[71]รายละเอียด!#REF!</definedName>
    <definedName name="ค่าท่อลอดรับน้ำ" localSheetId="4">[71]รายละเอียด!#REF!</definedName>
    <definedName name="ค่าท่อลอดรับน้ำ" localSheetId="2">[71]รายละเอียด!#REF!</definedName>
    <definedName name="ค่าท่อลอดรับน้ำ" localSheetId="0">[72]รายละเอียด!#REF!</definedName>
    <definedName name="ค่าท่อลอดรับน้ำ">[71]รายละเอียด!#REF!</definedName>
    <definedName name="ค่าที่เพิ่ม" localSheetId="4">#REF!</definedName>
    <definedName name="ค่าที่เพิ่ม" localSheetId="2">#REF!</definedName>
    <definedName name="ค่าที่เพิ่ม" localSheetId="0">#REF!</definedName>
    <definedName name="ค่าที่เพิ่ม">#REF!</definedName>
    <definedName name="ค่าบดทับ_85" localSheetId="0">[66]อัตรางานดิน!$F$20</definedName>
    <definedName name="ค่าบดทับ_85">[67]อัตรางานดิน!$F$20</definedName>
    <definedName name="ค่าบดทับ85">'[60]ข้อมูล '!$AC$31</definedName>
    <definedName name="ค่าบดทับ95">'[60]ข้อมูล '!$AC$45</definedName>
    <definedName name="ค่าบดทับ98">'[63]Data งานจ้างเหมา'!$AC$54</definedName>
    <definedName name="ค่าบดทับลูกรัง" localSheetId="0">[66]อัตรางานดิน!$F$25</definedName>
    <definedName name="ค่าบดทับลูกรัง">[67]อัตรางานดิน!$F$25</definedName>
    <definedName name="ค่าบดอัดก" localSheetId="4">[65]รายละเอียด!#REF!</definedName>
    <definedName name="ค่าบดอัดก" localSheetId="2">[65]รายละเอียด!#REF!</definedName>
    <definedName name="ค่าบดอัดก" localSheetId="0">[65]รายละเอียด!#REF!</definedName>
    <definedName name="ค่าบดอัดก">[65]รายละเอียด!#REF!</definedName>
    <definedName name="ค่าบดอัดท" localSheetId="4">[65]รายละเอียด!#REF!</definedName>
    <definedName name="ค่าบดอัดท" localSheetId="2">[65]รายละเอียด!#REF!</definedName>
    <definedName name="ค่าบดอัดท">[65]รายละเอียด!#REF!</definedName>
    <definedName name="ค่าป้าย" localSheetId="4">[71]รายละเอียด!#REF!</definedName>
    <definedName name="ค่าป้าย" localSheetId="2">[71]รายละเอียด!#REF!</definedName>
    <definedName name="ค่าป้าย" localSheetId="0">[72]รายละเอียด!#REF!</definedName>
    <definedName name="ค่าป้าย">[71]รายละเอียด!#REF!</definedName>
    <definedName name="ค่าผสมหินคลุก" localSheetId="0">[66]อัตรางานดิน!$F$28</definedName>
    <definedName name="ค่าผสมหินคลุก">[67]อัตรางานดิน!$F$28</definedName>
    <definedName name="ค่าแฟกเตอร์" localSheetId="4">[52]รายละเอียด!#REF!</definedName>
    <definedName name="ค่าแฟกเตอร์" localSheetId="2">[52]รายละเอียด!#REF!</definedName>
    <definedName name="ค่าแฟกเตอร์" localSheetId="0">[53]รายละเอียด!#REF!</definedName>
    <definedName name="ค่าแฟกเตอร์">[52]รายละเอียด!#REF!</definedName>
    <definedName name="ค่าระเบิดหิน" localSheetId="4">#REF!</definedName>
    <definedName name="ค่าระเบิดหิน" localSheetId="2">#REF!</definedName>
    <definedName name="ค่าระเบิดหิน" localSheetId="0">#REF!</definedName>
    <definedName name="ค่าระเบิดหิน">#REF!</definedName>
    <definedName name="ค่าแรงจ้างเหมา" localSheetId="4">#REF!</definedName>
    <definedName name="ค่าแรงจ้างเหมา" localSheetId="2">#REF!</definedName>
    <definedName name="ค่าแรงจ้างเหมา">#REF!</definedName>
    <definedName name="ค่าแรงและต่อรื้อแบบ" localSheetId="4">[45]รายละเอียด!#REF!</definedName>
    <definedName name="ค่าแรงและต่อรื้อแบบ" localSheetId="2">[45]รายละเอียด!#REF!</definedName>
    <definedName name="ค่าแรงและต่อรื้อแบบ">[45]รายละเอียด!#REF!</definedName>
    <definedName name="ค่าอำนวยการ">[63]รายละเอียด!$E$12</definedName>
    <definedName name="คำบรรยาย" localSheetId="4">#REF!</definedName>
    <definedName name="คำบรรยาย" localSheetId="2">#REF!</definedName>
    <definedName name="คำบรรยาย" localSheetId="0">#REF!</definedName>
    <definedName name="คำบรรยาย">#REF!</definedName>
    <definedName name="คิว" localSheetId="4">#REF!</definedName>
    <definedName name="คิว" localSheetId="2">#REF!</definedName>
    <definedName name="คิว">#REF!</definedName>
    <definedName name="เค" localSheetId="4">#REF!</definedName>
    <definedName name="เค" localSheetId="2">#REF!</definedName>
    <definedName name="เค">#REF!</definedName>
    <definedName name="เครื่องยก250" localSheetId="4">#REF!</definedName>
    <definedName name="เครื่องยก250" localSheetId="2">#REF!</definedName>
    <definedName name="เครื่องยก250">#REF!</definedName>
    <definedName name="โครงการ">[37]DataInput!$B$1</definedName>
    <definedName name="ง" localSheetId="0">'[12]input23+012'!$C$29</definedName>
    <definedName name="ง">'[13]input23+012'!$C$29</definedName>
    <definedName name="ง1" localSheetId="4">#REF!</definedName>
    <definedName name="ง1" localSheetId="2">#REF!</definedName>
    <definedName name="ง1" localSheetId="0">#REF!</definedName>
    <definedName name="ง1">#REF!</definedName>
    <definedName name="งบล" localSheetId="4">#REF!</definedName>
    <definedName name="งบล" localSheetId="2">#REF!</definedName>
    <definedName name="งบล">#REF!</definedName>
    <definedName name="งปม.รวมปรับปรุงระบบ" localSheetId="4">#REF!</definedName>
    <definedName name="งปม.รวมปรับปรุงระบบ" localSheetId="2">#REF!</definedName>
    <definedName name="งปม.รวมปรับปรุงระบบ">#REF!</definedName>
    <definedName name="งวดปรับปรุงระบบ" localSheetId="4">#REF!</definedName>
    <definedName name="งวดปรับปรุงระบบ" localSheetId="2">#REF!</definedName>
    <definedName name="งวดปรับปรุงระบบ">#REF!</definedName>
    <definedName name="งวดปรับปรุงฯสชป.1" localSheetId="4">#REF!</definedName>
    <definedName name="งวดปรับปรุงฯสชป.1" localSheetId="2">#REF!</definedName>
    <definedName name="งวดปรับปรุงฯสชป.1">#REF!</definedName>
    <definedName name="งวดปรับปรุงฯสชป.10" localSheetId="4">#REF!</definedName>
    <definedName name="งวดปรับปรุงฯสชป.10" localSheetId="2">#REF!</definedName>
    <definedName name="งวดปรับปรุงฯสชป.10">#REF!</definedName>
    <definedName name="งวดปรับปรุงฯสชป.11" localSheetId="4">#REF!</definedName>
    <definedName name="งวดปรับปรุงฯสชป.11" localSheetId="2">#REF!</definedName>
    <definedName name="งวดปรับปรุงฯสชป.11">#REF!</definedName>
    <definedName name="งวดปรับปรุงฯสชป.12" localSheetId="4">#REF!</definedName>
    <definedName name="งวดปรับปรุงฯสชป.12" localSheetId="2">#REF!</definedName>
    <definedName name="งวดปรับปรุงฯสชป.12">#REF!</definedName>
    <definedName name="งวดปรับปรุงฯสชป.2" localSheetId="4">#REF!</definedName>
    <definedName name="งวดปรับปรุงฯสชป.2" localSheetId="2">#REF!</definedName>
    <definedName name="งวดปรับปรุงฯสชป.2">#REF!</definedName>
    <definedName name="งวดปรับปรุงฯสชป.3" localSheetId="4">#REF!</definedName>
    <definedName name="งวดปรับปรุงฯสชป.3" localSheetId="2">#REF!</definedName>
    <definedName name="งวดปรับปรุงฯสชป.3">#REF!</definedName>
    <definedName name="งวดปรับปรุงฯสชป.4" localSheetId="4">#REF!</definedName>
    <definedName name="งวดปรับปรุงฯสชป.4" localSheetId="2">#REF!</definedName>
    <definedName name="งวดปรับปรุงฯสชป.4">#REF!</definedName>
    <definedName name="งวดปรับปรุงฯสชป.5" localSheetId="4">#REF!</definedName>
    <definedName name="งวดปรับปรุงฯสชป.5" localSheetId="2">#REF!</definedName>
    <definedName name="งวดปรับปรุงฯสชป.5">#REF!</definedName>
    <definedName name="งวดปรับปรุงฯสชป.6" localSheetId="4">#REF!</definedName>
    <definedName name="งวดปรับปรุงฯสชป.6" localSheetId="2">#REF!</definedName>
    <definedName name="งวดปรับปรุงฯสชป.6">#REF!</definedName>
    <definedName name="งวดปรับปรุงฯสชป.7" localSheetId="4">#REF!</definedName>
    <definedName name="งวดปรับปรุงฯสชป.7" localSheetId="2">#REF!</definedName>
    <definedName name="งวดปรับปรุงฯสชป.7">#REF!</definedName>
    <definedName name="งวดปรับปรุงฯสชป.8" localSheetId="4">#REF!</definedName>
    <definedName name="งวดปรับปรุงฯสชป.8" localSheetId="2">#REF!</definedName>
    <definedName name="งวดปรับปรุงฯสชป.8">#REF!</definedName>
    <definedName name="งวดปรับปรุงฯสชป.9" localSheetId="4">#REF!</definedName>
    <definedName name="งวดปรับปรุงฯสชป.9" localSheetId="2">#REF!</definedName>
    <definedName name="งวดปรับปรุงฯสชป.9">#REF!</definedName>
    <definedName name="งวย" localSheetId="4">#REF!</definedName>
    <definedName name="งวย" localSheetId="2">#REF!</definedName>
    <definedName name="งวย">#REF!</definedName>
    <definedName name="งานกรวด" localSheetId="4">[50]รายละเอียด!#REF!</definedName>
    <definedName name="งานกรวด" localSheetId="2">[50]รายละเอียด!#REF!</definedName>
    <definedName name="งานกรวด">[50]รายละเอียด!#REF!</definedName>
    <definedName name="งานกรวดทราย" localSheetId="4">[50]รายละเอียด!#REF!</definedName>
    <definedName name="งานกรวดทราย" localSheetId="2">[50]รายละเอียด!#REF!</definedName>
    <definedName name="งานกรวดทราย">[50]รายละเอียด!#REF!</definedName>
    <definedName name="งานขุดดินด้วยเครื่องจักร" localSheetId="4">#REF!</definedName>
    <definedName name="งานขุดดินด้วยเครื่องจักร" localSheetId="2">#REF!</definedName>
    <definedName name="งานขุดดินด้วยเครื่องจักร" localSheetId="0">#REF!</definedName>
    <definedName name="งานขุดดินด้วยเครื่องจักร">#REF!</definedName>
    <definedName name="งานขุดดินด้วยแรงคน" localSheetId="4">[45]รายละเอียด!#REF!</definedName>
    <definedName name="งานขุดดินด้วยแรงคน" localSheetId="2">[45]รายละเอียด!#REF!</definedName>
    <definedName name="งานขุดดินด้วยแรงคน" localSheetId="0">[45]รายละเอียด!#REF!</definedName>
    <definedName name="งานขุดดินด้วยแรงคน">[45]รายละเอียด!#REF!</definedName>
    <definedName name="งานขุดเปิด" localSheetId="4">[50]รายละเอียด!#REF!</definedName>
    <definedName name="งานขุดเปิด" localSheetId="2">[50]รายละเอียด!#REF!</definedName>
    <definedName name="งานขุดเปิด">[50]รายละเอียด!#REF!</definedName>
    <definedName name="งานขุดลอกลำน้ำ" localSheetId="4">[50]รายละเอียด!#REF!</definedName>
    <definedName name="งานขุดลอกลำน้ำ" localSheetId="2">[50]รายละเอียด!#REF!</definedName>
    <definedName name="งานขุดลอกลำน้ำ">[50]รายละเอียด!#REF!</definedName>
    <definedName name="งานคอนกรีตล้วน" localSheetId="4">[45]รายละเอียด!#REF!</definedName>
    <definedName name="งานคอนกรีตล้วน" localSheetId="2">[45]รายละเอียด!#REF!</definedName>
    <definedName name="งานคอนกรีตล้วน">[45]รายละเอียด!#REF!</definedName>
    <definedName name="งานคอนกรีตล้วนปนหินใหญ่" localSheetId="4">[46]รายละเอียด!#REF!</definedName>
    <definedName name="งานคอนกรีตล้วนปนหินใหญ่" localSheetId="2">[46]รายละเอียด!#REF!</definedName>
    <definedName name="งานคอนกรีตล้วนปนหินใหญ่">[46]รายละเอียด!#REF!</definedName>
    <definedName name="งานคอนกรีตเสริมเหล็ก" localSheetId="4">[45]รายละเอียด!#REF!</definedName>
    <definedName name="งานคอนกรีตเสริมเหล็ก" localSheetId="2">[45]รายละเอียด!#REF!</definedName>
    <definedName name="งานคอนกรีตเสริมเหล็ก">[45]รายละเอียด!#REF!</definedName>
    <definedName name="งานดินขุด" localSheetId="4">[50]รายละเอียด!#REF!</definedName>
    <definedName name="งานดินขุด" localSheetId="2">[50]รายละเอียด!#REF!</definedName>
    <definedName name="งานดินขุด">[50]รายละเอียด!#REF!</definedName>
    <definedName name="งานดินขุดด้วยแรงคน" localSheetId="4">#REF!</definedName>
    <definedName name="งานดินขุดด้วยแรงคน" localSheetId="2">#REF!</definedName>
    <definedName name="งานดินขุดด้วยแรงคน" localSheetId="0">#REF!</definedName>
    <definedName name="งานดินขุดด้วยแรงคน">#REF!</definedName>
    <definedName name="งานดินขุดยาก">[63]รายละเอียด!$AF$461</definedName>
    <definedName name="งานดินถม85" localSheetId="4">[50]รายละเอียด!#REF!</definedName>
    <definedName name="งานดินถม85" localSheetId="2">[50]รายละเอียด!#REF!</definedName>
    <definedName name="งานดินถม85" localSheetId="0">[50]รายละเอียด!#REF!</definedName>
    <definedName name="งานดินถม85">[50]รายละเอียด!#REF!</definedName>
    <definedName name="งานดินถม95" localSheetId="4">[50]รายละเอียด!#REF!</definedName>
    <definedName name="งานดินถม95" localSheetId="2">[50]รายละเอียด!#REF!</definedName>
    <definedName name="งานดินถม95">[50]รายละเอียด!#REF!</definedName>
    <definedName name="งานดินถม98">[63]รายละเอียด!$AF$475</definedName>
    <definedName name="งานตะแกรงกันสวะ" localSheetId="4">[50]รายละเอียด!#REF!</definedName>
    <definedName name="งานตะแกรงกันสวะ" localSheetId="2">[50]รายละเอียด!#REF!</definedName>
    <definedName name="งานตะแกรงกันสวะ" localSheetId="0">[50]รายละเอียด!#REF!</definedName>
    <definedName name="งานตะแกรงกันสวะ">[50]รายละเอียด!#REF!</definedName>
    <definedName name="งานถม95" localSheetId="4">#REF!</definedName>
    <definedName name="งานถม95" localSheetId="2">#REF!</definedName>
    <definedName name="งานถม95" localSheetId="0">#REF!</definedName>
    <definedName name="งานถม95">#REF!</definedName>
    <definedName name="งานทราย" localSheetId="4">[50]รายละเอียด!#REF!</definedName>
    <definedName name="งานทราย" localSheetId="2">[50]รายละเอียด!#REF!</definedName>
    <definedName name="งานทราย" localSheetId="0">[50]รายละเอียด!#REF!</definedName>
    <definedName name="งานทราย">[50]รายละเอียด!#REF!</definedName>
    <definedName name="งานท่อคสล" localSheetId="4">[50]รายละเอียด!#REF!</definedName>
    <definedName name="งานท่อคสล" localSheetId="2">[50]รายละเอียด!#REF!</definedName>
    <definedName name="งานท่อคสล">[50]รายละเอียด!#REF!</definedName>
    <definedName name="งานท่อลอด" localSheetId="4">[50]รายละเอียด!#REF!</definedName>
    <definedName name="งานท่อลอด" localSheetId="2">[50]รายละเอียด!#REF!</definedName>
    <definedName name="งานท่อลอด">[50]รายละเอียด!#REF!</definedName>
    <definedName name="งานบันไดลิง" localSheetId="4">[50]รายละเอียด!#REF!</definedName>
    <definedName name="งานบันไดลิง" localSheetId="2">[50]รายละเอียด!#REF!</definedName>
    <definedName name="งานบันไดลิง">[50]รายละเอียด!#REF!</definedName>
    <definedName name="งานปรับปรุงฝายวังตะเข้" localSheetId="4">#REF!</definedName>
    <definedName name="งานปรับปรุงฝายวังตะเข้" localSheetId="2">#REF!</definedName>
    <definedName name="งานปรับปรุงฝายวังตะเข้" localSheetId="0">#REF!</definedName>
    <definedName name="งานปรับปรุงฝายวังตะเข้">#REF!</definedName>
    <definedName name="งานป้องกันตลิ่ง" localSheetId="4">[50]รายละเอียด!#REF!</definedName>
    <definedName name="งานป้องกันตลิ่ง" localSheetId="2">[50]รายละเอียด!#REF!</definedName>
    <definedName name="งานป้องกันตลิ่ง" localSheetId="0">[50]รายละเอียด!#REF!</definedName>
    <definedName name="งานป้องกันตลิ่ง">[50]รายละเอียด!#REF!</definedName>
    <definedName name="งานป้ายชื่อ" localSheetId="4">[50]รายละเอียด!#REF!</definedName>
    <definedName name="งานป้ายชื่อ" localSheetId="2">[50]รายละเอียด!#REF!</definedName>
    <definedName name="งานป้ายชื่อ">[50]รายละเอียด!#REF!</definedName>
    <definedName name="งานป้ายทางเข้า" localSheetId="4">[50]รายละเอียด!#REF!</definedName>
    <definedName name="งานป้ายทางเข้า" localSheetId="2">[50]รายละเอียด!#REF!</definedName>
    <definedName name="งานป้ายทางเข้า">[50]รายละเอียด!#REF!</definedName>
    <definedName name="งานระเบิดหิน" localSheetId="4">[46]รายละเอียด!#REF!</definedName>
    <definedName name="งานระเบิดหิน" localSheetId="2">[46]รายละเอียด!#REF!</definedName>
    <definedName name="งานระเบิดหิน">[46]รายละเอียด!#REF!</definedName>
    <definedName name="งานรื้อถอนฝายเดิม" localSheetId="4">[50]รายละเอียด!#REF!</definedName>
    <definedName name="งานรื้อถอนฝายเดิม" localSheetId="2">[50]รายละเอียด!#REF!</definedName>
    <definedName name="งานรื้อถอนฝายเดิม">[50]รายละเอียด!#REF!</definedName>
    <definedName name="งานรูระบาย" localSheetId="4">[50]รายละเอียด!#REF!</definedName>
    <definedName name="งานรูระบาย" localSheetId="2">[50]รายละเอียด!#REF!</definedName>
    <definedName name="งานรูระบาย">[50]รายละเอียด!#REF!</definedName>
    <definedName name="งานรูระบายน้ำซึม" localSheetId="4">[65]รายละเอียด!#REF!</definedName>
    <definedName name="งานรูระบายน้ำซึม" localSheetId="2">[65]รายละเอียด!#REF!</definedName>
    <definedName name="งานรูระบายน้ำซึม">[65]รายละเอียด!#REF!</definedName>
    <definedName name="งานลูกรัง" localSheetId="4">[50]รายละเอียด!#REF!</definedName>
    <definedName name="งานลูกรัง" localSheetId="2">[50]รายละเอียด!#REF!</definedName>
    <definedName name="งานลูกรัง">[50]รายละเอียด!#REF!</definedName>
    <definedName name="งานลูกรังบดอัดแน่น">[63]รายละเอียด!$AF$519</definedName>
    <definedName name="งานสูบน้ำ" localSheetId="4">[73]รายละเอียด!#REF!</definedName>
    <definedName name="งานสูบน้ำ" localSheetId="2">[73]รายละเอียด!#REF!</definedName>
    <definedName name="งานสูบน้ำ" localSheetId="0">[73]รายละเอียด!#REF!</definedName>
    <definedName name="งานสูบน้ำ">[73]รายละเอียด!#REF!</definedName>
    <definedName name="งานสูบน้ำ.6" localSheetId="4">[50]รายละเอียด!#REF!</definedName>
    <definedName name="งานสูบน้ำ.6" localSheetId="2">[50]รายละเอียด!#REF!</definedName>
    <definedName name="งานสูบน้ำ.6">[50]รายละเอียด!#REF!</definedName>
    <definedName name="งานสูบน้ำ.8" localSheetId="4">[50]รายละเอียด!#REF!</definedName>
    <definedName name="งานสูบน้ำ.8" localSheetId="2">[50]รายละเอียด!#REF!</definedName>
    <definedName name="งานสูบน้ำ.8">[50]รายละเอียด!#REF!</definedName>
    <definedName name="งานเสาคสล" localSheetId="4">[50]รายละเอียด!#REF!</definedName>
    <definedName name="งานเสาคสล" localSheetId="2">[50]รายละเอียด!#REF!</definedName>
    <definedName name="งานเสาคสล">[50]รายละเอียด!#REF!</definedName>
    <definedName name="งานเสาราวสะพาน" localSheetId="4">[50]รายละเอียด!#REF!</definedName>
    <definedName name="งานเสาราวสะพาน" localSheetId="2">[50]รายละเอียด!#REF!</definedName>
    <definedName name="งานเสาราวสะพาน">[50]รายละเอียด!#REF!</definedName>
    <definedName name="งานหินเรียง" localSheetId="4">[46]รายละเอียด!#REF!</definedName>
    <definedName name="งานหินเรียง" localSheetId="2">[46]รายละเอียด!#REF!</definedName>
    <definedName name="งานหินเรียง">[46]รายละเอียด!#REF!</definedName>
    <definedName name="งานเหล็กช่องกรุ๊ป" localSheetId="4">[50]รายละเอียด!#REF!</definedName>
    <definedName name="งานเหล็กช่องกรุ๊ป" localSheetId="2">[50]รายละเอียด!#REF!</definedName>
    <definedName name="งานเหล็กช่องกรุ๊ป">[50]รายละเอียด!#REF!</definedName>
    <definedName name="จ" localSheetId="0">'[12]input23+012'!$C$30</definedName>
    <definedName name="จ">'[13]input23+012'!$C$30</definedName>
    <definedName name="จ.m" localSheetId="4">#REF!</definedName>
    <definedName name="จ.m" localSheetId="2">#REF!</definedName>
    <definedName name="จ.m" localSheetId="0">#REF!</definedName>
    <definedName name="จ.m">#REF!</definedName>
    <definedName name="จ1" localSheetId="4">#REF!</definedName>
    <definedName name="จ1" localSheetId="2">#REF!</definedName>
    <definedName name="จ1">#REF!</definedName>
    <definedName name="จ2" localSheetId="4">'[74]1'!#REF!</definedName>
    <definedName name="จ2" localSheetId="2">'[74]1'!#REF!</definedName>
    <definedName name="จ2" localSheetId="0">'[75]1'!#REF!</definedName>
    <definedName name="จ2">'[74]1'!#REF!</definedName>
    <definedName name="จ3" localSheetId="4">'[74]1'!#REF!</definedName>
    <definedName name="จ3" localSheetId="2">'[74]1'!#REF!</definedName>
    <definedName name="จ3" localSheetId="0">'[75]1'!#REF!</definedName>
    <definedName name="จ3">'[74]1'!#REF!</definedName>
    <definedName name="จ5" localSheetId="4">'[74]1'!#REF!</definedName>
    <definedName name="จ5" localSheetId="2">'[74]1'!#REF!</definedName>
    <definedName name="จ5" localSheetId="0">'[75]1'!#REF!</definedName>
    <definedName name="จ5">'[74]1'!#REF!</definedName>
    <definedName name="จ6" localSheetId="4">'[74]1'!#REF!</definedName>
    <definedName name="จ6" localSheetId="2">'[74]1'!#REF!</definedName>
    <definedName name="จ6" localSheetId="0">'[75]1'!#REF!</definedName>
    <definedName name="จ6">'[74]1'!#REF!</definedName>
    <definedName name="จ7" localSheetId="4">'[74]1'!#REF!</definedName>
    <definedName name="จ7" localSheetId="2">'[74]1'!#REF!</definedName>
    <definedName name="จ7" localSheetId="0">'[75]1'!#REF!</definedName>
    <definedName name="จ7">'[74]1'!#REF!</definedName>
    <definedName name="จ8" localSheetId="4">'[74]1'!#REF!</definedName>
    <definedName name="จ8" localSheetId="2">'[74]1'!#REF!</definedName>
    <definedName name="จ8" localSheetId="0">'[75]1'!#REF!</definedName>
    <definedName name="จ8">'[74]1'!#REF!</definedName>
    <definedName name="จ9" localSheetId="4">'[74]1'!#REF!</definedName>
    <definedName name="จ9" localSheetId="2">'[74]1'!#REF!</definedName>
    <definedName name="จ9" localSheetId="0">'[75]1'!#REF!</definedName>
    <definedName name="จ9">'[74]1'!#REF!</definedName>
    <definedName name="จจจ" localSheetId="4">#REF!</definedName>
    <definedName name="จจจ" localSheetId="2">#REF!</definedName>
    <definedName name="จจจ" localSheetId="0">#REF!</definedName>
    <definedName name="จจจ">#REF!</definedName>
    <definedName name="จจจจจ" localSheetId="4">#REF!</definedName>
    <definedName name="จจจจจ" localSheetId="2">#REF!</definedName>
    <definedName name="จจจจจ">#REF!</definedName>
    <definedName name="จฟ.ตะเฆ่" localSheetId="4">'[30]Data Input'!#REF!</definedName>
    <definedName name="จฟ.ตะเฆ่" localSheetId="2">'[30]Data Input'!#REF!</definedName>
    <definedName name="จฟ.ตะเฆ่">'[30]Data Input'!#REF!</definedName>
    <definedName name="จังหวัด" localSheetId="4">#REF!</definedName>
    <definedName name="จังหวัด" localSheetId="2">#REF!</definedName>
    <definedName name="จังหวัด" localSheetId="0">#REF!</definedName>
    <definedName name="จังหวัด">#REF!</definedName>
    <definedName name="จัดสรรต้นปี" localSheetId="4">#REF!</definedName>
    <definedName name="จัดสรรต้นปี" localSheetId="2">#REF!</definedName>
    <definedName name="จัดสรรต้นปี">#REF!</definedName>
    <definedName name="จัดสรรต้นปีสชป.1" localSheetId="4">#REF!</definedName>
    <definedName name="จัดสรรต้นปีสชป.1" localSheetId="2">#REF!</definedName>
    <definedName name="จัดสรรต้นปีสชป.1">#REF!</definedName>
    <definedName name="จัดสรรต้นปีสชป.10" localSheetId="4">#REF!</definedName>
    <definedName name="จัดสรรต้นปีสชป.10" localSheetId="2">#REF!</definedName>
    <definedName name="จัดสรรต้นปีสชป.10">#REF!</definedName>
    <definedName name="จัดสรรต้นปีสชป.11" localSheetId="4">#REF!</definedName>
    <definedName name="จัดสรรต้นปีสชป.11" localSheetId="2">#REF!</definedName>
    <definedName name="จัดสรรต้นปีสชป.11">#REF!</definedName>
    <definedName name="จัดสรรต้นปีสชป.12" localSheetId="4">#REF!</definedName>
    <definedName name="จัดสรรต้นปีสชป.12" localSheetId="2">#REF!</definedName>
    <definedName name="จัดสรรต้นปีสชป.12">#REF!</definedName>
    <definedName name="จัดสรรต้นปีสชป.2" localSheetId="4">#REF!</definedName>
    <definedName name="จัดสรรต้นปีสชป.2" localSheetId="2">#REF!</definedName>
    <definedName name="จัดสรรต้นปีสชป.2">#REF!</definedName>
    <definedName name="จัดสรรต้นปีสชป.3" localSheetId="4">#REF!</definedName>
    <definedName name="จัดสรรต้นปีสชป.3" localSheetId="2">#REF!</definedName>
    <definedName name="จัดสรรต้นปีสชป.3">#REF!</definedName>
    <definedName name="จัดสรรต้นปีสชป.4" localSheetId="4">#REF!</definedName>
    <definedName name="จัดสรรต้นปีสชป.4" localSheetId="2">#REF!</definedName>
    <definedName name="จัดสรรต้นปีสชป.4">#REF!</definedName>
    <definedName name="จัดสรรต้นปีสชป.5" localSheetId="4">#REF!</definedName>
    <definedName name="จัดสรรต้นปีสชป.5" localSheetId="2">#REF!</definedName>
    <definedName name="จัดสรรต้นปีสชป.5">#REF!</definedName>
    <definedName name="จัดสรรต้นปีสชป.6" localSheetId="4">#REF!</definedName>
    <definedName name="จัดสรรต้นปีสชป.6" localSheetId="2">#REF!</definedName>
    <definedName name="จัดสรรต้นปีสชป.6">#REF!</definedName>
    <definedName name="จัดสรรต้นปีสชป.7" localSheetId="4">#REF!</definedName>
    <definedName name="จัดสรรต้นปีสชป.7" localSheetId="2">#REF!</definedName>
    <definedName name="จัดสรรต้นปีสชป.7">#REF!</definedName>
    <definedName name="จัดสรรต้นปีสชป.8" localSheetId="4">#REF!</definedName>
    <definedName name="จัดสรรต้นปีสชป.8" localSheetId="2">#REF!</definedName>
    <definedName name="จัดสรรต้นปีสชป.8">#REF!</definedName>
    <definedName name="จัดสรรต้นปีสชป.9" localSheetId="4">#REF!</definedName>
    <definedName name="จัดสรรต้นปีสชป.9" localSheetId="2">#REF!</definedName>
    <definedName name="จัดสรรต้นปีสชป.9">#REF!</definedName>
    <definedName name="จ้างเหมา" localSheetId="4">[69]รายละเอียด!#REF!</definedName>
    <definedName name="จ้างเหมา" localSheetId="2">[69]รายละเอียด!#REF!</definedName>
    <definedName name="จ้างเหมา">[69]รายละเอียด!#REF!</definedName>
    <definedName name="จำนวนG">'[30]Data Input'!$M$4</definedName>
    <definedName name="จำนวนM">'[30]Data Input'!$M$6</definedName>
    <definedName name="จำนวนเสาสะพานที่ร16" localSheetId="0">[27]Sheet2!$P$19</definedName>
    <definedName name="จำนวนเสาสะพานที่ร16">[28]Sheet2!$P$19</definedName>
    <definedName name="จี" localSheetId="4">#REF!</definedName>
    <definedName name="จี" localSheetId="2">#REF!</definedName>
    <definedName name="จี" localSheetId="0">#REF!</definedName>
    <definedName name="จี">#REF!</definedName>
    <definedName name="เจ" localSheetId="4">'[30]Data Input'!#REF!</definedName>
    <definedName name="เจ" localSheetId="2">'[30]Data Input'!#REF!</definedName>
    <definedName name="เจ" localSheetId="0">'[30]Data Input'!#REF!</definedName>
    <definedName name="เจ">'[30]Data Input'!#REF!</definedName>
    <definedName name="เจี๊ยบ" localSheetId="4">[76]คำชี้แจง!#REF!</definedName>
    <definedName name="เจี๊ยบ" localSheetId="2">[76]คำชี้แจง!#REF!</definedName>
    <definedName name="เจี๊ยบ" localSheetId="0">[77]คำชี้แจง!#REF!</definedName>
    <definedName name="เจี๊ยบ">[76]คำชี้แจง!#REF!</definedName>
    <definedName name="ฉ" localSheetId="0">'[12]input23+012'!$F$21</definedName>
    <definedName name="ฉ">'[13]input23+012'!$F$21</definedName>
    <definedName name="ช" localSheetId="4">#REF!</definedName>
    <definedName name="ช" localSheetId="2">#REF!</definedName>
    <definedName name="ช" localSheetId="0">#REF!</definedName>
    <definedName name="ช">#REF!</definedName>
    <definedName name="ชนิดงาน" localSheetId="0">[78]ข้อมูล!$E$2</definedName>
    <definedName name="ชนิดงาน">[79]ข้อมูล!$E$2</definedName>
    <definedName name="ช่องระบายทราย" localSheetId="4">#REF!</definedName>
    <definedName name="ช่องระบายทราย" localSheetId="2">#REF!</definedName>
    <definedName name="ช่องระบายทราย" localSheetId="0">#REF!</definedName>
    <definedName name="ช่องระบายทราย">#REF!</definedName>
    <definedName name="ชี้แจง" localSheetId="4">#REF!</definedName>
    <definedName name="ชี้แจง" localSheetId="2">#REF!</definedName>
    <definedName name="ชี้แจง">#REF!</definedName>
    <definedName name="ชี้แจ้ง1" localSheetId="4">#REF!</definedName>
    <definedName name="ชี้แจ้ง1" localSheetId="2">#REF!</definedName>
    <definedName name="ชี้แจ้ง1">#REF!</definedName>
    <definedName name="ชี้แจง1." localSheetId="4">#REF!</definedName>
    <definedName name="ชี้แจง1." localSheetId="2">#REF!</definedName>
    <definedName name="ชี้แจง1.">#REF!</definedName>
    <definedName name="ชื่อ" localSheetId="0">[80]name!$B$2:$B$22</definedName>
    <definedName name="ชื่อ">[81]name!$B$2:$B$22</definedName>
    <definedName name="ชื่องาน" localSheetId="0">[78]ข้อมูล!$B$3</definedName>
    <definedName name="ชื่องาน">[79]ข้อมูล!$B$3</definedName>
    <definedName name="ซี" localSheetId="4">#REF!</definedName>
    <definedName name="ซี" localSheetId="2">#REF!</definedName>
    <definedName name="ซี" localSheetId="0">#REF!</definedName>
    <definedName name="ซี">#REF!</definedName>
    <definedName name="ซื้อดินลูกรัง" localSheetId="4">[21]งานปรับปรุงหัวงาน!#REF!</definedName>
    <definedName name="ซื้อดินลูกรัง" localSheetId="2">[21]งานปรับปรุงหัวงาน!#REF!</definedName>
    <definedName name="ซื้อดินลูกรัง" localSheetId="0">[21]งานปรับปรุงหัวงาน!#REF!</definedName>
    <definedName name="ซื้อดินลูกรัง">[21]งานปรับปรุงหัวงาน!#REF!</definedName>
    <definedName name="แซด" localSheetId="4">'[30]Data Input'!#REF!</definedName>
    <definedName name="แซด" localSheetId="2">'[30]Data Input'!#REF!</definedName>
    <definedName name="แซด">'[30]Data Input'!#REF!</definedName>
    <definedName name="ฌ" localSheetId="0">'[12]input23+012'!$I$15</definedName>
    <definedName name="ฌ">'[13]input23+012'!$I$15</definedName>
    <definedName name="ญ" localSheetId="0">'[12]input23+012'!$I$16</definedName>
    <definedName name="ญ">'[13]input23+012'!$I$16</definedName>
    <definedName name="ญ.2">[63]รายละเอียด!$E$13</definedName>
    <definedName name="ญ.3" localSheetId="4">[52]รายละเอียด!#REF!</definedName>
    <definedName name="ญ.3" localSheetId="2">[52]รายละเอียด!#REF!</definedName>
    <definedName name="ญ.3" localSheetId="0">[53]รายละเอียด!#REF!</definedName>
    <definedName name="ญ.3">[52]รายละเอียด!#REF!</definedName>
    <definedName name="ญ.4" localSheetId="4">[52]รายละเอียด!#REF!</definedName>
    <definedName name="ญ.4" localSheetId="2">[52]รายละเอียด!#REF!</definedName>
    <definedName name="ญ.4" localSheetId="0">[53]รายละเอียด!#REF!</definedName>
    <definedName name="ญ.4">[52]รายละเอียด!#REF!</definedName>
    <definedName name="ญ.5" localSheetId="4">[52]รายละเอียด!#REF!</definedName>
    <definedName name="ญ.5" localSheetId="2">[52]รายละเอียด!#REF!</definedName>
    <definedName name="ญ.5" localSheetId="0">[53]รายละเอียด!#REF!</definedName>
    <definedName name="ญ.5">[52]รายละเอียด!#REF!</definedName>
    <definedName name="ญ.ตัวฝาย">[82]รายละเอียด!$E$13</definedName>
    <definedName name="ญ.รางริน" localSheetId="4">[51]รายละเอียด!#REF!</definedName>
    <definedName name="ญ.รางริน" localSheetId="2">[51]รายละเอียด!#REF!</definedName>
    <definedName name="ญ.รางริน" localSheetId="0">[51]รายละเอียด!#REF!</definedName>
    <definedName name="ญ.รางริน">[51]รายละเอียด!#REF!</definedName>
    <definedName name="ฎ" localSheetId="4">[45]รายละเอียด!#REF!</definedName>
    <definedName name="ฎ" localSheetId="2">[45]รายละเอียด!#REF!</definedName>
    <definedName name="ฎ">[45]รายละเอียด!#REF!</definedName>
    <definedName name="ฑ" localSheetId="0">'[12]input23+012'!$I$17</definedName>
    <definedName name="ฑ">'[13]input23+012'!$I$17</definedName>
    <definedName name="ณ" localSheetId="0">'[12]input23+012'!$F$23</definedName>
    <definedName name="ณ">'[13]input23+012'!$F$23</definedName>
    <definedName name="ด" localSheetId="4">#REF!</definedName>
    <definedName name="ด" localSheetId="2">#REF!</definedName>
    <definedName name="ด" localSheetId="0">#REF!</definedName>
    <definedName name="ด">#REF!</definedName>
    <definedName name="ด.ขุด" localSheetId="4">#REF!</definedName>
    <definedName name="ด.ขุด" localSheetId="2">#REF!</definedName>
    <definedName name="ด.ขุด">#REF!</definedName>
    <definedName name="ด.ถม" localSheetId="4">#REF!</definedName>
    <definedName name="ด.ถม" localSheetId="2">#REF!</definedName>
    <definedName name="ด.ถม">#REF!</definedName>
    <definedName name="ด101">'[48]อ ท่อส่งน้ำเข้านา'!$I$1196</definedName>
    <definedName name="ด102">'[48]อ ท่อส่งน้ำเข้านา'!$I$1197</definedName>
    <definedName name="ด111">'[48]อ ท่อส่งน้ำเข้านา'!$I$1316</definedName>
    <definedName name="ด112">'[48]อ ท่อส่งน้ำเข้านา'!$I$1317</definedName>
    <definedName name="ด121">'[48]อ ท่อส่งน้ำเข้านา'!$I$1436</definedName>
    <definedName name="ด122">'[48]อ ท่อส่งน้ำเข้านา'!$I$1437</definedName>
    <definedName name="ด131">'[48]อ ท่อส่งน้ำเข้านา'!$I$1556</definedName>
    <definedName name="ด132">'[48]อ ท่อส่งน้ำเข้านา'!$I$1557</definedName>
    <definedName name="ด141">'[48]อ ท่อส่งน้ำเข้านา'!$I$1676</definedName>
    <definedName name="ด142">'[48]อ ท่อส่งน้ำเข้านา'!$I$1677</definedName>
    <definedName name="ด151">'[48]อ ท่อส่งน้ำเข้านา'!$I$1796</definedName>
    <definedName name="ด152">'[48]อ ท่อส่งน้ำเข้านา'!$I$1797</definedName>
    <definedName name="ด161">'[48]อ ท่อส่งน้ำเข้านา'!$I$1916</definedName>
    <definedName name="ด162">'[48]อ ท่อส่งน้ำเข้านา'!$I$1917</definedName>
    <definedName name="ด171">'[48]อ ท่อส่งน้ำเข้านา'!$I$2036</definedName>
    <definedName name="ด172">'[48]อ ท่อส่งน้ำเข้านา'!$I$2037</definedName>
    <definedName name="ด181">'[48]อ ท่อส่งน้ำเข้านา'!$I$2156</definedName>
    <definedName name="ด182">'[48]อ ท่อส่งน้ำเข้านา'!$I$2157</definedName>
    <definedName name="ด191">'[48]อ ท่อส่งน้ำเข้านา'!$I$2276</definedName>
    <definedName name="ด192">'[48]อ ท่อส่งน้ำเข้านา'!$I$2277</definedName>
    <definedName name="ด21">'[48]อ ท่อส่งน้ำเข้านา'!$I$236</definedName>
    <definedName name="ด22">'[48]อ ท่อส่งน้ำเข้านา'!$I$237</definedName>
    <definedName name="ด31">'[48]อ ท่อส่งน้ำเข้านา'!$I$359</definedName>
    <definedName name="ด32">'[48]อ ท่อส่งน้ำเข้านา'!$I$360</definedName>
    <definedName name="ด41">'[48]อ ท่อส่งน้ำเข้านา'!$I$476</definedName>
    <definedName name="ด42">'[48]อ ท่อส่งน้ำเข้านา'!$I$477</definedName>
    <definedName name="ด51">'[48]อ ท่อส่งน้ำเข้านา'!$I$596</definedName>
    <definedName name="ด52">'[48]อ ท่อส่งน้ำเข้านา'!$I$597</definedName>
    <definedName name="ด61">'[48]อ ท่อส่งน้ำเข้านา'!$I$716</definedName>
    <definedName name="ด62">'[48]อ ท่อส่งน้ำเข้านา'!$I$717</definedName>
    <definedName name="ด71">'[48]อ ท่อส่งน้ำเข้านา'!$I$836</definedName>
    <definedName name="ด72">'[48]อ ท่อส่งน้ำเข้านา'!$I$837</definedName>
    <definedName name="ด81">'[48]อ ท่อส่งน้ำเข้านา'!$I$956</definedName>
    <definedName name="ด82">'[48]อ ท่อส่งน้ำเข้านา'!$I$957</definedName>
    <definedName name="ด91">'[48]อ ท่อส่งน้ำเข้านา'!$I$1076</definedName>
    <definedName name="ด92">'[48]อ ท่อส่งน้ำเข้านา'!$I$1077</definedName>
    <definedName name="ดข" localSheetId="4">#REF!</definedName>
    <definedName name="ดข" localSheetId="2">#REF!</definedName>
    <definedName name="ดข" localSheetId="0">#REF!</definedName>
    <definedName name="ดข">#REF!</definedName>
    <definedName name="ดข6450">'[48]อ ท่อส่งน้ำเข้านา'!$I$9</definedName>
    <definedName name="ดข6732" localSheetId="4">'[47]อ ท่อส่งน้ำเข้านา'!#REF!</definedName>
    <definedName name="ดข6732" localSheetId="2">'[47]อ ท่อส่งน้ำเข้านา'!#REF!</definedName>
    <definedName name="ดข6732" localSheetId="0">'[47]อ ท่อส่งน้ำเข้านา'!#REF!</definedName>
    <definedName name="ดข6732">'[47]อ ท่อส่งน้ำเข้านา'!#REF!</definedName>
    <definedName name="ดข6754" localSheetId="4">'[47]อ ท่อส่งน้ำเข้านา'!#REF!</definedName>
    <definedName name="ดข6754" localSheetId="2">'[47]อ ท่อส่งน้ำเข้านา'!#REF!</definedName>
    <definedName name="ดข6754">'[47]อ ท่อส่งน้ำเข้านา'!#REF!</definedName>
    <definedName name="ดข6910" localSheetId="4">'[47]อ ท่อส่งน้ำเข้านา'!#REF!</definedName>
    <definedName name="ดข6910" localSheetId="2">'[47]อ ท่อส่งน้ำเข้านา'!#REF!</definedName>
    <definedName name="ดข6910">'[47]อ ท่อส่งน้ำเข้านา'!#REF!</definedName>
    <definedName name="ดข7020" localSheetId="4">'[47]อ ท่อส่งน้ำเข้านา'!#REF!</definedName>
    <definedName name="ดข7020" localSheetId="2">'[47]อ ท่อส่งน้ำเข้านา'!#REF!</definedName>
    <definedName name="ดข7020">'[47]อ ท่อส่งน้ำเข้านา'!#REF!</definedName>
    <definedName name="ดข7474" localSheetId="4">'[47]อ ท่อส่งน้ำเข้านา'!#REF!</definedName>
    <definedName name="ดข7474" localSheetId="2">'[47]อ ท่อส่งน้ำเข้านา'!#REF!</definedName>
    <definedName name="ดข7474">'[47]อ ท่อส่งน้ำเข้านา'!#REF!</definedName>
    <definedName name="ดข7800" localSheetId="4">'[47]อ ท่อส่งน้ำเข้านา'!#REF!</definedName>
    <definedName name="ดข7800" localSheetId="2">'[47]อ ท่อส่งน้ำเข้านา'!#REF!</definedName>
    <definedName name="ดข7800">'[47]อ ท่อส่งน้ำเข้านา'!#REF!</definedName>
    <definedName name="ดข8310" localSheetId="4">'[47]อ ท่อส่งน้ำเข้านา'!#REF!</definedName>
    <definedName name="ดข8310" localSheetId="2">'[47]อ ท่อส่งน้ำเข้านา'!#REF!</definedName>
    <definedName name="ดข8310">'[47]อ ท่อส่งน้ำเข้านา'!#REF!</definedName>
    <definedName name="ดข9530" localSheetId="4">'[47]อ ท่อส่งน้ำเข้านา'!#REF!</definedName>
    <definedName name="ดข9530" localSheetId="2">'[47]อ ท่อส่งน้ำเข้านา'!#REF!</definedName>
    <definedName name="ดข9530">'[47]อ ท่อส่งน้ำเข้านา'!#REF!</definedName>
    <definedName name="ดข9620" localSheetId="4">'[47]อ ท่อส่งน้ำเข้านา'!#REF!</definedName>
    <definedName name="ดข9620" localSheetId="2">'[47]อ ท่อส่งน้ำเข้านา'!#REF!</definedName>
    <definedName name="ดข9620">'[47]อ ท่อส่งน้ำเข้านา'!#REF!</definedName>
    <definedName name="ดข9825" localSheetId="4">'[47]อ ท่อส่งน้ำเข้านา'!#REF!</definedName>
    <definedName name="ดข9825" localSheetId="2">'[47]อ ท่อส่งน้ำเข้านา'!#REF!</definedName>
    <definedName name="ดข9825">'[47]อ ท่อส่งน้ำเข้านา'!#REF!</definedName>
    <definedName name="ดข9845" localSheetId="4">'[47]อ ท่อส่งน้ำเข้านา'!#REF!</definedName>
    <definedName name="ดข9845" localSheetId="2">'[47]อ ท่อส่งน้ำเข้านา'!#REF!</definedName>
    <definedName name="ดข9845">'[47]อ ท่อส่งน้ำเข้านา'!#REF!</definedName>
    <definedName name="ดดเ" localSheetId="4">#REF!</definedName>
    <definedName name="ดดเ" localSheetId="2">#REF!</definedName>
    <definedName name="ดดเ" localSheetId="0">#REF!</definedName>
    <definedName name="ดดเ">#REF!</definedName>
    <definedName name="ดถ" localSheetId="4">#REF!</definedName>
    <definedName name="ดถ" localSheetId="2">#REF!</definedName>
    <definedName name="ดถ">#REF!</definedName>
    <definedName name="ดถ6450">'[48]อ ท่อส่งน้ำเข้านา'!$I$13</definedName>
    <definedName name="ดถ6732" localSheetId="4">'[47]อ ท่อส่งน้ำเข้านา'!#REF!</definedName>
    <definedName name="ดถ6732" localSheetId="2">'[47]อ ท่อส่งน้ำเข้านา'!#REF!</definedName>
    <definedName name="ดถ6732" localSheetId="0">'[47]อ ท่อส่งน้ำเข้านา'!#REF!</definedName>
    <definedName name="ดถ6732">'[47]อ ท่อส่งน้ำเข้านา'!#REF!</definedName>
    <definedName name="ดถ6754" localSheetId="4">'[47]อ ท่อส่งน้ำเข้านา'!#REF!</definedName>
    <definedName name="ดถ6754" localSheetId="2">'[47]อ ท่อส่งน้ำเข้านา'!#REF!</definedName>
    <definedName name="ดถ6754">'[47]อ ท่อส่งน้ำเข้านา'!#REF!</definedName>
    <definedName name="ดถ6910" localSheetId="4">'[47]อ ท่อส่งน้ำเข้านา'!#REF!</definedName>
    <definedName name="ดถ6910" localSheetId="2">'[47]อ ท่อส่งน้ำเข้านา'!#REF!</definedName>
    <definedName name="ดถ6910">'[47]อ ท่อส่งน้ำเข้านา'!#REF!</definedName>
    <definedName name="ดถ7020" localSheetId="4">'[47]อ ท่อส่งน้ำเข้านา'!#REF!</definedName>
    <definedName name="ดถ7020" localSheetId="2">'[47]อ ท่อส่งน้ำเข้านา'!#REF!</definedName>
    <definedName name="ดถ7020">'[47]อ ท่อส่งน้ำเข้านา'!#REF!</definedName>
    <definedName name="ดถ7474" localSheetId="4">'[47]อ ท่อส่งน้ำเข้านา'!#REF!</definedName>
    <definedName name="ดถ7474" localSheetId="2">'[47]อ ท่อส่งน้ำเข้านา'!#REF!</definedName>
    <definedName name="ดถ7474">'[47]อ ท่อส่งน้ำเข้านา'!#REF!</definedName>
    <definedName name="ดถ7800" localSheetId="4">'[47]อ ท่อส่งน้ำเข้านา'!#REF!</definedName>
    <definedName name="ดถ7800" localSheetId="2">'[47]อ ท่อส่งน้ำเข้านา'!#REF!</definedName>
    <definedName name="ดถ7800">'[47]อ ท่อส่งน้ำเข้านา'!#REF!</definedName>
    <definedName name="ดถ8310" localSheetId="4">'[47]อ ท่อส่งน้ำเข้านา'!#REF!</definedName>
    <definedName name="ดถ8310" localSheetId="2">'[47]อ ท่อส่งน้ำเข้านา'!#REF!</definedName>
    <definedName name="ดถ8310">'[47]อ ท่อส่งน้ำเข้านา'!#REF!</definedName>
    <definedName name="ดถ9530" localSheetId="4">'[47]อ ท่อส่งน้ำเข้านา'!#REF!</definedName>
    <definedName name="ดถ9530" localSheetId="2">'[47]อ ท่อส่งน้ำเข้านา'!#REF!</definedName>
    <definedName name="ดถ9530">'[47]อ ท่อส่งน้ำเข้านา'!#REF!</definedName>
    <definedName name="ดถ9620" localSheetId="4">'[47]อ ท่อส่งน้ำเข้านา'!#REF!</definedName>
    <definedName name="ดถ9620" localSheetId="2">'[47]อ ท่อส่งน้ำเข้านา'!#REF!</definedName>
    <definedName name="ดถ9620">'[47]อ ท่อส่งน้ำเข้านา'!#REF!</definedName>
    <definedName name="ดถ9825" localSheetId="4">'[47]อ ท่อส่งน้ำเข้านา'!#REF!</definedName>
    <definedName name="ดถ9825" localSheetId="2">'[47]อ ท่อส่งน้ำเข้านา'!#REF!</definedName>
    <definedName name="ดถ9825">'[47]อ ท่อส่งน้ำเข้านา'!#REF!</definedName>
    <definedName name="ดถ9845" localSheetId="4">'[47]อ ท่อส่งน้ำเข้านา'!#REF!</definedName>
    <definedName name="ดถ9845" localSheetId="2">'[47]อ ท่อส่งน้ำเข้านา'!#REF!</definedName>
    <definedName name="ดถ9845">'[47]อ ท่อส่งน้ำเข้านา'!#REF!</definedName>
    <definedName name="ดถจ951" localSheetId="4">#REF!</definedName>
    <definedName name="ดถจ951" localSheetId="2">#REF!</definedName>
    <definedName name="ดถจ951" localSheetId="0">#REF!</definedName>
    <definedName name="ดถจ951">#REF!</definedName>
    <definedName name="ดับบลิว" localSheetId="4">'[30]Data Input'!#REF!</definedName>
    <definedName name="ดับบลิว" localSheetId="2">'[30]Data Input'!#REF!</definedName>
    <definedName name="ดับบลิว" localSheetId="0">'[30]Data Input'!#REF!</definedName>
    <definedName name="ดับบลิว">'[30]Data Input'!#REF!</definedName>
    <definedName name="ดาด10.315" localSheetId="4">[47]ระบบ!#REF!</definedName>
    <definedName name="ดาด10.315" localSheetId="2">[47]ระบบ!#REF!</definedName>
    <definedName name="ดาด10.315">[47]ระบบ!#REF!</definedName>
    <definedName name="ดาด10.500" localSheetId="4">[47]ระบบ!#REF!</definedName>
    <definedName name="ดาด10.500" localSheetId="2">[47]ระบบ!#REF!</definedName>
    <definedName name="ดาด10.500">[47]ระบบ!#REF!</definedName>
    <definedName name="ดาด10.900" localSheetId="4">[47]ระบบ!#REF!</definedName>
    <definedName name="ดาด10.900" localSheetId="2">[47]ระบบ!#REF!</definedName>
    <definedName name="ดาด10.900">[47]ระบบ!#REF!</definedName>
    <definedName name="ดิน" localSheetId="4">#REF!</definedName>
    <definedName name="ดิน" localSheetId="2">#REF!</definedName>
    <definedName name="ดิน" localSheetId="0">#REF!</definedName>
    <definedName name="ดิน">#REF!</definedName>
    <definedName name="ดิน1" localSheetId="4">#REF!</definedName>
    <definedName name="ดิน1" localSheetId="2">#REF!</definedName>
    <definedName name="ดิน1">#REF!</definedName>
    <definedName name="ดินขุด" localSheetId="4">[65]รายละเอียด!#REF!</definedName>
    <definedName name="ดินขุด" localSheetId="2">[65]รายละเอียด!#REF!</definedName>
    <definedName name="ดินขุด">[65]รายละเอียด!#REF!</definedName>
    <definedName name="ดินขุดรับน้ำ" localSheetId="4">#REF!</definedName>
    <definedName name="ดินขุดรับน้ำ" localSheetId="2">#REF!</definedName>
    <definedName name="ดินขุดรับน้ำ" localSheetId="0">#REF!</definedName>
    <definedName name="ดินขุดรับน้ำ">#REF!</definedName>
    <definedName name="ดินถม85">'[20]อัตราราคางานต่างๆ '!$H$25</definedName>
    <definedName name="ดินถม95" localSheetId="4">#REF!</definedName>
    <definedName name="ดินถม95" localSheetId="2">#REF!</definedName>
    <definedName name="ดินถม95" localSheetId="0">#REF!</definedName>
    <definedName name="ดินถม95">#REF!</definedName>
    <definedName name="ดินถมด้วยแรงคน" localSheetId="4">#REF!</definedName>
    <definedName name="ดินถมด้วยแรงคน" localSheetId="2">#REF!</definedName>
    <definedName name="ดินถมด้วยแรงคน">#REF!</definedName>
    <definedName name="ดินลูกรัง" localSheetId="4">[21]งานปรับปรุงหัวงาน!#REF!</definedName>
    <definedName name="ดินลูกรัง" localSheetId="2">[21]งานปรับปรุงหัวงาน!#REF!</definedName>
    <definedName name="ดินลูกรัง">[21]งานปรับปรุงหัวงาน!#REF!</definedName>
    <definedName name="ดี" localSheetId="4">#REF!</definedName>
    <definedName name="ดี" localSheetId="2">#REF!</definedName>
    <definedName name="ดี" localSheetId="0">#REF!</definedName>
    <definedName name="ดี">#REF!</definedName>
    <definedName name="ต" localSheetId="4">#REF!</definedName>
    <definedName name="ต" localSheetId="2">#REF!</definedName>
    <definedName name="ต">#REF!</definedName>
    <definedName name="ต.กันสวะ" localSheetId="4">'[52]การคำนวณอัตราราคา(สกล)'!#REF!</definedName>
    <definedName name="ต.กันสวะ" localSheetId="2">'[52]การคำนวณอัตราราคา(สกล)'!#REF!</definedName>
    <definedName name="ต.กันสวะ" localSheetId="0">'[53]การคำนวณอัตราราคา(สกล)'!#REF!</definedName>
    <definedName name="ต.กันสวะ">'[52]การคำนวณอัตราราคา(สกล)'!#REF!</definedName>
    <definedName name="ตลิ่งขวา" localSheetId="4">#REF!</definedName>
    <definedName name="ตลิ่งขวา" localSheetId="2">#REF!</definedName>
    <definedName name="ตลิ่งขวา" localSheetId="0">#REF!</definedName>
    <definedName name="ตลิ่งขวา">#REF!</definedName>
    <definedName name="ตลิ่งซ้าย" localSheetId="4">#REF!</definedName>
    <definedName name="ตลิ่งซ้าย" localSheetId="2">#REF!</definedName>
    <definedName name="ตลิ่งซ้าย">#REF!</definedName>
    <definedName name="ตอม่อสะพาน1">'[62]Data คสล'!$C$119</definedName>
    <definedName name="ตอม่อสะพาน2">'[62]Data คสล'!$C$120</definedName>
    <definedName name="ตอม่อสะพาน21">'[62]Data คสล'!$C$121</definedName>
    <definedName name="ตัวฝาย" localSheetId="4">[45]รายละเอียด!#REF!</definedName>
    <definedName name="ตัวฝาย" localSheetId="2">[45]รายละเอียด!#REF!</definedName>
    <definedName name="ตัวฝาย" localSheetId="0">[45]รายละเอียด!#REF!</definedName>
    <definedName name="ตัวฝาย">[45]รายละเอียด!#REF!</definedName>
    <definedName name="ตัวอย่าง" localSheetId="4">#REF!</definedName>
    <definedName name="ตัวอย่าง" localSheetId="2">#REF!</definedName>
    <definedName name="ตัวอย่าง" localSheetId="0">#REF!</definedName>
    <definedName name="ตัวอย่าง">#REF!</definedName>
    <definedName name="ตำบล">[63]DataInput!$I$1</definedName>
    <definedName name="ตำแหน่ง" localSheetId="0">[80]name!$D$2:$D$22</definedName>
    <definedName name="ตำแหน่ง">[81]name!$D$2:$D$22</definedName>
    <definedName name="ถ" localSheetId="4">#REF!</definedName>
    <definedName name="ถ" localSheetId="2">#REF!</definedName>
    <definedName name="ถ" localSheetId="0">#REF!</definedName>
    <definedName name="ถ">#REF!</definedName>
    <definedName name="ถถ" localSheetId="4">#REF!</definedName>
    <definedName name="ถถ" localSheetId="2">#REF!</definedName>
    <definedName name="ถถ">#REF!</definedName>
    <definedName name="ถป" localSheetId="4">#REF!</definedName>
    <definedName name="ถป" localSheetId="2">#REF!</definedName>
    <definedName name="ถป">#REF!</definedName>
    <definedName name="ถป1" localSheetId="4">#REF!</definedName>
    <definedName name="ถป1" localSheetId="2">#REF!</definedName>
    <definedName name="ถป1">#REF!</definedName>
    <definedName name="ถม85" localSheetId="4">[46]รายละเอียด!#REF!</definedName>
    <definedName name="ถม85" localSheetId="2">[46]รายละเอียด!#REF!</definedName>
    <definedName name="ถม85">[46]รายละเอียด!#REF!</definedName>
    <definedName name="ถม85.ด" localSheetId="4">[46]รายละเอียด!#REF!</definedName>
    <definedName name="ถม85.ด" localSheetId="2">[46]รายละเอียด!#REF!</definedName>
    <definedName name="ถม85.ด">[46]รายละเอียด!#REF!</definedName>
    <definedName name="ถม95" localSheetId="4">[46]รายละเอียด!#REF!</definedName>
    <definedName name="ถม95" localSheetId="2">[46]รายละเอียด!#REF!</definedName>
    <definedName name="ถม95">[46]รายละเอียด!#REF!</definedName>
    <definedName name="ถม95.ด" localSheetId="4">#REF!</definedName>
    <definedName name="ถม95.ด" localSheetId="2">#REF!</definedName>
    <definedName name="ถม95.ด" localSheetId="0">#REF!</definedName>
    <definedName name="ถม95.ด">#REF!</definedName>
    <definedName name="ถมรับน้ำ" localSheetId="4">#REF!</definedName>
    <definedName name="ถมรับน้ำ" localSheetId="2">#REF!</definedName>
    <definedName name="ถมรับน้ำ">#REF!</definedName>
    <definedName name="แถว" localSheetId="4">#REF!</definedName>
    <definedName name="แถว" localSheetId="2">#REF!</definedName>
    <definedName name="แถว">#REF!</definedName>
    <definedName name="แถว1" localSheetId="4">#REF!</definedName>
    <definedName name="แถว1" localSheetId="2">#REF!</definedName>
    <definedName name="แถว1">#REF!</definedName>
    <definedName name="ท.ขุดดิน">[63]รายละเอียด!$AD$451</definedName>
    <definedName name="ท6450">'[48]อ ท่อส่งน้ำเข้านา'!$I$87</definedName>
    <definedName name="ท6732" localSheetId="4">'[47]อ ท่อส่งน้ำเข้านา'!#REF!</definedName>
    <definedName name="ท6732" localSheetId="2">'[47]อ ท่อส่งน้ำเข้านา'!#REF!</definedName>
    <definedName name="ท6732" localSheetId="0">'[47]อ ท่อส่งน้ำเข้านา'!#REF!</definedName>
    <definedName name="ท6732">'[47]อ ท่อส่งน้ำเข้านา'!#REF!</definedName>
    <definedName name="ท6754" localSheetId="4">'[47]อ ท่อส่งน้ำเข้านา'!#REF!</definedName>
    <definedName name="ท6754" localSheetId="2">'[47]อ ท่อส่งน้ำเข้านา'!#REF!</definedName>
    <definedName name="ท6754">'[47]อ ท่อส่งน้ำเข้านา'!#REF!</definedName>
    <definedName name="ท6910" localSheetId="4">'[47]อ ท่อส่งน้ำเข้านา'!#REF!</definedName>
    <definedName name="ท6910" localSheetId="2">'[47]อ ท่อส่งน้ำเข้านา'!#REF!</definedName>
    <definedName name="ท6910">'[47]อ ท่อส่งน้ำเข้านา'!#REF!</definedName>
    <definedName name="ท7020" localSheetId="4">'[47]อ ท่อส่งน้ำเข้านา'!#REF!</definedName>
    <definedName name="ท7020" localSheetId="2">'[47]อ ท่อส่งน้ำเข้านา'!#REF!</definedName>
    <definedName name="ท7020">'[47]อ ท่อส่งน้ำเข้านา'!#REF!</definedName>
    <definedName name="ท7474" localSheetId="4">'[47]อ ท่อส่งน้ำเข้านา'!#REF!</definedName>
    <definedName name="ท7474" localSheetId="2">'[47]อ ท่อส่งน้ำเข้านา'!#REF!</definedName>
    <definedName name="ท7474">'[47]อ ท่อส่งน้ำเข้านา'!#REF!</definedName>
    <definedName name="ท7800" localSheetId="4">'[47]อ ท่อส่งน้ำเข้านา'!#REF!</definedName>
    <definedName name="ท7800" localSheetId="2">'[47]อ ท่อส่งน้ำเข้านา'!#REF!</definedName>
    <definedName name="ท7800">'[47]อ ท่อส่งน้ำเข้านา'!#REF!</definedName>
    <definedName name="ท8310" localSheetId="4">'[47]อ ท่อส่งน้ำเข้านา'!#REF!</definedName>
    <definedName name="ท8310" localSheetId="2">'[47]อ ท่อส่งน้ำเข้านา'!#REF!</definedName>
    <definedName name="ท8310">'[47]อ ท่อส่งน้ำเข้านา'!#REF!</definedName>
    <definedName name="ท9530" localSheetId="4">'[47]อ ท่อส่งน้ำเข้านา'!#REF!</definedName>
    <definedName name="ท9530" localSheetId="2">'[47]อ ท่อส่งน้ำเข้านา'!#REF!</definedName>
    <definedName name="ท9530">'[47]อ ท่อส่งน้ำเข้านา'!#REF!</definedName>
    <definedName name="ท9620" localSheetId="4">'[47]อ ท่อส่งน้ำเข้านา'!#REF!</definedName>
    <definedName name="ท9620" localSheetId="2">'[47]อ ท่อส่งน้ำเข้านา'!#REF!</definedName>
    <definedName name="ท9620">'[47]อ ท่อส่งน้ำเข้านา'!#REF!</definedName>
    <definedName name="ท9825" localSheetId="4">'[47]อ ท่อส่งน้ำเข้านา'!#REF!</definedName>
    <definedName name="ท9825" localSheetId="2">'[47]อ ท่อส่งน้ำเข้านา'!#REF!</definedName>
    <definedName name="ท9825">'[47]อ ท่อส่งน้ำเข้านา'!#REF!</definedName>
    <definedName name="ทร" localSheetId="4">#REF!</definedName>
    <definedName name="ทร" localSheetId="2">#REF!</definedName>
    <definedName name="ทร" localSheetId="0">#REF!</definedName>
    <definedName name="ทร">#REF!</definedName>
    <definedName name="ทร1" localSheetId="4">#REF!</definedName>
    <definedName name="ทร1" localSheetId="2">#REF!</definedName>
    <definedName name="ทร1">#REF!</definedName>
    <definedName name="ทรบ" localSheetId="4">[51]รายละเอียด!#REF!</definedName>
    <definedName name="ทรบ" localSheetId="2">[51]รายละเอียด!#REF!</definedName>
    <definedName name="ทรบ">[51]รายละเอียด!#REF!</definedName>
    <definedName name="ทรพ1" localSheetId="4">#REF!</definedName>
    <definedName name="ทรพ1" localSheetId="2">#REF!</definedName>
    <definedName name="ทรพ1" localSheetId="0">#REF!</definedName>
    <definedName name="ทรพ1">#REF!</definedName>
    <definedName name="ทราย" localSheetId="4">[46]รายละเอียด!#REF!</definedName>
    <definedName name="ทราย" localSheetId="2">[46]รายละเอียด!#REF!</definedName>
    <definedName name="ทราย" localSheetId="0">[46]รายละเอียด!#REF!</definedName>
    <definedName name="ทราย">[46]รายละเอียด!#REF!</definedName>
    <definedName name="ท่อ.คสล" localSheetId="4">[65]รายละเอียด!#REF!</definedName>
    <definedName name="ท่อ.คสล" localSheetId="2">[65]รายละเอียด!#REF!</definedName>
    <definedName name="ท่อ.คสล">[65]รายละเอียด!#REF!</definedName>
    <definedName name="ท่อ.ล" localSheetId="4">[73]รายละเอียด!#REF!</definedName>
    <definedName name="ท่อ.ล" localSheetId="2">[73]รายละเอียด!#REF!</definedName>
    <definedName name="ท่อ.ล">[73]รายละเอียด!#REF!</definedName>
    <definedName name="ท่อ.ลอด" localSheetId="4">[73]รายละเอียด!#REF!</definedName>
    <definedName name="ท่อ.ลอด" localSheetId="2">[73]รายละเอียด!#REF!</definedName>
    <definedName name="ท่อ.ลอด">[73]รายละเอียด!#REF!</definedName>
    <definedName name="ท่อ100" localSheetId="4">#REF!</definedName>
    <definedName name="ท่อ100" localSheetId="2">#REF!</definedName>
    <definedName name="ท่อ100" localSheetId="0">#REF!</definedName>
    <definedName name="ท่อ100">#REF!</definedName>
    <definedName name="ท่อ30" localSheetId="4">#REF!</definedName>
    <definedName name="ท่อ30" localSheetId="2">#REF!</definedName>
    <definedName name="ท่อ30">#REF!</definedName>
    <definedName name="ท่อ300.5">'[63]การคำนวณอัตราราคา(สกล)'!$F$53</definedName>
    <definedName name="ท่อ400.3">'[63]การคำนวณอัตราราคา(สกล)'!$F$34</definedName>
    <definedName name="ท่อ400.6">'[63]การคำนวณอัตราราคา(สกล)'!$F$18</definedName>
    <definedName name="ท่อ80" localSheetId="4">#REF!</definedName>
    <definedName name="ท่อ80" localSheetId="2">#REF!</definedName>
    <definedName name="ท่อ80" localSheetId="0">#REF!</definedName>
    <definedName name="ท่อ80">#REF!</definedName>
    <definedName name="ท่อคสล" localSheetId="4">[50]รายละเอียด!#REF!</definedName>
    <definedName name="ท่อคสล" localSheetId="2">[50]รายละเอียด!#REF!</definedName>
    <definedName name="ท่อคสล" localSheetId="0">[50]รายละเอียด!#REF!</definedName>
    <definedName name="ท่อคสล">[50]รายละเอียด!#REF!</definedName>
    <definedName name="ท่อคสล.ทางลำเลียง" localSheetId="4">[70]เบื้องต้น!#REF!</definedName>
    <definedName name="ท่อคสล.ทางลำเลียง" localSheetId="2">[70]เบื้องต้น!#REF!</definedName>
    <definedName name="ท่อคสล.ทางลำเลียง">[70]เบื้องต้น!#REF!</definedName>
    <definedName name="ท่อย" localSheetId="4">'[30]Data Input'!#REF!</definedName>
    <definedName name="ท่อย" localSheetId="2">'[30]Data Input'!#REF!</definedName>
    <definedName name="ท่อย">'[30]Data Input'!#REF!</definedName>
    <definedName name="ท่อรับน้ำ" localSheetId="4">#REF!</definedName>
    <definedName name="ท่อรับน้ำ" localSheetId="2">#REF!</definedName>
    <definedName name="ท่อรับน้ำ" localSheetId="0">#REF!</definedName>
    <definedName name="ท่อรับน้ำ">#REF!</definedName>
    <definedName name="ท่อลอด" localSheetId="4">[46]รายละเอียด!#REF!</definedName>
    <definedName name="ท่อลอด" localSheetId="2">[46]รายละเอียด!#REF!</definedName>
    <definedName name="ท่อลอด" localSheetId="0">[46]รายละเอียด!#REF!</definedName>
    <definedName name="ท่อลอด">[46]รายละเอียด!#REF!</definedName>
    <definedName name="ท่อส่งน้ำ10.108" localSheetId="4">#REF!</definedName>
    <definedName name="ท่อส่งน้ำ10.108" localSheetId="2">#REF!</definedName>
    <definedName name="ท่อส่งน้ำ10.108" localSheetId="0">#REF!</definedName>
    <definedName name="ท่อส่งน้ำ10.108">#REF!</definedName>
    <definedName name="ท่อส่งน้ำ10.300" localSheetId="4">#REF!</definedName>
    <definedName name="ท่อส่งน้ำ10.300" localSheetId="2">#REF!</definedName>
    <definedName name="ท่อส่งน้ำ10.300">#REF!</definedName>
    <definedName name="ท่อส่งน้ำ10.610" localSheetId="4">#REF!</definedName>
    <definedName name="ท่อส่งน้ำ10.610" localSheetId="2">#REF!</definedName>
    <definedName name="ท่อส่งน้ำ10.610">#REF!</definedName>
    <definedName name="ท่อส่งน้ำ11.150" localSheetId="4">#REF!</definedName>
    <definedName name="ท่อส่งน้ำ11.150" localSheetId="2">#REF!</definedName>
    <definedName name="ท่อส่งน้ำ11.150">#REF!</definedName>
    <definedName name="ท่อส่งน้ำ11.438" localSheetId="4">#REF!</definedName>
    <definedName name="ท่อส่งน้ำ11.438" localSheetId="2">#REF!</definedName>
    <definedName name="ท่อส่งน้ำ11.438">#REF!</definedName>
    <definedName name="ท่อส่งน้ำ11.880" localSheetId="4">#REF!</definedName>
    <definedName name="ท่อส่งน้ำ11.880" localSheetId="2">#REF!</definedName>
    <definedName name="ท่อส่งน้ำ11.880">#REF!</definedName>
    <definedName name="ท่อส่งน้ำ12.426" localSheetId="4">#REF!</definedName>
    <definedName name="ท่อส่งน้ำ12.426" localSheetId="2">#REF!</definedName>
    <definedName name="ท่อส่งน้ำ12.426">#REF!</definedName>
    <definedName name="ท่อส่งน้ำ6.450" localSheetId="4">#REF!</definedName>
    <definedName name="ท่อส่งน้ำ6.450" localSheetId="2">#REF!</definedName>
    <definedName name="ท่อส่งน้ำ6.450">#REF!</definedName>
    <definedName name="ท่อส่งน้ำ6.732" localSheetId="4">#REF!</definedName>
    <definedName name="ท่อส่งน้ำ6.732" localSheetId="2">#REF!</definedName>
    <definedName name="ท่อส่งน้ำ6.732">#REF!</definedName>
    <definedName name="ท่อส่งน้ำ6.754" localSheetId="4">#REF!</definedName>
    <definedName name="ท่อส่งน้ำ6.754" localSheetId="2">#REF!</definedName>
    <definedName name="ท่อส่งน้ำ6.754">#REF!</definedName>
    <definedName name="ท่อส่งน้ำ6.910" localSheetId="4">#REF!</definedName>
    <definedName name="ท่อส่งน้ำ6.910" localSheetId="2">#REF!</definedName>
    <definedName name="ท่อส่งน้ำ6.910">#REF!</definedName>
    <definedName name="ท่อส่งน้ำ7.020" localSheetId="4">#REF!</definedName>
    <definedName name="ท่อส่งน้ำ7.020" localSheetId="2">#REF!</definedName>
    <definedName name="ท่อส่งน้ำ7.020">#REF!</definedName>
    <definedName name="ท่อส่งน้ำ7.474" localSheetId="4">#REF!</definedName>
    <definedName name="ท่อส่งน้ำ7.474" localSheetId="2">#REF!</definedName>
    <definedName name="ท่อส่งน้ำ7.474">#REF!</definedName>
    <definedName name="ท่อส่งน้ำ7.800" localSheetId="4">#REF!</definedName>
    <definedName name="ท่อส่งน้ำ7.800" localSheetId="2">#REF!</definedName>
    <definedName name="ท่อส่งน้ำ7.800">#REF!</definedName>
    <definedName name="ท่อส่งน้ำ8.310" localSheetId="4">#REF!</definedName>
    <definedName name="ท่อส่งน้ำ8.310" localSheetId="2">#REF!</definedName>
    <definedName name="ท่อส่งน้ำ8.310">#REF!</definedName>
    <definedName name="ท่อส่งน้ำ9.530" localSheetId="4">#REF!</definedName>
    <definedName name="ท่อส่งน้ำ9.530" localSheetId="2">#REF!</definedName>
    <definedName name="ท่อส่งน้ำ9.530">#REF!</definedName>
    <definedName name="ท่อส่งน้ำ9.620" localSheetId="4">#REF!</definedName>
    <definedName name="ท่อส่งน้ำ9.620" localSheetId="2">#REF!</definedName>
    <definedName name="ท่อส่งน้ำ9.620">#REF!</definedName>
    <definedName name="ท่อส่งน้ำ9.825" localSheetId="4">#REF!</definedName>
    <definedName name="ท่อส่งน้ำ9.825" localSheetId="2">#REF!</definedName>
    <definedName name="ท่อส่งน้ำ9.825">#REF!</definedName>
    <definedName name="ท่อส่งน้ำ9.845" localSheetId="4">#REF!</definedName>
    <definedName name="ท่อส่งน้ำ9.845" localSheetId="2">#REF!</definedName>
    <definedName name="ท่อส่งน้ำ9.845">#REF!</definedName>
    <definedName name="ทาง" localSheetId="4">#REF!</definedName>
    <definedName name="ทาง" localSheetId="2">#REF!</definedName>
    <definedName name="ทาง">#REF!</definedName>
    <definedName name="ที" localSheetId="4">'[30]Data Input'!#REF!</definedName>
    <definedName name="ที" localSheetId="2">'[30]Data Input'!#REF!</definedName>
    <definedName name="ที">'[30]Data Input'!#REF!</definedName>
    <definedName name="ที1">'[30]Data Input'!$L$6</definedName>
    <definedName name="ที10" localSheetId="4">'[30]Data Input'!#REF!</definedName>
    <definedName name="ที10" localSheetId="2">'[30]Data Input'!#REF!</definedName>
    <definedName name="ที10" localSheetId="0">'[30]Data Input'!#REF!</definedName>
    <definedName name="ที10">'[30]Data Input'!#REF!</definedName>
    <definedName name="ที11" localSheetId="4">'[30]Data Input'!#REF!</definedName>
    <definedName name="ที11" localSheetId="2">'[30]Data Input'!#REF!</definedName>
    <definedName name="ที11">'[30]Data Input'!#REF!</definedName>
    <definedName name="ที12" localSheetId="4">'[30]Data Input'!#REF!</definedName>
    <definedName name="ที12" localSheetId="2">'[30]Data Input'!#REF!</definedName>
    <definedName name="ที12">'[30]Data Input'!#REF!</definedName>
    <definedName name="ที13" localSheetId="4">'[30]Data Input'!#REF!</definedName>
    <definedName name="ที13" localSheetId="2">'[30]Data Input'!#REF!</definedName>
    <definedName name="ที13">'[30]Data Input'!#REF!</definedName>
    <definedName name="ที14" localSheetId="4">'[30]Data Input'!#REF!</definedName>
    <definedName name="ที14" localSheetId="2">'[30]Data Input'!#REF!</definedName>
    <definedName name="ที14">'[30]Data Input'!#REF!</definedName>
    <definedName name="ที15" localSheetId="4">'[30]Data Input'!#REF!</definedName>
    <definedName name="ที15" localSheetId="2">'[30]Data Input'!#REF!</definedName>
    <definedName name="ที15">'[30]Data Input'!#REF!</definedName>
    <definedName name="ที2">'[30]Data Input'!$K$8</definedName>
    <definedName name="ที3">'[30]Data Input'!$L$8</definedName>
    <definedName name="ที4" localSheetId="4">'[30]Data Input'!#REF!</definedName>
    <definedName name="ที4" localSheetId="2">'[30]Data Input'!#REF!</definedName>
    <definedName name="ที4" localSheetId="0">'[30]Data Input'!#REF!</definedName>
    <definedName name="ที4">'[30]Data Input'!#REF!</definedName>
    <definedName name="ที5" localSheetId="4">'[30]Data Input'!#REF!</definedName>
    <definedName name="ที5" localSheetId="2">'[30]Data Input'!#REF!</definedName>
    <definedName name="ที5">'[30]Data Input'!#REF!</definedName>
    <definedName name="ที6" localSheetId="4">'[30]Data Input'!#REF!</definedName>
    <definedName name="ที6" localSheetId="2">'[30]Data Input'!#REF!</definedName>
    <definedName name="ที6">'[30]Data Input'!#REF!</definedName>
    <definedName name="ที7" localSheetId="4">'[30]Data Input'!#REF!</definedName>
    <definedName name="ที7" localSheetId="2">'[30]Data Input'!#REF!</definedName>
    <definedName name="ที7">'[30]Data Input'!#REF!</definedName>
    <definedName name="ที8" localSheetId="4">'[30]Data Input'!#REF!</definedName>
    <definedName name="ที8" localSheetId="2">'[30]Data Input'!#REF!</definedName>
    <definedName name="ที8">'[30]Data Input'!#REF!</definedName>
    <definedName name="ที9" localSheetId="4">'[30]Data Input'!#REF!</definedName>
    <definedName name="ที9" localSheetId="2">'[30]Data Input'!#REF!</definedName>
    <definedName name="ที9">'[30]Data Input'!#REF!</definedName>
    <definedName name="ที่อยู่" localSheetId="0">[78]ข้อมูล!$B$11</definedName>
    <definedName name="ที่อยู่">[79]ข้อมูล!$B$11</definedName>
    <definedName name="น" localSheetId="4">#REF!</definedName>
    <definedName name="น" localSheetId="2">#REF!</definedName>
    <definedName name="น" localSheetId="0">#REF!</definedName>
    <definedName name="น">#REF!</definedName>
    <definedName name="น.1" localSheetId="4">#REF!</definedName>
    <definedName name="น.1" localSheetId="2">#REF!</definedName>
    <definedName name="น.1">#REF!</definedName>
    <definedName name="น.10" localSheetId="4">#REF!</definedName>
    <definedName name="น.10" localSheetId="2">#REF!</definedName>
    <definedName name="น.10">#REF!</definedName>
    <definedName name="น.11" localSheetId="4">#REF!</definedName>
    <definedName name="น.11" localSheetId="2">#REF!</definedName>
    <definedName name="น.11">#REF!</definedName>
    <definedName name="น.12" localSheetId="4">#REF!</definedName>
    <definedName name="น.12" localSheetId="2">#REF!</definedName>
    <definedName name="น.12">#REF!</definedName>
    <definedName name="น.2" localSheetId="4">#REF!</definedName>
    <definedName name="น.2" localSheetId="2">#REF!</definedName>
    <definedName name="น.2">#REF!</definedName>
    <definedName name="น.3" localSheetId="4">#REF!</definedName>
    <definedName name="น.3" localSheetId="2">#REF!</definedName>
    <definedName name="น.3">#REF!</definedName>
    <definedName name="น.4" localSheetId="4">#REF!</definedName>
    <definedName name="น.4" localSheetId="2">#REF!</definedName>
    <definedName name="น.4">#REF!</definedName>
    <definedName name="น.5" localSheetId="4">#REF!</definedName>
    <definedName name="น.5" localSheetId="2">#REF!</definedName>
    <definedName name="น.5">#REF!</definedName>
    <definedName name="น.6" localSheetId="4">#REF!</definedName>
    <definedName name="น.6" localSheetId="2">#REF!</definedName>
    <definedName name="น.6">#REF!</definedName>
    <definedName name="น.7" localSheetId="4">#REF!</definedName>
    <definedName name="น.7" localSheetId="2">#REF!</definedName>
    <definedName name="น.7">#REF!</definedName>
    <definedName name="น.8" localSheetId="4">#REF!</definedName>
    <definedName name="น.8" localSheetId="2">#REF!</definedName>
    <definedName name="น.8">#REF!</definedName>
    <definedName name="น.9" localSheetId="4">#REF!</definedName>
    <definedName name="น.9" localSheetId="2">#REF!</definedName>
    <definedName name="น.9">#REF!</definedName>
    <definedName name="น1" localSheetId="4">[17]P9!#REF!</definedName>
    <definedName name="น1" localSheetId="2">[17]P9!#REF!</definedName>
    <definedName name="น1" localSheetId="0">[18]P9!#REF!</definedName>
    <definedName name="น1">[17]P9!#REF!</definedName>
    <definedName name="น10">'[30]Data Input'!$J$4</definedName>
    <definedName name="น11" localSheetId="4">'[30]Data Input'!#REF!</definedName>
    <definedName name="น11" localSheetId="2">'[30]Data Input'!#REF!</definedName>
    <definedName name="น11" localSheetId="0">'[30]Data Input'!#REF!</definedName>
    <definedName name="น11">'[30]Data Input'!#REF!</definedName>
    <definedName name="น12" localSheetId="4">'[30]Data Input'!#REF!</definedName>
    <definedName name="น12" localSheetId="2">'[30]Data Input'!#REF!</definedName>
    <definedName name="น12">'[30]Data Input'!#REF!</definedName>
    <definedName name="น13" localSheetId="4">'[30]Data Input'!#REF!</definedName>
    <definedName name="น13" localSheetId="2">'[30]Data Input'!#REF!</definedName>
    <definedName name="น13">'[30]Data Input'!#REF!</definedName>
    <definedName name="น14" localSheetId="4">'[30]Data Input'!#REF!</definedName>
    <definedName name="น14" localSheetId="2">'[30]Data Input'!#REF!</definedName>
    <definedName name="น14">'[30]Data Input'!#REF!</definedName>
    <definedName name="น15" localSheetId="4">'[30]Data Input'!#REF!</definedName>
    <definedName name="น15" localSheetId="2">'[30]Data Input'!#REF!</definedName>
    <definedName name="น15">'[30]Data Input'!#REF!</definedName>
    <definedName name="น2" localSheetId="4">[17]P9!#REF!</definedName>
    <definedName name="น2" localSheetId="2">[17]P9!#REF!</definedName>
    <definedName name="น2" localSheetId="0">[18]P9!#REF!</definedName>
    <definedName name="น2">[17]P9!#REF!</definedName>
    <definedName name="น3" localSheetId="4">[17]P9!#REF!</definedName>
    <definedName name="น3" localSheetId="2">[17]P9!#REF!</definedName>
    <definedName name="น3" localSheetId="0">[18]P9!#REF!</definedName>
    <definedName name="น3">[17]P9!#REF!</definedName>
    <definedName name="น4">'[30]Data Input'!$E$4</definedName>
    <definedName name="น5">'[30]Data Input'!$F$4</definedName>
    <definedName name="น6" localSheetId="4">'[30]Data Input'!#REF!</definedName>
    <definedName name="น6" localSheetId="2">'[30]Data Input'!#REF!</definedName>
    <definedName name="น6" localSheetId="0">'[30]Data Input'!#REF!</definedName>
    <definedName name="น6">'[30]Data Input'!#REF!</definedName>
    <definedName name="น7">'[30]Data Input'!$G$4</definedName>
    <definedName name="น8">'[30]Data Input'!$H$4</definedName>
    <definedName name="น9">'[30]Data Input'!$I$4</definedName>
    <definedName name="นก" localSheetId="4">#REF!</definedName>
    <definedName name="นก" localSheetId="2">#REF!</definedName>
    <definedName name="นก" localSheetId="0">#REF!</definedName>
    <definedName name="นก">#REF!</definedName>
    <definedName name="นเฉลี่ย" localSheetId="4">#REF!</definedName>
    <definedName name="นเฉลี่ย" localSheetId="2">#REF!</definedName>
    <definedName name="นเฉลี่ย">#REF!</definedName>
    <definedName name="นน" localSheetId="4">#REF!</definedName>
    <definedName name="นน" localSheetId="2">#REF!</definedName>
    <definedName name="นน">#REF!</definedName>
    <definedName name="นยนฃ" localSheetId="4">#REF!</definedName>
    <definedName name="นยนฃ" localSheetId="2">#REF!</definedName>
    <definedName name="นยนฃ">#REF!</definedName>
    <definedName name="นยำ" localSheetId="4">#REF!</definedName>
    <definedName name="นยำ" localSheetId="2">#REF!</definedName>
    <definedName name="นยำ">#REF!</definedName>
    <definedName name="น้อย" localSheetId="4">#REF!</definedName>
    <definedName name="น้อย" localSheetId="2">#REF!</definedName>
    <definedName name="น้อย">#REF!</definedName>
    <definedName name="นำ" localSheetId="4">#REF!</definedName>
    <definedName name="นำ" localSheetId="2">#REF!</definedName>
    <definedName name="นำ">#REF!</definedName>
    <definedName name="น้ำตกอัดรางเท10.900" localSheetId="4">#REF!</definedName>
    <definedName name="น้ำตกอัดรางเท10.900" localSheetId="2">#REF!</definedName>
    <definedName name="น้ำตกอัดรางเท10.900">#REF!</definedName>
    <definedName name="น้ำตกอัดรางเท6.800" localSheetId="4">#REF!</definedName>
    <definedName name="น้ำตกอัดรางเท6.800" localSheetId="2">#REF!</definedName>
    <definedName name="น้ำตกอัดรางเท6.800">#REF!</definedName>
    <definedName name="น้ำมัน" localSheetId="4">#REF!</definedName>
    <definedName name="น้ำมัน" localSheetId="2">#REF!</definedName>
    <definedName name="น้ำมัน">#REF!</definedName>
    <definedName name="น้ำมันเชื้อเพลิง" localSheetId="4">[50]รายละเอียด!#REF!</definedName>
    <definedName name="น้ำมันเชื้อเพลิง" localSheetId="2">[50]รายละเอียด!#REF!</definedName>
    <definedName name="น้ำมันเชื้อเพลิง">[50]รายละเอียด!#REF!</definedName>
    <definedName name="น้ำมันเชื้อเพลิง.6" localSheetId="4">[50]รายละเอียด!#REF!</definedName>
    <definedName name="น้ำมันเชื้อเพลิง.6" localSheetId="2">[50]รายละเอียด!#REF!</definedName>
    <definedName name="น้ำมันเชื้อเพลิง.6">[50]รายละเอียด!#REF!</definedName>
    <definedName name="น้ำมันเชื้อเพลิง.8" localSheetId="4">[50]รายละเอียด!#REF!</definedName>
    <definedName name="น้ำมันเชื้อเพลิง.8" localSheetId="2">[50]รายละเอียด!#REF!</definedName>
    <definedName name="น้ำมันเชื้อเพลิง.8">[50]รายละเอียด!#REF!</definedName>
    <definedName name="บ" localSheetId="4">#REF!</definedName>
    <definedName name="บ" localSheetId="2">#REF!</definedName>
    <definedName name="บ" localSheetId="0">#REF!</definedName>
    <definedName name="บ">#REF!</definedName>
    <definedName name="บก" localSheetId="4">#REF!</definedName>
    <definedName name="บก" localSheetId="2">#REF!</definedName>
    <definedName name="บก">#REF!</definedName>
    <definedName name="บดทับลูกรัง">'[65]Data งานจ้างเหมา'!$AC$58</definedName>
    <definedName name="บยยย" localSheetId="4">#REF!</definedName>
    <definedName name="บยยย" localSheetId="2">#REF!</definedName>
    <definedName name="บยยย" localSheetId="0">#REF!</definedName>
    <definedName name="บยยย">#REF!</definedName>
    <definedName name="บรบ1" localSheetId="4">#REF!</definedName>
    <definedName name="บรบ1" localSheetId="2">#REF!</definedName>
    <definedName name="บรบ1">#REF!</definedName>
    <definedName name="บล1" localSheetId="4">#REF!</definedName>
    <definedName name="บล1" localSheetId="2">#REF!</definedName>
    <definedName name="บล1">#REF!</definedName>
    <definedName name="บส" localSheetId="4">#REF!</definedName>
    <definedName name="บส" localSheetId="2">#REF!</definedName>
    <definedName name="บส">#REF!</definedName>
    <definedName name="บัญชีสรุปตารางแสดงปริมาณงาน" localSheetId="4">#REF!</definedName>
    <definedName name="บัญชีสรุปตารางแสดงปริมาณงาน" localSheetId="2">#REF!</definedName>
    <definedName name="บัญชีสรุปตารางแสดงปริมาณงาน">#REF!</definedName>
    <definedName name="บ้าน">[63]DataInput!$E$1</definedName>
    <definedName name="บาน.1" localSheetId="4">[50]รายละเอียด!#REF!</definedName>
    <definedName name="บาน.1" localSheetId="2">[50]รายละเอียด!#REF!</definedName>
    <definedName name="บาน.1" localSheetId="0">[50]รายละเอียด!#REF!</definedName>
    <definedName name="บาน.1">[50]รายละเอียด!#REF!</definedName>
    <definedName name="บาน.2" localSheetId="4">[46]รายละเอียด!#REF!</definedName>
    <definedName name="บาน.2" localSheetId="2">[46]รายละเอียด!#REF!</definedName>
    <definedName name="บาน.2">[46]รายละเอียด!#REF!</definedName>
    <definedName name="บาน.3" localSheetId="4">[50]รายละเอียด!#REF!</definedName>
    <definedName name="บาน.3" localSheetId="2">[50]รายละเอียด!#REF!</definedName>
    <definedName name="บาน.3">[50]รายละเอียด!#REF!</definedName>
    <definedName name="บาน0.30" localSheetId="4">#REF!</definedName>
    <definedName name="บาน0.30" localSheetId="2">#REF!</definedName>
    <definedName name="บาน0.30" localSheetId="0">#REF!</definedName>
    <definedName name="บาน0.30">#REF!</definedName>
    <definedName name="บาน0.40" localSheetId="4">#REF!</definedName>
    <definedName name="บาน0.40" localSheetId="2">#REF!</definedName>
    <definedName name="บาน0.40">#REF!</definedName>
    <definedName name="บาน1.25" localSheetId="4">[73]รายละเอียด!#REF!</definedName>
    <definedName name="บาน1.25" localSheetId="2">[73]รายละเอียด!#REF!</definedName>
    <definedName name="บาน1.25">[73]รายละเอียด!#REF!</definedName>
    <definedName name="บาน1.80" localSheetId="4">[52]รายละเอียด!#REF!</definedName>
    <definedName name="บาน1.80" localSheetId="2">[52]รายละเอียด!#REF!</definedName>
    <definedName name="บาน1.80" localSheetId="0">[53]รายละเอียด!#REF!</definedName>
    <definedName name="บาน1.80">[52]รายละเอียด!#REF!</definedName>
    <definedName name="บานเดี่ยว1" localSheetId="4">[73]รายละเอียด!#REF!</definedName>
    <definedName name="บานเดี่ยว1" localSheetId="2">[73]รายละเอียด!#REF!</definedName>
    <definedName name="บานเดี่ยว1">[73]รายละเอียด!#REF!</definedName>
    <definedName name="บี" localSheetId="4">#REF!</definedName>
    <definedName name="บี" localSheetId="2">#REF!</definedName>
    <definedName name="บี" localSheetId="0">#REF!</definedName>
    <definedName name="บี">#REF!</definedName>
    <definedName name="บี1" localSheetId="4">'[30]Data Input'!#REF!</definedName>
    <definedName name="บี1" localSheetId="2">'[30]Data Input'!#REF!</definedName>
    <definedName name="บี1" localSheetId="0">'[30]Data Input'!#REF!</definedName>
    <definedName name="บี1">'[30]Data Input'!#REF!</definedName>
    <definedName name="บี10" localSheetId="4">'[30]Data Input'!#REF!</definedName>
    <definedName name="บี10" localSheetId="2">'[30]Data Input'!#REF!</definedName>
    <definedName name="บี10">'[30]Data Input'!#REF!</definedName>
    <definedName name="บี11" localSheetId="4">'[30]Data Input'!#REF!</definedName>
    <definedName name="บี11" localSheetId="2">'[30]Data Input'!#REF!</definedName>
    <definedName name="บี11">'[30]Data Input'!#REF!</definedName>
    <definedName name="บี12" localSheetId="4">'[30]Data Input'!#REF!</definedName>
    <definedName name="บี12" localSheetId="2">'[30]Data Input'!#REF!</definedName>
    <definedName name="บี12">'[30]Data Input'!#REF!</definedName>
    <definedName name="บี13" localSheetId="4">'[30]Data Input'!#REF!</definedName>
    <definedName name="บี13" localSheetId="2">'[30]Data Input'!#REF!</definedName>
    <definedName name="บี13">'[30]Data Input'!#REF!</definedName>
    <definedName name="บี14" localSheetId="4">'[30]Data Input'!#REF!</definedName>
    <definedName name="บี14" localSheetId="2">'[30]Data Input'!#REF!</definedName>
    <definedName name="บี14">'[30]Data Input'!#REF!</definedName>
    <definedName name="บี15" localSheetId="4">'[30]Data Input'!#REF!</definedName>
    <definedName name="บี15" localSheetId="2">'[30]Data Input'!#REF!</definedName>
    <definedName name="บี15">'[30]Data Input'!#REF!</definedName>
    <definedName name="บี2" localSheetId="4">'[30]Data Input'!#REF!</definedName>
    <definedName name="บี2" localSheetId="2">'[30]Data Input'!#REF!</definedName>
    <definedName name="บี2">'[30]Data Input'!#REF!</definedName>
    <definedName name="บี3" localSheetId="4">'[30]Data Input'!#REF!</definedName>
    <definedName name="บี3" localSheetId="2">'[30]Data Input'!#REF!</definedName>
    <definedName name="บี3">'[30]Data Input'!#REF!</definedName>
    <definedName name="บี4" localSheetId="4">'[30]Data Input'!#REF!</definedName>
    <definedName name="บี4" localSheetId="2">'[30]Data Input'!#REF!</definedName>
    <definedName name="บี4">'[30]Data Input'!#REF!</definedName>
    <definedName name="บี5" localSheetId="4">'[30]Data Input'!#REF!</definedName>
    <definedName name="บี5" localSheetId="2">'[30]Data Input'!#REF!</definedName>
    <definedName name="บี5">'[30]Data Input'!#REF!</definedName>
    <definedName name="บี6" localSheetId="4">'[30]Data Input'!#REF!</definedName>
    <definedName name="บี6" localSheetId="2">'[30]Data Input'!#REF!</definedName>
    <definedName name="บี6">'[30]Data Input'!#REF!</definedName>
    <definedName name="บี7" localSheetId="4">'[30]Data Input'!#REF!</definedName>
    <definedName name="บี7" localSheetId="2">'[30]Data Input'!#REF!</definedName>
    <definedName name="บี7">'[30]Data Input'!#REF!</definedName>
    <definedName name="บี8" localSheetId="4">'[30]Data Input'!#REF!</definedName>
    <definedName name="บี8" localSheetId="2">'[30]Data Input'!#REF!</definedName>
    <definedName name="บี8">'[30]Data Input'!#REF!</definedName>
    <definedName name="บี9" localSheetId="4">'[30]Data Input'!#REF!</definedName>
    <definedName name="บี9" localSheetId="2">'[30]Data Input'!#REF!</definedName>
    <definedName name="บี9">'[30]Data Input'!#REF!</definedName>
    <definedName name="เบ็ดเตล็ด" localSheetId="4">[74]ท้องถิ่น!#REF!</definedName>
    <definedName name="เบ็ดเตล็ด" localSheetId="2">[74]ท้องถิ่น!#REF!</definedName>
    <definedName name="เบ็ดเตล็ด" localSheetId="0">[75]ท้องถิ่น!#REF!</definedName>
    <definedName name="เบ็ดเตล็ด">[74]ท้องถิ่น!#REF!</definedName>
    <definedName name="เบื้องต้น">[50]รายละเอียด!$E$7</definedName>
    <definedName name="ป.gabion" localSheetId="4">[21]งานปรับปรุงหัวงาน!#REF!</definedName>
    <definedName name="ป.gabion" localSheetId="2">[21]งานปรับปรุงหัวงาน!#REF!</definedName>
    <definedName name="ป.gabion" localSheetId="0">[21]งานปรับปรุงหัวงาน!#REF!</definedName>
    <definedName name="ป.gabion">[21]งานปรับปรุงหัวงาน!#REF!</definedName>
    <definedName name="ป.mattress" localSheetId="4">#REF!</definedName>
    <definedName name="ป.mattress" localSheetId="2">#REF!</definedName>
    <definedName name="ป.mattress" localSheetId="0">#REF!</definedName>
    <definedName name="ป.mattress">#REF!</definedName>
    <definedName name="ป.กรวดทราย" localSheetId="4">#REF!</definedName>
    <definedName name="ป.กรวดทราย" localSheetId="2">#REF!</definedName>
    <definedName name="ป.กรวดทราย">#REF!</definedName>
    <definedName name="ป.คสล" localSheetId="4">[21]งานปรับปรุงหัวงาน!#REF!</definedName>
    <definedName name="ป.คสล" localSheetId="2">[21]งานปรับปรุงหัวงาน!#REF!</definedName>
    <definedName name="ป.คสล">[21]งานปรับปรุงหัวงาน!#REF!</definedName>
    <definedName name="ป.คอนกรีตล้วน" localSheetId="4">#REF!</definedName>
    <definedName name="ป.คอนกรีตล้วน" localSheetId="2">#REF!</definedName>
    <definedName name="ป.คอนกรีตล้วน" localSheetId="0">#REF!</definedName>
    <definedName name="ป.คอนกรีตล้วน">#REF!</definedName>
    <definedName name="ป.คอนกรีตล้วน1" localSheetId="4">#REF!</definedName>
    <definedName name="ป.คอนกรีตล้วน1" localSheetId="2">#REF!</definedName>
    <definedName name="ป.คอนกรีตล้วน1">#REF!</definedName>
    <definedName name="ป.คอนกรีตหยาบ" localSheetId="4">#REF!</definedName>
    <definedName name="ป.คอนกรีตหยาบ" localSheetId="2">#REF!</definedName>
    <definedName name="ป.คอนกรีตหยาบ">#REF!</definedName>
    <definedName name="ป.ชื่อ" localSheetId="4">[46]รายละเอียด!#REF!</definedName>
    <definedName name="ป.ชื่อ" localSheetId="2">[46]รายละเอียด!#REF!</definedName>
    <definedName name="ป.ชื่อ">[46]รายละเอียด!#REF!</definedName>
    <definedName name="ป.ดินขุด" localSheetId="4">[21]งานปรับปรุงหัวงาน!#REF!</definedName>
    <definedName name="ป.ดินขุด" localSheetId="2">[21]งานปรับปรุงหัวงาน!#REF!</definedName>
    <definedName name="ป.ดินขุด">[21]งานปรับปรุงหัวงาน!#REF!</definedName>
    <definedName name="ป.ดินถม" localSheetId="4">[21]งานปรับปรุงหัวงาน!#REF!</definedName>
    <definedName name="ป.ดินถม" localSheetId="2">[21]งานปรับปรุงหัวงาน!#REF!</definedName>
    <definedName name="ป.ดินถม">[21]งานปรับปรุงหัวงาน!#REF!</definedName>
    <definedName name="ป.ทางเข้า" localSheetId="4">[46]รายละเอียด!#REF!</definedName>
    <definedName name="ป.ทางเข้า" localSheetId="2">[46]รายละเอียด!#REF!</definedName>
    <definedName name="ป.ทางเข้า">[46]รายละเอียด!#REF!</definedName>
    <definedName name="ป.ไม้แบบ" localSheetId="4">[21]งานปรับปรุงหัวงาน!#REF!</definedName>
    <definedName name="ป.ไม้แบบ" localSheetId="2">[21]งานปรับปรุงหัวงาน!#REF!</definedName>
    <definedName name="ป.ไม้แบบ">[21]งานปรับปรุงหัวงาน!#REF!</definedName>
    <definedName name="ป.ล้วน" localSheetId="4">[21]งานปรับปรุงหัวงาน!#REF!</definedName>
    <definedName name="ป.ล้วน" localSheetId="2">[21]งานปรับปรุงหัวงาน!#REF!</definedName>
    <definedName name="ป.ล้วน">[21]งานปรับปรุงหัวงาน!#REF!</definedName>
    <definedName name="ป.หยาบ" localSheetId="4">[49]Weir!#REF!</definedName>
    <definedName name="ป.หยาบ" localSheetId="2">[49]Weir!#REF!</definedName>
    <definedName name="ป.หยาบ">[49]Weir!#REF!</definedName>
    <definedName name="ป.หินเรียง" localSheetId="4">[21]งานปรับปรุงหัวงาน!#REF!</definedName>
    <definedName name="ป.หินเรียง" localSheetId="2">[21]งานปรับปรุงหัวงาน!#REF!</definedName>
    <definedName name="ป.หินเรียง">[21]งานปรับปรุงหัวงาน!#REF!</definedName>
    <definedName name="ป.หินเรียงgabion" localSheetId="4">#REF!</definedName>
    <definedName name="ป.หินเรียงgabion" localSheetId="2">#REF!</definedName>
    <definedName name="ป.หินเรียงgabion" localSheetId="0">#REF!</definedName>
    <definedName name="ป.หินเรียงgabion">#REF!</definedName>
    <definedName name="ปก" localSheetId="0">'[83]หน้า ปมก'!$K$848</definedName>
    <definedName name="ปก">'[84]หน้า ปมก'!$K$848</definedName>
    <definedName name="ปค" localSheetId="4">#REF!</definedName>
    <definedName name="ปค" localSheetId="2">#REF!</definedName>
    <definedName name="ปค" localSheetId="0">#REF!</definedName>
    <definedName name="ปค">#REF!</definedName>
    <definedName name="ปค1" localSheetId="4">#REF!</definedName>
    <definedName name="ปค1" localSheetId="2">#REF!</definedName>
    <definedName name="ปค1">#REF!</definedName>
    <definedName name="ปด" localSheetId="4">#REF!</definedName>
    <definedName name="ปด" localSheetId="2">#REF!</definedName>
    <definedName name="ปด">#REF!</definedName>
    <definedName name="ปมก.ปรับปรุงระบบ" localSheetId="4">#REF!</definedName>
    <definedName name="ปมก.ปรับปรุงระบบ" localSheetId="2">#REF!</definedName>
    <definedName name="ปมก.ปรับปรุงระบบ">#REF!</definedName>
    <definedName name="ปมก.ปรับปรุงฯสชป.1" localSheetId="4">#REF!</definedName>
    <definedName name="ปมก.ปรับปรุงฯสชป.1" localSheetId="2">#REF!</definedName>
    <definedName name="ปมก.ปรับปรุงฯสชป.1">#REF!</definedName>
    <definedName name="ปมก.ปรับปรุงฯสชป.10" localSheetId="4">#REF!</definedName>
    <definedName name="ปมก.ปรับปรุงฯสชป.10" localSheetId="2">#REF!</definedName>
    <definedName name="ปมก.ปรับปรุงฯสชป.10">#REF!</definedName>
    <definedName name="ปมก.ปรับปรุงฯสชป.11" localSheetId="4">#REF!</definedName>
    <definedName name="ปมก.ปรับปรุงฯสชป.11" localSheetId="2">#REF!</definedName>
    <definedName name="ปมก.ปรับปรุงฯสชป.11">#REF!</definedName>
    <definedName name="ปมก.ปรับปรุงฯสชป.12" localSheetId="4">#REF!</definedName>
    <definedName name="ปมก.ปรับปรุงฯสชป.12" localSheetId="2">#REF!</definedName>
    <definedName name="ปมก.ปรับปรุงฯสชป.12">#REF!</definedName>
    <definedName name="ปมก.ปรับปรุงฯสชป.2" localSheetId="4">#REF!</definedName>
    <definedName name="ปมก.ปรับปรุงฯสชป.2" localSheetId="2">#REF!</definedName>
    <definedName name="ปมก.ปรับปรุงฯสชป.2">#REF!</definedName>
    <definedName name="ปมก.ปรับปรุงฯสชป.3" localSheetId="4">#REF!</definedName>
    <definedName name="ปมก.ปรับปรุงฯสชป.3" localSheetId="2">#REF!</definedName>
    <definedName name="ปมก.ปรับปรุงฯสชป.3">#REF!</definedName>
    <definedName name="ปมก.ปรับปรุงฯสชป.4" localSheetId="4">#REF!</definedName>
    <definedName name="ปมก.ปรับปรุงฯสชป.4" localSheetId="2">#REF!</definedName>
    <definedName name="ปมก.ปรับปรุงฯสชป.4">#REF!</definedName>
    <definedName name="ปมก.ปรับปรุงฯสชป.5" localSheetId="4">#REF!</definedName>
    <definedName name="ปมก.ปรับปรุงฯสชป.5" localSheetId="2">#REF!</definedName>
    <definedName name="ปมก.ปรับปรุงฯสชป.5">#REF!</definedName>
    <definedName name="ปมก.ปรับปรุงฯสชป.6" localSheetId="4">#REF!</definedName>
    <definedName name="ปมก.ปรับปรุงฯสชป.6" localSheetId="2">#REF!</definedName>
    <definedName name="ปมก.ปรับปรุงฯสชป.6">#REF!</definedName>
    <definedName name="ปมก.ปรับปรุงฯสชป.7" localSheetId="4">#REF!</definedName>
    <definedName name="ปมก.ปรับปรุงฯสชป.7" localSheetId="2">#REF!</definedName>
    <definedName name="ปมก.ปรับปรุงฯสชป.7">#REF!</definedName>
    <definedName name="ปมก.ปรับปรุงฯสชป.8" localSheetId="4">#REF!</definedName>
    <definedName name="ปมก.ปรับปรุงฯสชป.8" localSheetId="2">#REF!</definedName>
    <definedName name="ปมก.ปรับปรุงฯสชป.8">#REF!</definedName>
    <definedName name="ปมก.ปรับปรุงฯสชป.9" localSheetId="4">#REF!</definedName>
    <definedName name="ปมก.ปรับปรุงฯสชป.9" localSheetId="2">#REF!</definedName>
    <definedName name="ปมก.ปรับปรุงฯสชป.9">#REF!</definedName>
    <definedName name="ปมก.วังเฮีย" localSheetId="4">#REF!</definedName>
    <definedName name="ปมก.วังเฮีย" localSheetId="2">#REF!</definedName>
    <definedName name="ปมก.วังเฮีย">#REF!</definedName>
    <definedName name="ประตูน้ำ300.หล่อ">'[63]การคำนวณอัตราราคา(สกล)'!$F$71</definedName>
    <definedName name="ประตูน้ำ400.หล่อ">'[63]การคำนวณอัตราราคา(สกล)'!$F$62</definedName>
    <definedName name="ปริมาตรตัวฝาย" localSheetId="4">#REF!</definedName>
    <definedName name="ปริมาตรตัวฝาย" localSheetId="2">#REF!</definedName>
    <definedName name="ปริมาตรตัวฝาย" localSheetId="0">#REF!</definedName>
    <definedName name="ปริมาตรตัวฝาย">#REF!</definedName>
    <definedName name="ปริมาตรไม้แบบ" localSheetId="4">[46]รายละเอียด!#REF!</definedName>
    <definedName name="ปริมาตรไม้แบบ" localSheetId="2">[46]รายละเอียด!#REF!</definedName>
    <definedName name="ปริมาตรไม้แบบ" localSheetId="0">[46]รายละเอียด!#REF!</definedName>
    <definedName name="ปริมาตรไม้แบบ">[46]รายละเอียด!#REF!</definedName>
    <definedName name="ปริมาตรไม้รับน้ำ" localSheetId="4">#REF!</definedName>
    <definedName name="ปริมาตรไม้รับน้ำ" localSheetId="2">#REF!</definedName>
    <definedName name="ปริมาตรไม้รับน้ำ" localSheetId="0">#REF!</definedName>
    <definedName name="ปริมาตรไม้รับน้ำ">#REF!</definedName>
    <definedName name="ปริมาตรหินเรียง" localSheetId="4">#REF!</definedName>
    <definedName name="ปริมาตรหินเรียง" localSheetId="2">#REF!</definedName>
    <definedName name="ปริมาตรหินเรียง">#REF!</definedName>
    <definedName name="ปลูกหญ้า" localSheetId="4">#REF!</definedName>
    <definedName name="ปลูกหญ้า" localSheetId="2">#REF!</definedName>
    <definedName name="ปลูกหญ้า">#REF!</definedName>
    <definedName name="ป้ายชื่อ" localSheetId="4">#REF!</definedName>
    <definedName name="ป้ายชื่อ" localSheetId="2">#REF!</definedName>
    <definedName name="ป้ายชื่อ">#REF!</definedName>
    <definedName name="ป้ายทางเข้า" localSheetId="4">#REF!</definedName>
    <definedName name="ป้ายทางเข้า" localSheetId="2">#REF!</definedName>
    <definedName name="ป้ายทางเข้า">#REF!</definedName>
    <definedName name="ผน" localSheetId="4">#REF!</definedName>
    <definedName name="ผน" localSheetId="2">#REF!</definedName>
    <definedName name="ผน">#REF!</definedName>
    <definedName name="ผน1" localSheetId="4">#REF!</definedName>
    <definedName name="ผน1" localSheetId="2">#REF!</definedName>
    <definedName name="ผน1">#REF!</definedName>
    <definedName name="ผย1" localSheetId="4">#REF!</definedName>
    <definedName name="ผย1" localSheetId="2">#REF!</definedName>
    <definedName name="ผย1">#REF!</definedName>
    <definedName name="ผลรวมก1" localSheetId="4">'[30]Data Input'!#REF!</definedName>
    <definedName name="ผลรวมก1" localSheetId="2">'[30]Data Input'!#REF!</definedName>
    <definedName name="ผลรวมก1">'[30]Data Input'!#REF!</definedName>
    <definedName name="ผลรวมก10" localSheetId="4">'[30]Data Input'!#REF!</definedName>
    <definedName name="ผลรวมก10" localSheetId="2">'[30]Data Input'!#REF!</definedName>
    <definedName name="ผลรวมก10">'[30]Data Input'!#REF!</definedName>
    <definedName name="ผลรวมก11" localSheetId="4">'[30]Data Input'!#REF!</definedName>
    <definedName name="ผลรวมก11" localSheetId="2">'[30]Data Input'!#REF!</definedName>
    <definedName name="ผลรวมก11">'[30]Data Input'!#REF!</definedName>
    <definedName name="ผลรวมก12" localSheetId="4">'[30]Data Input'!#REF!</definedName>
    <definedName name="ผลรวมก12" localSheetId="2">'[30]Data Input'!#REF!</definedName>
    <definedName name="ผลรวมก12">'[30]Data Input'!#REF!</definedName>
    <definedName name="ผลรวมก13" localSheetId="4">'[30]Data Input'!#REF!</definedName>
    <definedName name="ผลรวมก13" localSheetId="2">'[30]Data Input'!#REF!</definedName>
    <definedName name="ผลรวมก13">'[30]Data Input'!#REF!</definedName>
    <definedName name="ผลรวมก14">'[30]Data Input'!$I$9</definedName>
    <definedName name="ผลรวมก15">'[30]Data Input'!$J$9</definedName>
    <definedName name="ผลรวมก2" localSheetId="4">'[30]Data Input'!#REF!</definedName>
    <definedName name="ผลรวมก2" localSheetId="2">'[30]Data Input'!#REF!</definedName>
    <definedName name="ผลรวมก2" localSheetId="0">'[30]Data Input'!#REF!</definedName>
    <definedName name="ผลรวมก2">'[30]Data Input'!#REF!</definedName>
    <definedName name="ผลรวมก3" localSheetId="4">'[30]Data Input'!#REF!</definedName>
    <definedName name="ผลรวมก3" localSheetId="2">'[30]Data Input'!#REF!</definedName>
    <definedName name="ผลรวมก3">'[30]Data Input'!#REF!</definedName>
    <definedName name="ผลรวมก4" localSheetId="4">'[30]Data Input'!#REF!</definedName>
    <definedName name="ผลรวมก4" localSheetId="2">'[30]Data Input'!#REF!</definedName>
    <definedName name="ผลรวมก4">'[30]Data Input'!#REF!</definedName>
    <definedName name="ผลรวมก5" localSheetId="4">'[30]Data Input'!#REF!</definedName>
    <definedName name="ผลรวมก5" localSheetId="2">'[30]Data Input'!#REF!</definedName>
    <definedName name="ผลรวมก5">'[30]Data Input'!#REF!</definedName>
    <definedName name="ผลรวมก6" localSheetId="4">'[30]Data Input'!#REF!</definedName>
    <definedName name="ผลรวมก6" localSheetId="2">'[30]Data Input'!#REF!</definedName>
    <definedName name="ผลรวมก6">'[30]Data Input'!#REF!</definedName>
    <definedName name="ผลรวมก7" localSheetId="4">'[30]Data Input'!#REF!</definedName>
    <definedName name="ผลรวมก7" localSheetId="2">'[30]Data Input'!#REF!</definedName>
    <definedName name="ผลรวมก7">'[30]Data Input'!#REF!</definedName>
    <definedName name="ผลรวมก8" localSheetId="4">'[30]Data Input'!#REF!</definedName>
    <definedName name="ผลรวมก8" localSheetId="2">'[30]Data Input'!#REF!</definedName>
    <definedName name="ผลรวมก8">'[30]Data Input'!#REF!</definedName>
    <definedName name="ผลรวมก9" localSheetId="4">'[30]Data Input'!#REF!</definedName>
    <definedName name="ผลรวมก9" localSheetId="2">'[30]Data Input'!#REF!</definedName>
    <definedName name="ผลรวมก9">'[30]Data Input'!#REF!</definedName>
    <definedName name="ผังบริเวณ" localSheetId="4">#REF!</definedName>
    <definedName name="ผังบริเวณ" localSheetId="2">#REF!</definedName>
    <definedName name="ผังบริเวณ" localSheetId="0">#REF!</definedName>
    <definedName name="ผังบริเวณ">#REF!</definedName>
    <definedName name="ผังบริเวณ1" localSheetId="4">'[85]อัตราราคางานต่างๆ '!#REF!</definedName>
    <definedName name="ผังบริเวณ1" localSheetId="2">'[85]อัตราราคางานต่างๆ '!#REF!</definedName>
    <definedName name="ผังบริเวณ1" localSheetId="0">'[86]อัตราราคางานต่างๆ '!#REF!</definedName>
    <definedName name="ผังบริเวณ1">'[85]อัตราราคางานต่างๆ '!#REF!</definedName>
    <definedName name="ผันน้ำ1" localSheetId="4">#REF!</definedName>
    <definedName name="ผันน้ำ1" localSheetId="2">#REF!</definedName>
    <definedName name="ผันน้ำ1" localSheetId="0">#REF!</definedName>
    <definedName name="ผันน้ำ1">#REF!</definedName>
    <definedName name="ผันน้ำ2" localSheetId="4">#REF!</definedName>
    <definedName name="ผันน้ำ2" localSheetId="2">#REF!</definedName>
    <definedName name="ผันน้ำ2">#REF!</definedName>
    <definedName name="แผน" localSheetId="4">#REF!</definedName>
    <definedName name="แผน" localSheetId="2">#REF!</definedName>
    <definedName name="แผน">#REF!</definedName>
    <definedName name="แผนงาน" localSheetId="4">#REF!</definedName>
    <definedName name="แผนงาน" localSheetId="2">#REF!</definedName>
    <definedName name="แผนงาน">#REF!</definedName>
    <definedName name="แผนปรับปรุงระบบ" localSheetId="4">#REF!</definedName>
    <definedName name="แผนปรับปรุงระบบ" localSheetId="2">#REF!</definedName>
    <definedName name="แผนปรับปรุงระบบ">#REF!</definedName>
    <definedName name="แผนปรับปรุงฯสชป.1" localSheetId="4">#REF!</definedName>
    <definedName name="แผนปรับปรุงฯสชป.1" localSheetId="2">#REF!</definedName>
    <definedName name="แผนปรับปรุงฯสชป.1">#REF!</definedName>
    <definedName name="แผนปรับปรุงฯสชป.10" localSheetId="4">#REF!</definedName>
    <definedName name="แผนปรับปรุงฯสชป.10" localSheetId="2">#REF!</definedName>
    <definedName name="แผนปรับปรุงฯสชป.10">#REF!</definedName>
    <definedName name="แผนปรับปรุงฯสชป.11" localSheetId="4">#REF!</definedName>
    <definedName name="แผนปรับปรุงฯสชป.11" localSheetId="2">#REF!</definedName>
    <definedName name="แผนปรับปรุงฯสชป.11">#REF!</definedName>
    <definedName name="แผนปรับปรุงฯสชป.12" localSheetId="4">#REF!</definedName>
    <definedName name="แผนปรับปรุงฯสชป.12" localSheetId="2">#REF!</definedName>
    <definedName name="แผนปรับปรุงฯสชป.12">#REF!</definedName>
    <definedName name="แผนปรับปรุงฯสชป.2" localSheetId="4">#REF!</definedName>
    <definedName name="แผนปรับปรุงฯสชป.2" localSheetId="2">#REF!</definedName>
    <definedName name="แผนปรับปรุงฯสชป.2">#REF!</definedName>
    <definedName name="แผนปรับปรุงฯสชป.3" localSheetId="4">#REF!</definedName>
    <definedName name="แผนปรับปรุงฯสชป.3" localSheetId="2">#REF!</definedName>
    <definedName name="แผนปรับปรุงฯสชป.3">#REF!</definedName>
    <definedName name="แผนปรับปรุงฯสชป.4" localSheetId="4">#REF!</definedName>
    <definedName name="แผนปรับปรุงฯสชป.4" localSheetId="2">#REF!</definedName>
    <definedName name="แผนปรับปรุงฯสชป.4">#REF!</definedName>
    <definedName name="แผนปรับปรุงฯสชป.5" localSheetId="4">#REF!</definedName>
    <definedName name="แผนปรับปรุงฯสชป.5" localSheetId="2">#REF!</definedName>
    <definedName name="แผนปรับปรุงฯสชป.5">#REF!</definedName>
    <definedName name="แผนปรับปรุงฯสชป.6" localSheetId="4">#REF!</definedName>
    <definedName name="แผนปรับปรุงฯสชป.6" localSheetId="2">#REF!</definedName>
    <definedName name="แผนปรับปรุงฯสชป.6">#REF!</definedName>
    <definedName name="แผนปรับปรุงฯสชป.7" localSheetId="4">#REF!</definedName>
    <definedName name="แผนปรับปรุงฯสชป.7" localSheetId="2">#REF!</definedName>
    <definedName name="แผนปรับปรุงฯสชป.7">#REF!</definedName>
    <definedName name="แผนปรับปรุงฯสชป.8" localSheetId="4">#REF!</definedName>
    <definedName name="แผนปรับปรุงฯสชป.8" localSheetId="2">#REF!</definedName>
    <definedName name="แผนปรับปรุงฯสชป.8">#REF!</definedName>
    <definedName name="แผนปรับปรุงฯสชป.9" localSheetId="4">#REF!</definedName>
    <definedName name="แผนปรับปรุงฯสชป.9" localSheetId="2">#REF!</definedName>
    <definedName name="แผนปรับปรุงฯสชป.9">#REF!</definedName>
    <definedName name="แผ่นใย" localSheetId="4">[21]งานปรับปรุงหัวงาน!#REF!</definedName>
    <definedName name="แผ่นใย" localSheetId="2">[21]งานปรับปรุงหัวงาน!#REF!</definedName>
    <definedName name="แผ่นใย">[21]งานปรับปรุงหัวงาน!#REF!</definedName>
    <definedName name="แผ่นใยสังเคราะห์" localSheetId="4">#REF!</definedName>
    <definedName name="แผ่นใยสังเคราะห์" localSheetId="2">#REF!</definedName>
    <definedName name="แผ่นใยสังเคราะห์" localSheetId="0">#REF!</definedName>
    <definedName name="แผ่นใยสังเคราะห์">#REF!</definedName>
    <definedName name="แผ่นใยสังดคราะห์" localSheetId="4">[21]งานปรับปรุงหัวงาน!#REF!</definedName>
    <definedName name="แผ่นใยสังดคราะห์" localSheetId="2">[21]งานปรับปรุงหัวงาน!#REF!</definedName>
    <definedName name="แผ่นใยสังดคราะห์" localSheetId="0">[21]งานปรับปรุงหัวงาน!#REF!</definedName>
    <definedName name="แผ่นใยสังดคราะห์">[21]งานปรับปรุงหัวงาน!#REF!</definedName>
    <definedName name="แผนสกก" localSheetId="4">#REF!</definedName>
    <definedName name="แผนสกก" localSheetId="2">#REF!</definedName>
    <definedName name="แผนสกก" localSheetId="0">#REF!</definedName>
    <definedName name="แผนสกก">#REF!</definedName>
    <definedName name="ฝาย" localSheetId="0">#N/A</definedName>
    <definedName name="ฝาย">[0]!ฝาย</definedName>
    <definedName name="ฝายเด่นทัพทัน" localSheetId="4">#REF!</definedName>
    <definedName name="ฝายเด่นทัพทัน" localSheetId="2">#REF!</definedName>
    <definedName name="ฝายเด่นทัพทัน" localSheetId="0">#REF!</definedName>
    <definedName name="ฝายเด่นทัพทัน">#REF!</definedName>
    <definedName name="ฝายธารสดึง2" localSheetId="4">#REF!</definedName>
    <definedName name="ฝายธารสดึง2" localSheetId="2">#REF!</definedName>
    <definedName name="ฝายธารสดึง2">#REF!</definedName>
    <definedName name="ฝายบ้านหนองจิกยาว" localSheetId="4">#REF!</definedName>
    <definedName name="ฝายบ้านหนองจิกยาว" localSheetId="2">#REF!</definedName>
    <definedName name="ฝายบ้านหนองจิกยาว">#REF!</definedName>
    <definedName name="ฝายบ้านใหม่" localSheetId="4">#REF!</definedName>
    <definedName name="ฝายบ้านใหม่" localSheetId="2">#REF!</definedName>
    <definedName name="ฝายบ้านใหม่">#REF!</definedName>
    <definedName name="ฝายหนองกระดาน" localSheetId="4">#REF!</definedName>
    <definedName name="ฝายหนองกระดาน" localSheetId="2">#REF!</definedName>
    <definedName name="ฝายหนองกระดาน">#REF!</definedName>
    <definedName name="ฝายหนองกาหลง" localSheetId="4">#REF!</definedName>
    <definedName name="ฝายหนองกาหลง" localSheetId="2">#REF!</definedName>
    <definedName name="ฝายหนองกาหลง">#REF!</definedName>
    <definedName name="ฝายห้วยบง3" localSheetId="4">#REF!</definedName>
    <definedName name="ฝายห้วยบง3" localSheetId="2">#REF!</definedName>
    <definedName name="ฝายห้วยบง3">#REF!</definedName>
    <definedName name="ฝายห้วยอีจ่างพร้อมขุดลอก" localSheetId="4">#REF!</definedName>
    <definedName name="ฝายห้วยอีจ่างพร้อมขุดลอก" localSheetId="2">#REF!</definedName>
    <definedName name="ฝายห้วยอีจ่างพร้อมขุดลอก">#REF!</definedName>
    <definedName name="ฝายหูช้าง" localSheetId="4">#REF!</definedName>
    <definedName name="ฝายหูช้าง" localSheetId="2">#REF!</definedName>
    <definedName name="ฝายหูช้าง">#REF!</definedName>
    <definedName name="พ34" localSheetId="4">#REF!</definedName>
    <definedName name="พ34" localSheetId="2">#REF!</definedName>
    <definedName name="พ34">#REF!</definedName>
    <definedName name="พ4" localSheetId="4">#REF!</definedName>
    <definedName name="พ4" localSheetId="2">#REF!</definedName>
    <definedName name="พ4">#REF!</definedName>
    <definedName name="พ6" localSheetId="0">[6]ใบสรุปราคาแผ่นพื้น!$K$9</definedName>
    <definedName name="พ6">[7]ใบสรุปราคาแผ่นพื้น!$K$9</definedName>
    <definedName name="พท.ข" localSheetId="4">#REF!</definedName>
    <definedName name="พท.ข" localSheetId="2">#REF!</definedName>
    <definedName name="พท.ข" localSheetId="0">#REF!</definedName>
    <definedName name="พท.ข">#REF!</definedName>
    <definedName name="พท.ทั้งหมด" localSheetId="4">'[30]Data Input'!#REF!</definedName>
    <definedName name="พท.ทั้งหมด" localSheetId="2">'[30]Data Input'!#REF!</definedName>
    <definedName name="พท.ทั้งหมด" localSheetId="0">'[30]Data Input'!#REF!</definedName>
    <definedName name="พท.ทั้งหมด">'[30]Data Input'!#REF!</definedName>
    <definedName name="พท.ไม้แบบ" localSheetId="4">#REF!</definedName>
    <definedName name="พท.ไม้แบบ" localSheetId="2">#REF!</definedName>
    <definedName name="พท.ไม้แบบ" localSheetId="0">#REF!</definedName>
    <definedName name="พท.ไม้แบบ">#REF!</definedName>
    <definedName name="พท.ย" localSheetId="4">#REF!</definedName>
    <definedName name="พท.ย" localSheetId="2">#REF!</definedName>
    <definedName name="พท.ย">#REF!</definedName>
    <definedName name="พท6450">'[48]อ ท่อส่งน้ำเข้านา'!$I$118</definedName>
    <definedName name="พท6732" localSheetId="4">'[47]อ ท่อส่งน้ำเข้านา'!#REF!</definedName>
    <definedName name="พท6732" localSheetId="2">'[47]อ ท่อส่งน้ำเข้านา'!#REF!</definedName>
    <definedName name="พท6732" localSheetId="0">'[47]อ ท่อส่งน้ำเข้านา'!#REF!</definedName>
    <definedName name="พท6732">'[47]อ ท่อส่งน้ำเข้านา'!#REF!</definedName>
    <definedName name="พท6754" localSheetId="4">'[47]อ ท่อส่งน้ำเข้านา'!#REF!</definedName>
    <definedName name="พท6754" localSheetId="2">'[47]อ ท่อส่งน้ำเข้านา'!#REF!</definedName>
    <definedName name="พท6754">'[47]อ ท่อส่งน้ำเข้านา'!#REF!</definedName>
    <definedName name="พท6910" localSheetId="4">'[47]อ ท่อส่งน้ำเข้านา'!#REF!</definedName>
    <definedName name="พท6910" localSheetId="2">'[47]อ ท่อส่งน้ำเข้านา'!#REF!</definedName>
    <definedName name="พท6910">'[47]อ ท่อส่งน้ำเข้านา'!#REF!</definedName>
    <definedName name="พท7020" localSheetId="4">'[47]อ ท่อส่งน้ำเข้านา'!#REF!</definedName>
    <definedName name="พท7020" localSheetId="2">'[47]อ ท่อส่งน้ำเข้านา'!#REF!</definedName>
    <definedName name="พท7020">'[47]อ ท่อส่งน้ำเข้านา'!#REF!</definedName>
    <definedName name="พท7474" localSheetId="4">'[47]อ ท่อส่งน้ำเข้านา'!#REF!</definedName>
    <definedName name="พท7474" localSheetId="2">'[47]อ ท่อส่งน้ำเข้านา'!#REF!</definedName>
    <definedName name="พท7474">'[47]อ ท่อส่งน้ำเข้านา'!#REF!</definedName>
    <definedName name="พท7800" localSheetId="4">'[47]อ ท่อส่งน้ำเข้านา'!#REF!</definedName>
    <definedName name="พท7800" localSheetId="2">'[47]อ ท่อส่งน้ำเข้านา'!#REF!</definedName>
    <definedName name="พท7800">'[47]อ ท่อส่งน้ำเข้านา'!#REF!</definedName>
    <definedName name="พท8310" localSheetId="4">'[47]อ ท่อส่งน้ำเข้านา'!#REF!</definedName>
    <definedName name="พท8310" localSheetId="2">'[47]อ ท่อส่งน้ำเข้านา'!#REF!</definedName>
    <definedName name="พท8310">'[47]อ ท่อส่งน้ำเข้านา'!#REF!</definedName>
    <definedName name="พท9530" localSheetId="4">'[47]อ ท่อส่งน้ำเข้านา'!#REF!</definedName>
    <definedName name="พท9530" localSheetId="2">'[47]อ ท่อส่งน้ำเข้านา'!#REF!</definedName>
    <definedName name="พท9530">'[47]อ ท่อส่งน้ำเข้านา'!#REF!</definedName>
    <definedName name="พท9620" localSheetId="4">'[47]อ ท่อส่งน้ำเข้านา'!#REF!</definedName>
    <definedName name="พท9620" localSheetId="2">'[47]อ ท่อส่งน้ำเข้านา'!#REF!</definedName>
    <definedName name="พท9620">'[47]อ ท่อส่งน้ำเข้านา'!#REF!</definedName>
    <definedName name="พท9825" localSheetId="4">'[47]อ ท่อส่งน้ำเข้านา'!#REF!</definedName>
    <definedName name="พท9825" localSheetId="2">'[47]อ ท่อส่งน้ำเข้านา'!#REF!</definedName>
    <definedName name="พท9825">'[47]อ ท่อส่งน้ำเข้านา'!#REF!</definedName>
    <definedName name="พทไม้แบบ" localSheetId="4">#REF!</definedName>
    <definedName name="พทไม้แบบ" localSheetId="2">#REF!</definedName>
    <definedName name="พทไม้แบบ" localSheetId="0">#REF!</definedName>
    <definedName name="พทไม้แบบ">#REF!</definedName>
    <definedName name="พพพพ" localSheetId="4">#REF!</definedName>
    <definedName name="พพพพ" localSheetId="2">#REF!</definedName>
    <definedName name="พพพพ">#REF!</definedName>
    <definedName name="พล1" localSheetId="4">#REF!</definedName>
    <definedName name="พล1" localSheetId="2">#REF!</definedName>
    <definedName name="พล1">#REF!</definedName>
    <definedName name="พส1" localSheetId="4">#REF!</definedName>
    <definedName name="พส1" localSheetId="2">#REF!</definedName>
    <definedName name="พส1">#REF!</definedName>
    <definedName name="พอกมุม">'[30]Data Input'!$J$7</definedName>
    <definedName name="พา" localSheetId="4">#REF!</definedName>
    <definedName name="พา" localSheetId="2">#REF!</definedName>
    <definedName name="พา" localSheetId="0">#REF!</definedName>
    <definedName name="พา">#REF!</definedName>
    <definedName name="พี" localSheetId="4">#REF!</definedName>
    <definedName name="พี" localSheetId="2">#REF!</definedName>
    <definedName name="พี">#REF!</definedName>
    <definedName name="พื้นตอม่อ" localSheetId="4">#REF!</definedName>
    <definedName name="พื้นตอม่อ" localSheetId="2">#REF!</definedName>
    <definedName name="พื้นตอม่อ">#REF!</definedName>
    <definedName name="พื้นที่" localSheetId="4">#REF!</definedName>
    <definedName name="พื้นที่" localSheetId="2">#REF!</definedName>
    <definedName name="พื้นที่">#REF!</definedName>
    <definedName name="พื้นที่1" localSheetId="4">#REF!</definedName>
    <definedName name="พื้นที่1" localSheetId="2">#REF!</definedName>
    <definedName name="พื้นที่1">#REF!</definedName>
    <definedName name="พื้นที่2" localSheetId="4">#REF!</definedName>
    <definedName name="พื้นที่2" localSheetId="2">#REF!</definedName>
    <definedName name="พื้นที่2">#REF!</definedName>
    <definedName name="พื้นที่3" localSheetId="4">#REF!</definedName>
    <definedName name="พื้นที่3" localSheetId="2">#REF!</definedName>
    <definedName name="พื้นที่3">#REF!</definedName>
    <definedName name="พื้นที่4" localSheetId="4">#REF!</definedName>
    <definedName name="พื้นที่4" localSheetId="2">#REF!</definedName>
    <definedName name="พื้นที่4">#REF!</definedName>
    <definedName name="พื้นที่5" localSheetId="4">#REF!</definedName>
    <definedName name="พื้นที่5" localSheetId="2">#REF!</definedName>
    <definedName name="พื้นที่5">#REF!</definedName>
    <definedName name="พื้นที่6" localSheetId="4">#REF!</definedName>
    <definedName name="พื้นที่6" localSheetId="2">#REF!</definedName>
    <definedName name="พื้นที่6">#REF!</definedName>
    <definedName name="พื้นที่ไม้รับน้ำ" localSheetId="4">#REF!</definedName>
    <definedName name="พื้นที่ไม้รับน้ำ" localSheetId="2">#REF!</definedName>
    <definedName name="พื้นที่ไม้รับน้ำ">#REF!</definedName>
    <definedName name="พื้นสะพาน" localSheetId="4">#REF!</definedName>
    <definedName name="พื้นสะพาน" localSheetId="2">#REF!</definedName>
    <definedName name="พื้นสะพาน">#REF!</definedName>
    <definedName name="พื้นสะพาน1">'[62]Data คสล'!$C$112</definedName>
    <definedName name="พื้นสะพาน2">'[62]Data คสล'!$C$113</definedName>
    <definedName name="ฟ1" localSheetId="4">#REF!</definedName>
    <definedName name="ฟ1" localSheetId="2">#REF!</definedName>
    <definedName name="ฟ1" localSheetId="0">#REF!</definedName>
    <definedName name="ฟ1">#REF!</definedName>
    <definedName name="ฟ10" localSheetId="4">#REF!</definedName>
    <definedName name="ฟ10" localSheetId="2">#REF!</definedName>
    <definedName name="ฟ10">#REF!</definedName>
    <definedName name="ฟ11" localSheetId="4">#REF!</definedName>
    <definedName name="ฟ11" localSheetId="2">#REF!</definedName>
    <definedName name="ฟ11">#REF!</definedName>
    <definedName name="ฟ12">[87]อัตราราคางานคอนกรีต!$H$22</definedName>
    <definedName name="ฟ13" localSheetId="4">#REF!</definedName>
    <definedName name="ฟ13" localSheetId="2">#REF!</definedName>
    <definedName name="ฟ13" localSheetId="0">#REF!</definedName>
    <definedName name="ฟ13">#REF!</definedName>
    <definedName name="ฟ14">[87]อัตราราคางานคอนกรีต!$T$22</definedName>
    <definedName name="ฟ15" localSheetId="4">#REF!</definedName>
    <definedName name="ฟ15" localSheetId="2">#REF!</definedName>
    <definedName name="ฟ15" localSheetId="0">#REF!</definedName>
    <definedName name="ฟ15">#REF!</definedName>
    <definedName name="ฟ16" localSheetId="4">#REF!</definedName>
    <definedName name="ฟ16" localSheetId="2">#REF!</definedName>
    <definedName name="ฟ16">#REF!</definedName>
    <definedName name="ฟ17">[87]อัตราราคางานคอนกรีต!$L$22</definedName>
    <definedName name="ฟ18">[87]อัตราราคางานคอนกรีต!$J$25</definedName>
    <definedName name="ฟ19" localSheetId="4">#REF!</definedName>
    <definedName name="ฟ19" localSheetId="2">#REF!</definedName>
    <definedName name="ฟ19" localSheetId="0">#REF!</definedName>
    <definedName name="ฟ19">#REF!</definedName>
    <definedName name="ฟ2" localSheetId="4">#REF!</definedName>
    <definedName name="ฟ2" localSheetId="2">#REF!</definedName>
    <definedName name="ฟ2">#REF!</definedName>
    <definedName name="ฟ20" localSheetId="4">#REF!</definedName>
    <definedName name="ฟ20" localSheetId="2">#REF!</definedName>
    <definedName name="ฟ20">#REF!</definedName>
    <definedName name="ฟ21">[87]อัตราราคางานคอนกรีต!$R$22</definedName>
    <definedName name="ฟ22">[87]อัตราราคางานคอนกรีต!$F$22</definedName>
    <definedName name="ฟ23" localSheetId="4">#REF!</definedName>
    <definedName name="ฟ23" localSheetId="2">#REF!</definedName>
    <definedName name="ฟ23" localSheetId="0">#REF!</definedName>
    <definedName name="ฟ23">#REF!</definedName>
    <definedName name="ฟ3" localSheetId="4">#REF!</definedName>
    <definedName name="ฟ3" localSheetId="2">#REF!</definedName>
    <definedName name="ฟ3">#REF!</definedName>
    <definedName name="ฟ4" localSheetId="4">#REF!</definedName>
    <definedName name="ฟ4" localSheetId="2">#REF!</definedName>
    <definedName name="ฟ4">#REF!</definedName>
    <definedName name="ฟ5" localSheetId="4">#REF!</definedName>
    <definedName name="ฟ5" localSheetId="2">#REF!</definedName>
    <definedName name="ฟ5">#REF!</definedName>
    <definedName name="ฟ6" localSheetId="4">#REF!</definedName>
    <definedName name="ฟ6" localSheetId="2">#REF!</definedName>
    <definedName name="ฟ6">#REF!</definedName>
    <definedName name="ฟ7" localSheetId="4">#REF!</definedName>
    <definedName name="ฟ7" localSheetId="2">#REF!</definedName>
    <definedName name="ฟ7">#REF!</definedName>
    <definedName name="ฟ8" localSheetId="4">#REF!</definedName>
    <definedName name="ฟ8" localSheetId="2">#REF!</definedName>
    <definedName name="ฟ8">#REF!</definedName>
    <definedName name="ฟ9" localSheetId="4">#REF!</definedName>
    <definedName name="ฟ9" localSheetId="2">#REF!</definedName>
    <definedName name="ฟ9">#REF!</definedName>
    <definedName name="ม.3" localSheetId="4">#REF!</definedName>
    <definedName name="ม.3" localSheetId="2">#REF!</definedName>
    <definedName name="ม.3">#REF!</definedName>
    <definedName name="ม1" localSheetId="4">#REF!</definedName>
    <definedName name="ม1" localSheetId="2">#REF!</definedName>
    <definedName name="ม1">#REF!</definedName>
    <definedName name="ม2" localSheetId="4">#REF!</definedName>
    <definedName name="ม2" localSheetId="2">#REF!</definedName>
    <definedName name="ม2">#REF!</definedName>
    <definedName name="ม3" localSheetId="4">#REF!</definedName>
    <definedName name="ม3" localSheetId="2">#REF!</definedName>
    <definedName name="ม3">#REF!</definedName>
    <definedName name="ม6450">'[88]อ ท่อส่งน้ำเข้านา'!$I$125</definedName>
    <definedName name="ม6732" localSheetId="4">'[47]อ ท่อส่งน้ำเข้านา'!#REF!</definedName>
    <definedName name="ม6732" localSheetId="2">'[47]อ ท่อส่งน้ำเข้านา'!#REF!</definedName>
    <definedName name="ม6732" localSheetId="0">'[47]อ ท่อส่งน้ำเข้านา'!#REF!</definedName>
    <definedName name="ม6732">'[47]อ ท่อส่งน้ำเข้านา'!#REF!</definedName>
    <definedName name="ม6754" localSheetId="4">'[47]อ ท่อส่งน้ำเข้านา'!#REF!</definedName>
    <definedName name="ม6754" localSheetId="2">'[47]อ ท่อส่งน้ำเข้านา'!#REF!</definedName>
    <definedName name="ม6754">'[47]อ ท่อส่งน้ำเข้านา'!#REF!</definedName>
    <definedName name="ม6910" localSheetId="4">'[47]อ ท่อส่งน้ำเข้านา'!#REF!</definedName>
    <definedName name="ม6910" localSheetId="2">'[47]อ ท่อส่งน้ำเข้านา'!#REF!</definedName>
    <definedName name="ม6910">'[47]อ ท่อส่งน้ำเข้านา'!#REF!</definedName>
    <definedName name="ม7020" localSheetId="4">'[47]อ ท่อส่งน้ำเข้านา'!#REF!</definedName>
    <definedName name="ม7020" localSheetId="2">'[47]อ ท่อส่งน้ำเข้านา'!#REF!</definedName>
    <definedName name="ม7020">'[47]อ ท่อส่งน้ำเข้านา'!#REF!</definedName>
    <definedName name="ม7474" localSheetId="4">'[47]อ ท่อส่งน้ำเข้านา'!#REF!</definedName>
    <definedName name="ม7474" localSheetId="2">'[47]อ ท่อส่งน้ำเข้านา'!#REF!</definedName>
    <definedName name="ม7474">'[47]อ ท่อส่งน้ำเข้านา'!#REF!</definedName>
    <definedName name="ม7800" localSheetId="4">'[47]อ ท่อส่งน้ำเข้านา'!#REF!</definedName>
    <definedName name="ม7800" localSheetId="2">'[47]อ ท่อส่งน้ำเข้านา'!#REF!</definedName>
    <definedName name="ม7800">'[47]อ ท่อส่งน้ำเข้านา'!#REF!</definedName>
    <definedName name="ม8310" localSheetId="4">'[47]อ ท่อส่งน้ำเข้านา'!#REF!</definedName>
    <definedName name="ม8310" localSheetId="2">'[47]อ ท่อส่งน้ำเข้านา'!#REF!</definedName>
    <definedName name="ม8310">'[47]อ ท่อส่งน้ำเข้านา'!#REF!</definedName>
    <definedName name="ม9530" localSheetId="4">'[47]อ ท่อส่งน้ำเข้านา'!#REF!</definedName>
    <definedName name="ม9530" localSheetId="2">'[47]อ ท่อส่งน้ำเข้านา'!#REF!</definedName>
    <definedName name="ม9530">'[47]อ ท่อส่งน้ำเข้านา'!#REF!</definedName>
    <definedName name="ม9620" localSheetId="4">'[47]อ ท่อส่งน้ำเข้านา'!#REF!</definedName>
    <definedName name="ม9620" localSheetId="2">'[47]อ ท่อส่งน้ำเข้านา'!#REF!</definedName>
    <definedName name="ม9620">'[47]อ ท่อส่งน้ำเข้านา'!#REF!</definedName>
    <definedName name="ม9825" localSheetId="4">'[47]อ ท่อส่งน้ำเข้านา'!#REF!</definedName>
    <definedName name="ม9825" localSheetId="2">'[47]อ ท่อส่งน้ำเข้านา'!#REF!</definedName>
    <definedName name="ม9825">'[47]อ ท่อส่งน้ำเข้านา'!#REF!</definedName>
    <definedName name="มบ" localSheetId="4">#REF!</definedName>
    <definedName name="มบ" localSheetId="2">#REF!</definedName>
    <definedName name="มบ" localSheetId="0">#REF!</definedName>
    <definedName name="มบ">#REF!</definedName>
    <definedName name="มบ1" localSheetId="4">#REF!</definedName>
    <definedName name="มบ1" localSheetId="2">#REF!</definedName>
    <definedName name="มบ1">#REF!</definedName>
    <definedName name="มาโคร72" localSheetId="0">#N/A</definedName>
    <definedName name="มาโคร72">[0]!มาโคร72</definedName>
    <definedName name="ไม้นั่งรัาน" localSheetId="4">#REF!</definedName>
    <definedName name="ไม้นั่งรัาน" localSheetId="2">#REF!</definedName>
    <definedName name="ไม้นั่งรัาน" localSheetId="0">#REF!</definedName>
    <definedName name="ไม้นั่งรัาน">#REF!</definedName>
    <definedName name="ไม้นั่งร้าน" localSheetId="4">#REF!</definedName>
    <definedName name="ไม้นั่งร้าน" localSheetId="2">#REF!</definedName>
    <definedName name="ไม้นั่งร้าน">#REF!</definedName>
    <definedName name="ไม้แบบ" localSheetId="4">[45]รายละเอียด!#REF!</definedName>
    <definedName name="ไม้แบบ" localSheetId="2">[45]รายละเอียด!#REF!</definedName>
    <definedName name="ไม้แบบ">[45]รายละเอียด!#REF!</definedName>
    <definedName name="ย" localSheetId="4">'[30]Data Input'!#REF!</definedName>
    <definedName name="ย" localSheetId="2">'[30]Data Input'!#REF!</definedName>
    <definedName name="ย">'[30]Data Input'!#REF!</definedName>
    <definedName name="ย.1" localSheetId="4">#REF!</definedName>
    <definedName name="ย.1" localSheetId="2">#REF!</definedName>
    <definedName name="ย.1" localSheetId="0">#REF!</definedName>
    <definedName name="ย.1">#REF!</definedName>
    <definedName name="ย.2" localSheetId="4">#REF!</definedName>
    <definedName name="ย.2" localSheetId="2">#REF!</definedName>
    <definedName name="ย.2">#REF!</definedName>
    <definedName name="ย.3" localSheetId="4">#REF!</definedName>
    <definedName name="ย.3" localSheetId="2">#REF!</definedName>
    <definedName name="ย.3">#REF!</definedName>
    <definedName name="ย.4" localSheetId="4">#REF!</definedName>
    <definedName name="ย.4" localSheetId="2">#REF!</definedName>
    <definedName name="ย.4">#REF!</definedName>
    <definedName name="ย.5" localSheetId="4">#REF!</definedName>
    <definedName name="ย.5" localSheetId="2">#REF!</definedName>
    <definedName name="ย.5">#REF!</definedName>
    <definedName name="ย.6" localSheetId="4">#REF!</definedName>
    <definedName name="ย.6" localSheetId="2">#REF!</definedName>
    <definedName name="ย.6">#REF!</definedName>
    <definedName name="ย1" localSheetId="0">[27]Sheet2!$F$4</definedName>
    <definedName name="ย1">[28]Sheet2!$F$4</definedName>
    <definedName name="ย10" localSheetId="4">'[30]Data Input'!#REF!</definedName>
    <definedName name="ย10" localSheetId="2">'[30]Data Input'!#REF!</definedName>
    <definedName name="ย10" localSheetId="0">'[30]Data Input'!#REF!</definedName>
    <definedName name="ย10">'[30]Data Input'!#REF!</definedName>
    <definedName name="ย11" localSheetId="4">'[30]Data Input'!#REF!</definedName>
    <definedName name="ย11" localSheetId="2">'[30]Data Input'!#REF!</definedName>
    <definedName name="ย11">'[30]Data Input'!#REF!</definedName>
    <definedName name="ย12" localSheetId="4">'[30]Data Input'!#REF!</definedName>
    <definedName name="ย12" localSheetId="2">'[30]Data Input'!#REF!</definedName>
    <definedName name="ย12">'[30]Data Input'!#REF!</definedName>
    <definedName name="ย13" localSheetId="4">'[30]Data Input'!#REF!</definedName>
    <definedName name="ย13" localSheetId="2">'[30]Data Input'!#REF!</definedName>
    <definedName name="ย13">'[30]Data Input'!#REF!</definedName>
    <definedName name="ย14" localSheetId="4">'[30]Data Input'!#REF!</definedName>
    <definedName name="ย14" localSheetId="2">'[30]Data Input'!#REF!</definedName>
    <definedName name="ย14">'[30]Data Input'!#REF!</definedName>
    <definedName name="ย15" localSheetId="4">#REF!</definedName>
    <definedName name="ย15" localSheetId="2">#REF!</definedName>
    <definedName name="ย15" localSheetId="0">#REF!</definedName>
    <definedName name="ย15">#REF!</definedName>
    <definedName name="ย16" localSheetId="4">#REF!</definedName>
    <definedName name="ย16" localSheetId="2">#REF!</definedName>
    <definedName name="ย16">#REF!</definedName>
    <definedName name="ย17" localSheetId="4">#REF!</definedName>
    <definedName name="ย17" localSheetId="2">#REF!</definedName>
    <definedName name="ย17">#REF!</definedName>
    <definedName name="ย18" localSheetId="4">#REF!</definedName>
    <definedName name="ย18" localSheetId="2">#REF!</definedName>
    <definedName name="ย18">#REF!</definedName>
    <definedName name="ย19" localSheetId="4">#REF!</definedName>
    <definedName name="ย19" localSheetId="2">#REF!</definedName>
    <definedName name="ย19">#REF!</definedName>
    <definedName name="ย2" localSheetId="4">[17]P9!#REF!</definedName>
    <definedName name="ย2" localSheetId="2">[17]P9!#REF!</definedName>
    <definedName name="ย2" localSheetId="0">[18]P9!#REF!</definedName>
    <definedName name="ย2">[17]P9!#REF!</definedName>
    <definedName name="ย20" localSheetId="4">#REF!</definedName>
    <definedName name="ย20" localSheetId="2">#REF!</definedName>
    <definedName name="ย20" localSheetId="0">#REF!</definedName>
    <definedName name="ย20">#REF!</definedName>
    <definedName name="ย21" localSheetId="4">#REF!</definedName>
    <definedName name="ย21" localSheetId="2">#REF!</definedName>
    <definedName name="ย21">#REF!</definedName>
    <definedName name="ย22" localSheetId="4">#REF!</definedName>
    <definedName name="ย22" localSheetId="2">#REF!</definedName>
    <definedName name="ย22">#REF!</definedName>
    <definedName name="ย23" localSheetId="4">#REF!</definedName>
    <definedName name="ย23" localSheetId="2">#REF!</definedName>
    <definedName name="ย23">#REF!</definedName>
    <definedName name="ย24" localSheetId="4">#REF!</definedName>
    <definedName name="ย24" localSheetId="2">#REF!</definedName>
    <definedName name="ย24">#REF!</definedName>
    <definedName name="ย3" localSheetId="0">[27]Sheet2!$F$6</definedName>
    <definedName name="ย3">[28]Sheet2!$F$6</definedName>
    <definedName name="ย4" localSheetId="4">#REF!</definedName>
    <definedName name="ย4" localSheetId="2">#REF!</definedName>
    <definedName name="ย4" localSheetId="0">#REF!</definedName>
    <definedName name="ย4">#REF!</definedName>
    <definedName name="ย5" localSheetId="4">#REF!</definedName>
    <definedName name="ย5" localSheetId="2">#REF!</definedName>
    <definedName name="ย5">#REF!</definedName>
    <definedName name="ย6" localSheetId="4">#REF!</definedName>
    <definedName name="ย6" localSheetId="2">#REF!</definedName>
    <definedName name="ย6">#REF!</definedName>
    <definedName name="ย7" localSheetId="4">#REF!</definedName>
    <definedName name="ย7" localSheetId="2">#REF!</definedName>
    <definedName name="ย7">#REF!</definedName>
    <definedName name="ย8" localSheetId="4">#REF!</definedName>
    <definedName name="ย8" localSheetId="2">#REF!</definedName>
    <definedName name="ย8">#REF!</definedName>
    <definedName name="ย9" localSheetId="4">'[30]Data Input'!#REF!</definedName>
    <definedName name="ย9" localSheetId="2">'[30]Data Input'!#REF!</definedName>
    <definedName name="ย9">'[30]Data Input'!#REF!</definedName>
    <definedName name="ยกเลิกสชป.1" localSheetId="4">#REF!</definedName>
    <definedName name="ยกเลิกสชป.1" localSheetId="2">#REF!</definedName>
    <definedName name="ยกเลิกสชป.1" localSheetId="0">#REF!</definedName>
    <definedName name="ยกเลิกสชป.1">#REF!</definedName>
    <definedName name="ยกเลิกสชป.10" localSheetId="4">#REF!</definedName>
    <definedName name="ยกเลิกสชป.10" localSheetId="2">#REF!</definedName>
    <definedName name="ยกเลิกสชป.10">#REF!</definedName>
    <definedName name="ยกเลิกสชป.11" localSheetId="4">#REF!</definedName>
    <definedName name="ยกเลิกสชป.11" localSheetId="2">#REF!</definedName>
    <definedName name="ยกเลิกสชป.11">#REF!</definedName>
    <definedName name="ยกเลิกสชป.12" localSheetId="4">#REF!</definedName>
    <definedName name="ยกเลิกสชป.12" localSheetId="2">#REF!</definedName>
    <definedName name="ยกเลิกสชป.12">#REF!</definedName>
    <definedName name="ยกเลิกสชป.2" localSheetId="4">#REF!</definedName>
    <definedName name="ยกเลิกสชป.2" localSheetId="2">#REF!</definedName>
    <definedName name="ยกเลิกสชป.2">#REF!</definedName>
    <definedName name="ยกเลิกสชป.3" localSheetId="4">#REF!</definedName>
    <definedName name="ยกเลิกสชป.3" localSheetId="2">#REF!</definedName>
    <definedName name="ยกเลิกสชป.3">#REF!</definedName>
    <definedName name="ยกเลิกสชป.4" localSheetId="4">#REF!</definedName>
    <definedName name="ยกเลิกสชป.4" localSheetId="2">#REF!</definedName>
    <definedName name="ยกเลิกสชป.4">#REF!</definedName>
    <definedName name="ยกเลิกสชป.5" localSheetId="4">#REF!</definedName>
    <definedName name="ยกเลิกสชป.5" localSheetId="2">#REF!</definedName>
    <definedName name="ยกเลิกสชป.5">#REF!</definedName>
    <definedName name="ยกเลิกสชป.6" localSheetId="4">#REF!</definedName>
    <definedName name="ยกเลิกสชป.6" localSheetId="2">#REF!</definedName>
    <definedName name="ยกเลิกสชป.6">#REF!</definedName>
    <definedName name="ยกเลิกสชป.7" localSheetId="4">#REF!</definedName>
    <definedName name="ยกเลิกสชป.7" localSheetId="2">#REF!</definedName>
    <definedName name="ยกเลิกสชป.7">#REF!</definedName>
    <definedName name="ยกเลิกสชป.8" localSheetId="4">#REF!</definedName>
    <definedName name="ยกเลิกสชป.8" localSheetId="2">#REF!</definedName>
    <definedName name="ยกเลิกสชป.8">#REF!</definedName>
    <definedName name="ยกเลิกสชป.9" localSheetId="4">#REF!</definedName>
    <definedName name="ยกเลิกสชป.9" localSheetId="2">#REF!</definedName>
    <definedName name="ยกเลิกสชป.9">#REF!</definedName>
    <definedName name="ยกเลิกสนำ" localSheetId="4">#REF!</definedName>
    <definedName name="ยกเลิกสนำ" localSheetId="2">#REF!</definedName>
    <definedName name="ยกเลิกสนำ">#REF!</definedName>
    <definedName name="ยท2544" localSheetId="4">#REF!</definedName>
    <definedName name="ยท2544" localSheetId="2">#REF!</definedName>
    <definedName name="ยท2544">#REF!</definedName>
    <definedName name="ยบ" localSheetId="4">#REF!</definedName>
    <definedName name="ยบ" localSheetId="2">#REF!</definedName>
    <definedName name="ยบ">#REF!</definedName>
    <definedName name="ยย" localSheetId="4">#REF!</definedName>
    <definedName name="ยย" localSheetId="2">#REF!</definedName>
    <definedName name="ยย">#REF!</definedName>
    <definedName name="ยาว1" localSheetId="4">'[30]Data Input'!#REF!</definedName>
    <definedName name="ยาว1" localSheetId="2">'[30]Data Input'!#REF!</definedName>
    <definedName name="ยาว1">'[30]Data Input'!#REF!</definedName>
    <definedName name="ยาว10" localSheetId="4">'[30]Data Input'!#REF!</definedName>
    <definedName name="ยาว10" localSheetId="2">'[30]Data Input'!#REF!</definedName>
    <definedName name="ยาว10">'[30]Data Input'!#REF!</definedName>
    <definedName name="ยาว11" localSheetId="4">'[30]Data Input'!#REF!</definedName>
    <definedName name="ยาว11" localSheetId="2">'[30]Data Input'!#REF!</definedName>
    <definedName name="ยาว11">'[30]Data Input'!#REF!</definedName>
    <definedName name="ยาว12" localSheetId="4">'[30]Data Input'!#REF!</definedName>
    <definedName name="ยาว12" localSheetId="2">'[30]Data Input'!#REF!</definedName>
    <definedName name="ยาว12">'[30]Data Input'!#REF!</definedName>
    <definedName name="ยาว13" localSheetId="4">'[30]Data Input'!#REF!</definedName>
    <definedName name="ยาว13" localSheetId="2">'[30]Data Input'!#REF!</definedName>
    <definedName name="ยาว13">'[30]Data Input'!#REF!</definedName>
    <definedName name="ยาว14" localSheetId="4">'[30]Data Input'!#REF!</definedName>
    <definedName name="ยาว14" localSheetId="2">'[30]Data Input'!#REF!</definedName>
    <definedName name="ยาว14">'[30]Data Input'!#REF!</definedName>
    <definedName name="ยาว15" localSheetId="4">'[30]Data Input'!#REF!</definedName>
    <definedName name="ยาว15" localSheetId="2">'[30]Data Input'!#REF!</definedName>
    <definedName name="ยาว15">'[30]Data Input'!#REF!</definedName>
    <definedName name="ยาว2" localSheetId="4">'[30]Data Input'!#REF!</definedName>
    <definedName name="ยาว2" localSheetId="2">'[30]Data Input'!#REF!</definedName>
    <definedName name="ยาว2">'[30]Data Input'!#REF!</definedName>
    <definedName name="ยาว3" localSheetId="4">'[30]Data Input'!#REF!</definedName>
    <definedName name="ยาว3" localSheetId="2">'[30]Data Input'!#REF!</definedName>
    <definedName name="ยาว3">'[30]Data Input'!#REF!</definedName>
    <definedName name="ยาว4" localSheetId="4">'[30]Data Input'!#REF!</definedName>
    <definedName name="ยาว4" localSheetId="2">'[30]Data Input'!#REF!</definedName>
    <definedName name="ยาว4">'[30]Data Input'!#REF!</definedName>
    <definedName name="ยาว5" localSheetId="4">'[30]Data Input'!#REF!</definedName>
    <definedName name="ยาว5" localSheetId="2">'[30]Data Input'!#REF!</definedName>
    <definedName name="ยาว5">'[30]Data Input'!#REF!</definedName>
    <definedName name="ยาว6" localSheetId="4">'[30]Data Input'!#REF!</definedName>
    <definedName name="ยาว6" localSheetId="2">'[30]Data Input'!#REF!</definedName>
    <definedName name="ยาว6">'[30]Data Input'!#REF!</definedName>
    <definedName name="ยาว7" localSheetId="4">'[30]Data Input'!#REF!</definedName>
    <definedName name="ยาว7" localSheetId="2">'[30]Data Input'!#REF!</definedName>
    <definedName name="ยาว7">'[30]Data Input'!#REF!</definedName>
    <definedName name="ยาว8" localSheetId="4">'[30]Data Input'!#REF!</definedName>
    <definedName name="ยาว8" localSheetId="2">'[30]Data Input'!#REF!</definedName>
    <definedName name="ยาว8">'[30]Data Input'!#REF!</definedName>
    <definedName name="ยาว9" localSheetId="4">'[30]Data Input'!#REF!</definedName>
    <definedName name="ยาว9" localSheetId="2">'[30]Data Input'!#REF!</definedName>
    <definedName name="ยาว9">'[30]Data Input'!#REF!</definedName>
    <definedName name="ยาวG" localSheetId="4">'[30]Data Input'!#REF!</definedName>
    <definedName name="ยาวG" localSheetId="2">'[30]Data Input'!#REF!</definedName>
    <definedName name="ยาวG">'[30]Data Input'!#REF!</definedName>
    <definedName name="ยาวM" localSheetId="4">'[30]Data Input'!#REF!</definedName>
    <definedName name="ยาวM" localSheetId="2">'[30]Data Input'!#REF!</definedName>
    <definedName name="ยาวM">'[30]Data Input'!#REF!</definedName>
    <definedName name="ยาวห">'[30]Data Input'!$F$7</definedName>
    <definedName name="ยู" localSheetId="4">'[30]Data Input'!#REF!</definedName>
    <definedName name="ยู" localSheetId="2">'[30]Data Input'!#REF!</definedName>
    <definedName name="ยู" localSheetId="0">'[30]Data Input'!#REF!</definedName>
    <definedName name="ยู">'[30]Data Input'!#REF!</definedName>
    <definedName name="ร" localSheetId="0">[80]name!$D$2:$D$22</definedName>
    <definedName name="ร">[81]name!$D$2:$D$22</definedName>
    <definedName name="ร.1" localSheetId="4">#REF!</definedName>
    <definedName name="ร.1" localSheetId="2">#REF!</definedName>
    <definedName name="ร.1" localSheetId="0">#REF!</definedName>
    <definedName name="ร.1">#REF!</definedName>
    <definedName name="ร.10" localSheetId="4">#REF!</definedName>
    <definedName name="ร.10" localSheetId="2">#REF!</definedName>
    <definedName name="ร.10">#REF!</definedName>
    <definedName name="ร.11" localSheetId="4">#REF!</definedName>
    <definedName name="ร.11" localSheetId="2">#REF!</definedName>
    <definedName name="ร.11">#REF!</definedName>
    <definedName name="ร.12">'[62]Data คสล'!$C$90</definedName>
    <definedName name="ร.13">'[62]Data คสล'!$C$97</definedName>
    <definedName name="ร.14" localSheetId="4">#REF!</definedName>
    <definedName name="ร.14" localSheetId="2">#REF!</definedName>
    <definedName name="ร.14" localSheetId="0">#REF!</definedName>
    <definedName name="ร.14">#REF!</definedName>
    <definedName name="ร.15">'[26]Data ดินขุดด้วยแรงคน'!$C$76</definedName>
    <definedName name="ร.2" localSheetId="4">#REF!</definedName>
    <definedName name="ร.2" localSheetId="2">#REF!</definedName>
    <definedName name="ร.2" localSheetId="0">#REF!</definedName>
    <definedName name="ร.2">#REF!</definedName>
    <definedName name="ร.3" localSheetId="4">#REF!</definedName>
    <definedName name="ร.3" localSheetId="2">#REF!</definedName>
    <definedName name="ร.3">#REF!</definedName>
    <definedName name="ร.4" localSheetId="4">#REF!</definedName>
    <definedName name="ร.4" localSheetId="2">#REF!</definedName>
    <definedName name="ร.4">#REF!</definedName>
    <definedName name="ร.41">'[62]Data คสล'!$C$30</definedName>
    <definedName name="ร.5" localSheetId="4">#REF!</definedName>
    <definedName name="ร.5" localSheetId="2">#REF!</definedName>
    <definedName name="ร.5" localSheetId="0">#REF!</definedName>
    <definedName name="ร.5">#REF!</definedName>
    <definedName name="ร.6" localSheetId="4">#REF!</definedName>
    <definedName name="ร.6" localSheetId="2">#REF!</definedName>
    <definedName name="ร.6">#REF!</definedName>
    <definedName name="ร.61">'[62]Data คสล'!$C$49</definedName>
    <definedName name="ร.7" localSheetId="4">#REF!</definedName>
    <definedName name="ร.7" localSheetId="2">#REF!</definedName>
    <definedName name="ร.7" localSheetId="0">#REF!</definedName>
    <definedName name="ร.7">#REF!</definedName>
    <definedName name="ร.8" localSheetId="4">#REF!</definedName>
    <definedName name="ร.8" localSheetId="2">#REF!</definedName>
    <definedName name="ร.8">#REF!</definedName>
    <definedName name="ร.9" localSheetId="4">#REF!</definedName>
    <definedName name="ร.9" localSheetId="2">#REF!</definedName>
    <definedName name="ร.9">#REF!</definedName>
    <definedName name="ร.ค.สุดท้าย" localSheetId="0">[27]Sheet2!$I$21</definedName>
    <definedName name="ร.ค.สุดท้าย">[28]Sheet2!$I$21</definedName>
    <definedName name="ร1" localSheetId="0">[27]Sheet2!$O$4</definedName>
    <definedName name="ร1">[28]Sheet2!$O$4</definedName>
    <definedName name="ร1.1">'[62]Data คสล'!$C$8</definedName>
    <definedName name="ร10" localSheetId="4">'[30]Data Input'!#REF!</definedName>
    <definedName name="ร10" localSheetId="2">'[30]Data Input'!#REF!</definedName>
    <definedName name="ร10" localSheetId="0">'[30]Data Input'!#REF!</definedName>
    <definedName name="ร10">'[30]Data Input'!#REF!</definedName>
    <definedName name="ร10.1">'[62]Data คสล'!$C$77</definedName>
    <definedName name="ร11" localSheetId="0">[27]Sheet2!$O$14</definedName>
    <definedName name="ร11">[28]Sheet2!$O$14</definedName>
    <definedName name="ร11.1">'[62]Data คสล'!$C$84</definedName>
    <definedName name="ร12" localSheetId="0">[27]Sheet2!$O$15</definedName>
    <definedName name="ร12">[28]Sheet2!$O$15</definedName>
    <definedName name="ร12.1">'[62]Data คสล'!$C$91</definedName>
    <definedName name="ร13" localSheetId="0">[27]Sheet2!$O$16</definedName>
    <definedName name="ร13">[28]Sheet2!$O$16</definedName>
    <definedName name="ร13.1">'[62]Data คสล'!$C$98</definedName>
    <definedName name="ร14" localSheetId="4">'[30]Data Input'!#REF!</definedName>
    <definedName name="ร14" localSheetId="2">'[30]Data Input'!#REF!</definedName>
    <definedName name="ร14" localSheetId="0">'[30]Data Input'!#REF!</definedName>
    <definedName name="ร14">'[30]Data Input'!#REF!</definedName>
    <definedName name="ร14.1">'[62]Data คสล'!$C$105</definedName>
    <definedName name="ร15" localSheetId="4">'[30]Data Input'!#REF!</definedName>
    <definedName name="ร15" localSheetId="2">'[30]Data Input'!#REF!</definedName>
    <definedName name="ร15" localSheetId="0">'[30]Data Input'!#REF!</definedName>
    <definedName name="ร15">'[30]Data Input'!#REF!</definedName>
    <definedName name="ร15.1">'[26]Data ดินขุดด้วยแรงคน'!$C$77</definedName>
    <definedName name="ร16" localSheetId="0">[27]Sheet2!$O$19</definedName>
    <definedName name="ร16">[28]Sheet2!$O$19</definedName>
    <definedName name="ร2" localSheetId="0">[27]Sheet2!$O$5</definedName>
    <definedName name="ร2">[28]Sheet2!$O$5</definedName>
    <definedName name="ร2.1">'[62]Data คสล'!$C$15</definedName>
    <definedName name="ร3" localSheetId="4">[17]P9!#REF!</definedName>
    <definedName name="ร3" localSheetId="2">[17]P9!#REF!</definedName>
    <definedName name="ร3" localSheetId="0">[18]P9!#REF!</definedName>
    <definedName name="ร3">[17]P9!#REF!</definedName>
    <definedName name="ร3.1">'[62]Data คสล'!$C$22</definedName>
    <definedName name="ร3.2">'[62]Data คสล'!$C$23</definedName>
    <definedName name="ร4" localSheetId="0">[27]Sheet2!$O$7</definedName>
    <definedName name="ร4">[28]Sheet2!$O$7</definedName>
    <definedName name="ร4.1">'[62]Data คสล'!$C$31</definedName>
    <definedName name="ร4.2">'[62]Data คสล'!$C$32</definedName>
    <definedName name="ร5" localSheetId="4">[17]P9!#REF!</definedName>
    <definedName name="ร5" localSheetId="2">[17]P9!#REF!</definedName>
    <definedName name="ร5" localSheetId="0">[18]P9!#REF!</definedName>
    <definedName name="ร5">[17]P9!#REF!</definedName>
    <definedName name="ร5.1">'[62]Data คสล'!$C$42</definedName>
    <definedName name="ร6" localSheetId="4">[17]P9!#REF!</definedName>
    <definedName name="ร6" localSheetId="2">[17]P9!#REF!</definedName>
    <definedName name="ร6" localSheetId="0">[18]P9!#REF!</definedName>
    <definedName name="ร6">[17]P9!#REF!</definedName>
    <definedName name="ร6.1">'[62]Data คสล'!$C$50</definedName>
    <definedName name="ร6.2">'[62]Data คสล'!$C$51</definedName>
    <definedName name="ร7" localSheetId="4">[17]P9!#REF!</definedName>
    <definedName name="ร7" localSheetId="2">[17]P9!#REF!</definedName>
    <definedName name="ร7" localSheetId="0">[18]P9!#REF!</definedName>
    <definedName name="ร7">[17]P9!#REF!</definedName>
    <definedName name="ร7.1">'[62]Data คสล'!$C$58</definedName>
    <definedName name="ร8" localSheetId="4">#REF!</definedName>
    <definedName name="ร8" localSheetId="2">#REF!</definedName>
    <definedName name="ร8" localSheetId="0">#REF!</definedName>
    <definedName name="ร8">#REF!</definedName>
    <definedName name="ร9" localSheetId="4">#REF!</definedName>
    <definedName name="ร9" localSheetId="2">#REF!</definedName>
    <definedName name="ร9">#REF!</definedName>
    <definedName name="ร9.1">'[62]Data คสล'!$C$65</definedName>
    <definedName name="รกต1" localSheetId="4">#REF!</definedName>
    <definedName name="รกต1" localSheetId="2">#REF!</definedName>
    <definedName name="รกต1" localSheetId="0">#REF!</definedName>
    <definedName name="รกต1">#REF!</definedName>
    <definedName name="รต.ด้านหน้า" localSheetId="4">#REF!</definedName>
    <definedName name="รต.ด้านหน้า" localSheetId="2">#REF!</definedName>
    <definedName name="รต.ด้านหน้า">#REF!</definedName>
    <definedName name="รต.ตัวฝาย" localSheetId="4">#REF!</definedName>
    <definedName name="รต.ตัวฝาย" localSheetId="2">#REF!</definedName>
    <definedName name="รต.ตัวฝาย">#REF!</definedName>
    <definedName name="รต.ท้ายฝาย" localSheetId="4">#REF!</definedName>
    <definedName name="รต.ท้ายฝาย" localSheetId="2">#REF!</definedName>
    <definedName name="รต.ท้ายฝาย">#REF!</definedName>
    <definedName name="รต.พื้นด้านหน้า" localSheetId="4">#REF!</definedName>
    <definedName name="รต.พื้นด้านหน้า" localSheetId="2">#REF!</definedName>
    <definedName name="รต.พื้นด้านหน้า">#REF!</definedName>
    <definedName name="รต1" localSheetId="4">#REF!</definedName>
    <definedName name="รต1" localSheetId="2">#REF!</definedName>
    <definedName name="รต1">#REF!</definedName>
    <definedName name="รตท" localSheetId="4">#REF!</definedName>
    <definedName name="รตท" localSheetId="2">#REF!</definedName>
    <definedName name="รตท">#REF!</definedName>
    <definedName name="รตน" localSheetId="4">#REF!</definedName>
    <definedName name="รตน" localSheetId="2">#REF!</definedName>
    <definedName name="รตน">#REF!</definedName>
    <definedName name="รตฝ" localSheetId="4">#REF!</definedName>
    <definedName name="รตฝ" localSheetId="2">#REF!</definedName>
    <definedName name="รตฝ">#REF!</definedName>
    <definedName name="รตพ" localSheetId="4">#REF!</definedName>
    <definedName name="รตพ" localSheetId="2">#REF!</definedName>
    <definedName name="รตพ">#REF!</definedName>
    <definedName name="รนก." localSheetId="4">'[9]สรุป ทรบ.0+410'!#REF!</definedName>
    <definedName name="รนก." localSheetId="2">'[9]สรุป ทรบ.0+410'!#REF!</definedName>
    <definedName name="รนก." localSheetId="0">'[10]สรุป ทรบ.0+410'!#REF!</definedName>
    <definedName name="รนก.">'[9]สรุป ทรบ.0+410'!#REF!</definedName>
    <definedName name="รนส." localSheetId="4">#REF!</definedName>
    <definedName name="รนส." localSheetId="2">#REF!</definedName>
    <definedName name="รนส." localSheetId="0">#REF!</definedName>
    <definedName name="รนส.">#REF!</definedName>
    <definedName name="รบ1" localSheetId="4">#REF!</definedName>
    <definedName name="รบ1" localSheetId="2">#REF!</definedName>
    <definedName name="รบ1">#REF!</definedName>
    <definedName name="รวม" localSheetId="4">#REF!</definedName>
    <definedName name="รวม" localSheetId="2">#REF!</definedName>
    <definedName name="รวม">#REF!</definedName>
    <definedName name="รวมดำเนินการเอง" localSheetId="4">#REF!</definedName>
    <definedName name="รวมดำเนินการเอง" localSheetId="2">#REF!</definedName>
    <definedName name="รวมดำเนินการเอง">#REF!</definedName>
    <definedName name="รวมพื้นที่ตัวฝาย" localSheetId="4">#REF!</definedName>
    <definedName name="รวมพื้นที่ตัวฝาย" localSheetId="2">#REF!</definedName>
    <definedName name="รวมพื้นที่ตัวฝาย">#REF!</definedName>
    <definedName name="รองวดปรับปรุงระบบ" localSheetId="4">#REF!</definedName>
    <definedName name="รองวดปรับปรุงระบบ" localSheetId="2">#REF!</definedName>
    <definedName name="รองวดปรับปรุงระบบ">#REF!</definedName>
    <definedName name="รองวดปรับปรุงฯสชป.1" localSheetId="4">#REF!</definedName>
    <definedName name="รองวดปรับปรุงฯสชป.1" localSheetId="2">#REF!</definedName>
    <definedName name="รองวดปรับปรุงฯสชป.1">#REF!</definedName>
    <definedName name="รองวดปรับปรุงฯสชป.10" localSheetId="4">#REF!</definedName>
    <definedName name="รองวดปรับปรุงฯสชป.10" localSheetId="2">#REF!</definedName>
    <definedName name="รองวดปรับปรุงฯสชป.10">#REF!</definedName>
    <definedName name="รองวดปรับปรุงฯสชป.11" localSheetId="4">#REF!</definedName>
    <definedName name="รองวดปรับปรุงฯสชป.11" localSheetId="2">#REF!</definedName>
    <definedName name="รองวดปรับปรุงฯสชป.11">#REF!</definedName>
    <definedName name="รองวดปรับปรุงฯสชป.12" localSheetId="4">#REF!</definedName>
    <definedName name="รองวดปรับปรุงฯสชป.12" localSheetId="2">#REF!</definedName>
    <definedName name="รองวดปรับปรุงฯสชป.12">#REF!</definedName>
    <definedName name="รองวดปรับปรุงฯสชป.2" localSheetId="4">#REF!</definedName>
    <definedName name="รองวดปรับปรุงฯสชป.2" localSheetId="2">#REF!</definedName>
    <definedName name="รองวดปรับปรุงฯสชป.2">#REF!</definedName>
    <definedName name="รองวดปรับปรุงฯสชป.3" localSheetId="4">#REF!</definedName>
    <definedName name="รองวดปรับปรุงฯสชป.3" localSheetId="2">#REF!</definedName>
    <definedName name="รองวดปรับปรุงฯสชป.3">#REF!</definedName>
    <definedName name="รองวดปรับปรุงฯสชป.4" localSheetId="4">#REF!</definedName>
    <definedName name="รองวดปรับปรุงฯสชป.4" localSheetId="2">#REF!</definedName>
    <definedName name="รองวดปรับปรุงฯสชป.4">#REF!</definedName>
    <definedName name="รองวดปรับปรุงฯสชป.5" localSheetId="4">#REF!</definedName>
    <definedName name="รองวดปรับปรุงฯสชป.5" localSheetId="2">#REF!</definedName>
    <definedName name="รองวดปรับปรุงฯสชป.5">#REF!</definedName>
    <definedName name="รองวดปรับปรุงฯสชป.6" localSheetId="4">#REF!</definedName>
    <definedName name="รองวดปรับปรุงฯสชป.6" localSheetId="2">#REF!</definedName>
    <definedName name="รองวดปรับปรุงฯสชป.6">#REF!</definedName>
    <definedName name="รองวดปรับปรุงฯสชป.7" localSheetId="4">#REF!</definedName>
    <definedName name="รองวดปรับปรุงฯสชป.7" localSheetId="2">#REF!</definedName>
    <definedName name="รองวดปรับปรุงฯสชป.7">#REF!</definedName>
    <definedName name="รองวดปรับปรุงฯสชป.8" localSheetId="4">#REF!</definedName>
    <definedName name="รองวดปรับปรุงฯสชป.8" localSheetId="2">#REF!</definedName>
    <definedName name="รองวดปรับปรุงฯสชป.8">#REF!</definedName>
    <definedName name="รองวดปรับปรุงฯสชป.9" localSheetId="4">#REF!</definedName>
    <definedName name="รองวดปรับปรุงฯสชป.9" localSheetId="2">#REF!</definedName>
    <definedName name="รองวดปรับปรุงฯสชป.9">#REF!</definedName>
    <definedName name="ระดับ" localSheetId="0">[80]name!$C$2:$C$22</definedName>
    <definedName name="ระดับ">[81]name!$C$2:$C$22</definedName>
    <definedName name="ระดับเริ่มSECTOR" localSheetId="0">[27]Sheet2!$I$23</definedName>
    <definedName name="ระดับเริ่มSECTOR">[28]Sheet2!$I$23</definedName>
    <definedName name="ระยะทางขนส่ง">[60]Data!$I$2</definedName>
    <definedName name="รัตตานี" localSheetId="4">#REF!</definedName>
    <definedName name="รัตตานี" localSheetId="2">#REF!</definedName>
    <definedName name="รัตตานี" localSheetId="0">#REF!</definedName>
    <definedName name="รัตตานี">#REF!</definedName>
    <definedName name="ราคา" localSheetId="4">#REF!</definedName>
    <definedName name="ราคา" localSheetId="2">#REF!</definedName>
    <definedName name="ราคา">#REF!</definedName>
    <definedName name="ราคากลาง" localSheetId="4">#REF!</definedName>
    <definedName name="ราคากลาง" localSheetId="2">#REF!</definedName>
    <definedName name="ราคากลาง">#REF!</definedName>
    <definedName name="ราคาค่าก่อสร้าง" localSheetId="4">[52]รายละเอียด!#REF!</definedName>
    <definedName name="ราคาค่าก่อสร้าง" localSheetId="2">[52]รายละเอียด!#REF!</definedName>
    <definedName name="ราคาค่าก่อสร้าง" localSheetId="0">[53]รายละเอียด!#REF!</definedName>
    <definedName name="ราคาค่าก่อสร้าง">[52]รายละเอียด!#REF!</definedName>
    <definedName name="ราคางาน" localSheetId="4">#REF!</definedName>
    <definedName name="ราคางาน" localSheetId="2">#REF!</definedName>
    <definedName name="ราคางาน" localSheetId="0">#REF!</definedName>
    <definedName name="ราคางาน">#REF!</definedName>
    <definedName name="ราคาไม้แบบ" localSheetId="0">[66]ตารางวัสดุ_ห้วยคองตอนกลาง!$H$31</definedName>
    <definedName name="ราคาไม้แบบ">[67]ตารางวัสดุ_ห้วยคองตอนกลาง!$H$31</definedName>
    <definedName name="รางริน" localSheetId="4">[51]รายละเอียด!#REF!</definedName>
    <definedName name="รางริน" localSheetId="2">[51]รายละเอียด!#REF!</definedName>
    <definedName name="รางริน" localSheetId="0">[51]รายละเอียด!#REF!</definedName>
    <definedName name="รางริน">[51]รายละเอียด!#REF!</definedName>
    <definedName name="ราย">'[89]unit-cost'!$A$1:$V$33</definedName>
    <definedName name="รายการเบ็ดเตล็ด" localSheetId="4">#REF!</definedName>
    <definedName name="รายการเบ็ดเตล็ด" localSheetId="2">#REF!</definedName>
    <definedName name="รายการเบ็ดเตล็ด" localSheetId="0">#REF!</definedName>
    <definedName name="รายการเบ็ดเตล็ด">#REF!</definedName>
    <definedName name="รายละเอียดงาน" localSheetId="4">#REF!</definedName>
    <definedName name="รายละเอียดงาน" localSheetId="2">#REF!</definedName>
    <definedName name="รายละเอียดงาน">#REF!</definedName>
    <definedName name="รื้อถอนฝายเดิม" localSheetId="4">[49]Weir!#REF!</definedName>
    <definedName name="รื้อถอนฝายเดิม" localSheetId="2">[49]Weir!#REF!</definedName>
    <definedName name="รื้อถอนฝายเดิม">[49]Weir!#REF!</definedName>
    <definedName name="รู" localSheetId="4">#REF!</definedName>
    <definedName name="รู" localSheetId="2">#REF!</definedName>
    <definedName name="รู" localSheetId="0">#REF!</definedName>
    <definedName name="รู">#REF!</definedName>
    <definedName name="รูปตัดที่1" localSheetId="4">#REF!</definedName>
    <definedName name="รูปตัดที่1" localSheetId="2">#REF!</definedName>
    <definedName name="รูปตัดที่1">#REF!</definedName>
    <definedName name="รูปตัดที่2" localSheetId="4">#REF!</definedName>
    <definedName name="รูปตัดที่2" localSheetId="2">#REF!</definedName>
    <definedName name="รูปตัดที่2">#REF!</definedName>
    <definedName name="รูปตัดที่3" localSheetId="4">#REF!</definedName>
    <definedName name="รูปตัดที่3" localSheetId="2">#REF!</definedName>
    <definedName name="รูปตัดที่3">#REF!</definedName>
    <definedName name="รูปที่1" localSheetId="4">#REF!</definedName>
    <definedName name="รูปที่1" localSheetId="2">#REF!</definedName>
    <definedName name="รูปที่1">#REF!</definedName>
    <definedName name="รูปที่2" localSheetId="4">#REF!</definedName>
    <definedName name="รูปที่2" localSheetId="2">#REF!</definedName>
    <definedName name="รูปที่2">#REF!</definedName>
    <definedName name="รูระบาย">[63]รายละเอียด!$AF$529</definedName>
    <definedName name="รูระบายน้ำซึม" localSheetId="4">#REF!</definedName>
    <definedName name="รูระบายน้ำซึม" localSheetId="2">#REF!</definedName>
    <definedName name="รูระบายน้ำซึม" localSheetId="0">#REF!</definedName>
    <definedName name="รูระบายน้ำซึม">#REF!</definedName>
    <definedName name="ล.1" localSheetId="4">#REF!</definedName>
    <definedName name="ล.1" localSheetId="2">#REF!</definedName>
    <definedName name="ล.1">#REF!</definedName>
    <definedName name="ล.2" localSheetId="4">#REF!</definedName>
    <definedName name="ล.2" localSheetId="2">#REF!</definedName>
    <definedName name="ล.2">#REF!</definedName>
    <definedName name="ล.ซ" localSheetId="4">#REF!</definedName>
    <definedName name="ล.ซ" localSheetId="2">#REF!</definedName>
    <definedName name="ล.ซ">#REF!</definedName>
    <definedName name="ล1" localSheetId="4">#REF!</definedName>
    <definedName name="ล1" localSheetId="2">#REF!</definedName>
    <definedName name="ล1">#REF!</definedName>
    <definedName name="ล10" localSheetId="4">'[30]Data Input'!#REF!</definedName>
    <definedName name="ล10" localSheetId="2">'[30]Data Input'!#REF!</definedName>
    <definedName name="ล10">'[30]Data Input'!#REF!</definedName>
    <definedName name="ล11" localSheetId="4">'[30]Data Input'!#REF!</definedName>
    <definedName name="ล11" localSheetId="2">'[30]Data Input'!#REF!</definedName>
    <definedName name="ล11">'[30]Data Input'!#REF!</definedName>
    <definedName name="ล12" localSheetId="4">'[30]Data Input'!#REF!</definedName>
    <definedName name="ล12" localSheetId="2">'[30]Data Input'!#REF!</definedName>
    <definedName name="ล12">'[30]Data Input'!#REF!</definedName>
    <definedName name="ล13" localSheetId="4">'[30]Data Input'!#REF!</definedName>
    <definedName name="ล13" localSheetId="2">'[30]Data Input'!#REF!</definedName>
    <definedName name="ล13">'[30]Data Input'!#REF!</definedName>
    <definedName name="ล14" localSheetId="4">'[30]Data Input'!#REF!</definedName>
    <definedName name="ล14" localSheetId="2">'[30]Data Input'!#REF!</definedName>
    <definedName name="ล14">'[30]Data Input'!#REF!</definedName>
    <definedName name="ล15" localSheetId="4">'[30]Data Input'!#REF!</definedName>
    <definedName name="ล15" localSheetId="2">'[30]Data Input'!#REF!</definedName>
    <definedName name="ล15">'[30]Data Input'!#REF!</definedName>
    <definedName name="ล2" localSheetId="4">#REF!</definedName>
    <definedName name="ล2" localSheetId="2">#REF!</definedName>
    <definedName name="ล2" localSheetId="0">#REF!</definedName>
    <definedName name="ล2">#REF!</definedName>
    <definedName name="ล3" localSheetId="4">[17]P9!#REF!</definedName>
    <definedName name="ล3" localSheetId="2">[17]P9!#REF!</definedName>
    <definedName name="ล3" localSheetId="0">[18]P9!#REF!</definedName>
    <definedName name="ล3">[17]P9!#REF!</definedName>
    <definedName name="ล4" localSheetId="4">[17]P9!#REF!</definedName>
    <definedName name="ล4" localSheetId="2">[17]P9!#REF!</definedName>
    <definedName name="ล4" localSheetId="0">[18]P9!#REF!</definedName>
    <definedName name="ล4">[17]P9!#REF!</definedName>
    <definedName name="ล5" localSheetId="4">[17]P9!#REF!</definedName>
    <definedName name="ล5" localSheetId="2">[17]P9!#REF!</definedName>
    <definedName name="ล5" localSheetId="0">[18]P9!#REF!</definedName>
    <definedName name="ล5">[17]P9!#REF!</definedName>
    <definedName name="ล6" localSheetId="4">[17]P9!#REF!</definedName>
    <definedName name="ล6" localSheetId="2">[17]P9!#REF!</definedName>
    <definedName name="ล6" localSheetId="0">[18]P9!#REF!</definedName>
    <definedName name="ล6">[17]P9!#REF!</definedName>
    <definedName name="ล6450" localSheetId="4">#REF!</definedName>
    <definedName name="ล6450" localSheetId="2">#REF!</definedName>
    <definedName name="ล6450" localSheetId="0">#REF!</definedName>
    <definedName name="ล6450">#REF!</definedName>
    <definedName name="ล7" localSheetId="4">#REF!</definedName>
    <definedName name="ล7" localSheetId="2">#REF!</definedName>
    <definedName name="ล7">#REF!</definedName>
    <definedName name="ล8" localSheetId="4">'[30]Data Input'!#REF!</definedName>
    <definedName name="ล8" localSheetId="2">'[30]Data Input'!#REF!</definedName>
    <definedName name="ล8">'[30]Data Input'!#REF!</definedName>
    <definedName name="ล9" localSheetId="4">'[30]Data Input'!#REF!</definedName>
    <definedName name="ล9" localSheetId="2">'[30]Data Input'!#REF!</definedName>
    <definedName name="ล9">'[30]Data Input'!#REF!</definedName>
    <definedName name="ลข.ข" localSheetId="4">#REF!</definedName>
    <definedName name="ลข.ข" localSheetId="2">#REF!</definedName>
    <definedName name="ลข.ข" localSheetId="0">#REF!</definedName>
    <definedName name="ลข.ข">#REF!</definedName>
    <definedName name="ลข.ย" localSheetId="4">#REF!</definedName>
    <definedName name="ลข.ย" localSheetId="2">#REF!</definedName>
    <definedName name="ลข.ย">#REF!</definedName>
    <definedName name="ลซ.ข" localSheetId="4">#REF!</definedName>
    <definedName name="ลซ.ข" localSheetId="2">#REF!</definedName>
    <definedName name="ลซ.ข">#REF!</definedName>
    <definedName name="ลซ.ย" localSheetId="4">#REF!</definedName>
    <definedName name="ลซ.ย" localSheetId="2">#REF!</definedName>
    <definedName name="ลซ.ย">#REF!</definedName>
    <definedName name="ลต." localSheetId="4">#REF!</definedName>
    <definedName name="ลต." localSheetId="2">#REF!</definedName>
    <definedName name="ลต.">#REF!</definedName>
    <definedName name="ลต.ข" localSheetId="4">#REF!</definedName>
    <definedName name="ลต.ข" localSheetId="2">#REF!</definedName>
    <definedName name="ลต.ข">#REF!</definedName>
    <definedName name="ลต.ย" localSheetId="4">#REF!</definedName>
    <definedName name="ลต.ย" localSheetId="2">#REF!</definedName>
    <definedName name="ลต.ย">#REF!</definedName>
    <definedName name="ลตท.ข" localSheetId="4">#REF!</definedName>
    <definedName name="ลตท.ข" localSheetId="2">#REF!</definedName>
    <definedName name="ลตท.ข">#REF!</definedName>
    <definedName name="ลตท.ย" localSheetId="4">#REF!</definedName>
    <definedName name="ลตท.ย" localSheetId="2">#REF!</definedName>
    <definedName name="ลตท.ย">#REF!</definedName>
    <definedName name="ลบ" localSheetId="4">#REF!</definedName>
    <definedName name="ลบ" localSheetId="2">#REF!</definedName>
    <definedName name="ลบ">#REF!</definedName>
    <definedName name="ลบ.ม." localSheetId="4">#REF!</definedName>
    <definedName name="ลบ.ม." localSheetId="2">#REF!</definedName>
    <definedName name="ลบ.ม.">#REF!</definedName>
    <definedName name="ลบง" localSheetId="4">#REF!</definedName>
    <definedName name="ลบง" localSheetId="2">#REF!</definedName>
    <definedName name="ลบง">#REF!</definedName>
    <definedName name="ลบย" localSheetId="4">#REF!</definedName>
    <definedName name="ลบย" localSheetId="2">#REF!</definedName>
    <definedName name="ลบย">#REF!</definedName>
    <definedName name="ลป้าย" localSheetId="4">#REF!</definedName>
    <definedName name="ลป้าย" localSheetId="2">#REF!</definedName>
    <definedName name="ลป้าย">#REF!</definedName>
    <definedName name="ลร" localSheetId="4">#REF!</definedName>
    <definedName name="ลร" localSheetId="2">#REF!</definedName>
    <definedName name="ลร">#REF!</definedName>
    <definedName name="ลรน1" localSheetId="4">#REF!</definedName>
    <definedName name="ลรน1" localSheetId="2">#REF!</definedName>
    <definedName name="ลรน1">#REF!</definedName>
    <definedName name="ล้วน1" localSheetId="4">#REF!</definedName>
    <definedName name="ล้วน1" localSheetId="2">#REF!</definedName>
    <definedName name="ล้วน1">#REF!</definedName>
    <definedName name="ล้วน2" localSheetId="4">#REF!</definedName>
    <definedName name="ล้วน2" localSheetId="2">#REF!</definedName>
    <definedName name="ล้วน2">#REF!</definedName>
    <definedName name="ล้วน3" localSheetId="4">#REF!</definedName>
    <definedName name="ล้วน3" localSheetId="2">#REF!</definedName>
    <definedName name="ล้วน3">#REF!</definedName>
    <definedName name="ลส1" localSheetId="4">'[59]unit cost (เหมา)2'!#REF!</definedName>
    <definedName name="ลส1" localSheetId="2">'[59]unit cost (เหมา)2'!#REF!</definedName>
    <definedName name="ลส1">'[59]unit cost (เหมา)2'!#REF!</definedName>
    <definedName name="ลาด" localSheetId="4">#REF!</definedName>
    <definedName name="ลาด" localSheetId="2">#REF!</definedName>
    <definedName name="ลาด" localSheetId="0">#REF!</definedName>
    <definedName name="ลาด">#REF!</definedName>
    <definedName name="ลาด1" localSheetId="4">#REF!</definedName>
    <definedName name="ลาด1" localSheetId="2">#REF!</definedName>
    <definedName name="ลาด1">#REF!</definedName>
    <definedName name="ลาดยาง.ภูเขา">[61]ลักษณะความลาดชัน!$F$36</definedName>
    <definedName name="ลาดยาง.ราบ">[61]ลักษณะความลาดชัน!$D$36</definedName>
    <definedName name="ลาดยาง.ลูกเนิน">[61]ลักษณะความลาดชัน!$E$36</definedName>
    <definedName name="ลึก" localSheetId="4">#REF!</definedName>
    <definedName name="ลึก" localSheetId="2">#REF!</definedName>
    <definedName name="ลึก" localSheetId="0">#REF!</definedName>
    <definedName name="ลึก">#REF!</definedName>
    <definedName name="ลูกรัง" localSheetId="4">[46]รายละเอียด!#REF!</definedName>
    <definedName name="ลูกรัง" localSheetId="2">[46]รายละเอียด!#REF!</definedName>
    <definedName name="ลูกรัง" localSheetId="0">[46]รายละเอียด!#REF!</definedName>
    <definedName name="ลูกรัง">[46]รายละเอียด!#REF!</definedName>
    <definedName name="ลูกรัง.ทางลำเลียง" localSheetId="4">[70]เบื้องต้น!#REF!</definedName>
    <definedName name="ลูกรัง.ทางลำเลียง" localSheetId="2">[70]เบื้องต้น!#REF!</definedName>
    <definedName name="ลูกรัง.ทางลำเลียง">[70]เบื้องต้น!#REF!</definedName>
    <definedName name="ลูกรัง.ภูเขา">[61]ลักษณะความลาดชัน!$I$36</definedName>
    <definedName name="ลูกรัง.ราบ">[61]ลักษณะความลาดชัน!$G$36</definedName>
    <definedName name="ลูกรัง.ลูกเนิน">[61]ลักษณะความลาดชัน!$H$36</definedName>
    <definedName name="ลูกรัง.หลังคัน" localSheetId="4">#REF!</definedName>
    <definedName name="ลูกรัง.หลังคัน" localSheetId="2">#REF!</definedName>
    <definedName name="ลูกรัง.หลังคัน" localSheetId="0">#REF!</definedName>
    <definedName name="ลูกรัง.หลังคัน">#REF!</definedName>
    <definedName name="วรท100" localSheetId="4">#REF!</definedName>
    <definedName name="วรท100" localSheetId="2">#REF!</definedName>
    <definedName name="วรท100">#REF!</definedName>
    <definedName name="วรท100.1" localSheetId="4">#REF!</definedName>
    <definedName name="วรท100.1" localSheetId="2">#REF!</definedName>
    <definedName name="วรท100.1">#REF!</definedName>
    <definedName name="วรท120" localSheetId="4">#REF!</definedName>
    <definedName name="วรท120" localSheetId="2">#REF!</definedName>
    <definedName name="วรท120">#REF!</definedName>
    <definedName name="วรท120.1" localSheetId="4">#REF!</definedName>
    <definedName name="วรท120.1" localSheetId="2">#REF!</definedName>
    <definedName name="วรท120.1">#REF!</definedName>
    <definedName name="วรท30" localSheetId="4">#REF!</definedName>
    <definedName name="วรท30" localSheetId="2">#REF!</definedName>
    <definedName name="วรท30">#REF!</definedName>
    <definedName name="วรท30.1" localSheetId="4">#REF!</definedName>
    <definedName name="วรท30.1" localSheetId="2">#REF!</definedName>
    <definedName name="วรท30.1">#REF!</definedName>
    <definedName name="วรท40" localSheetId="4">#REF!</definedName>
    <definedName name="วรท40" localSheetId="2">#REF!</definedName>
    <definedName name="วรท40">#REF!</definedName>
    <definedName name="วรท40.1" localSheetId="4">#REF!</definedName>
    <definedName name="วรท40.1" localSheetId="2">#REF!</definedName>
    <definedName name="วรท40.1">#REF!</definedName>
    <definedName name="วรท50" localSheetId="4">#REF!</definedName>
    <definedName name="วรท50" localSheetId="2">#REF!</definedName>
    <definedName name="วรท50">#REF!</definedName>
    <definedName name="วรท50.1" localSheetId="4">#REF!</definedName>
    <definedName name="วรท50.1" localSheetId="2">#REF!</definedName>
    <definedName name="วรท50.1">#REF!</definedName>
    <definedName name="วรท60" localSheetId="4">#REF!</definedName>
    <definedName name="วรท60" localSheetId="2">#REF!</definedName>
    <definedName name="วรท60">#REF!</definedName>
    <definedName name="วรท60.1" localSheetId="4">#REF!</definedName>
    <definedName name="วรท60.1" localSheetId="2">#REF!</definedName>
    <definedName name="วรท60.1">#REF!</definedName>
    <definedName name="วรท80" localSheetId="4">#REF!</definedName>
    <definedName name="วรท80" localSheetId="2">#REF!</definedName>
    <definedName name="วรท80">#REF!</definedName>
    <definedName name="วรท80.1" localSheetId="4">#REF!</definedName>
    <definedName name="วรท80.1" localSheetId="2">#REF!</definedName>
    <definedName name="วรท80.1">#REF!</definedName>
    <definedName name="วัสดุ.เหล็ก" localSheetId="4">#REF!</definedName>
    <definedName name="วัสดุ.เหล็ก" localSheetId="2">#REF!</definedName>
    <definedName name="วัสดุ.เหล็ก">#REF!</definedName>
    <definedName name="วัสดุหลัก.กรวด" localSheetId="4">#REF!</definedName>
    <definedName name="วัสดุหลัก.กรวด" localSheetId="2">#REF!</definedName>
    <definedName name="วัสดุหลัก.กรวด">#REF!</definedName>
    <definedName name="วัสดุหลัก.กห" localSheetId="4">#REF!</definedName>
    <definedName name="วัสดุหลัก.กห" localSheetId="2">#REF!</definedName>
    <definedName name="วัสดุหลัก.กห">#REF!</definedName>
    <definedName name="วัสดุหลัก.ทราย" localSheetId="4">#REF!</definedName>
    <definedName name="วัสดุหลัก.ทราย" localSheetId="2">#REF!</definedName>
    <definedName name="วัสดุหลัก.ทราย">#REF!</definedName>
    <definedName name="วัสดุหลัก.ปูน" localSheetId="4">#REF!</definedName>
    <definedName name="วัสดุหลัก.ปูน" localSheetId="2">#REF!</definedName>
    <definedName name="วัสดุหลัก.ปูน">#REF!</definedName>
    <definedName name="วัสดุหลัก.หินย่อย" localSheetId="4">#REF!</definedName>
    <definedName name="วัสดุหลัก.หินย่อย" localSheetId="2">#REF!</definedName>
    <definedName name="วัสดุหลัก.หินย่อย">#REF!</definedName>
    <definedName name="วัสดุหลัก.หินใหญ่" localSheetId="4">#REF!</definedName>
    <definedName name="วัสดุหลัก.หินใหญ่" localSheetId="2">#REF!</definedName>
    <definedName name="วัสดุหลัก.หินใหญ่">#REF!</definedName>
    <definedName name="วัสดุอื่นๆ" localSheetId="4">#REF!</definedName>
    <definedName name="วัสดุอื่นๆ" localSheetId="2">#REF!</definedName>
    <definedName name="วัสดุอื่นๆ">#REF!</definedName>
    <definedName name="วาย" localSheetId="4">'[30]Data Input'!#REF!</definedName>
    <definedName name="วาย" localSheetId="2">'[30]Data Input'!#REF!</definedName>
    <definedName name="วาย">'[30]Data Input'!#REF!</definedName>
    <definedName name="วี" localSheetId="4">'[30]Data Input'!#REF!</definedName>
    <definedName name="วี" localSheetId="2">'[30]Data Input'!#REF!</definedName>
    <definedName name="วี">'[30]Data Input'!#REF!</definedName>
    <definedName name="ศ" localSheetId="4">[17]P9!#REF!</definedName>
    <definedName name="ศ" localSheetId="2">[17]P9!#REF!</definedName>
    <definedName name="ศ" localSheetId="0">[18]P9!#REF!</definedName>
    <definedName name="ศ">[17]P9!#REF!</definedName>
    <definedName name="ศ1" localSheetId="4">[17]P9!#REF!</definedName>
    <definedName name="ศ1" localSheetId="2">[17]P9!#REF!</definedName>
    <definedName name="ศ1" localSheetId="0">[18]P9!#REF!</definedName>
    <definedName name="ศ1">[17]P9!#REF!</definedName>
    <definedName name="ศ2" localSheetId="4">[17]P9!#REF!</definedName>
    <definedName name="ศ2" localSheetId="2">[17]P9!#REF!</definedName>
    <definedName name="ศ2" localSheetId="0">[18]P9!#REF!</definedName>
    <definedName name="ศ2">[17]P9!#REF!</definedName>
    <definedName name="ศก" localSheetId="4">#REF!</definedName>
    <definedName name="ศก" localSheetId="2">#REF!</definedName>
    <definedName name="ศก" localSheetId="0">#REF!</definedName>
    <definedName name="ศก">#REF!</definedName>
    <definedName name="ส" localSheetId="4">#REF!</definedName>
    <definedName name="ส" localSheetId="2">#REF!</definedName>
    <definedName name="ส">#REF!</definedName>
    <definedName name="ส.1" localSheetId="4">#REF!</definedName>
    <definedName name="ส.1" localSheetId="2">#REF!</definedName>
    <definedName name="ส.1">#REF!</definedName>
    <definedName name="ส.2" localSheetId="4">#REF!</definedName>
    <definedName name="ส.2" localSheetId="2">#REF!</definedName>
    <definedName name="ส.2">#REF!</definedName>
    <definedName name="ส1" localSheetId="0">[27]Sheet2!$I$4</definedName>
    <definedName name="ส1">[28]Sheet2!$I$4</definedName>
    <definedName name="ส10" localSheetId="4">'[30]Data Input'!#REF!</definedName>
    <definedName name="ส10" localSheetId="2">'[30]Data Input'!#REF!</definedName>
    <definedName name="ส10" localSheetId="0">'[30]Data Input'!#REF!</definedName>
    <definedName name="ส10">'[30]Data Input'!#REF!</definedName>
    <definedName name="ส11" localSheetId="4">'[30]Data Input'!#REF!</definedName>
    <definedName name="ส11" localSheetId="2">'[30]Data Input'!#REF!</definedName>
    <definedName name="ส11">'[30]Data Input'!#REF!</definedName>
    <definedName name="ส12" localSheetId="4">'[30]Data Input'!#REF!</definedName>
    <definedName name="ส12" localSheetId="2">'[30]Data Input'!#REF!</definedName>
    <definedName name="ส12">'[30]Data Input'!#REF!</definedName>
    <definedName name="ส13" localSheetId="4">'[30]Data Input'!#REF!</definedName>
    <definedName name="ส13" localSheetId="2">'[30]Data Input'!#REF!</definedName>
    <definedName name="ส13">'[30]Data Input'!#REF!</definedName>
    <definedName name="ส14" localSheetId="4">'[30]Data Input'!#REF!</definedName>
    <definedName name="ส14" localSheetId="2">'[30]Data Input'!#REF!</definedName>
    <definedName name="ส14">'[30]Data Input'!#REF!</definedName>
    <definedName name="ส15" localSheetId="4">'[30]Data Input'!#REF!</definedName>
    <definedName name="ส15" localSheetId="2">'[30]Data Input'!#REF!</definedName>
    <definedName name="ส15">'[30]Data Input'!#REF!</definedName>
    <definedName name="ส2" localSheetId="4">[17]P9!#REF!</definedName>
    <definedName name="ส2" localSheetId="2">[17]P9!#REF!</definedName>
    <definedName name="ส2" localSheetId="0">[18]P9!#REF!</definedName>
    <definedName name="ส2">[17]P9!#REF!</definedName>
    <definedName name="ส3" localSheetId="4">[17]P9!#REF!</definedName>
    <definedName name="ส3" localSheetId="2">[17]P9!#REF!</definedName>
    <definedName name="ส3" localSheetId="0">[18]P9!#REF!</definedName>
    <definedName name="ส3">[17]P9!#REF!</definedName>
    <definedName name="ส4" localSheetId="4">'[30]Data Input'!#REF!</definedName>
    <definedName name="ส4" localSheetId="2">'[30]Data Input'!#REF!</definedName>
    <definedName name="ส4">'[30]Data Input'!#REF!</definedName>
    <definedName name="ส5" localSheetId="0">[27]Sheet2!$I$8</definedName>
    <definedName name="ส5">[28]Sheet2!$I$8</definedName>
    <definedName name="ส6" localSheetId="4">'[30]Data Input'!#REF!</definedName>
    <definedName name="ส6" localSheetId="2">'[30]Data Input'!#REF!</definedName>
    <definedName name="ส6" localSheetId="0">'[30]Data Input'!#REF!</definedName>
    <definedName name="ส6">'[30]Data Input'!#REF!</definedName>
    <definedName name="ส7" localSheetId="4">'[30]Data Input'!#REF!</definedName>
    <definedName name="ส7" localSheetId="2">'[30]Data Input'!#REF!</definedName>
    <definedName name="ส7">'[30]Data Input'!#REF!</definedName>
    <definedName name="ส8" localSheetId="4">'[30]Data Input'!#REF!</definedName>
    <definedName name="ส8" localSheetId="2">'[30]Data Input'!#REF!</definedName>
    <definedName name="ส8">'[30]Data Input'!#REF!</definedName>
    <definedName name="ส9" localSheetId="4">'[30]Data Input'!#REF!</definedName>
    <definedName name="ส9" localSheetId="2">'[30]Data Input'!#REF!</definedName>
    <definedName name="ส9">'[30]Data Input'!#REF!</definedName>
    <definedName name="สชป." localSheetId="4">#REF!</definedName>
    <definedName name="สชป." localSheetId="2">#REF!</definedName>
    <definedName name="สชป." localSheetId="0">#REF!</definedName>
    <definedName name="สชป.">#REF!</definedName>
    <definedName name="สชป10" localSheetId="4">#REF!</definedName>
    <definedName name="สชป10" localSheetId="2">#REF!</definedName>
    <definedName name="สชป10">#REF!</definedName>
    <definedName name="สรน" localSheetId="4">#REF!</definedName>
    <definedName name="สรน" localSheetId="2">#REF!</definedName>
    <definedName name="สรน">#REF!</definedName>
    <definedName name="สรน1" localSheetId="4">#REF!</definedName>
    <definedName name="สรน1" localSheetId="2">#REF!</definedName>
    <definedName name="สรน1">#REF!</definedName>
    <definedName name="สล" localSheetId="4">#REF!</definedName>
    <definedName name="สล" localSheetId="2">#REF!</definedName>
    <definedName name="สล">#REF!</definedName>
    <definedName name="สล1" localSheetId="4">#REF!</definedName>
    <definedName name="สล1" localSheetId="2">#REF!</definedName>
    <definedName name="สล1">#REF!</definedName>
    <definedName name="สลน1" localSheetId="4">#REF!</definedName>
    <definedName name="สลน1" localSheetId="2">#REF!</definedName>
    <definedName name="สลน1">#REF!</definedName>
    <definedName name="ส่วนเพิ่ม" localSheetId="4">#REF!</definedName>
    <definedName name="ส่วนเพิ่ม" localSheetId="2">#REF!</definedName>
    <definedName name="ส่วนเพิ่ม">#REF!</definedName>
    <definedName name="สส" localSheetId="4">#REF!</definedName>
    <definedName name="สส" localSheetId="2">#REF!</definedName>
    <definedName name="สส">#REF!</definedName>
    <definedName name="สสน" localSheetId="4">#REF!</definedName>
    <definedName name="สสน" localSheetId="2">#REF!</definedName>
    <definedName name="สสน">#REF!</definedName>
    <definedName name="สสว" localSheetId="4">#REF!</definedName>
    <definedName name="สสว" localSheetId="2">#REF!</definedName>
    <definedName name="สสว">#REF!</definedName>
    <definedName name="สารำรากา" localSheetId="4">#REF!</definedName>
    <definedName name="สารำรากา" localSheetId="2">#REF!</definedName>
    <definedName name="สารำรากา">#REF!</definedName>
    <definedName name="สาส" localSheetId="4">#REF!</definedName>
    <definedName name="สาส" localSheetId="2">#REF!</definedName>
    <definedName name="สาส">#REF!</definedName>
    <definedName name="สูบน้ำ" localSheetId="4">[46]รายละเอียด!#REF!</definedName>
    <definedName name="สูบน้ำ" localSheetId="2">[46]รายละเอียด!#REF!</definedName>
    <definedName name="สูบน้ำ">[46]รายละเอียด!#REF!</definedName>
    <definedName name="สูบน้ำ.6" localSheetId="4">[52]รายละเอียด!#REF!</definedName>
    <definedName name="สูบน้ำ.6" localSheetId="2">[52]รายละเอียด!#REF!</definedName>
    <definedName name="สูบน้ำ.6" localSheetId="0">[53]รายละเอียด!#REF!</definedName>
    <definedName name="สูบน้ำ.6">[52]รายละเอียด!#REF!</definedName>
    <definedName name="สูบน้ำ.8" localSheetId="4">[52]รายละเอียด!#REF!</definedName>
    <definedName name="สูบน้ำ.8" localSheetId="2">[52]รายละเอียด!#REF!</definedName>
    <definedName name="สูบน้ำ.8" localSheetId="0">[53]รายละเอียด!#REF!</definedName>
    <definedName name="สูบน้ำ.8">[52]รายละเอียด!#REF!</definedName>
    <definedName name="เส้น" localSheetId="0">[90]Macro1!$B$1:$B$65536</definedName>
    <definedName name="เส้น">[91]Macro1!$B$1:$B$65536</definedName>
    <definedName name="เสา" localSheetId="4">#REF!</definedName>
    <definedName name="เสา" localSheetId="2">#REF!</definedName>
    <definedName name="เสา" localSheetId="0">#REF!</definedName>
    <definedName name="เสา">#REF!</definedName>
    <definedName name="เสา.คสล" localSheetId="4">[65]รายละเอียด!#REF!</definedName>
    <definedName name="เสา.คสล" localSheetId="2">[65]รายละเอียด!#REF!</definedName>
    <definedName name="เสา.คสล" localSheetId="0">[65]รายละเอียด!#REF!</definedName>
    <definedName name="เสา.คสล">[65]รายละเอียด!#REF!</definedName>
    <definedName name="เสาคสล" localSheetId="4">[46]รายละเอียด!#REF!</definedName>
    <definedName name="เสาคสล" localSheetId="2">[46]รายละเอียด!#REF!</definedName>
    <definedName name="เสาคสล">[46]รายละเอียด!#REF!</definedName>
    <definedName name="เสาราวสะพาน" localSheetId="4">[46]รายละเอียด!#REF!</definedName>
    <definedName name="เสาราวสะพาน" localSheetId="2">[46]รายละเอียด!#REF!</definedName>
    <definedName name="เสาราวสะพาน">[46]รายละเอียด!#REF!</definedName>
    <definedName name="ห" localSheetId="4">[45]รายละเอียด!#REF!</definedName>
    <definedName name="ห" localSheetId="2">[45]รายละเอียด!#REF!</definedName>
    <definedName name="ห">[45]รายละเอียด!#REF!</definedName>
    <definedName name="ห.น้อย" localSheetId="4">#REF!</definedName>
    <definedName name="ห.น้อย" localSheetId="2">#REF!</definedName>
    <definedName name="ห.น้อย" localSheetId="0">#REF!</definedName>
    <definedName name="ห.น้อย">#REF!</definedName>
    <definedName name="หGabion" localSheetId="4">#REF!</definedName>
    <definedName name="หGabion" localSheetId="2">#REF!</definedName>
    <definedName name="หGabion">#REF!</definedName>
    <definedName name="หMattress" localSheetId="4">#REF!</definedName>
    <definedName name="หMattress" localSheetId="2">#REF!</definedName>
    <definedName name="หMattress">#REF!</definedName>
    <definedName name="หก" localSheetId="4">#REF!</definedName>
    <definedName name="หก" localSheetId="2">#REF!</definedName>
    <definedName name="หก">#REF!</definedName>
    <definedName name="หก1" localSheetId="4">#REF!</definedName>
    <definedName name="หก1" localSheetId="2">#REF!</definedName>
    <definedName name="หก1">#REF!</definedName>
    <definedName name="หค" localSheetId="4">#REF!</definedName>
    <definedName name="หค" localSheetId="2">#REF!</definedName>
    <definedName name="หค">#REF!</definedName>
    <definedName name="หค1" localSheetId="4">#REF!</definedName>
    <definedName name="หค1" localSheetId="2">#REF!</definedName>
    <definedName name="หค1">#REF!</definedName>
    <definedName name="หท" localSheetId="4">#REF!</definedName>
    <definedName name="หท" localSheetId="2">#REF!</definedName>
    <definedName name="หท">#REF!</definedName>
    <definedName name="หท1" localSheetId="4">#REF!</definedName>
    <definedName name="หท1" localSheetId="2">#REF!</definedName>
    <definedName name="หท1">#REF!</definedName>
    <definedName name="หนาG" localSheetId="4">'[30]Data Input'!#REF!</definedName>
    <definedName name="หนาG" localSheetId="2">'[30]Data Input'!#REF!</definedName>
    <definedName name="หนาG">'[30]Data Input'!#REF!</definedName>
    <definedName name="หนาM" localSheetId="4">'[30]Data Input'!#REF!</definedName>
    <definedName name="หนาM" localSheetId="2">'[30]Data Input'!#REF!</definedName>
    <definedName name="หนาM">'[30]Data Input'!#REF!</definedName>
    <definedName name="หนาห">'[30]Data Input'!$G$7</definedName>
    <definedName name="หนุ่ม" localSheetId="4">#REF!</definedName>
    <definedName name="หนุ่ม" localSheetId="2">#REF!</definedName>
    <definedName name="หนุ่ม" localSheetId="0">#REF!</definedName>
    <definedName name="หนุ่ม">#REF!</definedName>
    <definedName name="หนุ่ม1" localSheetId="4">#REF!</definedName>
    <definedName name="หนุ่ม1" localSheetId="2">#REF!</definedName>
    <definedName name="หนุ่ม1">#REF!</definedName>
    <definedName name="หมายเหตุ.1" localSheetId="4">#REF!</definedName>
    <definedName name="หมายเหตุ.1" localSheetId="2">#REF!</definedName>
    <definedName name="หมายเหตุ.1">#REF!</definedName>
    <definedName name="หมายเหตุ.2">[61]DataInput!$D$12</definedName>
    <definedName name="หมายเหตุ.3">[61]DataInput!$B$13</definedName>
    <definedName name="หมายเหตุ.4">[61]DataInput!$D$13</definedName>
    <definedName name="หมายเหตุ.5">[61]DataInput!$D$14</definedName>
    <definedName name="หมายเหตุ.6">[61]DataInput!$D$15</definedName>
    <definedName name="หมายเหตุ.7">[61]DataInput!$D$16</definedName>
    <definedName name="หมู่ที่">[63]DataInput!$G$1</definedName>
    <definedName name="หย" localSheetId="4">#REF!</definedName>
    <definedName name="หย" localSheetId="2">#REF!</definedName>
    <definedName name="หย" localSheetId="0">#REF!</definedName>
    <definedName name="หย">#REF!</definedName>
    <definedName name="หย1" localSheetId="4">#REF!</definedName>
    <definedName name="หย1" localSheetId="2">#REF!</definedName>
    <definedName name="หย1">#REF!</definedName>
    <definedName name="หร" localSheetId="4">#REF!</definedName>
    <definedName name="หร" localSheetId="2">#REF!</definedName>
    <definedName name="หร">#REF!</definedName>
    <definedName name="หร1" localSheetId="4">#REF!</definedName>
    <definedName name="หร1" localSheetId="2">#REF!</definedName>
    <definedName name="หร1">#REF!</definedName>
    <definedName name="หร6450">'[48]อ ท่อส่งน้ำเข้านา'!$I$65</definedName>
    <definedName name="หร6732" localSheetId="4">'[47]อ ท่อส่งน้ำเข้านา'!#REF!</definedName>
    <definedName name="หร6732" localSheetId="2">'[47]อ ท่อส่งน้ำเข้านา'!#REF!</definedName>
    <definedName name="หร6732" localSheetId="0">'[47]อ ท่อส่งน้ำเข้านา'!#REF!</definedName>
    <definedName name="หร6732">'[47]อ ท่อส่งน้ำเข้านา'!#REF!</definedName>
    <definedName name="หร6754" localSheetId="4">'[47]อ ท่อส่งน้ำเข้านา'!#REF!</definedName>
    <definedName name="หร6754" localSheetId="2">'[47]อ ท่อส่งน้ำเข้านา'!#REF!</definedName>
    <definedName name="หร6754">'[47]อ ท่อส่งน้ำเข้านา'!#REF!</definedName>
    <definedName name="หร6910" localSheetId="4">'[47]อ ท่อส่งน้ำเข้านา'!#REF!</definedName>
    <definedName name="หร6910" localSheetId="2">'[47]อ ท่อส่งน้ำเข้านา'!#REF!</definedName>
    <definedName name="หร6910">'[47]อ ท่อส่งน้ำเข้านา'!#REF!</definedName>
    <definedName name="หร7020" localSheetId="4">'[47]อ ท่อส่งน้ำเข้านา'!#REF!</definedName>
    <definedName name="หร7020" localSheetId="2">'[47]อ ท่อส่งน้ำเข้านา'!#REF!</definedName>
    <definedName name="หร7020">'[47]อ ท่อส่งน้ำเข้านา'!#REF!</definedName>
    <definedName name="หร7474" localSheetId="4">'[47]อ ท่อส่งน้ำเข้านา'!#REF!</definedName>
    <definedName name="หร7474" localSheetId="2">'[47]อ ท่อส่งน้ำเข้านา'!#REF!</definedName>
    <definedName name="หร7474">'[47]อ ท่อส่งน้ำเข้านา'!#REF!</definedName>
    <definedName name="หร7800" localSheetId="4">'[47]อ ท่อส่งน้ำเข้านา'!#REF!</definedName>
    <definedName name="หร7800" localSheetId="2">'[47]อ ท่อส่งน้ำเข้านา'!#REF!</definedName>
    <definedName name="หร7800">'[47]อ ท่อส่งน้ำเข้านา'!#REF!</definedName>
    <definedName name="หร8310" localSheetId="4">'[47]อ ท่อส่งน้ำเข้านา'!#REF!</definedName>
    <definedName name="หร8310" localSheetId="2">'[47]อ ท่อส่งน้ำเข้านา'!#REF!</definedName>
    <definedName name="หร8310">'[47]อ ท่อส่งน้ำเข้านา'!#REF!</definedName>
    <definedName name="หร9530" localSheetId="4">'[47]อ ท่อส่งน้ำเข้านา'!#REF!</definedName>
    <definedName name="หร9530" localSheetId="2">'[47]อ ท่อส่งน้ำเข้านา'!#REF!</definedName>
    <definedName name="หร9530">'[47]อ ท่อส่งน้ำเข้านา'!#REF!</definedName>
    <definedName name="หร9620" localSheetId="4">'[47]อ ท่อส่งน้ำเข้านา'!#REF!</definedName>
    <definedName name="หร9620" localSheetId="2">'[47]อ ท่อส่งน้ำเข้านา'!#REF!</definedName>
    <definedName name="หร9620">'[47]อ ท่อส่งน้ำเข้านา'!#REF!</definedName>
    <definedName name="หร9825" localSheetId="4">'[47]อ ท่อส่งน้ำเข้านา'!#REF!</definedName>
    <definedName name="หร9825" localSheetId="2">'[47]อ ท่อส่งน้ำเข้านา'!#REF!</definedName>
    <definedName name="หร9825">'[47]อ ท่อส่งน้ำเข้านา'!#REF!</definedName>
    <definedName name="หร9845" localSheetId="4">'[47]อ ท่อส่งน้ำเข้านา'!#REF!</definedName>
    <definedName name="หร9845" localSheetId="2">'[47]อ ท่อส่งน้ำเข้านา'!#REF!</definedName>
    <definedName name="หร9845">'[47]อ ท่อส่งน้ำเข้านา'!#REF!</definedName>
    <definedName name="หรพ1" localSheetId="4">'[59]unit cost (เหมา)2'!#REF!</definedName>
    <definedName name="หรพ1" localSheetId="2">'[59]unit cost (เหมา)2'!#REF!</definedName>
    <definedName name="หรพ1">'[59]unit cost (เหมา)2'!#REF!</definedName>
    <definedName name="หลังคันกว้าง" localSheetId="4">#REF!</definedName>
    <definedName name="หลังคันกว้าง" localSheetId="2">#REF!</definedName>
    <definedName name="หลังคันกว้าง" localSheetId="0">#REF!</definedName>
    <definedName name="หลังคันกว้าง">#REF!</definedName>
    <definedName name="หลังสะพาน" localSheetId="4">#REF!</definedName>
    <definedName name="หลังสะพาน" localSheetId="2">#REF!</definedName>
    <definedName name="หลังสะพาน">#REF!</definedName>
    <definedName name="หิน.ก" localSheetId="4">#REF!</definedName>
    <definedName name="หิน.ก" localSheetId="2">#REF!</definedName>
    <definedName name="หิน.ก">#REF!</definedName>
    <definedName name="หิน.ท" localSheetId="4">#REF!</definedName>
    <definedName name="หิน.ท" localSheetId="2">#REF!</definedName>
    <definedName name="หิน.ท">#REF!</definedName>
    <definedName name="หิน.ย">[65]อัตราราคางานคอนกรีต!$R$22</definedName>
    <definedName name="หิน.ร">'[60]ตาราง 4'!$P$22</definedName>
    <definedName name="หิน.รยน">'[60]ตาราง 4'!$R$22</definedName>
    <definedName name="หิน.รยาแนว" localSheetId="4">#REF!</definedName>
    <definedName name="หิน.รยาแนว" localSheetId="2">#REF!</definedName>
    <definedName name="หิน.รยาแนว" localSheetId="0">#REF!</definedName>
    <definedName name="หิน.รยาแนว">#REF!</definedName>
    <definedName name="หินก่อ" localSheetId="4">#REF!</definedName>
    <definedName name="หินก่อ" localSheetId="2">#REF!</definedName>
    <definedName name="หินก่อ">#REF!</definedName>
    <definedName name="หินเรียง" localSheetId="4">#REF!</definedName>
    <definedName name="หินเรียง" localSheetId="2">#REF!</definedName>
    <definedName name="หินเรียง">#REF!</definedName>
    <definedName name="หินเรียง1">'[26]Data ดินขุดด้วยแรงคน'!$C$97</definedName>
    <definedName name="หินเรียง2">'[26]Data ดินขุดด้วยแรงคน'!$C$98</definedName>
    <definedName name="เห้1ห" localSheetId="4">#REF!</definedName>
    <definedName name="เห้1ห" localSheetId="2">#REF!</definedName>
    <definedName name="เห้1ห" localSheetId="0">#REF!</definedName>
    <definedName name="เห้1ห">#REF!</definedName>
    <definedName name="อ" localSheetId="4">#REF!</definedName>
    <definedName name="อ" localSheetId="2">#REF!</definedName>
    <definedName name="อ">#REF!</definedName>
    <definedName name="อ1" localSheetId="4">#REF!</definedName>
    <definedName name="อ1" localSheetId="2">#REF!</definedName>
    <definedName name="อ1">#REF!</definedName>
    <definedName name="อ1167" localSheetId="4">[92]S1!#REF!</definedName>
    <definedName name="อ1167" localSheetId="2">[92]S1!#REF!</definedName>
    <definedName name="อ1167" localSheetId="0">[93]S1!#REF!</definedName>
    <definedName name="อ1167">[92]S1!#REF!</definedName>
    <definedName name="อ2" localSheetId="4">#REF!</definedName>
    <definedName name="อ2" localSheetId="2">#REF!</definedName>
    <definedName name="อ2" localSheetId="0">#REF!</definedName>
    <definedName name="อ2">#REF!</definedName>
    <definedName name="อ492" localSheetId="4">[92]S1!#REF!</definedName>
    <definedName name="อ492" localSheetId="2">[92]S1!#REF!</definedName>
    <definedName name="อ492" localSheetId="0">[93]S1!#REF!</definedName>
    <definedName name="อ492">[92]S1!#REF!</definedName>
    <definedName name="อนุประมาณการ" localSheetId="4">[68]รายละเอียด!#REF!</definedName>
    <definedName name="อนุประมาณการ" localSheetId="2">[68]รายละเอียด!#REF!</definedName>
    <definedName name="อนุประมาณการ">[68]รายละเอียด!#REF!</definedName>
    <definedName name="อะไรวะ" localSheetId="4">#REF!</definedName>
    <definedName name="อะไรวะ" localSheetId="2">#REF!</definedName>
    <definedName name="อะไรวะ" localSheetId="0">#REF!</definedName>
    <definedName name="อะไรวะ">#REF!</definedName>
    <definedName name="อัดน้ำ10.315" localSheetId="4">#REF!</definedName>
    <definedName name="อัดน้ำ10.315" localSheetId="2">#REF!</definedName>
    <definedName name="อัดน้ำ10.315">#REF!</definedName>
    <definedName name="อัดน้ำ11.170" localSheetId="4">#REF!</definedName>
    <definedName name="อัดน้ำ11.170" localSheetId="2">#REF!</definedName>
    <definedName name="อัดน้ำ11.170">#REF!</definedName>
    <definedName name="อัดน้ำ11.455" localSheetId="4">#REF!</definedName>
    <definedName name="อัดน้ำ11.455" localSheetId="2">#REF!</definedName>
    <definedName name="อัดน้ำ11.455">#REF!</definedName>
    <definedName name="อัดน้ำ11.900" localSheetId="4">#REF!</definedName>
    <definedName name="อัดน้ำ11.900" localSheetId="2">#REF!</definedName>
    <definedName name="อัดน้ำ11.900">#REF!</definedName>
    <definedName name="อัดน้ำ7.815" localSheetId="4">#REF!</definedName>
    <definedName name="อัดน้ำ7.815" localSheetId="2">#REF!</definedName>
    <definedName name="อัดน้ำ7.815">#REF!</definedName>
    <definedName name="อัดน้ำ8.320" localSheetId="4">#REF!</definedName>
    <definedName name="อัดน้ำ8.320" localSheetId="2">#REF!</definedName>
    <definedName name="อัดน้ำ8.320">#REF!</definedName>
    <definedName name="อัดน้ำ9.900" localSheetId="4">#REF!</definedName>
    <definedName name="อัดน้ำ9.900" localSheetId="2">#REF!</definedName>
    <definedName name="อัดน้ำ9.900">#REF!</definedName>
    <definedName name="อัตราขนส่ง.10" localSheetId="4">#REF!</definedName>
    <definedName name="อัตราขนส่ง.10" localSheetId="2">#REF!</definedName>
    <definedName name="อัตราขนส่ง.10">#REF!</definedName>
    <definedName name="อัตราขนส่ง.ตัน" localSheetId="4">#REF!</definedName>
    <definedName name="อัตราขนส่ง.ตัน" localSheetId="2">#REF!</definedName>
    <definedName name="อัตราขนส่ง.ตัน">#REF!</definedName>
    <definedName name="อัตราขนส่ง.ลบม" localSheetId="4">#REF!</definedName>
    <definedName name="อัตราขนส่ง.ลบม" localSheetId="2">#REF!</definedName>
    <definedName name="อัตราขนส่ง.ลบม">#REF!</definedName>
    <definedName name="อัตราค่าขนส่ง" localSheetId="0">[94]อัตราค่าขนส่ง!$A$4:$K$194</definedName>
    <definedName name="อัตราค่าขนส่ง">[95]อัตราค่าขนส่ง!$A$4:$K$194</definedName>
    <definedName name="อัตราค่าขนส่ง.10">[73]DataInput!$O$2</definedName>
    <definedName name="อัตราค่าขนส่ง.ตัน">[73]DataInput!$M$2</definedName>
    <definedName name="อัตราค่าขนส่ง.ลบม">[63]DataInput!$K$2</definedName>
    <definedName name="อัตราค่าขนส่ง.วัสดุ">[37]ระยะทางขนส่ง!$E$23</definedName>
    <definedName name="อัตราราคางานคอนกรีต" localSheetId="4">#REF!</definedName>
    <definedName name="อัตราราคางานคอนกรีต" localSheetId="2">#REF!</definedName>
    <definedName name="อัตราราคางานคอนกรีต" localSheetId="0">#REF!</definedName>
    <definedName name="อัตราราคางานคอนกรีต">#REF!</definedName>
    <definedName name="อา" localSheetId="4">'[30]Data Input'!#REF!</definedName>
    <definedName name="อา" localSheetId="2">'[30]Data Input'!#REF!</definedName>
    <definedName name="อา" localSheetId="0">'[30]Data Input'!#REF!</definedName>
    <definedName name="อา">'[30]Data Input'!#REF!</definedName>
    <definedName name="อำเภอ" localSheetId="4">#REF!</definedName>
    <definedName name="อำเภอ" localSheetId="2">#REF!</definedName>
    <definedName name="อำเภอ" localSheetId="0">#REF!</definedName>
    <definedName name="อำเภอ">#REF!</definedName>
    <definedName name="อี" localSheetId="4">#REF!</definedName>
    <definedName name="อี" localSheetId="2">#REF!</definedName>
    <definedName name="อี">#REF!</definedName>
    <definedName name="เอ" localSheetId="4">#REF!</definedName>
    <definedName name="เอ" localSheetId="2">#REF!</definedName>
    <definedName name="เอ">#REF!</definedName>
    <definedName name="เอ1">'[30]Data Input'!$H$7</definedName>
    <definedName name="เอ10" localSheetId="4">'[30]Data Input'!#REF!</definedName>
    <definedName name="เอ10" localSheetId="2">'[30]Data Input'!#REF!</definedName>
    <definedName name="เอ10" localSheetId="0">'[30]Data Input'!#REF!</definedName>
    <definedName name="เอ10">'[30]Data Input'!#REF!</definedName>
    <definedName name="เอ11" localSheetId="4">'[30]Data Input'!#REF!</definedName>
    <definedName name="เอ11" localSheetId="2">'[30]Data Input'!#REF!</definedName>
    <definedName name="เอ11">'[30]Data Input'!#REF!</definedName>
    <definedName name="เอ12" localSheetId="4">'[30]Data Input'!#REF!</definedName>
    <definedName name="เอ12" localSheetId="2">'[30]Data Input'!#REF!</definedName>
    <definedName name="เอ12">'[30]Data Input'!#REF!</definedName>
    <definedName name="เอ13" localSheetId="4">'[30]Data Input'!#REF!</definedName>
    <definedName name="เอ13" localSheetId="2">'[30]Data Input'!#REF!</definedName>
    <definedName name="เอ13">'[30]Data Input'!#REF!</definedName>
    <definedName name="เอ14" localSheetId="4">'[30]Data Input'!#REF!</definedName>
    <definedName name="เอ14" localSheetId="2">'[30]Data Input'!#REF!</definedName>
    <definedName name="เอ14">'[30]Data Input'!#REF!</definedName>
    <definedName name="เอ15" localSheetId="4">'[30]Data Input'!#REF!</definedName>
    <definedName name="เอ15" localSheetId="2">'[30]Data Input'!#REF!</definedName>
    <definedName name="เอ15">'[30]Data Input'!#REF!</definedName>
    <definedName name="เอ2">'[30]Data Input'!$I$7</definedName>
    <definedName name="เอ3" localSheetId="4">'[30]Data Input'!#REF!</definedName>
    <definedName name="เอ3" localSheetId="2">'[30]Data Input'!#REF!</definedName>
    <definedName name="เอ3" localSheetId="0">'[30]Data Input'!#REF!</definedName>
    <definedName name="เอ3">'[30]Data Input'!#REF!</definedName>
    <definedName name="เอ4" localSheetId="4">'[30]Data Input'!#REF!</definedName>
    <definedName name="เอ4" localSheetId="2">'[30]Data Input'!#REF!</definedName>
    <definedName name="เอ4">'[30]Data Input'!#REF!</definedName>
    <definedName name="เอ5" localSheetId="4">'[30]Data Input'!#REF!</definedName>
    <definedName name="เอ5" localSheetId="2">'[30]Data Input'!#REF!</definedName>
    <definedName name="เอ5">'[30]Data Input'!#REF!</definedName>
    <definedName name="เอ6" localSheetId="4">'[30]Data Input'!#REF!</definedName>
    <definedName name="เอ6" localSheetId="2">'[30]Data Input'!#REF!</definedName>
    <definedName name="เอ6">'[30]Data Input'!#REF!</definedName>
    <definedName name="เอ7" localSheetId="4">'[30]Data Input'!#REF!</definedName>
    <definedName name="เอ7" localSheetId="2">'[30]Data Input'!#REF!</definedName>
    <definedName name="เอ7">'[30]Data Input'!#REF!</definedName>
    <definedName name="เอ8" localSheetId="4">'[30]Data Input'!#REF!</definedName>
    <definedName name="เอ8" localSheetId="2">'[30]Data Input'!#REF!</definedName>
    <definedName name="เอ8">'[30]Data Input'!#REF!</definedName>
    <definedName name="เอ9" localSheetId="4">'[30]Data Input'!#REF!</definedName>
    <definedName name="เอ9" localSheetId="2">'[30]Data Input'!#REF!</definedName>
    <definedName name="เอ9">'[30]Data Input'!#REF!</definedName>
    <definedName name="เอ็ก" localSheetId="4">'[30]Data Input'!#REF!</definedName>
    <definedName name="เอ็ก" localSheetId="2">'[30]Data Input'!#REF!</definedName>
    <definedName name="เอ็ก">'[30]Data Input'!#REF!</definedName>
    <definedName name="เอช" localSheetId="4">#REF!</definedName>
    <definedName name="เอช" localSheetId="2">#REF!</definedName>
    <definedName name="เอช" localSheetId="0">#REF!</definedName>
    <definedName name="เอช">#REF!</definedName>
    <definedName name="เอ็น" localSheetId="4">#REF!</definedName>
    <definedName name="เอ็น" localSheetId="2">#REF!</definedName>
    <definedName name="เอ็น">#REF!</definedName>
    <definedName name="เอฟ" localSheetId="4">#REF!</definedName>
    <definedName name="เอฟ" localSheetId="2">#REF!</definedName>
    <definedName name="เอฟ">#REF!</definedName>
    <definedName name="เอ็ม" localSheetId="4">#REF!</definedName>
    <definedName name="เอ็ม" localSheetId="2">#REF!</definedName>
    <definedName name="เอ็ม">#REF!</definedName>
    <definedName name="เอส" localSheetId="4">#REF!</definedName>
    <definedName name="เอส" localSheetId="2">#REF!</definedName>
    <definedName name="เอส">#REF!</definedName>
    <definedName name="แอล" localSheetId="4">'[30]Data Input'!#REF!</definedName>
    <definedName name="แอล" localSheetId="2">'[30]Data Input'!#REF!</definedName>
    <definedName name="แอล">'[30]Data Input'!#REF!</definedName>
    <definedName name="แอล1">'[30]Data Input'!$B$13</definedName>
    <definedName name="แอล10" localSheetId="4">'[30]Data Input'!#REF!</definedName>
    <definedName name="แอล10" localSheetId="2">'[30]Data Input'!#REF!</definedName>
    <definedName name="แอล10" localSheetId="0">'[30]Data Input'!#REF!</definedName>
    <definedName name="แอล10">'[30]Data Input'!#REF!</definedName>
    <definedName name="แอล11" localSheetId="4">'[30]Data Input'!#REF!</definedName>
    <definedName name="แอล11" localSheetId="2">'[30]Data Input'!#REF!</definedName>
    <definedName name="แอล11">'[30]Data Input'!#REF!</definedName>
    <definedName name="แอล12" localSheetId="4">'[30]Data Input'!#REF!</definedName>
    <definedName name="แอล12" localSheetId="2">'[30]Data Input'!#REF!</definedName>
    <definedName name="แอล12">'[30]Data Input'!#REF!</definedName>
    <definedName name="แอล13" localSheetId="4">'[30]Data Input'!#REF!</definedName>
    <definedName name="แอล13" localSheetId="2">'[30]Data Input'!#REF!</definedName>
    <definedName name="แอล13">'[30]Data Input'!#REF!</definedName>
    <definedName name="แอล14" localSheetId="4">'[30]Data Input'!#REF!</definedName>
    <definedName name="แอล14" localSheetId="2">'[30]Data Input'!#REF!</definedName>
    <definedName name="แอล14">'[30]Data Input'!#REF!</definedName>
    <definedName name="แอล15" localSheetId="4">'[30]Data Input'!#REF!</definedName>
    <definedName name="แอล15" localSheetId="2">'[30]Data Input'!#REF!</definedName>
    <definedName name="แอล15">'[30]Data Input'!#REF!</definedName>
    <definedName name="แอล2">'[30]Data Input'!$C$13</definedName>
    <definedName name="แอล3">'[30]Data Input'!$D$13</definedName>
    <definedName name="แอล4">'[30]Data Input'!$E$13</definedName>
    <definedName name="แอล5" localSheetId="4">'[30]Data Input'!#REF!</definedName>
    <definedName name="แอล5" localSheetId="2">'[30]Data Input'!#REF!</definedName>
    <definedName name="แอล5" localSheetId="0">'[30]Data Input'!#REF!</definedName>
    <definedName name="แอล5">'[30]Data Input'!#REF!</definedName>
    <definedName name="แอล6">'[30]Data Input'!$F$13</definedName>
    <definedName name="แอล7" localSheetId="4">'[30]Data Input'!#REF!</definedName>
    <definedName name="แอล7" localSheetId="2">'[30]Data Input'!#REF!</definedName>
    <definedName name="แอล7" localSheetId="0">'[30]Data Input'!#REF!</definedName>
    <definedName name="แอล7">'[30]Data Input'!#REF!</definedName>
    <definedName name="แอล8" localSheetId="4">'[30]Data Input'!#REF!</definedName>
    <definedName name="แอล8" localSheetId="2">'[30]Data Input'!#REF!</definedName>
    <definedName name="แอล8">'[30]Data Input'!#REF!</definedName>
    <definedName name="แอล9" localSheetId="4">'[30]Data Input'!#REF!</definedName>
    <definedName name="แอล9" localSheetId="2">'[30]Data Input'!#REF!</definedName>
    <definedName name="แอล9">'[30]Data Input'!#REF!</definedName>
    <definedName name="โอ" localSheetId="4">#REF!</definedName>
    <definedName name="โอ" localSheetId="2">#REF!</definedName>
    <definedName name="โอ" localSheetId="0">#REF!</definedName>
    <definedName name="โอ">#REF!</definedName>
    <definedName name="ไอ" localSheetId="4">#REF!</definedName>
    <definedName name="ไอ" localSheetId="2">#REF!</definedName>
    <definedName name="ไอ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6" l="1"/>
  <c r="F20" i="3"/>
  <c r="E21" i="2"/>
  <c r="F20" i="1"/>
  <c r="D17" i="8"/>
  <c r="G8" i="2" s="1"/>
  <c r="G9" i="2" s="1"/>
  <c r="G14" i="8"/>
  <c r="H8" i="6" s="1"/>
  <c r="W2" i="5" s="1"/>
  <c r="H8" i="2"/>
  <c r="I2" i="5" s="1"/>
  <c r="H8" i="3" l="1"/>
  <c r="G8" i="6"/>
  <c r="H8" i="1"/>
  <c r="F15" i="8"/>
  <c r="F16" i="8"/>
  <c r="H3" i="6" l="1"/>
  <c r="H7" i="1" l="1"/>
  <c r="H3" i="3"/>
  <c r="H3" i="1"/>
  <c r="H3" i="2"/>
  <c r="G9" i="6" l="1"/>
  <c r="B14" i="6"/>
  <c r="H4" i="6"/>
  <c r="D4" i="6"/>
  <c r="D3" i="6"/>
  <c r="H9" i="3"/>
  <c r="H11" i="3" s="1"/>
  <c r="H9" i="1"/>
  <c r="H10" i="1" s="1"/>
  <c r="H4" i="3"/>
  <c r="D4" i="3"/>
  <c r="D3" i="3"/>
  <c r="G11" i="6" l="1"/>
  <c r="G16" i="6"/>
  <c r="H11" i="1"/>
  <c r="G10" i="6"/>
  <c r="G12" i="6" s="1"/>
  <c r="D15" i="3"/>
  <c r="D16" i="6"/>
  <c r="H15" i="3"/>
  <c r="H10" i="3"/>
  <c r="B14" i="2"/>
  <c r="G11" i="2"/>
  <c r="H4" i="2"/>
  <c r="D4" i="2"/>
  <c r="D3" i="2"/>
  <c r="D15" i="1"/>
  <c r="D17" i="6" l="1"/>
  <c r="G17" i="6"/>
  <c r="D16" i="2"/>
  <c r="G16" i="2"/>
  <c r="H12" i="3"/>
  <c r="D16" i="3"/>
  <c r="H16" i="3"/>
  <c r="H15" i="1"/>
  <c r="G10" i="2"/>
  <c r="H4" i="1"/>
  <c r="D4" i="1"/>
  <c r="D3" i="1"/>
  <c r="G12" i="2" l="1"/>
  <c r="G17" i="2"/>
  <c r="G15" i="6"/>
  <c r="D15" i="6"/>
  <c r="D14" i="3"/>
  <c r="H14" i="3"/>
  <c r="D17" i="2"/>
  <c r="D15" i="2" l="1"/>
  <c r="G15" i="2"/>
  <c r="G18" i="2" s="1"/>
  <c r="D18" i="6"/>
  <c r="G18" i="6"/>
  <c r="H17" i="3"/>
  <c r="D17" i="3"/>
  <c r="H12" i="1"/>
  <c r="H16" i="1"/>
  <c r="D16" i="1"/>
  <c r="D18" i="2" l="1"/>
  <c r="H14" i="1"/>
  <c r="H17" i="1" s="1"/>
  <c r="D19" i="6"/>
  <c r="G19" i="6"/>
  <c r="G21" i="6" s="1"/>
  <c r="H18" i="3"/>
  <c r="H20" i="3" s="1"/>
  <c r="E13" i="8" s="1"/>
  <c r="D18" i="3"/>
  <c r="D14" i="1"/>
  <c r="G19" i="2" l="1"/>
  <c r="G21" i="2" s="1"/>
  <c r="E12" i="8" s="1"/>
  <c r="F12" i="8" s="1"/>
  <c r="G22" i="6"/>
  <c r="C23" i="6" s="1"/>
  <c r="E14" i="8"/>
  <c r="F14" i="8" s="1"/>
  <c r="D17" i="1"/>
  <c r="H21" i="3"/>
  <c r="C22" i="3" s="1"/>
  <c r="F13" i="8"/>
  <c r="D19" i="2"/>
  <c r="D18" i="1"/>
  <c r="H18" i="1"/>
  <c r="G22" i="2" l="1"/>
  <c r="C23" i="2" s="1"/>
  <c r="H20" i="1"/>
  <c r="E11" i="8" s="1"/>
  <c r="F11" i="8" s="1"/>
  <c r="H21" i="1" l="1"/>
  <c r="C22" i="1" s="1"/>
  <c r="F17" i="8"/>
  <c r="D1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Engineer</author>
    <author>Jestana</author>
  </authors>
  <commentList>
    <comment ref="B3" authorId="0" shapeId="0" xr:uid="{E0EB627D-23F2-4CD6-AFAF-DB61E78A4500}">
      <text>
        <r>
          <rPr>
            <b/>
            <sz val="9"/>
            <color indexed="81"/>
            <rFont val="Tahoma"/>
            <charset val="222"/>
          </rPr>
          <t>Engineer:</t>
        </r>
        <r>
          <rPr>
            <sz val="9"/>
            <color indexed="81"/>
            <rFont val="Tahoma"/>
            <charset val="222"/>
          </rPr>
          <t xml:space="preserve">
เลือกประเภทงานตามคำนิยามงานก่อสร้าง ว.259</t>
        </r>
      </text>
    </comment>
    <comment ref="D11" authorId="1" shapeId="0" xr:uid="{FA980508-0C26-42DF-BB66-95EF5F238B4C}">
      <text>
        <r>
          <rPr>
            <b/>
            <sz val="9"/>
            <color indexed="81"/>
            <rFont val="Tahoma"/>
            <family val="2"/>
          </rPr>
          <t>Jestana:</t>
        </r>
        <r>
          <rPr>
            <sz val="9"/>
            <color indexed="81"/>
            <rFont val="Tahoma"/>
            <family val="2"/>
          </rPr>
          <t xml:space="preserve">
ใส่ค่างานต้นทุนงานอาคาร</t>
        </r>
      </text>
    </comment>
    <comment ref="D12" authorId="1" shapeId="0" xr:uid="{46197C27-C59A-4637-897B-791C46872F1E}">
      <text>
        <r>
          <rPr>
            <b/>
            <sz val="9"/>
            <color indexed="81"/>
            <rFont val="Tahoma"/>
            <family val="2"/>
          </rPr>
          <t>Jestana:</t>
        </r>
        <r>
          <rPr>
            <sz val="9"/>
            <color indexed="81"/>
            <rFont val="Tahoma"/>
            <family val="2"/>
          </rPr>
          <t xml:space="preserve">
ใส่ค่างานต้นทุนงานทาง</t>
        </r>
      </text>
    </comment>
    <comment ref="G12" authorId="0" shapeId="0" xr:uid="{95336569-60CC-487E-AAD9-2E6D3DCC756E}">
      <text>
        <r>
          <rPr>
            <b/>
            <sz val="9"/>
            <color indexed="81"/>
            <rFont val="Tahoma"/>
            <family val="2"/>
          </rPr>
          <t>Engineer:</t>
        </r>
        <r>
          <rPr>
            <sz val="9"/>
            <color indexed="81"/>
            <rFont val="Tahoma"/>
            <family val="2"/>
          </rPr>
          <t xml:space="preserve">
เลือกพื้นที่ปกติ, ฝนชุก 1
หรือฝนชุก 2</t>
        </r>
      </text>
    </comment>
    <comment ref="D13" authorId="1" shapeId="0" xr:uid="{38373897-A268-472C-9220-328E493B1253}">
      <text>
        <r>
          <rPr>
            <b/>
            <sz val="9"/>
            <color indexed="81"/>
            <rFont val="Tahoma"/>
            <family val="2"/>
          </rPr>
          <t>Jestana:</t>
        </r>
        <r>
          <rPr>
            <sz val="9"/>
            <color indexed="81"/>
            <rFont val="Tahoma"/>
            <family val="2"/>
          </rPr>
          <t xml:space="preserve">
ใส่ค่างานต้นทุนงานสะพาน
และท่อลอดเหลี่ยม</t>
        </r>
      </text>
    </comment>
    <comment ref="D14" authorId="1" shapeId="0" xr:uid="{D48F96BD-36DD-42EA-A556-B81A0204F248}">
      <text>
        <r>
          <rPr>
            <b/>
            <sz val="9"/>
            <color indexed="81"/>
            <rFont val="Tahoma"/>
            <family val="2"/>
          </rPr>
          <t>Jestana:</t>
        </r>
        <r>
          <rPr>
            <sz val="9"/>
            <color indexed="81"/>
            <rFont val="Tahoma"/>
            <family val="2"/>
          </rPr>
          <t xml:space="preserve">
ใส่ค่างานต้นทุนงานชลประทาน</t>
        </r>
      </text>
    </comment>
    <comment ref="D15" authorId="1" shapeId="0" xr:uid="{4C66B2A0-07B6-44E6-99DD-463BCEA27107}">
      <text>
        <r>
          <rPr>
            <b/>
            <sz val="9"/>
            <color indexed="81"/>
            <rFont val="Tahoma"/>
            <family val="2"/>
          </rPr>
          <t>Jestana:</t>
        </r>
        <r>
          <rPr>
            <sz val="9"/>
            <color indexed="81"/>
            <rFont val="Tahoma"/>
            <family val="2"/>
          </rPr>
          <t xml:space="preserve">
ใส่ราคาครุภํณฑ์ ตามแบบ
ปร.5. ข ไม่รวม VAT</t>
        </r>
      </text>
    </comment>
    <comment ref="D16" authorId="1" shapeId="0" xr:uid="{33F1E3AD-C78F-43B7-8F58-F3A351D9F5C1}">
      <text>
        <r>
          <rPr>
            <b/>
            <sz val="9"/>
            <color indexed="81"/>
            <rFont val="Tahoma"/>
            <family val="2"/>
          </rPr>
          <t>Jestana:</t>
        </r>
        <r>
          <rPr>
            <sz val="9"/>
            <color indexed="81"/>
            <rFont val="Tahoma"/>
            <family val="2"/>
          </rPr>
          <t xml:space="preserve">
ใส่ค่าใช้จ่ายพิเศษตามข้อกำหนด</t>
        </r>
      </text>
    </comment>
  </commentList>
</comments>
</file>

<file path=xl/sharedStrings.xml><?xml version="1.0" encoding="utf-8"?>
<sst xmlns="http://schemas.openxmlformats.org/spreadsheetml/2006/main" count="249" uniqueCount="89">
  <si>
    <t xml:space="preserve">กรณีค่างานไม่ได้อยู่ในช่วงของค่างานต้นทุนที่กำหนด </t>
  </si>
  <si>
    <t>ค่า Factor F ของค่างานต้นทุน A  =  D - {( D-E) x ( A-B ) / C -B}</t>
  </si>
  <si>
    <t>A  =</t>
  </si>
  <si>
    <t>ค่างานต้นทุนที่ต้องการหาค่า Factor F</t>
  </si>
  <si>
    <t>=</t>
  </si>
  <si>
    <t>B  =</t>
  </si>
  <si>
    <t xml:space="preserve">ค่างานต้นทุนขั้นต่ำของช่วงค่างานต้นทุน </t>
  </si>
  <si>
    <t>C  =</t>
  </si>
  <si>
    <t xml:space="preserve">ค่างานต้นทุนขั้นสูงของช่วงค่างานต้นทุน </t>
  </si>
  <si>
    <t>D  =</t>
  </si>
  <si>
    <t xml:space="preserve">ค่า Factor F ของงานต้นทุนขั้นต่ำของช่วงค่างานต้นทุน </t>
  </si>
  <si>
    <t>E  =</t>
  </si>
  <si>
    <t xml:space="preserve">ค่า Factor F ของงานต้นทุนขั้นสูงของช่วงค่างานต้นทุน </t>
  </si>
  <si>
    <t xml:space="preserve">ค่า Factor F ของค่างานต้นทุน A  = </t>
  </si>
  <si>
    <t>คิดเป็นค่างานทั้งหมด</t>
  </si>
  <si>
    <t>บาท</t>
  </si>
  <si>
    <t>เงินประกันผลงานหัก</t>
  </si>
  <si>
    <t>ค่าภาษีมูลค่าเพิ่ม</t>
  </si>
  <si>
    <t>Factor F งานก่อสร้างอาคาร</t>
  </si>
  <si>
    <t>ค่างาน(ทุน)</t>
  </si>
  <si>
    <t>Factor F งานก่อสร้างทาง</t>
  </si>
  <si>
    <t>ฝนชุก 1</t>
  </si>
  <si>
    <t>ฝนชุก 2</t>
  </si>
  <si>
    <t>ปกติ</t>
  </si>
  <si>
    <t>เงินล่วงหน้าจ่าย</t>
  </si>
  <si>
    <t>ดอกเบี้ยเงินกู้</t>
  </si>
  <si>
    <t>&gt;</t>
  </si>
  <si>
    <t>£</t>
  </si>
  <si>
    <t>ล้านบาท</t>
  </si>
  <si>
    <t>ค่างาน(ทุน) ขั้นต่ำ</t>
  </si>
  <si>
    <t>ค่างาน(ทุน)ขั้นสูง</t>
  </si>
  <si>
    <t>INDEX</t>
  </si>
  <si>
    <t xml:space="preserve">Factor F </t>
  </si>
  <si>
    <t>D - E =</t>
  </si>
  <si>
    <t>A - B =</t>
  </si>
  <si>
    <t>C - B =</t>
  </si>
  <si>
    <t>ค่า Factor F ของค่างานต้นทุน A  =  D - {(D-E) x (A-B) / (C -B)}</t>
  </si>
  <si>
    <t>{(D-E) x (A-B) / (C -B)} =</t>
  </si>
  <si>
    <t xml:space="preserve"> Factor F  =</t>
  </si>
  <si>
    <t>วิธีทำ</t>
  </si>
  <si>
    <t>ดังนั้น</t>
  </si>
  <si>
    <t>พื้นที่</t>
  </si>
  <si>
    <t>index</t>
  </si>
  <si>
    <t>Factor F งานก่อสร้างสะพานและท่อเหลี่ยม</t>
  </si>
  <si>
    <t>Factor F งานก่อสร้างชลประทาน</t>
  </si>
  <si>
    <t xml:space="preserve">รายการคำนวณค่า Factor F  งานก่อสร้างอาคาร  </t>
  </si>
  <si>
    <t>รายการคำนวณค่า Factor F  งานก่อสร้างทาง</t>
  </si>
  <si>
    <t>รายการคำนวณค่า Factor F  งานก่อสร้างสะพานและท่อเหลี่ยม</t>
  </si>
  <si>
    <t>รายการคำนวณค่า Factor F  งานก่อสร้างชลประทาน</t>
  </si>
  <si>
    <t>หนังสือกรมบัญชีกลางด่วนที่สุด ที่ กค 0433.2/ว 499  ลงวันที่ 28 สิงหาคม พ.ศ.2566</t>
  </si>
  <si>
    <t>ข้อมูล</t>
  </si>
  <si>
    <t>ค่างานต้นทุนไม่เกิน 500,000 บาท  ( Factor F คงที่ = 1.3091 )</t>
  </si>
  <si>
    <t>ค่างานต้นทุนไม่เกิน 5,000,000 บาท  ( Factor F คงที่ = 1.3642 :  ฝนชุก 1= 1.3848 : ฝนชุก 2 = 1.4054 )</t>
  </si>
  <si>
    <t xml:space="preserve"> ค่างานต้นทุนไม่เกิน 5,000,000 บาท  ( Factor F คงที่ = 1.2799 )</t>
  </si>
  <si>
    <t>ค่างานต้นทุนไม่เกิน 5,000,000 บาท  ( Factor F คงที่ = 1.3392 :  ฝนชุก 1= 1.3589 : ฝนชุก 2 = 1.3786 )</t>
  </si>
  <si>
    <t>แบบสรุปค่าก่อสร้าง</t>
  </si>
  <si>
    <t>โครงการ/งาน</t>
  </si>
  <si>
    <t>สถานที่ก่อสร้าง</t>
  </si>
  <si>
    <t>แบบเลขที่</t>
  </si>
  <si>
    <t>-</t>
  </si>
  <si>
    <t>หน่วนงานเจ้าของโครงการ</t>
  </si>
  <si>
    <t>แบบแสดงรายการ ปริมาณงานและราคาที่แนบ ปร.4 จำนวน</t>
  </si>
  <si>
    <t>หน้า</t>
  </si>
  <si>
    <t>คำนวณราคากลางเมื่อวันที่</t>
  </si>
  <si>
    <t>หน่วย : บาท</t>
  </si>
  <si>
    <t>ลำดับที่</t>
  </si>
  <si>
    <t>รายการ</t>
  </si>
  <si>
    <t>ค่างานต้นทุน</t>
  </si>
  <si>
    <t>FACTOR F</t>
  </si>
  <si>
    <t>ค่าก่อสร้าง</t>
  </si>
  <si>
    <t>หมายเหตุ</t>
  </si>
  <si>
    <t>งานก่อสร้างอาคาร</t>
  </si>
  <si>
    <t>งานค่าใช้จ่ายพิเศษตามข้อกำหนดฯ</t>
  </si>
  <si>
    <t>รวมค่าก่อสร้าง</t>
  </si>
  <si>
    <t>เงื่อนไขการใช้คาราง FACTOR F</t>
  </si>
  <si>
    <t>เงินล่วงหน้าจ่าย  0 %</t>
  </si>
  <si>
    <t>เงินประกันผลงานหัก  0 %</t>
  </si>
  <si>
    <t>ดอกเบี้ยเงินกู้  7 %</t>
  </si>
  <si>
    <t>ภาษีมูลค่าเพิ่ม  7 %</t>
  </si>
  <si>
    <t>กองข่าง  เทศบาลตำบลลำพญา อำเภอบางเลน จังหวัดนครปฐม</t>
  </si>
  <si>
    <t xml:space="preserve">      หน้า และ ปร.4 (พ) จำนวน</t>
  </si>
  <si>
    <t>งานก่อสร้างทาง</t>
  </si>
  <si>
    <t>งานก่อสร้างสะพานและท่อเหลี่ยม</t>
  </si>
  <si>
    <t>งานก่อสร้างชลประทาน</t>
  </si>
  <si>
    <t>งานครุภัณฑ์ (แบบ ปร.5ข)</t>
  </si>
  <si>
    <t>พื้นที่ฝนชุก 1</t>
  </si>
  <si>
    <t>พื้นที่ปกติ</t>
  </si>
  <si>
    <t>พื้นที่ฝนชุก 2</t>
  </si>
  <si>
    <t>ปรับปรุง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</si>
</sst>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#,##0.0000"/>
    <numFmt numFmtId="165" formatCode="General_)"/>
    <numFmt numFmtId="166" formatCode="#,##0.000000&quot; &quot;"/>
    <numFmt numFmtId="167" formatCode="dd\-mm\-yy"/>
    <numFmt numFmtId="168" formatCode="#,###&quot;   &quot;"/>
    <numFmt numFmtId="169" formatCode="&quot;฿&quot;\t#,##0_);\(&quot;฿&quot;\t#,##0\)"/>
    <numFmt numFmtId="170" formatCode="\t0.00E+00"/>
    <numFmt numFmtId="171" formatCode="_(&quot;$&quot;* #,##0.00_);_(&quot;$&quot;* \(#,##0.00\);_(&quot;$&quot;* &quot;-&quot;??_);_(@_)"/>
    <numFmt numFmtId="172" formatCode="#,##0.0_);\(#,##0.0\)"/>
    <numFmt numFmtId="173" formatCode="_(&quot;$&quot;* #,##0.000_);_(&quot;$&quot;* \(#,##0.000\);_(&quot;$&quot;* &quot;-&quot;??_);_(@_)"/>
    <numFmt numFmtId="174" formatCode="0.0&quot;  &quot;"/>
    <numFmt numFmtId="175" formatCode="\$#,##0\ ;\(\$#,##0\)"/>
    <numFmt numFmtId="176" formatCode="&quot;$&quot;#,##0;[Red]\-&quot;$&quot;#,##0"/>
    <numFmt numFmtId="177" formatCode="&quot;$&quot;#,##0.00;[Red]\-&quot;$&quot;#,##0.00"/>
    <numFmt numFmtId="178" formatCode="_-* #,##0.00\ _บ_า_ท_-;\-* #,##0.00\ _บ_า_ท_-;_-* &quot;-&quot;??\ _บ_า_ท_-;_-@_-"/>
    <numFmt numFmtId="179" formatCode="#,##0.00;\(#,##0.00\);&quot;_&quot;"/>
    <numFmt numFmtId="180" formatCode="0\+000;0\-000;0\+000"/>
    <numFmt numFmtId="181" formatCode="m/d/yy\ hh:mm"/>
    <numFmt numFmtId="182" formatCode="_(&quot;$&quot;* #,##0.0000_);_(&quot;$&quot;* \(#,##0.0000\);_(&quot;$&quot;* &quot;-&quot;??_);_(@_)"/>
    <numFmt numFmtId="183" formatCode="_-* #,##0_-;\-* #,##0_-;_-* &quot;-&quot;??_-;_-@_-"/>
    <numFmt numFmtId="184" formatCode="_-* #,##0.0000_-;\-* #,##0.0000_-;_-* &quot;-&quot;??_-;_-@_-"/>
  </numFmts>
  <fonts count="71">
    <font>
      <sz val="14"/>
      <name val="CordiaUPC"/>
      <family val="1"/>
    </font>
    <font>
      <sz val="16"/>
      <color theme="1"/>
      <name val="AngsanaUPC"/>
      <family val="2"/>
      <charset val="222"/>
    </font>
    <font>
      <sz val="14"/>
      <name val="CordiaUPC"/>
      <family val="1"/>
    </font>
    <font>
      <sz val="14"/>
      <name val="Cordia New"/>
      <family val="2"/>
    </font>
    <font>
      <sz val="14"/>
      <name val="SV Rojchana"/>
    </font>
    <font>
      <sz val="14"/>
      <name val="AngsanaUPC"/>
      <family val="1"/>
    </font>
    <font>
      <sz val="10"/>
      <name val="Helv"/>
      <family val="2"/>
    </font>
    <font>
      <sz val="16"/>
      <name val="DilleniaUPC"/>
      <family val="1"/>
    </font>
    <font>
      <sz val="11"/>
      <name val="?? ?????"/>
      <family val="3"/>
      <charset val="255"/>
    </font>
    <font>
      <sz val="11"/>
      <name val="??"/>
      <family val="1"/>
    </font>
    <font>
      <sz val="12"/>
      <name val="Helv"/>
      <family val="2"/>
    </font>
    <font>
      <sz val="10"/>
      <name val="Arial"/>
      <family val="2"/>
    </font>
    <font>
      <sz val="16"/>
      <name val="AngsanaUPC"/>
      <family val="1"/>
    </font>
    <font>
      <sz val="18"/>
      <name val="AngsanaUPC"/>
      <family val="1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2"/>
      <name val="?UAAA?"/>
      <family val="3"/>
      <charset val="255"/>
    </font>
    <font>
      <b/>
      <i/>
      <sz val="24"/>
      <color indexed="49"/>
      <name val="Arial Narrow"/>
      <family val="2"/>
    </font>
    <font>
      <sz val="11"/>
      <color indexed="20"/>
      <name val="Tahoma"/>
      <family val="2"/>
      <charset val="222"/>
    </font>
    <font>
      <sz val="10"/>
      <name val="MS Sans Serif"/>
      <family val="2"/>
      <charset val="222"/>
    </font>
    <font>
      <sz val="12"/>
      <name val="Times New Roman"/>
      <family val="1"/>
    </font>
    <font>
      <sz val="12"/>
      <name val="????"/>
      <charset val="136"/>
    </font>
    <font>
      <b/>
      <sz val="11"/>
      <color indexed="10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Times New Roman"/>
      <family val="1"/>
    </font>
    <font>
      <sz val="14"/>
      <color indexed="24"/>
      <name val="TharntipUPC"/>
    </font>
    <font>
      <sz val="10"/>
      <color indexed="8"/>
      <name val="Arial"/>
      <family val="2"/>
    </font>
    <font>
      <b/>
      <sz val="14"/>
      <name val="AngsanaUPC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b/>
      <sz val="18"/>
      <name val="Arial"/>
      <family val="2"/>
    </font>
    <font>
      <u/>
      <sz val="16"/>
      <color indexed="12"/>
      <name val="Angsana New"/>
      <family val="1"/>
    </font>
    <font>
      <sz val="11"/>
      <color indexed="62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MS Sans Serif"/>
      <family val="2"/>
    </font>
    <font>
      <sz val="11"/>
      <color indexed="19"/>
      <name val="Tahoma"/>
      <family val="2"/>
      <charset val="222"/>
    </font>
    <font>
      <sz val="7"/>
      <name val="Small Fonts"/>
      <family val="2"/>
    </font>
    <font>
      <sz val="12"/>
      <name val="Helv"/>
    </font>
    <font>
      <sz val="16"/>
      <color theme="1"/>
      <name val="TH SarabunPSK"/>
      <family val="2"/>
      <charset val="222"/>
    </font>
    <font>
      <b/>
      <sz val="11"/>
      <color indexed="63"/>
      <name val="Tahoma"/>
      <family val="2"/>
      <charset val="222"/>
    </font>
    <font>
      <sz val="14"/>
      <name val="Cordia New"/>
      <family val="3"/>
    </font>
    <font>
      <b/>
      <i/>
      <sz val="18"/>
      <color indexed="28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8"/>
      <name val="Tahoma"/>
      <family val="2"/>
      <charset val="222"/>
    </font>
    <font>
      <u/>
      <sz val="10.5"/>
      <color indexed="12"/>
      <name val="Cordia New"/>
      <family val="2"/>
    </font>
    <font>
      <u/>
      <sz val="10.5"/>
      <color indexed="36"/>
      <name val="Cordia New"/>
      <family val="2"/>
    </font>
    <font>
      <sz val="12"/>
      <name val="นูลมรผ"/>
      <charset val="129"/>
    </font>
    <font>
      <sz val="16"/>
      <name val="TH SarabunPSK"/>
      <family val="2"/>
    </font>
    <font>
      <sz val="12"/>
      <name val="นูลมรผ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 val="double"/>
      <sz val="14"/>
      <name val="TH SarabunPSK"/>
      <family val="2"/>
    </font>
    <font>
      <b/>
      <u/>
      <sz val="14"/>
      <name val="TH SarabunPSK"/>
      <family val="2"/>
    </font>
    <font>
      <sz val="14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8"/>
      <name val="CordiaUPC"/>
      <family val="1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darkTrellis">
        <fgColor indexed="9"/>
        <bgColor indexed="1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5">
    <xf numFmtId="4" fontId="0" fillId="0" borderId="0"/>
    <xf numFmtId="43" fontId="1" fillId="0" borderId="0" applyFont="0" applyFill="0" applyBorder="0" applyAlignment="0" applyProtection="0"/>
    <xf numFmtId="0" fontId="4" fillId="0" borderId="0">
      <alignment vertical="center"/>
    </xf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1" fillId="0" borderId="0"/>
    <xf numFmtId="44" fontId="12" fillId="0" borderId="0" applyFont="0" applyFill="0" applyBorder="0" applyAlignment="0" applyProtection="0"/>
    <xf numFmtId="4" fontId="13" fillId="0" borderId="8"/>
    <xf numFmtId="9" fontId="11" fillId="5" borderId="0"/>
    <xf numFmtId="9" fontId="11" fillId="5" borderId="0"/>
    <xf numFmtId="9" fontId="14" fillId="0" borderId="0">
      <alignment vertical="center"/>
    </xf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2" fillId="0" borderId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9" fontId="5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15" borderId="9">
      <alignment horizontal="centerContinuous" vertical="top"/>
    </xf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2" fillId="0" borderId="0"/>
    <xf numFmtId="0" fontId="19" fillId="20" borderId="0" applyNumberFormat="0" applyBorder="0" applyAlignment="0" applyProtection="0"/>
    <xf numFmtId="39" fontId="12" fillId="0" borderId="1" applyNumberFormat="0" applyFont="0" applyFill="0" applyAlignment="0" applyProtection="0"/>
    <xf numFmtId="39" fontId="20" fillId="0" borderId="10" applyNumberFormat="0" applyFont="0" applyFill="0" applyAlignment="0" applyProtection="0"/>
    <xf numFmtId="39" fontId="20" fillId="0" borderId="11" applyNumberFormat="0" applyFont="0" applyFill="0" applyAlignment="0" applyProtection="0"/>
    <xf numFmtId="39" fontId="20" fillId="0" borderId="6" applyNumberFormat="0" applyFont="0" applyFill="0" applyAlignment="0" applyProtection="0"/>
    <xf numFmtId="39" fontId="20" fillId="0" borderId="7" applyNumberFormat="0" applyFont="0" applyFill="0" applyAlignment="0" applyProtection="0"/>
    <xf numFmtId="39" fontId="12" fillId="0" borderId="9" applyNumberFormat="0" applyFont="0" applyFill="0" applyAlignment="0" applyProtection="0"/>
    <xf numFmtId="39" fontId="12" fillId="0" borderId="12" applyNumberFormat="0" applyFont="0" applyFill="0" applyAlignment="0" applyProtection="0">
      <alignment horizontal="left"/>
    </xf>
    <xf numFmtId="39" fontId="12" fillId="0" borderId="13" applyNumberFormat="0" applyFont="0" applyFill="0" applyAlignment="0" applyProtection="0"/>
    <xf numFmtId="39" fontId="20" fillId="0" borderId="14" applyNumberFormat="0" applyFont="0" applyFill="0" applyAlignment="0" applyProtection="0"/>
    <xf numFmtId="1" fontId="12" fillId="0" borderId="15" applyNumberFormat="0" applyFill="0" applyAlignment="0">
      <alignment horizontal="center"/>
    </xf>
    <xf numFmtId="39" fontId="20" fillId="0" borderId="2" applyNumberFormat="0" applyFont="0" applyFill="0" applyAlignment="0" applyProtection="0"/>
    <xf numFmtId="39" fontId="20" fillId="0" borderId="3" applyNumberFormat="0" applyFont="0" applyFill="0" applyAlignment="0" applyProtection="0"/>
    <xf numFmtId="39" fontId="20" fillId="0" borderId="4" applyNumberFormat="0" applyFont="0" applyFill="0" applyAlignment="0" applyProtection="0"/>
    <xf numFmtId="39" fontId="20" fillId="0" borderId="5" applyNumberFormat="0" applyFont="0" applyFill="0" applyAlignment="0" applyProtection="0"/>
    <xf numFmtId="39" fontId="20" fillId="0" borderId="16" applyNumberFormat="0" applyFont="0" applyFill="0" applyAlignment="0" applyProtection="0"/>
    <xf numFmtId="17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7" fillId="0" borderId="0"/>
    <xf numFmtId="0" fontId="11" fillId="0" borderId="0" applyFill="0" applyBorder="0" applyAlignment="0"/>
    <xf numFmtId="0" fontId="11" fillId="0" borderId="0" applyFill="0" applyBorder="0" applyAlignment="0"/>
    <xf numFmtId="172" fontId="6" fillId="0" borderId="0" applyFill="0" applyBorder="0" applyAlignment="0"/>
    <xf numFmtId="0" fontId="21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173" fontId="5" fillId="0" borderId="0" applyFill="0" applyBorder="0" applyAlignment="0"/>
    <xf numFmtId="174" fontId="7" fillId="0" borderId="0" applyFill="0" applyBorder="0" applyAlignment="0"/>
    <xf numFmtId="172" fontId="6" fillId="0" borderId="0" applyFill="0" applyBorder="0" applyAlignment="0"/>
    <xf numFmtId="0" fontId="23" fillId="21" borderId="17" applyNumberFormat="0" applyAlignment="0" applyProtection="0"/>
    <xf numFmtId="0" fontId="24" fillId="22" borderId="18" applyNumberFormat="0" applyAlignment="0" applyProtection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73" fontId="5" fillId="0" borderId="0" applyFont="0" applyFill="0" applyBorder="0" applyAlignment="0" applyProtection="0"/>
    <xf numFmtId="0" fontId="25" fillId="0" borderId="0"/>
    <xf numFmtId="3" fontId="26" fillId="0" borderId="0" applyFont="0" applyFill="0" applyBorder="0" applyAlignment="0" applyProtection="0"/>
    <xf numFmtId="0" fontId="18" fillId="15" borderId="9">
      <alignment horizontal="centerContinuous" vertical="top"/>
    </xf>
    <xf numFmtId="172" fontId="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5" fillId="0" borderId="0"/>
    <xf numFmtId="0" fontId="26" fillId="0" borderId="0" applyFont="0" applyFill="0" applyBorder="0" applyAlignment="0" applyProtection="0"/>
    <xf numFmtId="14" fontId="27" fillId="0" borderId="0" applyFill="0" applyBorder="0" applyAlignment="0"/>
    <xf numFmtId="15" fontId="28" fillId="23" borderId="0">
      <alignment horizontal="centerContinuous"/>
    </xf>
    <xf numFmtId="172" fontId="5" fillId="0" borderId="0"/>
    <xf numFmtId="173" fontId="5" fillId="0" borderId="0" applyFill="0" applyBorder="0" applyAlignment="0"/>
    <xf numFmtId="172" fontId="6" fillId="0" borderId="0" applyFill="0" applyBorder="0" applyAlignment="0"/>
    <xf numFmtId="173" fontId="5" fillId="0" borderId="0" applyFill="0" applyBorder="0" applyAlignment="0"/>
    <xf numFmtId="174" fontId="7" fillId="0" borderId="0" applyFill="0" applyBorder="0" applyAlignment="0"/>
    <xf numFmtId="172" fontId="6" fillId="0" borderId="0" applyFill="0" applyBorder="0" applyAlignment="0"/>
    <xf numFmtId="0" fontId="29" fillId="0" borderId="0" applyNumberFormat="0" applyFill="0" applyBorder="0" applyAlignment="0" applyProtection="0"/>
    <xf numFmtId="2" fontId="26" fillId="0" borderId="0" applyFont="0" applyFill="0" applyBorder="0" applyAlignment="0" applyProtection="0"/>
    <xf numFmtId="0" fontId="30" fillId="10" borderId="0" applyNumberFormat="0" applyBorder="0" applyAlignment="0" applyProtection="0"/>
    <xf numFmtId="38" fontId="31" fillId="15" borderId="0" applyNumberFormat="0" applyBorder="0" applyAlignment="0" applyProtection="0"/>
    <xf numFmtId="0" fontId="32" fillId="0" borderId="19" applyNumberFormat="0" applyAlignment="0" applyProtection="0">
      <alignment horizontal="left" vertical="center"/>
    </xf>
    <xf numFmtId="0" fontId="32" fillId="0" borderId="11">
      <alignment horizontal="left" vertical="center"/>
    </xf>
    <xf numFmtId="0" fontId="33" fillId="0" borderId="20" applyNumberFormat="0" applyFill="0" applyAlignment="0" applyProtection="0"/>
    <xf numFmtId="0" fontId="34" fillId="0" borderId="21" applyNumberFormat="0" applyFill="0" applyAlignment="0" applyProtection="0"/>
    <xf numFmtId="0" fontId="35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Protection="0"/>
    <xf numFmtId="0" fontId="32" fillId="0" borderId="0" applyProtection="0"/>
    <xf numFmtId="0" fontId="32" fillId="0" borderId="0" applyProtection="0"/>
    <xf numFmtId="0" fontId="1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8" fillId="11" borderId="17" applyNumberFormat="0" applyAlignment="0" applyProtection="0"/>
    <xf numFmtId="10" fontId="31" fillId="24" borderId="1" applyNumberFormat="0" applyBorder="0" applyAlignment="0" applyProtection="0"/>
    <xf numFmtId="0" fontId="38" fillId="9" borderId="17" applyNumberFormat="0" applyAlignment="0" applyProtection="0"/>
    <xf numFmtId="173" fontId="5" fillId="0" borderId="0" applyFill="0" applyBorder="0" applyAlignment="0"/>
    <xf numFmtId="172" fontId="6" fillId="0" borderId="0" applyFill="0" applyBorder="0" applyAlignment="0"/>
    <xf numFmtId="173" fontId="5" fillId="0" borderId="0" applyFill="0" applyBorder="0" applyAlignment="0"/>
    <xf numFmtId="174" fontId="7" fillId="0" borderId="0" applyFill="0" applyBorder="0" applyAlignment="0"/>
    <xf numFmtId="172" fontId="6" fillId="0" borderId="0" applyFill="0" applyBorder="0" applyAlignment="0"/>
    <xf numFmtId="0" fontId="39" fillId="0" borderId="23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1" fillId="11" borderId="0" applyNumberFormat="0" applyBorder="0" applyAlignment="0" applyProtection="0"/>
    <xf numFmtId="37" fontId="42" fillId="0" borderId="0"/>
    <xf numFmtId="1" fontId="12" fillId="0" borderId="14" applyFont="0" applyFill="0" applyBorder="0" applyProtection="0">
      <alignment horizontal="center"/>
    </xf>
    <xf numFmtId="178" fontId="3" fillId="0" borderId="0"/>
    <xf numFmtId="165" fontId="43" fillId="0" borderId="0"/>
    <xf numFmtId="0" fontId="44" fillId="0" borderId="0"/>
    <xf numFmtId="4" fontId="2" fillId="0" borderId="0"/>
    <xf numFmtId="0" fontId="5" fillId="8" borderId="24" applyNumberFormat="0" applyFont="0" applyAlignment="0" applyProtection="0"/>
    <xf numFmtId="0" fontId="5" fillId="8" borderId="24" applyNumberFormat="0" applyFont="0" applyAlignment="0" applyProtection="0"/>
    <xf numFmtId="179" fontId="12" fillId="0" borderId="7" applyFont="0" applyFill="0" applyBorder="0" applyProtection="0">
      <alignment horizontal="center"/>
    </xf>
    <xf numFmtId="0" fontId="45" fillId="21" borderId="25" applyNumberFormat="0" applyAlignment="0" applyProtection="0"/>
    <xf numFmtId="0" fontId="46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40" fillId="0" borderId="26" applyNumberFormat="0" applyBorder="0"/>
    <xf numFmtId="173" fontId="5" fillId="0" borderId="0" applyFill="0" applyBorder="0" applyAlignment="0"/>
    <xf numFmtId="172" fontId="6" fillId="0" borderId="0" applyFill="0" applyBorder="0" applyAlignment="0"/>
    <xf numFmtId="173" fontId="5" fillId="0" borderId="0" applyFill="0" applyBorder="0" applyAlignment="0"/>
    <xf numFmtId="174" fontId="7" fillId="0" borderId="0" applyFill="0" applyBorder="0" applyAlignment="0"/>
    <xf numFmtId="172" fontId="6" fillId="0" borderId="0" applyFill="0" applyBorder="0" applyAlignment="0"/>
    <xf numFmtId="0" fontId="11" fillId="0" borderId="0">
      <alignment vertical="justify"/>
    </xf>
    <xf numFmtId="0" fontId="11" fillId="0" borderId="0">
      <alignment vertical="justify"/>
    </xf>
    <xf numFmtId="1" fontId="11" fillId="0" borderId="14" applyNumberFormat="0" applyFill="0" applyAlignment="0" applyProtection="0">
      <alignment horizontal="center" vertical="center"/>
    </xf>
    <xf numFmtId="1" fontId="11" fillId="0" borderId="14" applyNumberFormat="0" applyFill="0" applyAlignment="0" applyProtection="0">
      <alignment horizontal="center" vertical="center"/>
    </xf>
    <xf numFmtId="0" fontId="47" fillId="5" borderId="0"/>
    <xf numFmtId="0" fontId="12" fillId="0" borderId="0"/>
    <xf numFmtId="0" fontId="25" fillId="0" borderId="27" applyAlignment="0">
      <alignment horizontal="centerContinuous"/>
    </xf>
    <xf numFmtId="0" fontId="25" fillId="0" borderId="27" applyAlignment="0">
      <alignment horizontal="centerContinuous"/>
    </xf>
    <xf numFmtId="180" fontId="12" fillId="0" borderId="7" applyFont="0" applyFill="0" applyBorder="0" applyProtection="0">
      <alignment horizontal="center"/>
    </xf>
    <xf numFmtId="49" fontId="27" fillId="0" borderId="0" applyFill="0" applyBorder="0" applyAlignment="0"/>
    <xf numFmtId="0" fontId="22" fillId="0" borderId="0" applyFill="0" applyBorder="0" applyAlignment="0"/>
    <xf numFmtId="0" fontId="22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28" applyNumberFormat="0" applyFill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11" fillId="0" borderId="0">
      <alignment horizontal="centerContinuous" vertical="center"/>
    </xf>
    <xf numFmtId="0" fontId="11" fillId="0" borderId="0">
      <alignment horizontal="centerContinuous" vertical="center"/>
    </xf>
    <xf numFmtId="0" fontId="39" fillId="0" borderId="0" applyNumberFormat="0" applyFill="0" applyBorder="0" applyAlignment="0" applyProtection="0"/>
    <xf numFmtId="39" fontId="12" fillId="25" borderId="1" applyFont="0" applyFill="0" applyBorder="0" applyProtection="0">
      <alignment horizontal="center"/>
    </xf>
    <xf numFmtId="43" fontId="3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9" fontId="52" fillId="0" borderId="0" applyFont="0" applyFill="0" applyBorder="0" applyAlignment="0" applyProtection="0"/>
    <xf numFmtId="4" fontId="13" fillId="0" borderId="8"/>
    <xf numFmtId="0" fontId="11" fillId="0" borderId="0"/>
    <xf numFmtId="0" fontId="11" fillId="0" borderId="0"/>
    <xf numFmtId="0" fontId="53" fillId="0" borderId="0"/>
    <xf numFmtId="0" fontId="53" fillId="0" borderId="0"/>
    <xf numFmtId="0" fontId="12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4" fontId="13" fillId="0" borderId="8"/>
    <xf numFmtId="0" fontId="12" fillId="0" borderId="0"/>
    <xf numFmtId="0" fontId="52" fillId="0" borderId="0"/>
    <xf numFmtId="0" fontId="5" fillId="0" borderId="7"/>
    <xf numFmtId="0" fontId="5" fillId="0" borderId="7"/>
    <xf numFmtId="0" fontId="3" fillId="8" borderId="24" applyNumberFormat="0" applyFon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3" fillId="0" borderId="0"/>
    <xf numFmtId="0" fontId="62" fillId="0" borderId="0"/>
    <xf numFmtId="43" fontId="62" fillId="0" borderId="0" applyFont="0" applyFill="0" applyBorder="0" applyAlignment="0" applyProtection="0"/>
  </cellStyleXfs>
  <cellXfs count="161">
    <xf numFmtId="4" fontId="0" fillId="0" borderId="0" xfId="0"/>
    <xf numFmtId="4" fontId="59" fillId="0" borderId="0" xfId="0" applyFont="1" applyAlignment="1">
      <alignment horizontal="center"/>
    </xf>
    <xf numFmtId="4" fontId="58" fillId="0" borderId="0" xfId="0" applyFont="1"/>
    <xf numFmtId="164" fontId="58" fillId="0" borderId="0" xfId="0" applyNumberFormat="1" applyFont="1"/>
    <xf numFmtId="4" fontId="58" fillId="0" borderId="6" xfId="0" applyFont="1" applyBorder="1"/>
    <xf numFmtId="4" fontId="58" fillId="0" borderId="7" xfId="0" applyFont="1" applyBorder="1"/>
    <xf numFmtId="164" fontId="58" fillId="0" borderId="13" xfId="0" applyNumberFormat="1" applyFont="1" applyBorder="1"/>
    <xf numFmtId="3" fontId="65" fillId="2" borderId="1" xfId="0" applyNumberFormat="1" applyFont="1" applyFill="1" applyBorder="1" applyAlignment="1">
      <alignment horizontal="center"/>
    </xf>
    <xf numFmtId="3" fontId="59" fillId="2" borderId="1" xfId="0" applyNumberFormat="1" applyFont="1" applyFill="1" applyBorder="1" applyAlignment="1">
      <alignment horizontal="center"/>
    </xf>
    <xf numFmtId="3" fontId="59" fillId="0" borderId="0" xfId="0" applyNumberFormat="1" applyFont="1" applyAlignment="1">
      <alignment horizontal="center"/>
    </xf>
    <xf numFmtId="4" fontId="59" fillId="0" borderId="13" xfId="0" applyFont="1" applyBorder="1" applyAlignment="1">
      <alignment horizontal="center"/>
    </xf>
    <xf numFmtId="4" fontId="59" fillId="0" borderId="1" xfId="0" applyFont="1" applyBorder="1" applyAlignment="1">
      <alignment horizontal="center"/>
    </xf>
    <xf numFmtId="4" fontId="58" fillId="0" borderId="15" xfId="0" applyFont="1" applyBorder="1" applyAlignment="1">
      <alignment horizontal="center"/>
    </xf>
    <xf numFmtId="4" fontId="58" fillId="0" borderId="15" xfId="0" applyFont="1" applyBorder="1"/>
    <xf numFmtId="4" fontId="58" fillId="0" borderId="13" xfId="0" applyFont="1" applyBorder="1"/>
    <xf numFmtId="4" fontId="58" fillId="0" borderId="2" xfId="0" applyFont="1" applyBorder="1" applyAlignment="1">
      <alignment horizontal="right"/>
    </xf>
    <xf numFmtId="43" fontId="58" fillId="0" borderId="3" xfId="1" applyFont="1" applyBorder="1" applyAlignment="1"/>
    <xf numFmtId="4" fontId="58" fillId="0" borderId="13" xfId="0" applyFont="1" applyBorder="1" applyAlignment="1">
      <alignment horizontal="right"/>
    </xf>
    <xf numFmtId="183" fontId="58" fillId="0" borderId="13" xfId="1" applyNumberFormat="1" applyFont="1" applyBorder="1" applyAlignment="1"/>
    <xf numFmtId="4" fontId="58" fillId="0" borderId="3" xfId="0" applyFont="1" applyBorder="1" applyAlignment="1">
      <alignment horizontal="right"/>
    </xf>
    <xf numFmtId="4" fontId="58" fillId="0" borderId="14" xfId="0" applyFont="1" applyBorder="1"/>
    <xf numFmtId="43" fontId="58" fillId="0" borderId="7" xfId="1" applyFont="1" applyBorder="1" applyAlignment="1"/>
    <xf numFmtId="164" fontId="58" fillId="0" borderId="14" xfId="0" applyNumberFormat="1" applyFont="1" applyBorder="1"/>
    <xf numFmtId="3" fontId="58" fillId="0" borderId="14" xfId="0" applyNumberFormat="1" applyFont="1" applyBorder="1"/>
    <xf numFmtId="43" fontId="58" fillId="0" borderId="4" xfId="1" applyFont="1" applyBorder="1" applyAlignment="1">
      <alignment horizontal="right"/>
    </xf>
    <xf numFmtId="43" fontId="58" fillId="0" borderId="5" xfId="1" applyFont="1" applyBorder="1" applyAlignment="1"/>
    <xf numFmtId="164" fontId="58" fillId="0" borderId="15" xfId="0" applyNumberFormat="1" applyFont="1" applyBorder="1"/>
    <xf numFmtId="4" fontId="59" fillId="0" borderId="15" xfId="0" applyFont="1" applyBorder="1" applyAlignment="1">
      <alignment horizontal="right"/>
    </xf>
    <xf numFmtId="3" fontId="58" fillId="0" borderId="15" xfId="0" applyNumberFormat="1" applyFont="1" applyBorder="1"/>
    <xf numFmtId="4" fontId="59" fillId="0" borderId="14" xfId="0" applyFont="1" applyBorder="1" applyAlignment="1">
      <alignment horizontal="right"/>
    </xf>
    <xf numFmtId="4" fontId="59" fillId="0" borderId="5" xfId="0" applyFont="1" applyBorder="1" applyAlignment="1">
      <alignment horizontal="right"/>
    </xf>
    <xf numFmtId="0" fontId="69" fillId="0" borderId="0" xfId="213" applyFont="1" applyProtection="1">
      <protection locked="0"/>
    </xf>
    <xf numFmtId="0" fontId="64" fillId="0" borderId="0" xfId="213" applyFont="1" applyAlignment="1" applyProtection="1">
      <alignment horizontal="left"/>
      <protection locked="0"/>
    </xf>
    <xf numFmtId="0" fontId="64" fillId="3" borderId="29" xfId="213" applyFont="1" applyFill="1" applyBorder="1" applyAlignment="1" applyProtection="1">
      <alignment horizontal="center"/>
      <protection locked="0"/>
    </xf>
    <xf numFmtId="0" fontId="69" fillId="0" borderId="29" xfId="213" applyFont="1" applyBorder="1" applyProtection="1">
      <protection locked="0"/>
    </xf>
    <xf numFmtId="0" fontId="69" fillId="0" borderId="30" xfId="213" applyFont="1" applyBorder="1" applyProtection="1">
      <protection locked="0"/>
    </xf>
    <xf numFmtId="0" fontId="64" fillId="0" borderId="0" xfId="213" applyFont="1" applyProtection="1">
      <protection locked="0"/>
    </xf>
    <xf numFmtId="0" fontId="64" fillId="0" borderId="0" xfId="213" applyFont="1" applyAlignment="1" applyProtection="1">
      <alignment horizontal="right"/>
      <protection locked="0"/>
    </xf>
    <xf numFmtId="0" fontId="64" fillId="0" borderId="0" xfId="213" applyFont="1" applyAlignment="1" applyProtection="1">
      <alignment horizontal="center"/>
      <protection locked="0"/>
    </xf>
    <xf numFmtId="0" fontId="69" fillId="0" borderId="0" xfId="213" applyFont="1" applyAlignment="1" applyProtection="1">
      <alignment horizontal="right"/>
      <protection locked="0"/>
    </xf>
    <xf numFmtId="0" fontId="64" fillId="0" borderId="34" xfId="213" applyFont="1" applyBorder="1" applyAlignment="1" applyProtection="1">
      <alignment horizontal="center"/>
      <protection locked="0"/>
    </xf>
    <xf numFmtId="0" fontId="64" fillId="0" borderId="35" xfId="213" applyFont="1" applyBorder="1" applyAlignment="1" applyProtection="1">
      <alignment horizontal="center"/>
      <protection locked="0"/>
    </xf>
    <xf numFmtId="43" fontId="69" fillId="30" borderId="42" xfId="213" applyNumberFormat="1" applyFont="1" applyFill="1" applyBorder="1" applyProtection="1">
      <protection locked="0"/>
    </xf>
    <xf numFmtId="0" fontId="69" fillId="0" borderId="39" xfId="213" applyFont="1" applyBorder="1" applyProtection="1">
      <protection locked="0"/>
    </xf>
    <xf numFmtId="4" fontId="69" fillId="3" borderId="43" xfId="213" applyNumberFormat="1" applyFont="1" applyFill="1" applyBorder="1" applyAlignment="1" applyProtection="1">
      <alignment horizontal="center"/>
      <protection locked="0"/>
    </xf>
    <xf numFmtId="4" fontId="69" fillId="0" borderId="43" xfId="213" applyNumberFormat="1" applyFont="1" applyBorder="1" applyAlignment="1" applyProtection="1">
      <alignment horizontal="center"/>
      <protection locked="0"/>
    </xf>
    <xf numFmtId="43" fontId="69" fillId="30" borderId="46" xfId="213" applyNumberFormat="1" applyFont="1" applyFill="1" applyBorder="1" applyProtection="1">
      <protection locked="0"/>
    </xf>
    <xf numFmtId="0" fontId="69" fillId="0" borderId="47" xfId="213" applyFont="1" applyBorder="1" applyProtection="1">
      <protection locked="0"/>
    </xf>
    <xf numFmtId="0" fontId="69" fillId="0" borderId="51" xfId="213" applyFont="1" applyBorder="1" applyProtection="1">
      <protection locked="0"/>
    </xf>
    <xf numFmtId="0" fontId="69" fillId="0" borderId="52" xfId="213" applyFont="1" applyBorder="1" applyProtection="1">
      <protection locked="0"/>
    </xf>
    <xf numFmtId="0" fontId="69" fillId="0" borderId="26" xfId="213" applyFont="1" applyBorder="1" applyProtection="1">
      <protection locked="0"/>
    </xf>
    <xf numFmtId="0" fontId="64" fillId="0" borderId="26" xfId="213" applyFont="1" applyBorder="1" applyProtection="1">
      <protection locked="0"/>
    </xf>
    <xf numFmtId="0" fontId="69" fillId="0" borderId="53" xfId="213" applyFont="1" applyBorder="1" applyProtection="1">
      <protection locked="0"/>
    </xf>
    <xf numFmtId="0" fontId="69" fillId="0" borderId="54" xfId="213" applyFont="1" applyBorder="1" applyProtection="1">
      <protection locked="0"/>
    </xf>
    <xf numFmtId="0" fontId="69" fillId="0" borderId="55" xfId="213" applyFont="1" applyBorder="1" applyProtection="1">
      <protection locked="0"/>
    </xf>
    <xf numFmtId="0" fontId="69" fillId="0" borderId="56" xfId="213" applyFont="1" applyBorder="1" applyProtection="1">
      <protection locked="0"/>
    </xf>
    <xf numFmtId="0" fontId="69" fillId="0" borderId="57" xfId="213" applyFont="1" applyBorder="1" applyProtection="1">
      <protection locked="0"/>
    </xf>
    <xf numFmtId="0" fontId="69" fillId="0" borderId="58" xfId="213" applyFont="1" applyBorder="1" applyProtection="1">
      <protection locked="0"/>
    </xf>
    <xf numFmtId="0" fontId="69" fillId="0" borderId="37" xfId="213" applyFont="1" applyBorder="1"/>
    <xf numFmtId="0" fontId="69" fillId="0" borderId="38" xfId="213" applyFont="1" applyBorder="1"/>
    <xf numFmtId="0" fontId="69" fillId="0" borderId="41" xfId="213" applyFont="1" applyBorder="1"/>
    <xf numFmtId="0" fontId="69" fillId="0" borderId="45" xfId="213" applyFont="1" applyBorder="1"/>
    <xf numFmtId="0" fontId="69" fillId="0" borderId="19" xfId="213" applyFont="1" applyBorder="1"/>
    <xf numFmtId="0" fontId="64" fillId="0" borderId="49" xfId="213" applyFont="1" applyBorder="1" applyAlignment="1">
      <alignment horizontal="right"/>
    </xf>
    <xf numFmtId="0" fontId="64" fillId="0" borderId="31" xfId="213" applyFont="1" applyBorder="1" applyAlignment="1">
      <alignment horizontal="center"/>
    </xf>
    <xf numFmtId="0" fontId="69" fillId="0" borderId="36" xfId="213" applyFont="1" applyBorder="1" applyAlignment="1">
      <alignment horizontal="center"/>
    </xf>
    <xf numFmtId="0" fontId="69" fillId="0" borderId="40" xfId="213" applyFont="1" applyBorder="1" applyAlignment="1">
      <alignment horizontal="center"/>
    </xf>
    <xf numFmtId="0" fontId="69" fillId="0" borderId="44" xfId="213" applyFont="1" applyBorder="1" applyAlignment="1">
      <alignment horizontal="center"/>
    </xf>
    <xf numFmtId="0" fontId="69" fillId="0" borderId="48" xfId="213" applyFont="1" applyBorder="1"/>
    <xf numFmtId="0" fontId="69" fillId="0" borderId="52" xfId="213" applyFont="1" applyBorder="1"/>
    <xf numFmtId="0" fontId="69" fillId="0" borderId="26" xfId="213" applyFont="1" applyBorder="1"/>
    <xf numFmtId="0" fontId="64" fillId="0" borderId="26" xfId="213" applyFont="1" applyBorder="1" applyAlignment="1">
      <alignment horizontal="right"/>
    </xf>
    <xf numFmtId="0" fontId="64" fillId="0" borderId="34" xfId="213" applyFont="1" applyBorder="1" applyAlignment="1">
      <alignment horizontal="center"/>
    </xf>
    <xf numFmtId="184" fontId="58" fillId="0" borderId="42" xfId="214" applyNumberFormat="1" applyFont="1" applyBorder="1" applyProtection="1">
      <protection hidden="1"/>
    </xf>
    <xf numFmtId="43" fontId="69" fillId="0" borderId="42" xfId="213" applyNumberFormat="1" applyFont="1" applyBorder="1" applyProtection="1">
      <protection hidden="1"/>
    </xf>
    <xf numFmtId="184" fontId="58" fillId="0" borderId="46" xfId="214" applyNumberFormat="1" applyFont="1" applyBorder="1" applyProtection="1">
      <protection hidden="1"/>
    </xf>
    <xf numFmtId="0" fontId="69" fillId="0" borderId="19" xfId="213" applyFont="1" applyBorder="1" applyProtection="1">
      <protection hidden="1"/>
    </xf>
    <xf numFmtId="43" fontId="64" fillId="0" borderId="50" xfId="213" applyNumberFormat="1" applyFont="1" applyBorder="1" applyProtection="1">
      <protection hidden="1"/>
    </xf>
    <xf numFmtId="43" fontId="70" fillId="0" borderId="50" xfId="213" applyNumberFormat="1" applyFont="1" applyBorder="1" applyProtection="1">
      <protection hidden="1"/>
    </xf>
    <xf numFmtId="4" fontId="69" fillId="0" borderId="43" xfId="213" applyNumberFormat="1" applyFont="1" applyBorder="1" applyAlignment="1" applyProtection="1">
      <alignment horizontal="center"/>
      <protection locked="0" hidden="1"/>
    </xf>
    <xf numFmtId="4" fontId="58" fillId="0" borderId="0" xfId="0" applyFont="1" applyProtection="1">
      <protection locked="0" hidden="1"/>
    </xf>
    <xf numFmtId="4" fontId="59" fillId="26" borderId="0" xfId="0" applyFont="1" applyFill="1" applyAlignment="1" applyProtection="1">
      <alignment horizontal="center"/>
      <protection hidden="1"/>
    </xf>
    <xf numFmtId="4" fontId="59" fillId="0" borderId="0" xfId="0" applyFont="1" applyAlignment="1" applyProtection="1">
      <alignment horizontal="center"/>
      <protection hidden="1"/>
    </xf>
    <xf numFmtId="4" fontId="59" fillId="0" borderId="0" xfId="0" applyFont="1" applyAlignment="1" applyProtection="1">
      <alignment horizontal="left"/>
      <protection hidden="1"/>
    </xf>
    <xf numFmtId="4" fontId="59" fillId="0" borderId="0" xfId="0" applyFont="1" applyAlignment="1" applyProtection="1">
      <alignment horizontal="right"/>
      <protection hidden="1"/>
    </xf>
    <xf numFmtId="4" fontId="58" fillId="0" borderId="0" xfId="0" applyFont="1" applyProtection="1">
      <protection hidden="1"/>
    </xf>
    <xf numFmtId="4" fontId="59" fillId="0" borderId="0" xfId="0" applyFont="1" applyProtection="1">
      <protection hidden="1"/>
    </xf>
    <xf numFmtId="4" fontId="59" fillId="30" borderId="0" xfId="0" applyFont="1" applyFill="1" applyAlignment="1" applyProtection="1">
      <alignment horizontal="center"/>
      <protection hidden="1"/>
    </xf>
    <xf numFmtId="4" fontId="58" fillId="0" borderId="0" xfId="0" applyFont="1" applyAlignment="1" applyProtection="1">
      <alignment horizontal="center"/>
      <protection hidden="1"/>
    </xf>
    <xf numFmtId="4" fontId="58" fillId="0" borderId="1" xfId="0" applyFont="1" applyBorder="1" applyProtection="1">
      <protection hidden="1"/>
    </xf>
    <xf numFmtId="4" fontId="58" fillId="0" borderId="16" xfId="0" applyFont="1" applyBorder="1" applyProtection="1">
      <protection hidden="1"/>
    </xf>
    <xf numFmtId="164" fontId="58" fillId="0" borderId="0" xfId="0" applyNumberFormat="1" applyFont="1" applyProtection="1">
      <protection hidden="1"/>
    </xf>
    <xf numFmtId="4" fontId="58" fillId="0" borderId="2" xfId="0" applyFont="1" applyBorder="1" applyProtection="1">
      <protection hidden="1"/>
    </xf>
    <xf numFmtId="4" fontId="59" fillId="0" borderId="16" xfId="0" applyFont="1" applyBorder="1" applyAlignment="1" applyProtection="1">
      <alignment horizontal="center"/>
      <protection hidden="1"/>
    </xf>
    <xf numFmtId="4" fontId="58" fillId="0" borderId="16" xfId="0" applyFont="1" applyBorder="1" applyAlignment="1" applyProtection="1">
      <alignment horizontal="center"/>
      <protection hidden="1"/>
    </xf>
    <xf numFmtId="164" fontId="58" fillId="0" borderId="16" xfId="0" applyNumberFormat="1" applyFont="1" applyBorder="1" applyProtection="1">
      <protection hidden="1"/>
    </xf>
    <xf numFmtId="4" fontId="58" fillId="0" borderId="3" xfId="0" applyFont="1" applyBorder="1" applyProtection="1">
      <protection hidden="1"/>
    </xf>
    <xf numFmtId="4" fontId="58" fillId="0" borderId="6" xfId="0" applyFont="1" applyBorder="1" applyProtection="1">
      <protection hidden="1"/>
    </xf>
    <xf numFmtId="184" fontId="58" fillId="0" borderId="0" xfId="1" applyNumberFormat="1" applyFont="1" applyBorder="1" applyProtection="1">
      <protection hidden="1"/>
    </xf>
    <xf numFmtId="4" fontId="58" fillId="0" borderId="7" xfId="0" applyFont="1" applyBorder="1" applyProtection="1">
      <protection hidden="1"/>
    </xf>
    <xf numFmtId="43" fontId="58" fillId="0" borderId="0" xfId="1" applyFont="1" applyBorder="1" applyProtection="1">
      <protection hidden="1"/>
    </xf>
    <xf numFmtId="4" fontId="58" fillId="0" borderId="4" xfId="0" applyFont="1" applyBorder="1" applyProtection="1">
      <protection hidden="1"/>
    </xf>
    <xf numFmtId="4" fontId="59" fillId="0" borderId="10" xfId="0" applyFont="1" applyBorder="1" applyAlignment="1" applyProtection="1">
      <alignment horizontal="center"/>
      <protection hidden="1"/>
    </xf>
    <xf numFmtId="4" fontId="59" fillId="0" borderId="10" xfId="0" applyFont="1" applyBorder="1" applyProtection="1">
      <protection hidden="1"/>
    </xf>
    <xf numFmtId="4" fontId="58" fillId="0" borderId="10" xfId="0" applyFont="1" applyBorder="1" applyProtection="1">
      <protection hidden="1"/>
    </xf>
    <xf numFmtId="4" fontId="58" fillId="0" borderId="10" xfId="0" applyFont="1" applyBorder="1" applyAlignment="1" applyProtection="1">
      <alignment horizontal="center"/>
      <protection hidden="1"/>
    </xf>
    <xf numFmtId="164" fontId="58" fillId="0" borderId="10" xfId="0" applyNumberFormat="1" applyFont="1" applyBorder="1" applyProtection="1">
      <protection hidden="1"/>
    </xf>
    <xf numFmtId="4" fontId="58" fillId="0" borderId="5" xfId="0" applyFont="1" applyBorder="1" applyProtection="1">
      <protection hidden="1"/>
    </xf>
    <xf numFmtId="4" fontId="59" fillId="0" borderId="6" xfId="0" applyFont="1" applyBorder="1" applyAlignment="1" applyProtection="1">
      <alignment horizontal="center"/>
      <protection hidden="1"/>
    </xf>
    <xf numFmtId="164" fontId="59" fillId="28" borderId="1" xfId="0" applyNumberFormat="1" applyFont="1" applyFill="1" applyBorder="1" applyProtection="1">
      <protection hidden="1"/>
    </xf>
    <xf numFmtId="4" fontId="59" fillId="31" borderId="1" xfId="0" applyFont="1" applyFill="1" applyBorder="1" applyProtection="1">
      <protection hidden="1"/>
    </xf>
    <xf numFmtId="4" fontId="59" fillId="0" borderId="7" xfId="0" applyFont="1" applyBorder="1" applyProtection="1">
      <protection hidden="1"/>
    </xf>
    <xf numFmtId="4" fontId="59" fillId="0" borderId="0" xfId="0" applyFont="1" applyAlignment="1" applyProtection="1">
      <alignment horizontal="center"/>
      <protection locked="0" hidden="1"/>
    </xf>
    <xf numFmtId="43" fontId="58" fillId="0" borderId="1" xfId="1" applyFont="1" applyFill="1" applyBorder="1" applyAlignment="1" applyProtection="1">
      <protection hidden="1"/>
    </xf>
    <xf numFmtId="43" fontId="58" fillId="0" borderId="16" xfId="1" applyFont="1" applyBorder="1" applyAlignment="1" applyProtection="1">
      <protection hidden="1"/>
    </xf>
    <xf numFmtId="43" fontId="58" fillId="0" borderId="0" xfId="1" applyFont="1" applyBorder="1" applyAlignment="1" applyProtection="1">
      <protection hidden="1"/>
    </xf>
    <xf numFmtId="184" fontId="58" fillId="0" borderId="0" xfId="1" applyNumberFormat="1" applyFont="1" applyBorder="1" applyAlignment="1" applyProtection="1">
      <protection hidden="1"/>
    </xf>
    <xf numFmtId="4" fontId="59" fillId="0" borderId="2" xfId="0" applyFont="1" applyBorder="1" applyAlignment="1" applyProtection="1">
      <alignment horizontal="right"/>
      <protection hidden="1"/>
    </xf>
    <xf numFmtId="184" fontId="58" fillId="0" borderId="16" xfId="1" applyNumberFormat="1" applyFont="1" applyBorder="1" applyAlignment="1" applyProtection="1">
      <alignment horizontal="right"/>
      <protection hidden="1"/>
    </xf>
    <xf numFmtId="184" fontId="58" fillId="0" borderId="3" xfId="1" applyNumberFormat="1" applyFont="1" applyBorder="1" applyAlignment="1" applyProtection="1">
      <alignment horizontal="right"/>
      <protection hidden="1"/>
    </xf>
    <xf numFmtId="4" fontId="59" fillId="0" borderId="4" xfId="0" applyFont="1" applyBorder="1" applyAlignment="1" applyProtection="1">
      <alignment horizontal="center"/>
      <protection hidden="1"/>
    </xf>
    <xf numFmtId="4" fontId="58" fillId="0" borderId="5" xfId="0" applyFont="1" applyBorder="1" applyAlignment="1" applyProtection="1">
      <alignment horizontal="center"/>
      <protection hidden="1"/>
    </xf>
    <xf numFmtId="4" fontId="58" fillId="0" borderId="0" xfId="0" applyFont="1" applyAlignment="1" applyProtection="1">
      <alignment horizontal="center"/>
      <protection locked="0" hidden="1"/>
    </xf>
    <xf numFmtId="4" fontId="59" fillId="0" borderId="16" xfId="0" applyFont="1" applyBorder="1" applyProtection="1">
      <protection hidden="1"/>
    </xf>
    <xf numFmtId="4" fontId="59" fillId="0" borderId="3" xfId="0" applyFont="1" applyBorder="1" applyProtection="1">
      <protection hidden="1"/>
    </xf>
    <xf numFmtId="43" fontId="59" fillId="4" borderId="1" xfId="1" applyFont="1" applyFill="1" applyBorder="1" applyAlignment="1" applyProtection="1">
      <protection hidden="1"/>
    </xf>
    <xf numFmtId="4" fontId="59" fillId="0" borderId="0" xfId="0" applyFont="1" applyProtection="1">
      <protection locked="0" hidden="1"/>
    </xf>
    <xf numFmtId="4" fontId="58" fillId="26" borderId="0" xfId="0" applyFont="1" applyFill="1" applyProtection="1">
      <protection hidden="1"/>
    </xf>
    <xf numFmtId="4" fontId="59" fillId="31" borderId="0" xfId="0" applyFont="1" applyFill="1" applyAlignment="1" applyProtection="1">
      <alignment horizontal="center"/>
      <protection hidden="1"/>
    </xf>
    <xf numFmtId="164" fontId="58" fillId="0" borderId="1" xfId="0" applyNumberFormat="1" applyFont="1" applyBorder="1" applyProtection="1">
      <protection hidden="1"/>
    </xf>
    <xf numFmtId="164" fontId="58" fillId="0" borderId="13" xfId="0" applyNumberFormat="1" applyFont="1" applyBorder="1" applyProtection="1">
      <protection hidden="1"/>
    </xf>
    <xf numFmtId="4" fontId="59" fillId="0" borderId="2" xfId="0" applyFont="1" applyBorder="1" applyAlignment="1" applyProtection="1">
      <alignment horizontal="center"/>
      <protection hidden="1"/>
    </xf>
    <xf numFmtId="4" fontId="59" fillId="4" borderId="1" xfId="0" applyFont="1" applyFill="1" applyBorder="1" applyProtection="1">
      <protection hidden="1"/>
    </xf>
    <xf numFmtId="4" fontId="58" fillId="0" borderId="3" xfId="0" applyFont="1" applyBorder="1" applyAlignment="1" applyProtection="1">
      <alignment horizontal="center"/>
      <protection hidden="1"/>
    </xf>
    <xf numFmtId="0" fontId="63" fillId="0" borderId="0" xfId="213" applyFont="1" applyAlignment="1" applyProtection="1">
      <alignment horizontal="center"/>
      <protection locked="0"/>
    </xf>
    <xf numFmtId="0" fontId="64" fillId="0" borderId="0" xfId="213" applyFont="1" applyAlignment="1" applyProtection="1">
      <alignment horizontal="center"/>
      <protection locked="0"/>
    </xf>
    <xf numFmtId="0" fontId="64" fillId="0" borderId="32" xfId="213" applyFont="1" applyBorder="1" applyAlignment="1">
      <alignment horizontal="center"/>
    </xf>
    <xf numFmtId="0" fontId="64" fillId="0" borderId="33" xfId="213" applyFont="1" applyBorder="1" applyAlignment="1">
      <alignment horizontal="center"/>
    </xf>
    <xf numFmtId="43" fontId="64" fillId="4" borderId="19" xfId="213" applyNumberFormat="1" applyFont="1" applyFill="1" applyBorder="1" applyAlignment="1" applyProtection="1">
      <alignment horizontal="center"/>
      <protection locked="0" hidden="1"/>
    </xf>
    <xf numFmtId="43" fontId="64" fillId="4" borderId="51" xfId="213" applyNumberFormat="1" applyFont="1" applyFill="1" applyBorder="1" applyAlignment="1" applyProtection="1">
      <alignment horizontal="center"/>
      <protection locked="0" hidden="1"/>
    </xf>
    <xf numFmtId="4" fontId="59" fillId="32" borderId="0" xfId="0" applyFont="1" applyFill="1" applyAlignment="1" applyProtection="1">
      <alignment horizontal="right"/>
      <protection hidden="1"/>
    </xf>
    <xf numFmtId="4" fontId="57" fillId="28" borderId="0" xfId="0" applyFont="1" applyFill="1" applyAlignment="1" applyProtection="1">
      <alignment horizontal="center"/>
      <protection hidden="1"/>
    </xf>
    <xf numFmtId="4" fontId="59" fillId="0" borderId="0" xfId="0" applyFont="1" applyAlignment="1" applyProtection="1">
      <alignment horizontal="center"/>
      <protection hidden="1"/>
    </xf>
    <xf numFmtId="4" fontId="59" fillId="26" borderId="0" xfId="0" applyFont="1" applyFill="1" applyAlignment="1" applyProtection="1">
      <alignment horizontal="center"/>
      <protection hidden="1"/>
    </xf>
    <xf numFmtId="4" fontId="60" fillId="29" borderId="0" xfId="0" applyFont="1" applyFill="1" applyAlignment="1" applyProtection="1">
      <alignment horizontal="center"/>
      <protection hidden="1"/>
    </xf>
    <xf numFmtId="4" fontId="59" fillId="32" borderId="7" xfId="0" applyFont="1" applyFill="1" applyBorder="1" applyAlignment="1" applyProtection="1">
      <alignment horizontal="right"/>
      <protection hidden="1"/>
    </xf>
    <xf numFmtId="4" fontId="58" fillId="0" borderId="0" xfId="0" applyFont="1" applyAlignment="1" applyProtection="1">
      <alignment horizontal="center"/>
      <protection hidden="1"/>
    </xf>
    <xf numFmtId="4" fontId="58" fillId="0" borderId="6" xfId="0" applyFont="1" applyBorder="1" applyAlignment="1" applyProtection="1">
      <alignment horizontal="center"/>
      <protection hidden="1"/>
    </xf>
    <xf numFmtId="4" fontId="59" fillId="27" borderId="0" xfId="0" applyFont="1" applyFill="1" applyAlignment="1" applyProtection="1">
      <alignment horizontal="right"/>
      <protection hidden="1"/>
    </xf>
    <xf numFmtId="4" fontId="61" fillId="27" borderId="0" xfId="0" applyFont="1" applyFill="1" applyAlignment="1" applyProtection="1">
      <alignment horizontal="center"/>
      <protection hidden="1"/>
    </xf>
    <xf numFmtId="4" fontId="61" fillId="28" borderId="0" xfId="0" applyFont="1" applyFill="1" applyAlignment="1" applyProtection="1">
      <alignment horizontal="center"/>
      <protection hidden="1"/>
    </xf>
    <xf numFmtId="4" fontId="59" fillId="29" borderId="0" xfId="0" applyFont="1" applyFill="1" applyAlignment="1" applyProtection="1">
      <alignment horizontal="right"/>
      <protection hidden="1"/>
    </xf>
    <xf numFmtId="4" fontId="59" fillId="29" borderId="7" xfId="0" applyFont="1" applyFill="1" applyBorder="1" applyAlignment="1" applyProtection="1">
      <alignment horizontal="right"/>
      <protection hidden="1"/>
    </xf>
    <xf numFmtId="4" fontId="58" fillId="0" borderId="10" xfId="0" applyFont="1" applyBorder="1" applyAlignment="1" applyProtection="1">
      <alignment horizontal="center"/>
      <protection hidden="1"/>
    </xf>
    <xf numFmtId="4" fontId="59" fillId="0" borderId="1" xfId="0" applyFont="1" applyBorder="1" applyAlignment="1">
      <alignment horizontal="center"/>
    </xf>
    <xf numFmtId="4" fontId="64" fillId="4" borderId="9" xfId="0" applyFont="1" applyFill="1" applyBorder="1" applyAlignment="1">
      <alignment horizontal="center" shrinkToFit="1"/>
    </xf>
    <xf numFmtId="4" fontId="64" fillId="4" borderId="11" xfId="0" applyFont="1" applyFill="1" applyBorder="1" applyAlignment="1">
      <alignment horizontal="center" shrinkToFit="1"/>
    </xf>
    <xf numFmtId="4" fontId="59" fillId="0" borderId="2" xfId="0" applyFont="1" applyBorder="1" applyAlignment="1">
      <alignment horizontal="center"/>
    </xf>
    <xf numFmtId="4" fontId="59" fillId="0" borderId="3" xfId="0" applyFont="1" applyBorder="1" applyAlignment="1">
      <alignment horizontal="center"/>
    </xf>
    <xf numFmtId="4" fontId="58" fillId="0" borderId="4" xfId="0" applyFont="1" applyBorder="1" applyAlignment="1">
      <alignment horizontal="center"/>
    </xf>
    <xf numFmtId="4" fontId="58" fillId="0" borderId="5" xfId="0" applyFont="1" applyBorder="1" applyAlignment="1">
      <alignment horizontal="center"/>
    </xf>
  </cellXfs>
  <cellStyles count="215">
    <cellStyle name=",;F'KOIT[[WAAHK" xfId="2" xr:uid="{00000000-0005-0000-0000-000000000000}"/>
    <cellStyle name="?? [0.00]_????" xfId="3" xr:uid="{00000000-0005-0000-0000-000001000000}"/>
    <cellStyle name="?? [0]_PERSONAL" xfId="4" xr:uid="{00000000-0005-0000-0000-000002000000}"/>
    <cellStyle name="???? [0.00]_????" xfId="5" xr:uid="{00000000-0005-0000-0000-000003000000}"/>
    <cellStyle name="??????[0]_PERSONAL" xfId="6" xr:uid="{00000000-0005-0000-0000-000004000000}"/>
    <cellStyle name="??????PERSONAL" xfId="7" xr:uid="{00000000-0005-0000-0000-000005000000}"/>
    <cellStyle name="?????[0]_PERSONAL" xfId="8" xr:uid="{00000000-0005-0000-0000-000006000000}"/>
    <cellStyle name="?????PERSONAL" xfId="9" xr:uid="{00000000-0005-0000-0000-000007000000}"/>
    <cellStyle name="????_????" xfId="10" xr:uid="{00000000-0005-0000-0000-000008000000}"/>
    <cellStyle name="???[0]_PERSONAL" xfId="11" xr:uid="{00000000-0005-0000-0000-000009000000}"/>
    <cellStyle name="???_PERSONAL" xfId="12" xr:uid="{00000000-0005-0000-0000-00000A000000}"/>
    <cellStyle name="??_??" xfId="13" xr:uid="{00000000-0005-0000-0000-00000B000000}"/>
    <cellStyle name="?@??laroux" xfId="14" xr:uid="{00000000-0005-0000-0000-00000C000000}"/>
    <cellStyle name="_Sheet2 (2)" xfId="15" xr:uid="{00000000-0005-0000-0000-00000D000000}"/>
    <cellStyle name="_Sheet2 (2) 2" xfId="16" xr:uid="{00000000-0005-0000-0000-00000E000000}"/>
    <cellStyle name="_พระยาบรรลือ" xfId="17" xr:uid="{00000000-0005-0000-0000-00000F000000}"/>
    <cellStyle name="_ราคาดิน" xfId="18" xr:uid="{00000000-0005-0000-0000-000010000000}"/>
    <cellStyle name="=C:\WINDOWS\SYSTEM32\COMMAND.COM" xfId="19" xr:uid="{00000000-0005-0000-0000-000011000000}"/>
    <cellStyle name="=C:\WINDOWS\SYSTEM32\COMMAND.COM 2" xfId="20" xr:uid="{00000000-0005-0000-0000-000012000000}"/>
    <cellStyle name="100" xfId="21" xr:uid="{00000000-0005-0000-0000-000013000000}"/>
    <cellStyle name="20% - Accent1" xfId="22" xr:uid="{00000000-0005-0000-0000-000014000000}"/>
    <cellStyle name="20% - Accent2" xfId="23" xr:uid="{00000000-0005-0000-0000-000015000000}"/>
    <cellStyle name="20% - Accent3" xfId="24" xr:uid="{00000000-0005-0000-0000-000016000000}"/>
    <cellStyle name="20% - Accent4" xfId="25" xr:uid="{00000000-0005-0000-0000-000017000000}"/>
    <cellStyle name="20% - Accent5" xfId="26" xr:uid="{00000000-0005-0000-0000-000018000000}"/>
    <cellStyle name="20% - Accent6" xfId="27" xr:uid="{00000000-0005-0000-0000-000019000000}"/>
    <cellStyle name="40% - Accent1" xfId="28" xr:uid="{00000000-0005-0000-0000-00001A000000}"/>
    <cellStyle name="40% - Accent2" xfId="29" xr:uid="{00000000-0005-0000-0000-00001B000000}"/>
    <cellStyle name="40% - Accent3" xfId="30" xr:uid="{00000000-0005-0000-0000-00001C000000}"/>
    <cellStyle name="40% - Accent4" xfId="31" xr:uid="{00000000-0005-0000-0000-00001D000000}"/>
    <cellStyle name="40% - Accent5" xfId="32" xr:uid="{00000000-0005-0000-0000-00001E000000}"/>
    <cellStyle name="40% - Accent6" xfId="33" xr:uid="{00000000-0005-0000-0000-00001F000000}"/>
    <cellStyle name="5" xfId="34" xr:uid="{00000000-0005-0000-0000-000020000000}"/>
    <cellStyle name="60% - Accent1" xfId="35" xr:uid="{00000000-0005-0000-0000-000021000000}"/>
    <cellStyle name="60% - Accent2" xfId="36" xr:uid="{00000000-0005-0000-0000-000022000000}"/>
    <cellStyle name="60% - Accent3" xfId="37" xr:uid="{00000000-0005-0000-0000-000023000000}"/>
    <cellStyle name="60% - Accent4" xfId="38" xr:uid="{00000000-0005-0000-0000-000024000000}"/>
    <cellStyle name="60% - Accent5" xfId="39" xr:uid="{00000000-0005-0000-0000-000025000000}"/>
    <cellStyle name="60% - Accent6" xfId="40" xr:uid="{00000000-0005-0000-0000-000026000000}"/>
    <cellStyle name="75" xfId="41" xr:uid="{00000000-0005-0000-0000-000027000000}"/>
    <cellStyle name="A??? [0]_INQUIRY ????A?A? " xfId="42" xr:uid="{00000000-0005-0000-0000-000028000000}"/>
    <cellStyle name="A???_INQUIRY ????A?A? " xfId="43" xr:uid="{00000000-0005-0000-0000-000029000000}"/>
    <cellStyle name="abc" xfId="44" xr:uid="{00000000-0005-0000-0000-00002A000000}"/>
    <cellStyle name="Accent1" xfId="45" xr:uid="{00000000-0005-0000-0000-00002B000000}"/>
    <cellStyle name="Accent2" xfId="46" xr:uid="{00000000-0005-0000-0000-00002C000000}"/>
    <cellStyle name="Accent3" xfId="47" xr:uid="{00000000-0005-0000-0000-00002D000000}"/>
    <cellStyle name="Accent4" xfId="48" xr:uid="{00000000-0005-0000-0000-00002E000000}"/>
    <cellStyle name="Accent5" xfId="49" xr:uid="{00000000-0005-0000-0000-00002F000000}"/>
    <cellStyle name="Accent6" xfId="50" xr:uid="{00000000-0005-0000-0000-000030000000}"/>
    <cellStyle name="AeE? [0]_INQUIRY ????A?A? " xfId="51" xr:uid="{00000000-0005-0000-0000-000031000000}"/>
    <cellStyle name="AeE?_INQUIRY ????A?A? " xfId="52" xr:uid="{00000000-0005-0000-0000-000032000000}"/>
    <cellStyle name="al_Sheet2" xfId="53" xr:uid="{00000000-0005-0000-0000-000033000000}"/>
    <cellStyle name="Bad" xfId="54" xr:uid="{00000000-0005-0000-0000-000034000000}"/>
    <cellStyle name="border1" xfId="55" xr:uid="{00000000-0005-0000-0000-000035000000}"/>
    <cellStyle name="border10" xfId="56" xr:uid="{00000000-0005-0000-0000-000036000000}"/>
    <cellStyle name="border11" xfId="57" xr:uid="{00000000-0005-0000-0000-000037000000}"/>
    <cellStyle name="border12" xfId="58" xr:uid="{00000000-0005-0000-0000-000038000000}"/>
    <cellStyle name="border13" xfId="59" xr:uid="{00000000-0005-0000-0000-000039000000}"/>
    <cellStyle name="border14" xfId="60" xr:uid="{00000000-0005-0000-0000-00003A000000}"/>
    <cellStyle name="border15" xfId="61" xr:uid="{00000000-0005-0000-0000-00003B000000}"/>
    <cellStyle name="border2" xfId="62" xr:uid="{00000000-0005-0000-0000-00003C000000}"/>
    <cellStyle name="border3" xfId="63" xr:uid="{00000000-0005-0000-0000-00003D000000}"/>
    <cellStyle name="border4" xfId="64" xr:uid="{00000000-0005-0000-0000-00003E000000}"/>
    <cellStyle name="border5" xfId="65" xr:uid="{00000000-0005-0000-0000-00003F000000}"/>
    <cellStyle name="border6" xfId="66" xr:uid="{00000000-0005-0000-0000-000040000000}"/>
    <cellStyle name="border7" xfId="67" xr:uid="{00000000-0005-0000-0000-000041000000}"/>
    <cellStyle name="border8" xfId="68" xr:uid="{00000000-0005-0000-0000-000042000000}"/>
    <cellStyle name="border9" xfId="69" xr:uid="{00000000-0005-0000-0000-000043000000}"/>
    <cellStyle name="b_xdcd8_Đಒb_xdcfc_Ø_x0015_Currency_ปะหน้าขุดลอก" xfId="70" xr:uid="{00000000-0005-0000-0000-000044000000}"/>
    <cellStyle name="b헤Đలb혤Đూb홐Đ౒b홼Đౢb_xdc7c_Đ౲b_xdcac_Đಂb_xdcd8_Đಒb_xdcfc_Ø_x0015_Cu" xfId="71" xr:uid="{00000000-0005-0000-0000-000045000000}"/>
    <cellStyle name="C?A?_????CoE? " xfId="72" xr:uid="{00000000-0005-0000-0000-000046000000}"/>
    <cellStyle name="Calc Currency (0)" xfId="73" xr:uid="{00000000-0005-0000-0000-000047000000}"/>
    <cellStyle name="Calc Currency (0) 2" xfId="74" xr:uid="{00000000-0005-0000-0000-000048000000}"/>
    <cellStyle name="Calc Currency (2)" xfId="75" xr:uid="{00000000-0005-0000-0000-000049000000}"/>
    <cellStyle name="Calc Percent (0)" xfId="76" xr:uid="{00000000-0005-0000-0000-00004A000000}"/>
    <cellStyle name="Calc Percent (1)" xfId="77" xr:uid="{00000000-0005-0000-0000-00004B000000}"/>
    <cellStyle name="Calc Percent (2)" xfId="78" xr:uid="{00000000-0005-0000-0000-00004C000000}"/>
    <cellStyle name="Calc Units (0)" xfId="79" xr:uid="{00000000-0005-0000-0000-00004D000000}"/>
    <cellStyle name="Calc Units (1)" xfId="80" xr:uid="{00000000-0005-0000-0000-00004E000000}"/>
    <cellStyle name="Calc Units (2)" xfId="81" xr:uid="{00000000-0005-0000-0000-00004F000000}"/>
    <cellStyle name="Calculation" xfId="82" xr:uid="{00000000-0005-0000-0000-000050000000}"/>
    <cellStyle name="Check Cell" xfId="83" xr:uid="{00000000-0005-0000-0000-000051000000}"/>
    <cellStyle name="Comma  - Style1" xfId="84" xr:uid="{00000000-0005-0000-0000-000053000000}"/>
    <cellStyle name="Comma  - Style1 2" xfId="85" xr:uid="{00000000-0005-0000-0000-000054000000}"/>
    <cellStyle name="Comma  - Style2" xfId="86" xr:uid="{00000000-0005-0000-0000-000055000000}"/>
    <cellStyle name="Comma  - Style2 2" xfId="87" xr:uid="{00000000-0005-0000-0000-000056000000}"/>
    <cellStyle name="Comma  - Style3" xfId="88" xr:uid="{00000000-0005-0000-0000-000057000000}"/>
    <cellStyle name="Comma  - Style3 2" xfId="89" xr:uid="{00000000-0005-0000-0000-000058000000}"/>
    <cellStyle name="Comma  - Style4" xfId="90" xr:uid="{00000000-0005-0000-0000-000059000000}"/>
    <cellStyle name="Comma  - Style4 2" xfId="91" xr:uid="{00000000-0005-0000-0000-00005A000000}"/>
    <cellStyle name="Comma  - Style5" xfId="92" xr:uid="{00000000-0005-0000-0000-00005B000000}"/>
    <cellStyle name="Comma  - Style5 2" xfId="93" xr:uid="{00000000-0005-0000-0000-00005C000000}"/>
    <cellStyle name="Comma  - Style6" xfId="94" xr:uid="{00000000-0005-0000-0000-00005D000000}"/>
    <cellStyle name="Comma  - Style6 2" xfId="95" xr:uid="{00000000-0005-0000-0000-00005E000000}"/>
    <cellStyle name="Comma  - Style7" xfId="96" xr:uid="{00000000-0005-0000-0000-00005F000000}"/>
    <cellStyle name="Comma  - Style7 2" xfId="97" xr:uid="{00000000-0005-0000-0000-000060000000}"/>
    <cellStyle name="Comma  - Style8" xfId="98" xr:uid="{00000000-0005-0000-0000-000061000000}"/>
    <cellStyle name="Comma  - Style8 2" xfId="99" xr:uid="{00000000-0005-0000-0000-000062000000}"/>
    <cellStyle name="Comma [00]" xfId="100" xr:uid="{00000000-0005-0000-0000-000063000000}"/>
    <cellStyle name="comma zerodec" xfId="101" xr:uid="{00000000-0005-0000-0000-000064000000}"/>
    <cellStyle name="Comma0" xfId="102" xr:uid="{00000000-0005-0000-0000-000065000000}"/>
    <cellStyle name="company_title" xfId="103" xr:uid="{00000000-0005-0000-0000-000066000000}"/>
    <cellStyle name="Currency [00]" xfId="104" xr:uid="{00000000-0005-0000-0000-000067000000}"/>
    <cellStyle name="Currency0" xfId="105" xr:uid="{00000000-0005-0000-0000-000068000000}"/>
    <cellStyle name="Currency1" xfId="106" xr:uid="{00000000-0005-0000-0000-000069000000}"/>
    <cellStyle name="Date" xfId="107" xr:uid="{00000000-0005-0000-0000-00006A000000}"/>
    <cellStyle name="Date Short" xfId="108" xr:uid="{00000000-0005-0000-0000-00006B000000}"/>
    <cellStyle name="date_format" xfId="109" xr:uid="{00000000-0005-0000-0000-00006C000000}"/>
    <cellStyle name="Dollar (zero dec)" xfId="110" xr:uid="{00000000-0005-0000-0000-00006D000000}"/>
    <cellStyle name="Enter Currency (0)" xfId="111" xr:uid="{00000000-0005-0000-0000-00006E000000}"/>
    <cellStyle name="Enter Currency (2)" xfId="112" xr:uid="{00000000-0005-0000-0000-00006F000000}"/>
    <cellStyle name="Enter Units (0)" xfId="113" xr:uid="{00000000-0005-0000-0000-000070000000}"/>
    <cellStyle name="Enter Units (1)" xfId="114" xr:uid="{00000000-0005-0000-0000-000071000000}"/>
    <cellStyle name="Enter Units (2)" xfId="115" xr:uid="{00000000-0005-0000-0000-000072000000}"/>
    <cellStyle name="Explanatory Text" xfId="116" xr:uid="{00000000-0005-0000-0000-000073000000}"/>
    <cellStyle name="Fixed" xfId="117" xr:uid="{00000000-0005-0000-0000-000074000000}"/>
    <cellStyle name="Good" xfId="118" xr:uid="{00000000-0005-0000-0000-000075000000}"/>
    <cellStyle name="Grey" xfId="119" xr:uid="{00000000-0005-0000-0000-000076000000}"/>
    <cellStyle name="Header1" xfId="120" xr:uid="{00000000-0005-0000-0000-000077000000}"/>
    <cellStyle name="Header2" xfId="121" xr:uid="{00000000-0005-0000-0000-000078000000}"/>
    <cellStyle name="Heading 1" xfId="122" xr:uid="{00000000-0005-0000-0000-000079000000}"/>
    <cellStyle name="Heading 2" xfId="123" xr:uid="{00000000-0005-0000-0000-00007A000000}"/>
    <cellStyle name="Heading 3" xfId="124" xr:uid="{00000000-0005-0000-0000-00007B000000}"/>
    <cellStyle name="Heading 4" xfId="125" xr:uid="{00000000-0005-0000-0000-00007C000000}"/>
    <cellStyle name="HEADING1" xfId="126" xr:uid="{00000000-0005-0000-0000-00007D000000}"/>
    <cellStyle name="HEADING2" xfId="127" xr:uid="{00000000-0005-0000-0000-00007E000000}"/>
    <cellStyle name="HEADING2 2" xfId="128" xr:uid="{00000000-0005-0000-0000-00007F000000}"/>
    <cellStyle name="heet1_1" xfId="129" xr:uid="{00000000-0005-0000-0000-000080000000}"/>
    <cellStyle name="Hyperlink_table_month_ธค_51" xfId="130" xr:uid="{00000000-0005-0000-0000-000081000000}"/>
    <cellStyle name="Input" xfId="131" xr:uid="{00000000-0005-0000-0000-000082000000}"/>
    <cellStyle name="Input [yellow]" xfId="132" xr:uid="{00000000-0005-0000-0000-000083000000}"/>
    <cellStyle name="Input_MTEF_1-4" xfId="133" xr:uid="{00000000-0005-0000-0000-000084000000}"/>
    <cellStyle name="Link Currency (0)" xfId="134" xr:uid="{00000000-0005-0000-0000-000085000000}"/>
    <cellStyle name="Link Currency (2)" xfId="135" xr:uid="{00000000-0005-0000-0000-000086000000}"/>
    <cellStyle name="Link Units (0)" xfId="136" xr:uid="{00000000-0005-0000-0000-000087000000}"/>
    <cellStyle name="Link Units (1)" xfId="137" xr:uid="{00000000-0005-0000-0000-000088000000}"/>
    <cellStyle name="Link Units (2)" xfId="138" xr:uid="{00000000-0005-0000-0000-000089000000}"/>
    <cellStyle name="Linked Cell" xfId="139" xr:uid="{00000000-0005-0000-0000-00008A000000}"/>
    <cellStyle name="Milliers [0]_AR1194" xfId="140" xr:uid="{00000000-0005-0000-0000-00008B000000}"/>
    <cellStyle name="Milliers_AR1194" xfId="141" xr:uid="{00000000-0005-0000-0000-00008C000000}"/>
    <cellStyle name="Mon?taire [0]_AR1194" xfId="142" xr:uid="{00000000-0005-0000-0000-00008D000000}"/>
    <cellStyle name="Mon?taire_AR1194" xfId="143" xr:uid="{00000000-0005-0000-0000-00008E000000}"/>
    <cellStyle name="Neutral" xfId="144" xr:uid="{00000000-0005-0000-0000-00008F000000}"/>
    <cellStyle name="no dec" xfId="145" xr:uid="{00000000-0005-0000-0000-000090000000}"/>
    <cellStyle name="No." xfId="146" xr:uid="{00000000-0005-0000-0000-000091000000}"/>
    <cellStyle name="Normal - Style1" xfId="147" xr:uid="{00000000-0005-0000-0000-000093000000}"/>
    <cellStyle name="Normal - ต้นแบบ1" xfId="148" xr:uid="{00000000-0005-0000-0000-000094000000}"/>
    <cellStyle name="Normal 2" xfId="149" xr:uid="{00000000-0005-0000-0000-000095000000}"/>
    <cellStyle name="Normal 2 2" xfId="150" xr:uid="{00000000-0005-0000-0000-000096000000}"/>
    <cellStyle name="Normal 3 2" xfId="212" xr:uid="{00000000-0005-0000-0000-000097000000}"/>
    <cellStyle name="Note" xfId="151" xr:uid="{00000000-0005-0000-0000-000098000000}"/>
    <cellStyle name="Note 2" xfId="152" xr:uid="{00000000-0005-0000-0000-000099000000}"/>
    <cellStyle name="Number" xfId="153" xr:uid="{00000000-0005-0000-0000-00009A000000}"/>
    <cellStyle name="Output" xfId="154" xr:uid="{00000000-0005-0000-0000-00009B000000}"/>
    <cellStyle name="ParaBirimi [0]_RESULTS" xfId="155" xr:uid="{00000000-0005-0000-0000-00009C000000}"/>
    <cellStyle name="ParaBirimi_RESULTS" xfId="156" xr:uid="{00000000-0005-0000-0000-00009D000000}"/>
    <cellStyle name="Percent [0]" xfId="157" xr:uid="{00000000-0005-0000-0000-00009E000000}"/>
    <cellStyle name="Percent [00]" xfId="158" xr:uid="{00000000-0005-0000-0000-00009F000000}"/>
    <cellStyle name="Percent [2]" xfId="159" xr:uid="{00000000-0005-0000-0000-0000A0000000}"/>
    <cellStyle name="Percent [2] 2" xfId="160" xr:uid="{00000000-0005-0000-0000-0000A1000000}"/>
    <cellStyle name="PERCENTAGE" xfId="161" xr:uid="{00000000-0005-0000-0000-0000A2000000}"/>
    <cellStyle name="PrePop Currency (0)" xfId="162" xr:uid="{00000000-0005-0000-0000-0000A3000000}"/>
    <cellStyle name="PrePop Currency (2)" xfId="163" xr:uid="{00000000-0005-0000-0000-0000A4000000}"/>
    <cellStyle name="PrePop Units (0)" xfId="164" xr:uid="{00000000-0005-0000-0000-0000A5000000}"/>
    <cellStyle name="PrePop Units (1)" xfId="165" xr:uid="{00000000-0005-0000-0000-0000A6000000}"/>
    <cellStyle name="PrePop Units (2)" xfId="166" xr:uid="{00000000-0005-0000-0000-0000A7000000}"/>
    <cellStyle name="Q" xfId="167" xr:uid="{00000000-0005-0000-0000-0000A8000000}"/>
    <cellStyle name="Q 2" xfId="168" xr:uid="{00000000-0005-0000-0000-0000A9000000}"/>
    <cellStyle name="Quantity" xfId="169" xr:uid="{00000000-0005-0000-0000-0000AA000000}"/>
    <cellStyle name="Quantity 2" xfId="170" xr:uid="{00000000-0005-0000-0000-0000AB000000}"/>
    <cellStyle name="report_title" xfId="171" xr:uid="{00000000-0005-0000-0000-0000AC000000}"/>
    <cellStyle name="rmal_Sheet1_1_ค่าจ้างชั่วคราว" xfId="172" xr:uid="{00000000-0005-0000-0000-0000AD000000}"/>
    <cellStyle name="small border line" xfId="173" xr:uid="{00000000-0005-0000-0000-0000AE000000}"/>
    <cellStyle name="small border line 2" xfId="174" xr:uid="{00000000-0005-0000-0000-0000AF000000}"/>
    <cellStyle name="Sta" xfId="175" xr:uid="{00000000-0005-0000-0000-0000B0000000}"/>
    <cellStyle name="Text Indent A" xfId="176" xr:uid="{00000000-0005-0000-0000-0000B1000000}"/>
    <cellStyle name="Text Indent B" xfId="177" xr:uid="{00000000-0005-0000-0000-0000B2000000}"/>
    <cellStyle name="Text Indent C" xfId="178" xr:uid="{00000000-0005-0000-0000-0000B3000000}"/>
    <cellStyle name="Title" xfId="179" xr:uid="{00000000-0005-0000-0000-0000B4000000}"/>
    <cellStyle name="Total" xfId="180" xr:uid="{00000000-0005-0000-0000-0000B5000000}"/>
    <cellStyle name="Virg? [0]_RESULTS" xfId="181" xr:uid="{00000000-0005-0000-0000-0000B6000000}"/>
    <cellStyle name="Virg?_RESULTS" xfId="182" xr:uid="{00000000-0005-0000-0000-0000B7000000}"/>
    <cellStyle name="W" xfId="183" xr:uid="{00000000-0005-0000-0000-0000B8000000}"/>
    <cellStyle name="W 2" xfId="184" xr:uid="{00000000-0005-0000-0000-0000B9000000}"/>
    <cellStyle name="Warning Text" xfId="185" xr:uid="{00000000-0005-0000-0000-0000BA000000}"/>
    <cellStyle name="zero" xfId="186" xr:uid="{00000000-0005-0000-0000-0000BB000000}"/>
    <cellStyle name="เครื่องหมายจุลภาค 3" xfId="187" xr:uid="{00000000-0005-0000-0000-0000BC000000}"/>
    <cellStyle name="จุลภาค" xfId="1" builtinId="3"/>
    <cellStyle name="จุลภาค 2" xfId="214" xr:uid="{65ADDAAF-AC4E-46CB-92DD-EA2A8998BBE7}"/>
    <cellStyle name="เชื่อมโยงหลายมิติ_ขุดลอกคลอง(ห้วยเสียดจะเอิง)" xfId="188" xr:uid="{00000000-0005-0000-0000-0000BD000000}"/>
    <cellStyle name="ตามการเชื่อมโยงหลายมิติ_ขุดลอกคลอง(ห้วยเสียดจะเอิง)" xfId="189" xr:uid="{00000000-0005-0000-0000-0000BE000000}"/>
    <cellStyle name="น้บะภฒ_95" xfId="190" xr:uid="{00000000-0005-0000-0000-0000BF000000}"/>
    <cellStyle name="นใหญ่" xfId="191" xr:uid="{00000000-0005-0000-0000-0000C0000000}"/>
    <cellStyle name="ปกติ" xfId="0" builtinId="0"/>
    <cellStyle name="ปกติ 2" xfId="192" xr:uid="{00000000-0005-0000-0000-0000C1000000}"/>
    <cellStyle name="ปกติ 2 2" xfId="193" xr:uid="{00000000-0005-0000-0000-0000C2000000}"/>
    <cellStyle name="ปกติ 3" xfId="194" xr:uid="{00000000-0005-0000-0000-0000C3000000}"/>
    <cellStyle name="ปกติ 3 2" xfId="195" xr:uid="{00000000-0005-0000-0000-0000C4000000}"/>
    <cellStyle name="ปกติ 4" xfId="213" xr:uid="{1C23BF80-CD4B-4D1D-9F6A-5B32647CBD73}"/>
    <cellStyle name="ราว" xfId="196" xr:uid="{00000000-0005-0000-0000-0000C5000000}"/>
    <cellStyle name="ฤธถ [0]_95" xfId="197" xr:uid="{00000000-0005-0000-0000-0000C6000000}"/>
    <cellStyle name="ฤธถ_95" xfId="198" xr:uid="{00000000-0005-0000-0000-0000C7000000}"/>
    <cellStyle name="ล๋ศญ [0]_95" xfId="199" xr:uid="{00000000-0005-0000-0000-0000C8000000}"/>
    <cellStyle name="ล๋ศญ_95" xfId="200" xr:uid="{00000000-0005-0000-0000-0000C9000000}"/>
    <cellStyle name="ลักษณะ 1" xfId="201" xr:uid="{00000000-0005-0000-0000-0000CA000000}"/>
    <cellStyle name="ลักษณะ 2" xfId="202" xr:uid="{00000000-0005-0000-0000-0000CB000000}"/>
    <cellStyle name="วฅมุ_4ฟ๙ฝวภ๛" xfId="203" xr:uid="{00000000-0005-0000-0000-0000CC000000}"/>
    <cellStyle name="เส้นขอบขวา" xfId="204" xr:uid="{00000000-0005-0000-0000-0000CD000000}"/>
    <cellStyle name="เส้นขอบขวา 2" xfId="205" xr:uid="{00000000-0005-0000-0000-0000CE000000}"/>
    <cellStyle name="หมายเหตุ 2" xfId="206" xr:uid="{00000000-0005-0000-0000-0000CF000000}"/>
    <cellStyle name="าขุดลอก" xfId="207" xr:uid="{00000000-0005-0000-0000-0000D0000000}"/>
    <cellStyle name="าขุดลอก 2" xfId="208" xr:uid="{00000000-0005-0000-0000-0000D1000000}"/>
    <cellStyle name="ำนวณ" xfId="209" xr:uid="{00000000-0005-0000-0000-0000D2000000}"/>
    <cellStyle name="้ำประชาศรัย" xfId="210" xr:uid="{00000000-0005-0000-0000-0000D3000000}"/>
    <cellStyle name="ีสูบน้ำปตร.ประชาศรัย(จ้าง" xfId="211" xr:uid="{00000000-0005-0000-0000-0000D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5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59" Type="http://schemas.openxmlformats.org/officeDocument/2006/relationships/externalLink" Target="externalLinks/externalLink53.xml"/><Relationship Id="rId103" Type="http://schemas.openxmlformats.org/officeDocument/2006/relationships/styles" Target="styles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externalLink" Target="externalLinks/externalLink9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externalLink" Target="externalLinks/externalLink93.xml"/><Relationship Id="rId101" Type="http://schemas.openxmlformats.org/officeDocument/2006/relationships/externalLink" Target="externalLinks/externalLink9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6" Type="http://schemas.openxmlformats.org/officeDocument/2006/relationships/externalLink" Target="externalLinks/externalLink70.xml"/><Relationship Id="rId97" Type="http://schemas.openxmlformats.org/officeDocument/2006/relationships/externalLink" Target="externalLinks/externalLink91.xml"/><Relationship Id="rId104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66" Type="http://schemas.openxmlformats.org/officeDocument/2006/relationships/externalLink" Target="externalLinks/externalLink60.xml"/><Relationship Id="rId87" Type="http://schemas.openxmlformats.org/officeDocument/2006/relationships/externalLink" Target="externalLinks/externalLink81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56" Type="http://schemas.openxmlformats.org/officeDocument/2006/relationships/externalLink" Target="externalLinks/externalLink50.xml"/><Relationship Id="rId77" Type="http://schemas.openxmlformats.org/officeDocument/2006/relationships/externalLink" Target="externalLinks/externalLink71.xml"/><Relationship Id="rId100" Type="http://schemas.openxmlformats.org/officeDocument/2006/relationships/externalLink" Target="externalLinks/externalLink94.xml"/><Relationship Id="rId105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93" Type="http://schemas.openxmlformats.org/officeDocument/2006/relationships/externalLink" Target="externalLinks/externalLink87.xml"/><Relationship Id="rId98" Type="http://schemas.openxmlformats.org/officeDocument/2006/relationships/externalLink" Target="externalLinks/externalLink92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40.xml"/><Relationship Id="rId67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13;&#3626;&#3610;.&#3588;&#3611;.5\Another%20works\&#3611;&#3619;&#3632;&#3617;&#3634;&#3603;&#3585;&#3634;&#3619;&#3605;&#3656;&#3634;&#3591;&#3654;\&#3611;&#3617;&#3585;.&#3611;&#3611;.&#3650;&#3588;&#3619;&#3591;&#3585;&#3634;&#3619;&#3631;&#3604;&#3636;&#3609;&#3648;&#3588;&#3655;&#3617;%2050\&#3611;&#3617;&#3585;.&#3611;&#3611;.&#3650;&#3588;&#3619;&#3591;&#3585;&#3634;&#3619;&#3624;&#3638;&#3585;&#3625;&#3634;&#3631;&#3604;&#3636;&#3609;&#3648;&#3588;&#3655;&#3617;(3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2\My%20Documents\Documents%20and%20Settings\admin\My%20Documents\&#3611;&#3617;&#3585;.48\&#3613;&#3634;&#3618;&#3649;&#3617;&#3656;&#3607;&#3634;&#3607;&#3634;&#3585;&#3634;&#3624;\&#3613;&#3634;&#3618;&#3649;&#3617;&#3656;&#3607;&#3634;&#3607;&#3634;&#3585;&#3634;&#3624;%20(&#3585;&#3636;&#3592;&#3585;&#3619;&#3619;&#3617;&#3607;&#3637;&#3656;%202)&#3605;&#3633;&#3623;&#3613;&#3634;&#361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Upperchi-3\&#3591;&#3634;&#3609;&#3611;&#3619;&#3632;&#3617;&#3634;&#3603;&#3585;&#3634;&#3619;\&#3611;&#3605;&#3619;\MYWORK\CALCULAT\IMPROVE\RMCCHECK\CHECK%23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Upperchi-3/&#3591;&#3634;&#3609;&#3611;&#3619;&#3632;&#3617;&#3634;&#3603;&#3585;&#3634;&#3619;/&#3611;&#3605;&#3619;/MYWORK/CALCULAT/IMPROVE/RMCCHECK/CHECK%23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2\My%20Documents\&#3611;&#3617;&#3585;.&#3619;&#3632;&#3610;&#3610;&#3612;&#3634;&#3621;&#3634;&#3604;&#3648;&#3627;&#3609;&#3639;&#3629;%20&#3611;&#3637;%2048\&#3619;&#3634;&#3618;&#3585;&#3634;&#3619;&#3588;&#3635;&#3609;&#3623;&#3603;%20(&#3607;&#3619;&#3610;)%20&#3612;&#3634;&#3621;&#3634;&#3604;&#3648;&#3627;&#3609;&#3639;&#362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23;&#3636;&#3624;&#3623;&#3585;&#3619;&#3619;&#3617;/&#3607;&#3656;&#3634;&#3604;&#3656;&#3634;&#3609;/&#3619;&#3632;&#3610;&#3610;&#3626;&#3633;&#3597;&#3597;&#3634;3(final)/unitcost%20&#3626;&#3633;&#3597;&#3597;&#3634;3/BOQ&#3626;&#3633;&#3597;&#3597;&#3634;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23;&#3636;&#3624;&#3623;&#3585;&#3619;&#3619;&#3617;\&#3607;&#3656;&#3634;&#3604;&#3656;&#3634;&#3609;\&#3619;&#3632;&#3610;&#3610;&#3626;&#3633;&#3597;&#3597;&#3634;3(final)\unitcost%20&#3626;&#3633;&#3597;&#3597;&#3634;3\BOQ&#3626;&#3633;&#3597;&#3597;&#3634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11;&#3617;&#3585;.aVol.6(Version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11;&#3617;&#3585;.aVol.6(Version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com%201\&#3613;&#3634;&#3618;&#3649;&#3617;&#3656;&#3607;&#3634;&#3607;&#3634;&#3585;&#3634;&#3624;\&#3613;&#3634;&#3618;&#3649;&#3617;&#3656;&#3607;&#3634;&#3607;&#3634;&#3585;&#3634;&#3624;%20(&#3585;&#3636;&#3592;&#3585;&#3619;&#3619;&#3617;&#3607;&#3637;&#3656;%202)&#3605;&#3633;&#3623;&#3613;&#3634;&#36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Apat\1-region7\&#3611;&#3617;&#3585;\&#3611;&#3637;%202552\&#3611;&#3619;&#3633;&#3610;&#3611;&#3619;&#3640;&#3591;\&#3607;&#3634;&#3591;&#3619;&#3632;&#3610;&#3634;&#3618;&#3609;&#3657;&#3635;&#3593;&#3640;&#3585;&#3648;&#3593;&#3636;&#3609;&#3613;&#3634;&#3618;&#3594;&#3640;&#3617;&#3614;&#3623;&#3591;\&#3608;&#3591;&#3594;&#3633;&#3618;\&#3626;&#3632;&#3614;&#3634;&#3609;\&#3591;&#3634;&#3609;&#3627;&#3609;&#3629;&#3591;&#3648;&#3604;&#3637;&#3618;&#3591;\&#3604;&#3636;&#3609;&#3586;&#3640;&#3604;&#3621;&#3629;&#3585;&#3627;&#3609;&#3629;&#3591;&#3648;&#3604;&#3637;&#3618;&#3591;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2\My%20Documents\&#3611;&#3617;&#3585;.&#3613;&#3634;&#3618;&#3610;&#3657;&#3634;&#3609;&#3627;&#3657;&#3623;&#3618;&#3648;&#3604;&#3639;&#3656;&#3629;%20&#3592;.&#3649;&#3617;&#3656;&#3630;&#3656;&#3629;&#3591;&#3626;&#3629;&#3609;\&#3611;&#3617;&#3585;.&#3619;&#3632;&#3610;&#3610;&#3612;&#3634;&#3621;&#3634;&#3604;&#3648;&#3627;&#3609;&#3639;&#3629;%20&#3611;&#3637;%2048\&#3611;&#3617;&#3585;.&#3619;&#3632;&#3610;&#3610;&#3613;&#3634;&#3618;&#3612;&#3634;&#3621;&#3634;&#3604;&#3648;&#3627;&#3609;&#3639;&#3629;%20(version%2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2\My%20Documents\Documents%20and%20Settings\admin\My%20Documents\&#3611;&#3617;&#3585;.&#3619;&#3632;&#3610;&#3610;&#3612;&#3634;&#3621;&#3634;&#3604;&#3648;&#3627;&#3609;&#3639;&#3629;%20&#3611;&#3637;%2048\&#3611;&#3617;&#3585;.&#3619;&#3632;&#3610;&#3610;&#3610;&#3657;&#3634;&#3609;&#3612;&#3634;&#3621;&#3634;&#3604;&#3648;&#3627;&#3609;&#3639;&#3629;%20(&#3591;&#3611;&#3617;.&#3626;&#3641;&#3591;&#3626;&#3640;&#3604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moto\My%20Documents\&#3650;&#3588;&#3619;&#3591;&#3585;&#3634;&#3619;45\&#3623;&#3633;&#3591;&#3648;&#3630;&#3637;&#3618;\&#3627;&#3609;&#3629;&#3591;&#3649;&#3595;&#3591;\My%20Documents\SOMPONG\SSIP44\Padu\PMK.BanPaDu\banpadu(pmk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moto/My%20Documents/&#3650;&#3588;&#3619;&#3591;&#3585;&#3634;&#3619;45/&#3623;&#3633;&#3591;&#3648;&#3630;&#3637;&#3618;/&#3627;&#3609;&#3629;&#3591;&#3649;&#3595;&#3591;/My%20Documents/SOMPONG/SSIP44/Padu/PMK.BanPaDu/banpadu(pmk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586;&#3609;&#3634;&#3604;&#3585;&#3621;&#3634;&#3591;/&#3611;&#3619;&#3632;&#3617;&#3634;&#3603;&#3585;&#3634;&#3619;/&#3649;&#3617;&#3656;&#3611;&#3619;&#3632;&#3592;&#3633;&#3609;&#3605;&#3660;/&#3611;&#3617;&#3585;.&#3629;&#3657;&#3634;&#3618;&#3649;&#3604;&#3591;&#3585;&#3621;&#3640;&#3656;&#3617;2/&#3611;&#3617;&#3585;.&#3607;&#3656;&#3634;&#3648;&#3626;&#3621;&#3634;&#3585;&#3621;&#3640;&#3656;&#3617;3/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&#3605;&#3657;&#3609;&#3649;&#3610;&#3610;\&#3613;&#3634;&#3618;&#3627;&#3657;&#3623;&#3618;&#3649;&#3617;&#3656;&#3592;&#3629;&#3609;\&#3591;&#3634;&#3609;&#3604;&#3636;&#3609;&#3586;&#3640;&#3604;&#3604;&#3657;&#3623;&#3618;&#3649;&#3619;&#3591;&#3588;&#360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27;&#3609;&#3629;&#3591;&#3612;&#3639;&#3629;\&#3621;&#3635;&#3609;&#3657;&#3635;&#3648;&#3594;&#3636;&#3597;\&#3591;&#3634;&#3609;&#3611;&#3640;&#3657;&#3618;\&#3648;&#3629;&#3585;&#3626;&#3634;&#3619;&#3623;&#3633;&#3609;&#3607;&#3637;&#3656;\45.05\45.05.04\WINDOWS\Desktop\My%20Briefcase\BOOK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27;&#3609;&#3629;&#3591;&#3612;&#3639;&#3629;/&#3621;&#3635;&#3609;&#3657;&#3635;&#3648;&#3594;&#3636;&#3597;/&#3591;&#3634;&#3609;&#3611;&#3640;&#3657;&#3618;/&#3648;&#3629;&#3585;&#3626;&#3634;&#3619;&#3623;&#3633;&#3609;&#3607;&#3637;&#3656;/45.05/45.05.04/WINDOWS/Desktop/My%20Briefcase/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\d\Wannapa\&#3611;&#3619;&#3632;&#3617;&#3634;&#3603;&#3585;&#3634;&#3619;&#3627;&#3609;&#3629;&#3591;&#3648;&#3604;&#3637;&#3618;&#359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Apat/1-region7/&#3611;&#3617;&#3585;/&#3611;&#3637;%202552/&#3611;&#3619;&#3633;&#3610;&#3611;&#3619;&#3640;&#3591;/&#3607;&#3634;&#3591;&#3619;&#3632;&#3610;&#3634;&#3618;&#3609;&#3657;&#3635;&#3593;&#3640;&#3585;&#3648;&#3593;&#3636;&#3609;&#3613;&#3634;&#3618;&#3594;&#3640;&#3617;&#3614;&#3623;&#3591;/&#3608;&#3591;&#3594;&#3633;&#3618;/&#3626;&#3632;&#3614;&#3634;&#3609;/&#3591;&#3634;&#3609;&#3627;&#3609;&#3629;&#3591;&#3648;&#3604;&#3637;&#3618;&#3591;/&#3604;&#3636;&#3609;&#3586;&#3640;&#3604;&#3621;&#3629;&#3585;&#3627;&#3609;&#3629;&#3591;&#3648;&#3604;&#3637;&#3618;&#3591;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613;&#3634;&#3618;&#3627;&#3657;&#3623;&#3618;&#3649;&#3617;&#3656;&#3592;&#3629;&#3609;&#3614;&#3619;&#3657;&#3629;&#3617;&#3619;&#3632;&#3610;&#3610;&#3626;&#3656;&#3591;&#3609;&#3657;&#3635;\&#3613;&#3634;&#3618;&#3627;&#3657;&#3623;&#3618;&#3649;&#3617;&#3656;&#3592;&#3629;&#3609;&#3614;&#3619;&#3657;&#3629;&#3617;&#3619;&#3632;&#3610;&#3610;&#3626;&#3656;&#3591;&#3609;&#3657;&#3635;%20(&#3605;&#3633;&#3623;&#3613;&#3634;&#3618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586;&#3609;&#3634;&#3604;&#3585;&#3621;&#3634;&#3591;/&#3611;&#3619;&#3632;&#3617;&#3634;&#3603;&#3585;&#3634;&#3619;/&#3649;&#3617;&#3656;&#3611;&#3619;&#3632;&#3592;&#3633;&#3609;&#3605;&#3660;/&#3611;&#3617;&#3585;.&#3607;&#3640;&#3656;&#3591;&#3648;&#3588;&#3621;&#3655;&#3604;&#3585;&#3621;&#3640;&#3656;&#3617;3/&#3611;&#3617;&#3585;.%20&#3627;&#3657;&#3623;&#3618;&#3614;&#3640;&#3648;&#3586;&#3655;&#361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%202549\&#3650;&#3588;&#3619;&#3591;&#3585;&#3634;&#3619;&#3585;&#3656;&#3629;&#3626;&#3619;&#3657;&#3634;&#3591;\&#3650;&#3588;&#3619;&#3591;&#3585;&#3634;&#3619;&#3585;&#3656;&#3629;&#3626;&#3619;&#3657;&#3634;&#3591;&#3619;&#3634;&#3591;&#3626;&#3656;&#3591;&#3609;&#3657;&#3635;&#3610;&#3657;&#3634;&#3609;&#3613;&#3634;&#3618;&#3649;&#3611;&#3657;&#3609;\&#3605;&#3634;&#3619;&#3634;&#3591;&#3613;&#3634;&#3618;&#3649;&#3611;&#3657;&#3609;&#3626;&#3634;&#3618;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13;&#3626;&#3610;.&#3588;&#3611;.8%20New/&#3649;&#3612;&#3609;&#3591;&#3634;&#3609;&#3650;&#3588;&#3619;&#3591;&#3585;&#3634;&#3619;&#3586;&#3629;&#3591;&#3619;&#3633;&#3600;1/&#3613;&#3626;&#3610;.&#3588;&#3611;.9/&#3591;&#3634;&#3609;&#3595;&#3656;&#3629;&#3617;&#3649;&#3595;&#3617;+&#3611;&#3619;&#3633;&#3610;&#3611;&#3619;&#3640;&#3591;/&#3591;&#3634;&#3609;&#3595;&#3656;&#3629;&#3617;&#3631;%20&#3650;&#3585;&#3619;&#3585;&#3585;&#3619;&#3632;&#3650;&#3604;&#3609;/&#3611;&#3617;&#3585;.&#3607;&#3635;&#3609;&#3610;&#3604;&#3636;&#3609;&#3604;&#3657;&#3634;&#3609;&#3607;&#3657;&#3634;&#3618;51_&#3585;&#3617;0+425-0+75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13;&#3626;&#3610;.&#3588;&#3611;.8%20New\&#3649;&#3612;&#3609;&#3591;&#3634;&#3609;&#3650;&#3588;&#3619;&#3591;&#3585;&#3634;&#3619;&#3586;&#3629;&#3591;&#3619;&#3633;&#3600;1\&#3613;&#3626;&#3610;.&#3588;&#3611;.9\&#3591;&#3634;&#3609;&#3595;&#3656;&#3629;&#3617;&#3649;&#3595;&#3617;+&#3611;&#3619;&#3633;&#3610;&#3611;&#3619;&#3640;&#3591;\&#3591;&#3634;&#3609;&#3595;&#3656;&#3629;&#3617;&#3631;%20&#3650;&#3585;&#3619;&#3585;&#3585;&#3619;&#3632;&#3650;&#3604;&#3609;\&#3611;&#3617;&#3585;.&#3607;&#3635;&#3609;&#3610;&#3604;&#3636;&#3609;&#3604;&#3657;&#3634;&#3609;&#3607;&#3657;&#3634;&#3618;51_&#3585;&#3617;0+425-0+75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aiBong\&#3586;&#3640;&#3604;&#3621;&#3629;&#3585;&#3621;&#3635;&#3627;&#3657;&#3623;&#3618;&#3613;&#3634;&#3618;&#3627;&#3657;&#3623;&#3618;&#3610;&#3591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ver\2547\2547\&#3650;&#3588;&#3619;&#3591;&#3585;&#3634;&#3619;&#3585;&#3656;&#3629;&#3626;&#3619;&#3657;&#3634;&#3591;&#3611;&#3619;&#3632;&#3592;&#3635;&#3611;&#3637;%202547\&#3629;&#3656;&#3634;&#3591;&#3648;&#3585;&#3655;&#3610;&#3609;&#3657;&#3635;&#3627;&#3657;&#3623;&#3609;&#3627;&#3636;&#3609;&#3613;&#3609;\&#3611;&#3617;&#3585;%20&#3629;&#3656;&#3634;&#3591;&#3648;&#3585;&#3655;&#3610;&#3609;&#3657;&#3635;&#3627;&#3657;&#3623;&#3618;&#3627;&#3636;&#3609;&#3613;&#360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pg527\&#3651;&#3594;&#3657;&#3619;&#3656;&#3623;&#3617;&#3585;&#3633;&#3609;\%23%23%20MTEF_NEW%2020%20&#3617;&#3637;&#3588;%2050\&#3626;&#3656;&#3623;&#3609;&#3611;&#3598;&#3636;&#3610;&#3633;&#3605;&#3636;&#3585;&#3634;&#3619;&#3611;&#3637;2549\&#3586;&#3629;&#3605;&#3633;&#3657;&#3591;&#3611;&#3637;2550\19&#3617;&#3585;&#3619;&#3634;&#3588;&#3617;2550\500109_%20MTE50-53_14.xls" TargetMode="External"/></Relationships>
</file>

<file path=xl/externalLinks/_rels/externalLink39.xml.rels><?xml version="1.0" encoding="UTF-8" standalone="yes"?>
<Relationships xmlns="http://schemas.openxmlformats.org/package/2006/relationships"><Relationship Id="rId2" Type="http://schemas.microsoft.com/office/2019/04/relationships/externalLinkLong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591;&#3634;&#3609;&#3607;&#3633;&#3657;&#3591;&#3627;&#3617;&#3604;/&#3591;&#3634;&#3609;&#3611;&#3619;&#3632;&#3617;&#3634;&#3603;&#3619;&#3634;&#3588;&#3634;&#3650;&#3588;&#3619;&#3591;&#3585;&#3634;&#3619;&#3605;&#3656;&#3634;&#3591;&#3654;/&#3650;&#3588;&#3591;&#3585;&#3634;&#3619;&#3648;&#3586;&#3639;&#3656;&#3629;&#3609;&#3585;&#3636;&#3656;&#3623;&#3588;&#3629;&#3627;&#3617;&#3634;/&#3591;&#3634;&#3609;&#3648;&#3627;&#3617;&#3634;&#3619;&#3623;&#3617;&#3585;&#3636;&#3656;&#3623;&#3588;&#3629;&#3627;&#3617;&#3634;/MSOffice/Excel/project41/extimate41/grang/chol02.xls?4BD0C721" TargetMode="External"/><Relationship Id="rId1" Type="http://schemas.openxmlformats.org/officeDocument/2006/relationships/externalLinkPath" Target="file:///\\4BD0C721\cho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Apat\1-region7\&#3611;&#3617;&#3585;\&#3611;&#3637;%202552\&#3591;&#3634;&#3609;&#3586;&#3640;&#3604;&#3621;&#3629;&#3585;&#3588;&#3621;&#3629;&#3591;(&#3604;&#3635;&#3648;&#3609;&#3636;&#3609;&#3585;&#3634;&#3619;&#3648;&#3629;&#3591;)\MTEF\8-&#3619;&#3641;&#3611;&#3605;&#3633;&#3604;&#3591;&#3634;&#3609;&#3604;&#3636;&#3609;&#3586;&#3640;&#3604;\43-03.wk4" TargetMode="External"/></Relationships>
</file>

<file path=xl/externalLinks/_rels/externalLink40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591;&#3634;&#3609;&#3607;&#3633;&#3657;&#3591;&#3627;&#3617;&#3604;\&#3591;&#3634;&#3609;&#3611;&#3619;&#3632;&#3617;&#3634;&#3603;&#3619;&#3634;&#3588;&#3634;&#3650;&#3588;&#3619;&#3591;&#3585;&#3634;&#3619;&#3605;&#3656;&#3634;&#3591;&#3654;\&#3650;&#3588;&#3591;&#3585;&#3634;&#3619;&#3648;&#3586;&#3639;&#3656;&#3629;&#3609;&#3585;&#3636;&#3656;&#3623;&#3588;&#3629;&#3627;&#3617;&#3634;\&#3591;&#3634;&#3609;&#3648;&#3627;&#3617;&#3634;&#3619;&#3623;&#3617;&#3585;&#3636;&#3656;&#3623;&#3588;&#3629;&#3627;&#3617;&#3634;\MSOffice\Excel\project41\extimate41\grang\chol02.xls?D71F2B61" TargetMode="External"/><Relationship Id="rId1" Type="http://schemas.openxmlformats.org/officeDocument/2006/relationships/externalLinkPath" Target="file:///\\D71F2B61\chol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Apat\1-region7\&#3611;&#3617;&#3585;\&#3611;&#3637;%202552\&#3611;&#3619;&#3633;&#3610;&#3611;&#3619;&#3640;&#3591;\&#3607;&#3634;&#3591;&#3619;&#3632;&#3610;&#3634;&#3618;&#3609;&#3657;&#3635;&#3593;&#3640;&#3585;&#3648;&#3593;&#3636;&#3609;&#3613;&#3634;&#3618;&#3594;&#3640;&#3617;&#3614;&#3623;&#3591;\&#3608;&#3591;&#3594;&#3633;&#3618;\&#3626;&#3632;&#3614;&#3634;&#3609;\14+200&#3629;&#3656;&#3634;&#3591;&#3627;&#3657;&#3623;&#3618;&#3605;&#3634;&#3617;&#3634;&#3618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Apat/1-region7/&#3611;&#3617;&#3585;/&#3611;&#3637;%202552/&#3611;&#3619;&#3633;&#3610;&#3611;&#3619;&#3640;&#3591;/&#3607;&#3634;&#3591;&#3619;&#3632;&#3610;&#3634;&#3618;&#3609;&#3657;&#3635;&#3593;&#3640;&#3585;&#3648;&#3593;&#3636;&#3609;&#3613;&#3634;&#3618;&#3594;&#3640;&#3617;&#3614;&#3623;&#3591;/&#3608;&#3591;&#3594;&#3633;&#3618;/&#3626;&#3632;&#3614;&#3634;&#3609;/14+200&#3629;&#3656;&#3634;&#3591;&#3627;&#3657;&#3623;&#3618;&#3605;&#3634;&#3617;&#3634;&#3618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lamphun\&#3586;&#3657;&#3629;&#3617;&#3641;&#3621;&#3585;&#3621;&#3634;&#3591;\&#3586;&#3657;&#3629;&#3617;&#3641;&#3621;&#3585;&#3621;&#3634;&#3591;\&#3585;&#3634;&#3619;&#3592;&#3633;&#3604;&#3607;&#3635;&#3611;&#3619;&#3632;&#3617;&#3634;&#3603;&#3585;&#3634;&#3619;\&#3611;&#3617;&#3585;.&#3650;&#3619;&#3591;&#3626;&#3641;&#3610;&#3609;&#3657;&#3635;\&#3611;&#3617;&#3585;.&#3626;&#3606;&#3634;&#3609;&#3637;&#3626;&#3641;&#3610;&#3609;&#3657;&#3635;&#3611;&#3656;&#3634;&#3649;&#3585;&#3649;&#3621;&#3632;&#3630;&#3656;&#3629;&#3591;&#3609;&#3657;&#3629;&#3618;&#3592;&#3634;%20(&#3591;&#3634;&#3609;&#3592;&#3657;&#3634;&#3591;&#3648;&#3627;&#3617;&#3634;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itoon\C\work\&#3611;&#3617;&#3585;\&#3595;&#3656;&#3629;&#3617;&#3649;&#3595;&#3617;45\&#3611;&#3617;&#3585;&#3621;&#3635;&#3609;&#3657;&#3635;&#3648;&#3588;&#3655;&#361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d\My%20Documents\&#3611;&#3617;&#3585;.48\&#3619;&#3632;&#3610;&#3610;&#3614;&#3632;&#3618;&#3629;&#3618;%201%20&#3607;&#3635;&#3648;&#3629;&#3591;\&#3611;&#3617;&#3585;%20&#3619;&#3632;&#3610;&#3610;&#3626;&#3656;&#3591;&#3609;&#3635;&#3613;&#3634;&#3618;&#3614;&#3632;&#3618;&#3629;&#3618;%201%20&#3607;&#3635;&#3648;&#3629;&#3591;%2018&#3621;&#3657;&#3634;&#3609;&#3610;&#3634;&#3607;%20&#3607;&#3635;&#3591;&#3634;&#3609;&#3604;&#3636;&#3609;&#3651;&#3627;&#3617;&#3656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%202548\&#3650;&#3588;&#3619;&#3591;&#3585;&#3634;&#3619;&#3619;&#3632;&#3610;&#3610;&#3626;&#3656;&#3591;&#3609;&#3657;&#3635;&#3613;&#3634;&#3618;&#3614;&#3632;&#3618;&#3629;&#3618;\&#3619;&#3632;&#3610;&#3610;&#3626;&#3656;&#3591;&#3609;&#3657;&#3635;&#3613;&#3634;&#3618;&#3614;&#3632;&#3618;&#3629;&#3618;%202\&#3611;&#3617;&#3585;%20&#3619;&#3632;&#3610;&#3610;&#3626;&#3656;&#3591;&#3609;&#3635;&#3613;&#3634;&#3618;&#3614;&#3632;&#3618;&#3629;&#3618;%202%20(&#3613;&#3633;&#3656;&#3591;&#3586;&#3623;&#3634;%202)%20&#3649;&#3585;&#3657;&#3652;&#3586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ver\2548\2548\&#3650;&#3588;&#3619;&#3591;&#3585;&#3634;&#3619;&#3585;&#3656;&#3629;&#3626;&#3619;&#3657;&#3634;&#3591;%202548\&#3619;&#3632;&#3610;&#3610;&#3626;&#3656;&#3591;&#3609;&#3635;&#3613;&#3634;&#3618;&#3614;&#3632;&#3618;&#3629;&#3618;%201%20&#3649;&#3585;&#3657;&#3652;&#3586;%20&#3623;&#3633;&#3609;&#3607;&#3637;&#3656;%202%20&#3617;.&#3588;.%2047\&#3619;&#3634;&#3618;&#3585;&#3634;&#3619;&#3588;&#3635;&#3609;&#3623;&#3603;&#3591;&#3634;&#3609;&#3611;&#3619;&#3633;&#3610;&#3611;&#3619;&#3640;&#3591;&#3588;&#3621;&#3629;&#3591;&#3626;&#3656;&#3591;&#3609;&#3657;&#3635;&#3648;&#3627;&#3617;&#3639;&#3629;&#3591;&#3604;&#3633;&#3657;&#3591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\&#3611;&#3619;&#3632;&#3617;&#3634;&#3603;&#3585;&#3634;&#3619;\&#3619;&#3634;&#3618;&#3585;&#3634;&#3619;&#3588;&#3635;&#3609;&#3623;&#3603;\&#3619;&#3634;&#3618;&#3585;&#3634;&#3619;&#3588;&#3635;&#3609;&#3623;&#3603;&#3619;&#3632;&#3610;&#3610;&#3631;&#3648;&#3627;&#3617;&#3639;&#3629;&#3591;&#3604;&#3633;&#3657;&#3591;\&#3619;&#3632;&#3610;&#3610;&#3626;&#3656;&#3591;&#3609;&#3657;&#3635;&#3613;&#3634;&#3618;&#3648;&#3627;&#3617;&#3639;&#3629;&#3591;&#3604;&#3633;&#3657;&#3591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%202548\&#3650;&#3588;&#3619;&#3591;&#3585;&#3634;&#3619;&#3619;&#3632;&#3610;&#3610;&#3626;&#3656;&#3591;&#3609;&#3657;&#3635;&#3613;&#3634;&#3618;&#3614;&#3632;&#3618;&#3629;&#3618;\&#3619;&#3632;&#3610;&#3610;&#3626;&#3656;&#3591;&#3609;&#3657;&#3635;&#3613;&#3634;&#3618;&#3614;&#3632;&#3618;&#3629;&#3618;%201\&#3626;&#3619;&#3640;&#3611;&#3585;&#3636;&#3592;&#3585;&#3619;&#3619;&#3617;\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Apat/1-region7/&#3611;&#3617;&#3585;/&#3611;&#3637;%202552/&#3591;&#3634;&#3609;&#3586;&#3640;&#3604;&#3621;&#3629;&#3585;&#3588;&#3621;&#3629;&#3591;(&#3604;&#3635;&#3648;&#3609;&#3636;&#3609;&#3585;&#3634;&#3619;&#3648;&#3629;&#3591;)/MTEF/8-&#3619;&#3641;&#3611;&#3605;&#3633;&#3604;&#3591;&#3634;&#3609;&#3604;&#3636;&#3609;&#3586;&#3640;&#3604;/43-03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d\D\BACKUP\&#3630;&#3634;&#3619;&#3660;&#3607;\&#3613;&#3634;&#3618;&#3604;&#3629;&#3618;&#3588;&#3619;&#3633;&#3656;&#3591;%20&#3619;&#3632;&#3618;&#3632;&#3607;&#3637;&#3656;%202%20(14%20&#3585;.&#3588;.47)\&#3649;&#3585;&#3657;&#3652;&#3586;&#3588;&#3619;&#3633;&#3657;&#3591;&#3607;&#3637;&#3656;%201%20&#3611;&#3619;&#3632;&#3617;&#3634;&#3603;&#3585;&#3634;&#3619;(&#3594;&#3611;325)%20&#3613;&#3634;&#3618;&#3604;&#3629;&#3618;&#3588;&#3619;&#3633;&#3656;&#3591;%20&#3627;&#3621;&#3633;&#3591;&#3611;&#3619;&#3632;&#3585;&#3623;&#3604;&#3619;&#3634;&#3588;&#363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2\My%20Documents\&#3611;&#3617;&#3585;.48\&#3613;&#3634;&#3618;&#3623;&#3633;&#3591;&#3612;&#3634;&#3591;\&#3611;&#3617;&#3585;%20&#3613;&#3634;&#3618;&#3623;&#3633;&#3591;&#3612;&#3634;&#3591;%20(&#3604;&#3635;&#3648;&#3609;&#3636;&#3609;&#3585;&#3634;&#3619;&#3648;&#3629;&#3591;)&#3649;&#3585;&#3657;&#3652;&#3586;&#3588;&#3619;&#3633;&#3657;&#3591;&#3607;&#3637;&#3656;%2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11;&#3617;&#3585;%20&#3607;&#3635;&#3609;&#3610;&#3604;&#3636;&#3609;&#3627;&#3657;&#3623;&#3618;&#3611;&#3634;&#3591;&#3588;&#3629;&#3591;%20&#3605;&#3633;&#3623;&#3592;&#3619;&#3636;&#3591;&#3648;&#3626;&#3637;&#3618;&#3591;&#3592;&#3619;&#3636;&#3591;%20&#3649;&#3585;&#3657;&#3652;&#3586;&#3623;&#3633;&#3609;&#3607;&#3637;&#3656;%204%20&#3648;&#3617;&#3625;&#3634;&#3618;&#3609;%202548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11;&#3617;&#3585;%20&#3607;&#3635;&#3609;&#3610;&#3604;&#3636;&#3609;&#3627;&#3657;&#3623;&#3618;&#3611;&#3634;&#3591;&#3588;&#3629;&#3591;%20&#3605;&#3633;&#3623;&#3592;&#3619;&#3636;&#3591;&#3648;&#3626;&#3637;&#3618;&#3591;&#3592;&#3619;&#3636;&#3591;%20&#3649;&#3585;&#3657;&#3652;&#3586;&#3623;&#3633;&#3609;&#3607;&#3637;&#3656;%204%20&#3648;&#3617;&#3625;&#3634;&#3618;&#3609;%202548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\&#3629;&#3656;&#3634;&#3591;&#3627;&#3657;&#3623;&#3618;&#3621;&#3638;&#3585;%2001\&#3611;&#3619;&#3632;&#3617;&#3634;&#3603;&#3585;&#3634;&#3619;&#3629;&#3656;&#3634;&#3591;&#3648;&#3585;&#3655;&#3610;&#3609;&#3657;&#3635;&#3627;&#3657;&#3623;&#3618;&#3621;&#3638;&#3585;%20&#3649;&#3585;&#3657;&#3652;&#3586;&#3651;&#3627;&#3657;&#3652;&#3604;&#3657;%2014798000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microsoft.com/office/2019/04/relationships/externalLinkLong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0711%20&#3611;/&#3611;&#3619;&#3632;&#3617;&#3634;&#3603;&#3585;&#3634;&#3619;&#3611;&#3637;%202549/11.&#3611;&#3617;&#3585;.&#3592;&#3633;&#3591;&#3627;&#3623;&#3633;&#3604;&#3611;&#3637;%202549%20(&#3588;&#3619;&#3617;.&#3626;&#3633;&#3597;&#3592;&#3619;)/&#3611;&#3617;&#3585;.&#3607;&#3656;&#3634;&#3623;&#3633;&#3591;&#3605;&#3634;&#3621;/&#3651;&#3610;&#3649;&#3592;&#3657;&#3591;&#3611;&#3619;&#3636;&#3617;&#3634;&#3603;&#3591;&#3634;&#3609;&#3607;&#3656;&#3634;&#3623;&#3633;&#3591;&#3605;&#3634;&#3621;&#3610;&#3634;&#3609;&#3619;&#3632;&#3610;&#3634;&#3618;%206&#3594;&#3656;&#3629;&#3591;%20&#3613;&#3634;&#3618;GABION&#3649;&#3585;&#3657;&#3652;&#3586;&#3649;&#3610;&#3610;19%20&#3617;&#3588;.pro.xls?683B9E31" TargetMode="External"/><Relationship Id="rId1" Type="http://schemas.openxmlformats.org/officeDocument/2006/relationships/externalLinkPath" Target="file:///\\683B9E31\&#3651;&#3610;&#3649;&#3592;&#3657;&#3591;&#3611;&#3619;&#3636;&#3617;&#3634;&#3603;&#3591;&#3634;&#3609;&#3607;&#3656;&#3634;&#3623;&#3633;&#3591;&#3605;&#3634;&#3621;&#3610;&#3634;&#3609;&#3619;&#3632;&#3610;&#3634;&#3618;%206&#3594;&#3656;&#3629;&#3591;%20&#3613;&#3634;&#3618;GABION&#3649;&#3585;&#3657;&#3652;&#3586;&#3649;&#3610;&#3610;19%20&#3617;&#3588;.pro.xls" TargetMode="External"/></Relationships>
</file>

<file path=xl/externalLinks/_rels/externalLink56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0711%20&#3611;\&#3611;&#3619;&#3632;&#3617;&#3634;&#3603;&#3585;&#3634;&#3619;&#3611;&#3637;%202549\11.&#3611;&#3617;&#3585;.&#3592;&#3633;&#3591;&#3627;&#3623;&#3633;&#3604;&#3611;&#3637;%202549%20(&#3588;&#3619;&#3617;.&#3626;&#3633;&#3597;&#3592;&#3619;)\&#3611;&#3617;&#3585;.&#3607;&#3656;&#3634;&#3623;&#3633;&#3591;&#3605;&#3634;&#3621;\&#3651;&#3610;&#3649;&#3592;&#3657;&#3591;&#3611;&#3619;&#3636;&#3617;&#3634;&#3603;&#3591;&#3634;&#3609;&#3607;&#3656;&#3634;&#3623;&#3633;&#3591;&#3605;&#3634;&#3621;&#3610;&#3634;&#3609;&#3619;&#3632;&#3610;&#3634;&#3618;%206&#3594;&#3656;&#3629;&#3591;%20&#3613;&#3634;&#3618;GABION&#3649;&#3585;&#3657;&#3652;&#3586;&#3649;&#3610;&#3610;19%20&#3617;&#3588;.pro.xls?84901CE3" TargetMode="External"/><Relationship Id="rId1" Type="http://schemas.openxmlformats.org/officeDocument/2006/relationships/externalLinkPath" Target="file:///\\84901CE3\&#3651;&#3610;&#3649;&#3592;&#3657;&#3591;&#3611;&#3619;&#3636;&#3617;&#3634;&#3603;&#3591;&#3634;&#3609;&#3607;&#3656;&#3634;&#3623;&#3633;&#3591;&#3605;&#3634;&#3621;&#3610;&#3634;&#3609;&#3619;&#3632;&#3610;&#3634;&#3618;%206&#3594;&#3656;&#3629;&#3591;%20&#3613;&#3634;&#3618;GABION&#3649;&#3585;&#3657;&#3652;&#3586;&#3649;&#3610;&#3610;19%20&#3617;&#3588;.pro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oe43/&#3609;&#3617;.(&#3607;&#3656;&#3629;(7,&#3626;),&#3610;,&#3611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oe43\&#3609;&#3617;.(&#3607;&#3656;&#3629;(7,&#3626;),&#3610;,&#3611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000\c\Mydocuments%20Sompong\Project46\Ban%20Don%20Puai\ban%20don%20puai%20(pmk)contrac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moto\My%20Documents\&#3650;&#3588;&#3619;&#3591;&#3585;&#3634;&#3619;45\&#3623;&#3633;&#3591;&#3648;&#3630;&#3637;&#3618;\&#3627;&#3609;&#3629;&#3591;&#3649;&#3595;&#3591;\Huai%20Sua%20Thao\Huai%20Sua%20Thao%20(pmk_contract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%202548\&#3650;&#3588;&#3619;&#3591;&#3585;&#3634;&#3619;&#3619;&#3632;&#3610;&#3610;&#3626;&#3656;&#3591;&#3609;&#3657;&#3635;&#3613;&#3634;&#3618;&#3614;&#3632;&#3618;&#3629;&#3618;\&#3619;&#3632;&#3610;&#3610;&#3626;&#3656;&#3591;&#3609;&#3657;&#3635;&#3613;&#3634;&#3618;&#3614;&#3632;&#3618;&#3629;&#3618;%202\&#3611;&#3617;&#3585;%20&#3619;&#3632;&#3610;&#3610;&#3626;&#3656;&#3591;&#3609;&#3635;&#3613;&#3634;&#3618;&#3614;&#3632;&#3618;&#3629;&#3618;%201%20(&#3613;&#3633;&#3656;&#3591;&#3586;&#3623;&#3634;&#367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\DATA\&#3611;&#3619;&#3632;&#3617;&#3634;&#3603;&#3585;&#3634;&#3619;\&#3611;&#3617;&#3585;%20&#3613;&#3634;&#3618;&#3607;&#3640;&#3656;&#3591;&#3611;&#3656;&#3634;&#3588;&#3623;&#3634;&#3618;&#3614;&#3619;&#3657;&#3629;&#3617;&#3619;&#3632;&#3610;&#3610;&#3626;&#3656;&#3591;&#3609;&#3657;&#3635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&#3605;&#3657;&#3609;&#3649;&#3610;&#3610;\&#3613;&#3634;&#3618;&#3627;&#3657;&#3623;&#3618;&#3649;&#3617;&#3656;&#3592;&#3629;&#3609;\&#3591;&#3634;&#3609;&#3588;&#3629;&#3609;&#3585;&#3619;&#3637;&#3605;&#3648;&#3626;&#3619;&#3636;&#3617;&#3648;&#3627;&#3621;&#3655;&#3585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2549\&#3611;&#3617;&#3585;%20&#3607;&#3635;&#3609;&#3610;&#3604;&#3636;&#3609;&#3627;&#3657;&#3623;&#3618;&#3611;&#3634;&#3591;&#3588;&#3629;&#3591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\&#3611;&#3617;&#3585;\&#3611;&#3617;&#3585;%20&#3650;&#3588;&#3619;&#3591;&#3585;&#3634;&#3619;&#3592;&#3633;&#3604;&#3605;&#3633;&#3657;&#3591;&#3627;&#3617;&#3641;&#3656;&#3610;&#3657;&#3634;&#3609;&#3618;&#3634;&#3617;&#3594;&#3634;&#3618;&#3649;&#3604;&#3609;%20&#3629;&#3633;&#3609;&#3648;&#3609;&#3639;&#3656;&#3629;&#3591;&#3617;&#3634;&#3592;&#3634;&#3585;&#3614;&#3619;&#3632;&#3619;&#3634;&#3594;&#3604;&#3635;&#3619;&#3636;%20(&#3613;&#3634;&#3618;&#3627;&#3657;&#3623;&#3618;&#3592;&#3629;&#3591;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%202548\&#3650;&#3588;&#3619;&#3591;&#3585;&#3634;&#3619;&#3619;&#3632;&#3610;&#3610;&#3626;&#3656;&#3591;&#3609;&#3657;&#3635;&#3613;&#3634;&#3618;&#3614;&#3632;&#3618;&#3629;&#3618;\&#3619;&#3632;&#3610;&#3610;&#3626;&#3656;&#3591;&#3609;&#3657;&#3635;&#3613;&#3634;&#3618;&#3614;&#3632;&#3618;&#3629;&#3618;%202\&#3613;&#3634;&#3618;&#3627;&#3657;&#3623;&#3618;&#3649;&#3617;&#3656;&#3592;&#3629;&#3609;&#3614;&#3619;&#3657;&#3629;&#3617;&#3619;&#3632;&#3610;&#3610;&#3626;&#3656;&#3591;&#3609;&#3657;&#3635;\&#3611;&#3617;&#3585;%20&#3613;&#3634;&#3618;&#3613;&#3633;&#3656;&#3591;&#3627;&#3617;&#3636;&#3656;&#3609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13;&#3634;&#3618;&#3627;&#3609;&#3629;&#3591;&#3626;&#3621;&#3637;&#3585;%20&#3592;.&#3621;&#3635;&#3614;&#3641;&#3609;\&#3605;&#3633;&#3623;&#3629;&#3618;&#3656;&#3634;&#3591;&#3613;&#3634;&#3618;&#3618;&#3634;&#3591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13;&#3634;&#3618;&#3627;&#3609;&#3629;&#3591;&#3626;&#3621;&#3637;&#3585;%20&#3592;.&#3621;&#3635;&#3614;&#3641;&#3609;/&#3605;&#3633;&#3623;&#3629;&#3618;&#3656;&#3634;&#3591;&#3613;&#3634;&#3618;&#3618;&#3634;&#3591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%202549\&#3650;&#3588;&#3619;&#3591;&#3585;&#3634;&#3619;&#3585;&#3656;&#3629;&#3626;&#3619;&#3657;&#3634;&#3591;\&#3650;&#3588;&#3619;&#3591;&#3585;&#3634;&#3619;&#3619;&#3632;&#3610;&#3610;&#3626;&#3656;&#3591;&#3609;&#3657;&#3635;&#3610;&#3657;&#3634;&#3609;&#3611;&#3656;&#3634;&#3605;&#3633;&#3609;\&#3619;&#3632;&#3610;&#3610;&#3626;&#3656;&#3591;&#3609;&#3657;&#3635;&#3610;&#3657;&#3634;&#3609;&#3611;&#3656;&#3634;&#3605;&#3633;&#3609;\&#3619;&#3632;&#3610;&#3610;&#3626;&#3656;&#3591;&#3609;&#3657;&#3635;&#3610;&#3657;&#3634;&#3609;&#3611;&#3656;&#3634;&#3605;&#3633;&#3609;\&#3611;&#3617;&#3585;.&#3619;&#3632;&#3610;&#3610;&#3626;&#3656;&#3591;&#3609;&#3635;&#3610;&#3657;&#3634;&#3609;&#3611;&#3656;&#3634;&#3605;&#3633;&#3609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%202549\&#3650;&#3588;&#3619;&#3591;&#3585;&#3634;&#3619;&#3585;&#3656;&#3629;&#3626;&#3619;&#3657;&#3634;&#3591;\&#3650;&#3588;&#3619;&#3591;&#3585;&#3634;&#3619;&#3619;&#3632;&#3610;&#3610;&#3626;&#3656;&#3591;&#3609;&#3657;&#3635;&#3610;&#3657;&#3634;&#3609;&#3612;&#3634;&#3621;&#3634;&#3604;&#3648;&#3627;&#3609;&#3639;&#3629;\&#3611;&#3617;&#3585;.&#3619;&#3632;&#3610;&#3610;&#3610;&#3657;&#3634;&#3609;&#3612;&#3634;&#3621;&#3634;&#3604;&#3648;&#3627;&#3609;&#3639;&#3629;%20(&#3591;&#3611;&#3617;.&#3626;&#3641;&#3591;&#3626;&#3640;&#3604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moto/My%20Documents/&#3650;&#3588;&#3619;&#3591;&#3585;&#3634;&#3619;45/&#3623;&#3633;&#3591;&#3648;&#3630;&#3637;&#3618;/&#3627;&#3609;&#3629;&#3591;&#3649;&#3595;&#3591;/Huai%20Sua%20Thao/Huai%20Sua%20Thao%20(pmk_contract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ver\2548\2548\&#3650;&#3588;&#3619;&#3591;&#3585;&#3634;&#3619;&#3585;&#3656;&#3629;&#3626;&#3619;&#3657;&#3634;&#3591;%202548\&#3619;&#3632;&#3610;&#3610;&#3626;&#3656;&#3591;&#3609;&#3635;&#3613;&#3634;&#3618;&#3614;&#3632;&#3618;&#3629;&#3618;%201%20&#3649;&#3585;&#3657;&#3652;&#3586;%20&#3623;&#3633;&#3609;&#3607;&#3637;&#3656;%202%20&#3617;.&#3588;.%2047\&#3619;&#3632;&#3610;&#3610;&#3614;&#3632;&#3618;&#3629;&#3618;%201%20&#3617;&#3634;&#3592;&#3634;&#3585;&#3648;&#3627;&#3617;&#3639;&#3629;&#3591;&#3604;&#3633;&#3657;&#3591;\&#3619;&#3634;&#3618;&#3585;&#3634;&#3619;&#3588;&#3635;&#3609;&#3623;&#3603;&#3591;&#3634;&#3609;&#3611;&#3619;&#3633;&#3610;&#3611;&#3619;&#3640;&#3591;&#3588;&#3621;&#3629;&#3591;&#3626;&#3656;&#3591;&#3609;&#3657;&#3635;&#3613;&#3634;&#3618;&#3614;&#3632;&#3618;&#3629;&#3618;%20&#3613;&#3633;&#3656;&#3591;&#3586;&#3623;&#363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Apat/1-region7/&#3611;&#3617;&#3585;/&#3611;&#3637;%202552/&#3591;&#3634;&#3609;&#3586;&#3640;&#3604;&#3621;&#3629;&#3585;&#3588;&#3621;&#3629;&#3591;(&#3604;&#3635;&#3648;&#3609;&#3636;&#3609;&#3585;&#3634;&#3619;&#3648;&#3629;&#3591;)/MTEF/&#3609;&#3636;&#3623;&#3633;&#3602;&#3609;&#3660;%2046/&#3649;&#3612;&#3609;&#3591;&#3634;&#3609;&#3595;&#3656;&#3629;&#3617;&#3611;&#3619;&#3632;&#3592;&#3635;&#3611;&#3637;-46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Apat\1-region7\&#3611;&#3617;&#3585;\&#3611;&#3637;%202552\&#3591;&#3634;&#3609;&#3586;&#3640;&#3604;&#3621;&#3629;&#3585;&#3588;&#3621;&#3629;&#3591;(&#3604;&#3635;&#3648;&#3609;&#3636;&#3609;&#3585;&#3634;&#3619;&#3648;&#3629;&#3591;)\MTEF\&#3609;&#3636;&#3623;&#3633;&#3602;&#3609;&#3660;%2046\&#3649;&#3612;&#3609;&#3591;&#3634;&#3609;&#3595;&#3656;&#3629;&#3617;&#3611;&#3619;&#3632;&#3592;&#3635;&#3611;&#3637;-4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%202548\&#3650;&#3588;&#3619;&#3591;&#3585;&#3634;&#3619;&#3619;&#3632;&#3610;&#3610;&#3626;&#3656;&#3591;&#3609;&#3657;&#3635;&#3613;&#3634;&#3618;&#3614;&#3632;&#3618;&#3629;&#3618;\&#3619;&#3632;&#3610;&#3610;&#3626;&#3656;&#3591;&#3609;&#3657;&#3635;&#3613;&#3634;&#3618;&#3614;&#3632;&#3618;&#3629;&#3618;%202\&#3613;&#3634;&#3618;&#3627;&#3657;&#3623;&#3618;&#3649;&#3617;&#3656;&#3592;&#3629;&#3609;&#3614;&#3619;&#3657;&#3629;&#3617;&#3619;&#3632;&#3610;&#3610;&#3626;&#3656;&#3591;&#3609;&#3657;&#3635;\&#3611;&#3617;&#3585;%20&#3613;&#3634;&#3618;&#3627;&#3657;&#3623;&#3618;&#3612;&#3634;&#3612;&#3638;&#3657;&#3591;&#3614;&#3619;&#3657;&#3629;&#3617;&#3619;&#3632;&#3610;&#3610;&#3626;&#3656;&#3591;&#3609;&#3657;&#3635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Documents%20and%20Settings/Bell/My%20Documents/&#3649;&#3612;&#3609;&#3592;&#3633;&#3604;&#3595;&#3639;&#3657;&#3629;%20&#3592;&#3633;&#3604;&#3592;&#3657;&#3634;&#3591;/&#3650;&#3588;&#3619;&#3591;&#3585;&#3634;&#3619;&#3585;&#3656;&#3629;&#3626;&#3619;&#3657;&#3634;&#3591;&#3619;&#3632;&#3610;&#3610;&#3626;&#3656;&#3591;&#3609;&#3657;&#3635;&#3613;&#3634;&#3618;&#3627;&#3621;&#3623;&#3591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Documents%20and%20Settings\Bell\My%20Documents\&#3649;&#3612;&#3609;&#3592;&#3633;&#3604;&#3595;&#3639;&#3657;&#3629;%20&#3592;&#3633;&#3604;&#3592;&#3657;&#3634;&#3591;\&#3650;&#3588;&#3619;&#3591;&#3585;&#3634;&#3619;&#3585;&#3656;&#3629;&#3626;&#3619;&#3657;&#3634;&#3591;&#3619;&#3632;&#3610;&#3610;&#3626;&#3656;&#3591;&#3609;&#3657;&#3635;&#3613;&#3634;&#3618;&#3627;&#3621;&#3623;&#359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13;&#3626;&#3610;.&#3588;&#3611;.8/&#3611;&#3619;&#3632;&#3617;&#3634;&#3603;&#3585;&#3634;&#3619;2551/&#3611;&#3617;&#3585;.&#3595;&#3656;&#3629;&#3617;&#3588;&#3629;&#3609;&#3585;&#3619;&#3637;&#3605;&#3604;&#3634;&#3604;&#3588;&#3621;&#3629;&#3591;/&#3619;&#3634;&#3618;&#3621;&#3632;&#3648;&#3629;&#3637;&#3618;&#3604;%20&#3611;&#3617;&#3585;.&#3621;&#3635;&#3593;&#3617;&#3623;&#3585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13;&#3626;&#3610;.&#3588;&#3611;.8\&#3611;&#3619;&#3632;&#3617;&#3634;&#3603;&#3585;&#3634;&#3619;2551\&#3611;&#3617;&#3585;.&#3595;&#3656;&#3629;&#3617;&#3588;&#3629;&#3609;&#3585;&#3619;&#3637;&#3605;&#3604;&#3634;&#3604;&#3588;&#3621;&#3629;&#3591;\&#3619;&#3634;&#3618;&#3621;&#3632;&#3648;&#3629;&#3637;&#3618;&#3604;%20&#3611;&#3617;&#3585;.&#3621;&#3635;&#3593;&#3617;&#3623;&#3585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Apat\1-region7\&#3611;&#3617;&#3585;\&#3611;&#3637;%202552\&#3591;&#3634;&#3609;&#3586;&#3640;&#3604;&#3621;&#3629;&#3585;&#3588;&#3621;&#3629;&#3591;(&#3604;&#3635;&#3648;&#3609;&#3636;&#3609;&#3585;&#3634;&#3619;&#3648;&#3629;&#3591;)\MTEF\&#3611;&#3617;&#3585;.46\&#3611;&#3617;&#3585;.&#3610;&#3619;&#3636;&#3627;&#3634;&#3619;&#3650;&#3588;&#3619;&#3591;&#3585;&#3634;&#3619;&#3610;&#3657;&#3634;&#3609;&#3648;&#3586;&#3623;&#3657;&#3634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Apat/1-region7/&#3611;&#3617;&#3585;/&#3611;&#3637;%202552/&#3591;&#3634;&#3609;&#3586;&#3640;&#3604;&#3621;&#3629;&#3585;&#3588;&#3621;&#3629;&#3591;(&#3604;&#3635;&#3648;&#3609;&#3636;&#3609;&#3585;&#3634;&#3619;&#3648;&#3629;&#3591;)/MTEF/&#3611;&#3617;&#3585;.46/&#3611;&#3617;&#3585;.&#3610;&#3619;&#3636;&#3627;&#3634;&#3619;&#3650;&#3588;&#3619;&#3591;&#3585;&#3634;&#3619;&#3610;&#3657;&#3634;&#3609;&#3648;&#3586;&#3623;&#3657;&#363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Upperchi-3\&#3591;&#3634;&#3609;&#3611;&#3619;&#3632;&#3617;&#3634;&#3603;&#3585;&#3634;&#3619;\&#3611;&#3605;&#3619;\Project%20%20Rampong\Project%20%2046\&#3595;&#3656;&#3629;&#3617;&#3649;&#3595;&#3617;%2046\Snongmuy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Upperchi-3/&#3591;&#3634;&#3609;&#3611;&#3619;&#3632;&#3617;&#3634;&#3603;&#3585;&#3634;&#3619;/&#3611;&#3605;&#3619;/Project%20%20Rampong/Project%20%2046/&#3595;&#3656;&#3629;&#3617;&#3649;&#3595;&#3617;%2046/Snongmuy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&#3611;&#3619;&#3632;&#3617;&#3634;&#3603;&#3585;&#3634;&#3619;%20(&#3611;&#3619;&#3633;&#3610;&#3621;&#3604;)\&#3611;&#3617;&#3585;%20&#3613;&#3634;&#3618;&#3627;&#3657;&#3623;&#3618;&#3612;&#3634;&#3612;&#3638;&#3657;&#3591;&#3614;&#3619;&#3657;&#3629;&#3617;&#3619;&#3632;&#3610;&#3610;&#3626;&#3656;&#3591;&#3609;&#3657;&#3635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586;&#3609;&#3634;&#3604;&#3585;&#3621;&#3634;&#3591;/&#3611;&#3619;&#3632;&#3617;&#3634;&#3603;&#3585;&#3634;&#3619;/&#3649;&#3617;&#3656;&#3611;&#3619;&#3632;&#3592;&#3633;&#3609;&#3605;&#3660;/&#3611;&#3617;&#3585;.&#3629;&#3657;&#3634;&#3618;&#3649;&#3604;&#3591;&#3585;&#3621;&#3640;&#3656;&#3617;2/&#3611;&#3617;&#3585;.&#3607;&#3656;&#3634;&#3648;&#3626;&#3621;&#3634;&#3585;&#3621;&#3640;&#3656;&#3617;3/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11;&#3617;&#3585;.48/&#3619;&#3632;&#3610;&#3610;&#3614;&#3618;&#3629;&#3618;%201%20&#3592;&#3657;&#3634;&#3591;&#3648;&#3627;&#3617;&#3634;/&#3611;&#3617;&#3585;.&#3619;&#3632;&#3610;&#3610;&#3614;&#3618;&#3629;&#3618;%201%20&#3592;&#3657;&#3634;&#3591;&#3648;&#3627;&#3617;&#3634;%201%20(version%201)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11;&#3617;&#3585;.48\&#3619;&#3632;&#3610;&#3610;&#3614;&#3618;&#3629;&#3618;%201%20&#3592;&#3657;&#3634;&#3591;&#3648;&#3627;&#3617;&#3634;\&#3611;&#3617;&#3585;.&#3619;&#3632;&#3610;&#3610;&#3614;&#3618;&#3629;&#3618;%201%20&#3592;&#3657;&#3634;&#3591;&#3648;&#3627;&#3617;&#3634;%201%20(version%201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&#3591;&#3634;&#3609;&#3611;&#3637;%202548\&#3650;&#3588;&#3619;&#3591;&#3585;&#3634;&#3619;&#3619;&#3632;&#3610;&#3610;&#3626;&#3656;&#3591;&#3609;&#3657;&#3635;&#3613;&#3634;&#3618;&#3614;&#3632;&#3618;&#3629;&#3618;\&#3619;&#3632;&#3610;&#3610;&#3626;&#3656;&#3591;&#3609;&#3657;&#3635;&#3613;&#3634;&#3618;&#3614;&#3632;&#3618;&#3629;&#3618;%202\&#3613;&#3634;&#3618;&#3627;&#3657;&#3623;&#3618;&#3649;&#3617;&#3656;&#3592;&#3629;&#3609;&#3614;&#3619;&#3657;&#3629;&#3617;&#3619;&#3632;&#3610;&#3610;&#3626;&#3656;&#3591;&#3609;&#3657;&#3635;\&#3611;&#3617;&#3585;%20&#3613;&#3634;&#3618;&#3627;&#3657;&#3623;&#3618;&#3621;&#3632;&#3648;&#3611;&#3658;&#3634;&#3632;&#3614;&#3619;&#3657;&#3629;&#3617;&#3619;&#3632;&#3610;&#3610;&#3626;&#3656;&#3591;&#3609;&#3657;&#3635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\DATA\&#3611;&#3619;&#3632;&#3617;&#3634;&#3603;&#3585;&#3634;&#3619;\&#3619;&#3634;&#3618;&#3585;&#3634;&#3619;&#3588;&#3635;&#3609;&#3623;&#3603;\&#3619;&#3634;&#3618;&#3585;&#3634;&#3619;&#3588;&#3635;&#3609;&#3623;&#3603;&#3619;&#3632;&#3610;&#3610;&#3631;&#3648;&#3627;&#3617;&#3639;&#3629;&#3591;&#3604;&#3633;&#3657;&#3591;\&#3619;&#3632;&#3610;&#3610;&#3626;&#3656;&#3591;&#3609;&#3657;&#3635;&#3613;&#3634;&#3618;&#3648;&#3627;&#3617;&#3639;&#3629;&#3591;&#3604;&#3633;&#3657;&#3591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lamphun\&#3586;&#3657;&#3629;&#3617;&#3641;&#3621;&#3585;&#3621;&#3634;&#3591;\&#3586;&#3657;&#3629;&#3617;&#3641;&#3621;&#3585;&#3621;&#3634;&#3591;\&#3585;&#3634;&#3619;&#3592;&#3633;&#3604;&#3607;&#3635;&#3611;&#3619;&#3632;&#3617;&#3634;&#3603;&#3585;&#3634;&#3619;\&#3611;&#3617;&#3585;.&#3650;&#3619;&#3591;&#3626;&#3641;&#3610;&#3609;&#3657;&#3635;\&#3611;&#3617;&#3585;.&#3626;&#3606;&#3634;&#3609;&#3637;&#3626;&#3641;&#3610;&#3609;&#3657;&#3635;&#3619;&#3657;&#3629;&#3591;&#3614;&#3619;&#3632;&#3611;&#3623;&#36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13;&#3626;&#3610;.&#3588;&#3611;.5/Another%20works/&#3611;&#3619;&#3632;&#3617;&#3634;&#3603;&#3585;&#3634;&#3619;&#3605;&#3656;&#3634;&#3591;&#3654;/&#3611;&#3617;&#3585;.&#3611;&#3611;.&#3650;&#3588;&#3619;&#3591;&#3585;&#3634;&#3619;&#3631;&#3604;&#3636;&#3609;&#3648;&#3588;&#3655;&#3617;%2050/&#3611;&#3617;&#3585;.&#3611;&#3611;.&#3650;&#3588;&#3619;&#3591;&#3585;&#3634;&#3619;&#3624;&#3638;&#3585;&#3625;&#3634;&#3631;&#3604;&#3636;&#3609;&#3648;&#3588;&#3655;&#3617;(3)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13;&#3626;&#3610;.&#3588;&#3611;.8\&#3611;&#3619;&#3632;&#3617;&#3634;&#3603;&#3585;&#3634;&#3619;2551\&#3611;&#3617;&#3585;.&#3595;&#3656;&#3629;&#3617;&#3588;&#3629;&#3609;&#3585;&#3619;&#3637;&#3605;&#3604;&#3634;&#3604;&#3588;&#3621;&#3629;&#3591;\&#3611;&#3617;&#3585;.&#3588;&#3629;&#3609;&#3585;&#3619;&#3637;&#3605;&#3604;&#3634;&#3604;&#3588;&#3621;&#3629;&#3591;RMC&#3629;&#3656;&#3634;&#3591;&#3631;&#3621;&#3635;&#3593;&#3617;&#3623;&#3585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13;&#3626;&#3610;.&#3588;&#3611;.8/&#3611;&#3619;&#3632;&#3617;&#3634;&#3603;&#3585;&#3634;&#3619;2551/&#3611;&#3617;&#3585;.&#3595;&#3656;&#3629;&#3617;&#3588;&#3629;&#3609;&#3585;&#3619;&#3637;&#3605;&#3604;&#3634;&#3604;&#3588;&#3621;&#3629;&#3591;/&#3611;&#3617;&#3585;.&#3588;&#3629;&#3609;&#3585;&#3619;&#3637;&#3605;&#3604;&#3634;&#3604;&#3588;&#3621;&#3629;&#3591;RMC&#3629;&#3656;&#3634;&#3591;&#3631;&#3621;&#3635;&#3593;&#3617;&#3623;&#3585;.xls" TargetMode="External"/></Relationships>
</file>

<file path=xl/externalLinks/_rels/externalLink92.xml.rels><?xml version="1.0" encoding="UTF-8" standalone="yes"?>
<Relationships xmlns="http://schemas.openxmlformats.org/package/2006/relationships"><Relationship Id="rId2" Type="http://schemas.microsoft.com/office/2019/04/relationships/externalLinkLong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Documents%20and%20Settings/somchai/Desktop/&#3617;&#3641;&#3621;&#3626;&#3656;&#3591;&#3591;&#3634;&#3609;7&#3585;&#3618;%2048/&#3591;&#3634;&#3609;&#3611;&#3637;48/&#3649;&#3612;&#3609;&#3591;&#3634;&#3609;&#3619;&#3632;&#3618;&#3632;&#3618;&#3634;&#3623;/LP_NOW/zzx/&#3585;&#3619;&#3632;&#3605;&#3640;&#3657;&#3609;&#3648;&#3624;&#3619;&#3625;&#3600;&#3585;&#3636;&#3592;45/&#3585;&#3619;&#3632;&#3605;&#3640;&#3657;&#3609;&#3648;&#3624;&#3619;&#3625;&#3600;&#3585;&#3636;&#3592;_&#3611;&#3619;&#3633;&#3610;&#3611;&#3619;&#3640;&#3591;&#3594;&#3611;&#3648;&#3621;&#3655;&#3585;_OK1.xls?9A624B3A" TargetMode="External"/><Relationship Id="rId1" Type="http://schemas.openxmlformats.org/officeDocument/2006/relationships/externalLinkPath" Target="file:///\\9A624B3A\&#3585;&#3619;&#3632;&#3605;&#3640;&#3657;&#3609;&#3648;&#3624;&#3619;&#3625;&#3600;&#3585;&#3636;&#3592;_&#3611;&#3619;&#3633;&#3610;&#3611;&#3619;&#3640;&#3591;&#3594;&#3611;&#3648;&#3621;&#3655;&#3585;_OK1.xls" TargetMode="External"/></Relationships>
</file>

<file path=xl/externalLinks/_rels/externalLink93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Documents%20and%20Settings\somchai\Desktop\&#3617;&#3641;&#3621;&#3626;&#3656;&#3591;&#3591;&#3634;&#3609;7&#3585;&#3618;%2048\&#3591;&#3634;&#3609;&#3611;&#3637;48\&#3649;&#3612;&#3609;&#3591;&#3634;&#3609;&#3619;&#3632;&#3618;&#3632;&#3618;&#3634;&#3623;\LP_NOW\zzx\&#3585;&#3619;&#3632;&#3605;&#3640;&#3657;&#3609;&#3648;&#3624;&#3619;&#3625;&#3600;&#3585;&#3636;&#3592;45\&#3585;&#3619;&#3632;&#3605;&#3640;&#3657;&#3609;&#3648;&#3624;&#3619;&#3625;&#3600;&#3585;&#3636;&#3592;_&#3611;&#3619;&#3633;&#3610;&#3611;&#3619;&#3640;&#3591;&#3594;&#3611;&#3648;&#3621;&#3655;&#3585;_OK1.xls?0114F1AF" TargetMode="External"/><Relationship Id="rId1" Type="http://schemas.openxmlformats.org/officeDocument/2006/relationships/externalLinkPath" Target="file:///\\0114F1AF\&#3585;&#3619;&#3632;&#3605;&#3640;&#3657;&#3609;&#3648;&#3624;&#3619;&#3625;&#3600;&#3585;&#3636;&#3592;_&#3611;&#3619;&#3633;&#3610;&#3611;&#3619;&#3640;&#3591;&#3594;&#3611;&#3648;&#3621;&#3655;&#3585;_OK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13;&#3656;&#3634;&#3618;&#3623;&#3636;&#3624;&#3623;&#3585;&#3619;&#3619;&#3617;\&#3611;&#3617;&#3585;.&#3594;&#3637;&#3657;&#3649;&#3592;&#3591;%20&#3611;&#3637;%202560\&#3611;&#3617;&#3585;._&#3621;&#3635;&#3648;&#3594;&#3637;&#3618;&#3591;&#3652;&#3585;&#3619;_LMC\&#3650;&#3588;&#3619;&#3591;&#3585;&#3634;&#3619;&#3586;&#3609;&#3634;&#3604;&#3585;&#3621;&#3634;&#3591;\&#3613;&#3634;&#3618;&#3618;&#3634;&#3591;&#3609;&#3634;&#3591;&#3650;&#3607;\&#3611;&#3619;&#3632;&#3617;&#3634;&#3603;&#3585;&#3634;&#3619;\&#3627;&#3609;&#3629;&#3591;&#3612;&#3639;&#3629;\&#3621;&#3635;&#3609;&#3657;&#3635;&#3648;&#3594;&#3636;&#3597;\45.01\45.01.19\&#3611;&#3617;&#3585;&#3627;&#3657;&#3623;&#3618;&#3595;&#3629;&#3617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613;&#3656;&#3634;&#3618;&#3623;&#3636;&#3624;&#3623;&#3585;&#3619;&#3619;&#3617;/&#3611;&#3617;&#3585;.&#3594;&#3637;&#3657;&#3649;&#3592;&#3591;%20&#3611;&#3637;%202560/&#3611;&#3617;&#3585;._&#3621;&#3635;&#3648;&#3594;&#3637;&#3618;&#3591;&#3652;&#3585;&#3619;_LMC/&#3650;&#3588;&#3619;&#3591;&#3585;&#3634;&#3619;&#3586;&#3609;&#3634;&#3604;&#3585;&#3621;&#3634;&#3591;/&#3613;&#3634;&#3618;&#3618;&#3634;&#3591;&#3609;&#3634;&#3591;&#3650;&#3607;/&#3611;&#3619;&#3632;&#3617;&#3634;&#3603;&#3585;&#3634;&#3619;/&#3627;&#3609;&#3629;&#3591;&#3612;&#3639;&#3629;/&#3621;&#3635;&#3609;&#3657;&#3635;&#3648;&#3594;&#3636;&#3597;/45.01/45.01.19/&#3611;&#3617;&#3585;&#3627;&#3657;&#3623;&#3618;&#3595;&#3629;&#36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หตุผล"/>
      <sheetName val="ชป.325ลงฟอร์ม"/>
      <sheetName val="รายละเอียดลงฟอร์ม"/>
      <sheetName val="แผนใช้งบประมาณ"/>
      <sheetName val="ค่าจ้างชั่วคราว"/>
      <sheetName val="อัตราราคางาน"/>
      <sheetName val="COST ดำเนินเอง"/>
      <sheetName val="COST ดำเนินการเอง(2)"/>
      <sheetName val="COST ดำเนินการเอง(3)"/>
      <sheetName val="ข้อมูลกำหนด งาน คสล."/>
      <sheetName val="เส้นทาง"/>
      <sheetName val="แผนที่ ปป.ดินเค็มฯ"/>
      <sheetName val="ปะหน้า ปมก."/>
      <sheetName val="สรุป ทรบ.0+410"/>
      <sheetName val="วัสดุหลัก"/>
      <sheetName val="แผนใช้วัสดุแรงงาน  (2)"/>
      <sheetName val="การส่งมอบวัสดุ (1)"/>
      <sheetName val="เบ็ดเตล็ดแค้มป์ (1)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สรุปกิจกรรม"/>
      <sheetName val="DATA"/>
      <sheetName val="Weir"/>
      <sheetName val="เสา ราวสะพาน"/>
      <sheetName val="งานดิน"/>
      <sheetName val="คำนวณรูปตัด"/>
      <sheetName val="กร๊าฟงานดินขุด"/>
      <sheetName val="กร๊าฟงานถมดิน"/>
      <sheetName val="รูปตัด"/>
    </sheetNames>
    <sheetDataSet>
      <sheetData sheetId="0"/>
      <sheetData sheetId="1"/>
      <sheetData sheetId="2">
        <row r="29">
          <cell r="A29">
            <v>1.5</v>
          </cell>
          <cell r="B29">
            <v>2.2999999999999998</v>
          </cell>
          <cell r="C29">
            <v>1.5</v>
          </cell>
          <cell r="D29">
            <v>1</v>
          </cell>
        </row>
        <row r="32">
          <cell r="B32">
            <v>2.0499999999999998</v>
          </cell>
          <cell r="C32">
            <v>1.5</v>
          </cell>
          <cell r="E32">
            <v>1</v>
          </cell>
        </row>
        <row r="48">
          <cell r="A48">
            <v>23.94</v>
          </cell>
          <cell r="B48">
            <v>67.5</v>
          </cell>
        </row>
        <row r="52">
          <cell r="C52">
            <v>3</v>
          </cell>
          <cell r="D52">
            <v>75.42</v>
          </cell>
          <cell r="E52">
            <v>71.36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23+012"/>
      <sheetName val="รายการคำนวณ23+012"/>
      <sheetName val="input25+933"/>
      <sheetName val="รายการคำนวณ25+933"/>
      <sheetName val="input29+167"/>
      <sheetName val="รายการคำนวณ29+167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รายการคำนวณ(เดิม)"/>
    </sheetNames>
    <sheetDataSet>
      <sheetData sheetId="0" refreshError="1">
        <row r="9">
          <cell r="C9">
            <v>7</v>
          </cell>
          <cell r="F9">
            <v>6</v>
          </cell>
        </row>
        <row r="10">
          <cell r="F10">
            <v>0.25</v>
          </cell>
          <cell r="I10">
            <v>1.1000000000000001</v>
          </cell>
        </row>
        <row r="11">
          <cell r="C11">
            <v>3</v>
          </cell>
          <cell r="F11">
            <v>0.2</v>
          </cell>
          <cell r="I11">
            <v>11</v>
          </cell>
        </row>
        <row r="12">
          <cell r="C12">
            <v>6</v>
          </cell>
        </row>
        <row r="13">
          <cell r="C13">
            <v>1.25</v>
          </cell>
          <cell r="F13">
            <v>2</v>
          </cell>
        </row>
        <row r="14">
          <cell r="C14">
            <v>2.9</v>
          </cell>
          <cell r="F14" t="str">
            <v xml:space="preserve"> -</v>
          </cell>
        </row>
        <row r="15">
          <cell r="I15">
            <v>180.1</v>
          </cell>
        </row>
        <row r="16">
          <cell r="C16">
            <v>1.5</v>
          </cell>
          <cell r="F16">
            <v>10.5</v>
          </cell>
          <cell r="I16">
            <v>181.45</v>
          </cell>
        </row>
        <row r="17">
          <cell r="I17">
            <v>181.9</v>
          </cell>
        </row>
        <row r="18">
          <cell r="C18">
            <v>5</v>
          </cell>
        </row>
        <row r="19">
          <cell r="F19" t="str">
            <v xml:space="preserve"> -</v>
          </cell>
        </row>
        <row r="21">
          <cell r="C21">
            <v>1</v>
          </cell>
          <cell r="F21">
            <v>179.89599999999999</v>
          </cell>
        </row>
        <row r="23">
          <cell r="F23">
            <v>182.74600000000001</v>
          </cell>
        </row>
        <row r="24">
          <cell r="C24">
            <v>0.3</v>
          </cell>
        </row>
        <row r="26">
          <cell r="C26">
            <v>180.60499999999999</v>
          </cell>
        </row>
        <row r="27">
          <cell r="C27">
            <v>181.95500000000001</v>
          </cell>
        </row>
        <row r="28">
          <cell r="C28">
            <v>182.405</v>
          </cell>
        </row>
        <row r="29">
          <cell r="C29">
            <v>180.45500000000001</v>
          </cell>
        </row>
        <row r="30">
          <cell r="C30">
            <v>179.946</v>
          </cell>
        </row>
        <row r="39">
          <cell r="D39">
            <v>1.5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23+012"/>
      <sheetName val="รายการคำนวณ23+012"/>
      <sheetName val="input25+933"/>
      <sheetName val="รายการคำนวณ25+933"/>
      <sheetName val="input29+167"/>
      <sheetName val="รายการคำนวณ29+167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รายการคำนวณ(เดิม)"/>
    </sheetNames>
    <sheetDataSet>
      <sheetData sheetId="0" refreshError="1">
        <row r="9">
          <cell r="C9">
            <v>7</v>
          </cell>
          <cell r="F9">
            <v>6</v>
          </cell>
        </row>
        <row r="10">
          <cell r="F10">
            <v>0.25</v>
          </cell>
          <cell r="I10">
            <v>1.1000000000000001</v>
          </cell>
        </row>
        <row r="11">
          <cell r="C11">
            <v>3</v>
          </cell>
          <cell r="F11">
            <v>0.2</v>
          </cell>
          <cell r="I11">
            <v>11</v>
          </cell>
        </row>
        <row r="12">
          <cell r="C12">
            <v>6</v>
          </cell>
        </row>
        <row r="13">
          <cell r="C13">
            <v>1.25</v>
          </cell>
          <cell r="F13">
            <v>2</v>
          </cell>
        </row>
        <row r="14">
          <cell r="C14">
            <v>2.9</v>
          </cell>
          <cell r="F14" t="str">
            <v xml:space="preserve"> -</v>
          </cell>
        </row>
        <row r="15">
          <cell r="I15">
            <v>180.1</v>
          </cell>
        </row>
        <row r="16">
          <cell r="C16">
            <v>1.5</v>
          </cell>
          <cell r="F16">
            <v>10.5</v>
          </cell>
          <cell r="I16">
            <v>181.45</v>
          </cell>
        </row>
        <row r="17">
          <cell r="I17">
            <v>181.9</v>
          </cell>
        </row>
        <row r="18">
          <cell r="C18">
            <v>5</v>
          </cell>
        </row>
        <row r="19">
          <cell r="F19" t="str">
            <v xml:space="preserve"> -</v>
          </cell>
        </row>
        <row r="21">
          <cell r="C21">
            <v>1</v>
          </cell>
          <cell r="F21">
            <v>179.89599999999999</v>
          </cell>
        </row>
        <row r="23">
          <cell r="F23">
            <v>182.74600000000001</v>
          </cell>
        </row>
        <row r="24">
          <cell r="C24">
            <v>0.3</v>
          </cell>
        </row>
        <row r="26">
          <cell r="C26">
            <v>180.60499999999999</v>
          </cell>
        </row>
        <row r="27">
          <cell r="C27">
            <v>181.95500000000001</v>
          </cell>
        </row>
        <row r="28">
          <cell r="C28">
            <v>182.405</v>
          </cell>
        </row>
        <row r="29">
          <cell r="C29">
            <v>180.45500000000001</v>
          </cell>
        </row>
        <row r="30">
          <cell r="C30">
            <v>179.946</v>
          </cell>
        </row>
        <row r="39">
          <cell r="D39">
            <v>1.5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สรุปกิจกรรม"/>
      <sheetName val="ทรบ"/>
      <sheetName val="ทรบ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ัญญา3"/>
      <sheetName val="ปตร"/>
      <sheetName val="Fto"/>
      <sheetName val="Fto2"/>
      <sheetName val="Fto3"/>
      <sheetName val="Cal Fto"/>
      <sheetName val="output"/>
      <sheetName val="output2"/>
      <sheetName val="output3"/>
      <sheetName val="install"/>
      <sheetName val="fto สัญญา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ัญญา3"/>
      <sheetName val="ปตร"/>
      <sheetName val="Fto"/>
      <sheetName val="Fto2"/>
      <sheetName val="Fto3"/>
      <sheetName val="Cal Fto"/>
      <sheetName val="output"/>
      <sheetName val="output2"/>
      <sheetName val="output3"/>
      <sheetName val="install"/>
      <sheetName val="fto สัญญา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บ"/>
      <sheetName val="1"/>
      <sheetName val="P1"/>
      <sheetName val="P2"/>
      <sheetName val="P3"/>
      <sheetName val="P4"/>
      <sheetName val="P5"/>
      <sheetName val="P6"/>
      <sheetName val="P7"/>
      <sheetName val="P8"/>
      <sheetName val="P9"/>
      <sheetName val="A"/>
      <sheetName val="B"/>
      <sheetName val="C"/>
      <sheetName val="D"/>
      <sheetName val="E"/>
      <sheetName val="F"/>
      <sheetName val="G"/>
      <sheetName val="H"/>
      <sheetName val="F1"/>
      <sheetName val="D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บ"/>
      <sheetName val="1"/>
      <sheetName val="P1"/>
      <sheetName val="P2"/>
      <sheetName val="P3"/>
      <sheetName val="P4"/>
      <sheetName val="P5"/>
      <sheetName val="P6"/>
      <sheetName val="P7"/>
      <sheetName val="P8"/>
      <sheetName val="P9"/>
      <sheetName val="A"/>
      <sheetName val="B"/>
      <sheetName val="C"/>
      <sheetName val="D"/>
      <sheetName val="E"/>
      <sheetName val="F"/>
      <sheetName val="G"/>
      <sheetName val="H"/>
      <sheetName val="F1"/>
      <sheetName val="D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DATA"/>
      <sheetName val="สรุปกิจกรรม (1)"/>
      <sheetName val="สรุปกิจกรรม"/>
      <sheetName val="Weir"/>
      <sheetName val="เสา ราวสะพาน"/>
      <sheetName val="งานดิ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Sheet1"/>
      <sheetName val="CODN9"/>
      <sheetName val="SECTION"/>
    </sheetNames>
    <sheetDataSet>
      <sheetData sheetId="0" refreshError="1"/>
      <sheetData sheetId="1" refreshError="1"/>
      <sheetData sheetId="2">
        <row r="1">
          <cell r="C1" t="str">
            <v xml:space="preserve">               Coordinates</v>
          </cell>
          <cell r="E1" t="str">
            <v xml:space="preserve">  of     Section</v>
          </cell>
        </row>
        <row r="3">
          <cell r="C3" t="str">
            <v>Sta.   :</v>
          </cell>
          <cell r="D3">
            <v>0</v>
          </cell>
          <cell r="E3" t="str">
            <v>m.</v>
          </cell>
          <cell r="F3" t="str">
            <v xml:space="preserve"> </v>
          </cell>
        </row>
        <row r="5">
          <cell r="C5" t="str">
            <v>+ Val</v>
          </cell>
          <cell r="E5" t="str">
            <v>Co.of Y</v>
          </cell>
          <cell r="F5" t="str">
            <v>- Val</v>
          </cell>
        </row>
        <row r="7">
          <cell r="C7" t="str">
            <v xml:space="preserve"> </v>
          </cell>
          <cell r="F7" t="str">
            <v xml:space="preserve"> </v>
          </cell>
        </row>
        <row r="8">
          <cell r="C8" t="str">
            <v xml:space="preserve"> </v>
          </cell>
          <cell r="F8" t="str">
            <v xml:space="preserve"> </v>
          </cell>
        </row>
        <row r="9">
          <cell r="C9" t="str">
            <v xml:space="preserve"> </v>
          </cell>
          <cell r="F9" t="str">
            <v xml:space="preserve"> </v>
          </cell>
        </row>
        <row r="10">
          <cell r="C10" t="str">
            <v xml:space="preserve"> </v>
          </cell>
          <cell r="F10" t="str">
            <v xml:space="preserve"> </v>
          </cell>
        </row>
        <row r="11">
          <cell r="C11" t="str">
            <v xml:space="preserve"> </v>
          </cell>
          <cell r="F11" t="str">
            <v xml:space="preserve"> </v>
          </cell>
        </row>
        <row r="12">
          <cell r="C12" t="str">
            <v xml:space="preserve"> </v>
          </cell>
          <cell r="F12" t="str">
            <v xml:space="preserve"> </v>
          </cell>
        </row>
        <row r="13">
          <cell r="C13" t="str">
            <v xml:space="preserve"> </v>
          </cell>
          <cell r="F13" t="str">
            <v xml:space="preserve"> </v>
          </cell>
        </row>
        <row r="14">
          <cell r="C14" t="str">
            <v xml:space="preserve"> </v>
          </cell>
          <cell r="F14" t="str">
            <v xml:space="preserve"> </v>
          </cell>
        </row>
        <row r="15">
          <cell r="C15" t="str">
            <v xml:space="preserve"> </v>
          </cell>
          <cell r="F15" t="str">
            <v xml:space="preserve"> </v>
          </cell>
        </row>
        <row r="16">
          <cell r="C16" t="str">
            <v xml:space="preserve"> </v>
          </cell>
          <cell r="F16" t="str">
            <v xml:space="preserve"> </v>
          </cell>
        </row>
        <row r="17">
          <cell r="C17" t="str">
            <v xml:space="preserve"> </v>
          </cell>
          <cell r="F17" t="str">
            <v xml:space="preserve"> </v>
          </cell>
        </row>
        <row r="18">
          <cell r="C18" t="str">
            <v xml:space="preserve"> </v>
          </cell>
          <cell r="F18" t="str">
            <v xml:space="preserve"> </v>
          </cell>
        </row>
        <row r="19">
          <cell r="C19" t="str">
            <v xml:space="preserve"> </v>
          </cell>
          <cell r="F19" t="str">
            <v xml:space="preserve"> </v>
          </cell>
        </row>
        <row r="20">
          <cell r="C20" t="str">
            <v xml:space="preserve"> </v>
          </cell>
          <cell r="F20" t="str">
            <v xml:space="preserve"> </v>
          </cell>
        </row>
        <row r="21">
          <cell r="C21">
            <v>0</v>
          </cell>
          <cell r="F21">
            <v>0</v>
          </cell>
        </row>
        <row r="23">
          <cell r="C23" t="str">
            <v xml:space="preserve">          Area :</v>
          </cell>
          <cell r="D23">
            <v>0</v>
          </cell>
          <cell r="E23" t="str">
            <v>sq.m.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Input"/>
      <sheetName val="ข้อมูล "/>
      <sheetName val="ปะหน้าบันทึกข้อความ"/>
      <sheetName val="ใบปะหน้า"/>
      <sheetName val="รายละเอียด"/>
      <sheetName val="กสย11(1)"/>
      <sheetName val="กสย11(2)"/>
      <sheetName val="แผนการปฏิบัติงานก่อสร้าง"/>
      <sheetName val="ตารางคำนวณปริมาณงาน"/>
      <sheetName val="งานปรับปรุงหัวงาน"/>
      <sheetName val="อัตรางานปรับปรุงหัวงาน"/>
      <sheetName val="อัตราราคางานต่างๆ "/>
      <sheetName val="อัตรา ทรบ.ปากคลอง"/>
      <sheetName val="ทรบ.ฝายลูก 1"/>
      <sheetName val="ทรบ.ฝายลูก 2"/>
      <sheetName val="อาคารท่อส่งน้ำเข้าน สชป 1-41-48"/>
      <sheetName val="อัตราท่อส่งน้ำเข้านา"/>
      <sheetName val="อาคารแบ่งน้ำ (แก้ไข)"/>
      <sheetName val="อาคารแบ่งน้ำ(163210)"/>
      <sheetName val="อาคารอัดน้ำ (แก้ไข)"/>
      <sheetName val="อาคารอัดน้ำ"/>
      <sheetName val="อาคารปลายรางน้ำ"/>
      <sheetName val="อัตราแบ่งน้ำ+อัดน้ำ+ปลายรางน้ำ"/>
      <sheetName val="อัตราราคางานคอนกรีต"/>
      <sheetName val="ตารางค่าขนส่ง10ล้อ"/>
      <sheetName val="สระเก็บน้ำ0+000"/>
      <sheetName val="สระเก็บน้ำ0+014.13 (2)"/>
      <sheetName val="สระเก็บน้ำ0+028.26 (3)"/>
      <sheetName val="สระเก็บน้ำ0+042.39 (4)"/>
      <sheetName val="สระเก็บน้ำ0+056.50 (5)"/>
      <sheetName val="งานดินผาลาดเหนือ สระเก็บน้ำ"/>
      <sheetName val="งานดินฝายห้วยหละลูกที่ 1"/>
      <sheetName val="งานดินฝายห้วยหละลูกที่ 2"/>
      <sheetName val="ระยะทางขนส่ง"/>
      <sheetName val="ตารางแหล่งวัสดุ"/>
      <sheetName val="ผังบริเวณ "/>
      <sheetName val="สรุปราคาวัสดุ"/>
      <sheetName val="ตาราง 1"/>
      <sheetName val="ตาราง 2"/>
      <sheetName val="ตาราง 4"/>
      <sheetName val="ตารางงานท่อ"/>
      <sheetName val="แผนงานก่อสร้างหลังประกวดราคา"/>
      <sheetName val="กสย.11"/>
      <sheetName val="กสย.12"/>
      <sheetName val="สารบัญแบ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3">
          <cell r="AE23">
            <v>110</v>
          </cell>
        </row>
        <row r="32">
          <cell r="AE32">
            <v>90</v>
          </cell>
        </row>
      </sheetData>
      <sheetData sheetId="11"/>
      <sheetData sheetId="12" refreshError="1">
        <row r="25">
          <cell r="H25">
            <v>41.76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>
        <row r="6">
          <cell r="C6" t="str">
            <v>ค.ส.ล.</v>
          </cell>
          <cell r="F6">
            <v>1.3</v>
          </cell>
          <cell r="G6">
            <v>2.5</v>
          </cell>
        </row>
      </sheetData>
      <sheetData sheetId="20" refreshError="1">
        <row r="9">
          <cell r="AQ9">
            <v>0.96</v>
          </cell>
          <cell r="AR9">
            <v>1.2</v>
          </cell>
          <cell r="AU9">
            <v>0.9</v>
          </cell>
          <cell r="AY9">
            <v>0.15</v>
          </cell>
          <cell r="AZ9">
            <v>0.2</v>
          </cell>
          <cell r="BC9">
            <v>0.85</v>
          </cell>
          <cell r="BD9">
            <v>6.5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Input"/>
      <sheetName val="ข้อมูล "/>
      <sheetName val="ปะหน้าบันทึกข้อความ"/>
      <sheetName val="ใบปะหน้า"/>
      <sheetName val="รายละเอียด"/>
      <sheetName val="งานดินผาลาดเหนือ สระเก็บน้ำ"/>
      <sheetName val="ตารางคำนวณปริมาณงาน"/>
      <sheetName val="อัตราราคางานต่างๆ "/>
      <sheetName val="กสย11(1)"/>
      <sheetName val="กสย11(2)"/>
      <sheetName val="แผนการปฏิบัติงานก่อสร้าง"/>
      <sheetName val="งานปรับปรุงหัวงาน"/>
      <sheetName val="อัตรางานปรับปรุงหัวงาน"/>
      <sheetName val="มิติทรบ."/>
      <sheetName val="ทรบ.ฝายลูก 1"/>
      <sheetName val="ทรบ.ฝายลูก 2"/>
      <sheetName val="อาคารท่อส่งน้ำเข้าน สชป 1-41-48"/>
      <sheetName val="อาคารแบ่งน้ำ (แก้ไข)"/>
      <sheetName val="อาคารแบ่งน้ำ(163210)"/>
      <sheetName val="อาคารอัดน้ำ (แก้ไข)"/>
      <sheetName val="อาคารอัดน้ำ"/>
      <sheetName val="อาคารปลายรางน้ำ"/>
      <sheetName val="อัตราราคางานคอนกรีต"/>
      <sheetName val="ตารางค่าขนส่ง10ล้อ"/>
      <sheetName val="งานดินฝายห้วยหละลูกที่ 1"/>
      <sheetName val="งานดินฝายห้วยหละลูกที่ 2"/>
      <sheetName val="ระยะทางขนส่ง"/>
      <sheetName val="ตารางแหล่งวัสดุ"/>
      <sheetName val="ผังบริเวณ "/>
      <sheetName val="สรุปราคาวัสดุ"/>
      <sheetName val="ตาราง 1"/>
      <sheetName val="ตาราง 2"/>
      <sheetName val="ตาราง 4"/>
      <sheetName val="ตารางงานท่อ"/>
      <sheetName val="สารบัญแบบ"/>
      <sheetName val="สระเก็บน้ำ0+000"/>
      <sheetName val="สระเก็บน้ำ0+014.13 (2)"/>
      <sheetName val="สระเก็บน้ำ0+028.26 (3)"/>
      <sheetName val="สระเก็บน้ำ0+042.39 (4)"/>
      <sheetName val="สระเก็บน้ำ0+056.50 (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ใบปะหน้าประมาณการ"/>
      <sheetName val="ค่าสูบน้ำ"/>
      <sheetName val="บัญชีสรุป"/>
      <sheetName val="รายละเอียด"/>
      <sheetName val="แผนปฏิบัติงาน"/>
      <sheetName val="ค่าสำรวจ"/>
      <sheetName val="รายละเอียด (2)"/>
      <sheetName val="แผนที่ "/>
      <sheetName val="รายละเอียด (c)"/>
      <sheetName val="unit cost (ทำเอง)"/>
      <sheetName val="unit cost (เหมา) "/>
      <sheetName val="กสย. 11"/>
      <sheetName val="กสย.11 "/>
      <sheetName val="รายงานแผน"/>
      <sheetName val="กสย. 2 (R)"/>
      <sheetName val="แผนซื้อ"/>
      <sheetName val="แผนจ้าง"/>
      <sheetName val="ML"/>
      <sheetName val="PMK"/>
      <sheetName val="ค่าขนส่งแผ่นพื้น"/>
      <sheetName val="ใบสรุปราคาแผ่นพื้น"/>
      <sheetName val="ค่าแรงวางเรียง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4">
          <cell r="C144">
            <v>1.3788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ใบปะหน้าประมาณการ"/>
      <sheetName val="ค่าสูบน้ำ"/>
      <sheetName val="บัญชีสรุป"/>
      <sheetName val="รายละเอียด"/>
      <sheetName val="แผนปฏิบัติงาน"/>
      <sheetName val="ค่าสำรวจ"/>
      <sheetName val="รายละเอียด (2)"/>
      <sheetName val="แผนที่ "/>
      <sheetName val="รายละเอียด (c)"/>
      <sheetName val="unit cost (ทำเอง)"/>
      <sheetName val="unit cost (เหมา) "/>
      <sheetName val="กสย. 11"/>
      <sheetName val="กสย.11 "/>
      <sheetName val="รายงานแผน"/>
      <sheetName val="กสย. 2 (R)"/>
      <sheetName val="แผนซื้อ"/>
      <sheetName val="แผนจ้าง"/>
      <sheetName val="ML"/>
      <sheetName val="PMK"/>
      <sheetName val="ค่าขนส่งแผ่นพื้น"/>
      <sheetName val="ใบสรุปราคาแผ่นพื้น"/>
      <sheetName val="ค่าแรงวางเรียง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4">
          <cell r="C144">
            <v>1.3788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ดินขุดด้วยแรงคน"/>
      <sheetName val="รายการคำนวณ"/>
      <sheetName val="Sheet3"/>
    </sheetNames>
    <sheetDataSet>
      <sheetData sheetId="0">
        <row r="76">
          <cell r="C76" t="str">
            <v xml:space="preserve">  = ((น1+2)+L6)*L6*L1</v>
          </cell>
        </row>
        <row r="77">
          <cell r="C77" t="str">
            <v xml:space="preserve">  = ((0.30+2)+1.30)*1.30*34.50</v>
          </cell>
        </row>
        <row r="83">
          <cell r="C83" t="str">
            <v xml:space="preserve">  = จำนวนG*กว้างG*ยาวG*หนาG</v>
          </cell>
        </row>
        <row r="84">
          <cell r="C84" t="str">
            <v xml:space="preserve">  = 158.00*2.00*1.00*0.50</v>
          </cell>
        </row>
        <row r="90">
          <cell r="C90" t="str">
            <v xml:space="preserve">  = จำนวนM*กว้างM*ยาวM*หนาM</v>
          </cell>
        </row>
        <row r="91">
          <cell r="C91" t="str">
            <v xml:space="preserve">  = 134.00*3.00*2.00*0.30</v>
          </cell>
        </row>
        <row r="97">
          <cell r="C97" t="str">
            <v xml:space="preserve">  = (ร5-ร4)*1.802*กว้างห*ยาวห*หนาห</v>
          </cell>
        </row>
        <row r="98">
          <cell r="C98" t="str">
            <v xml:space="preserve">  = (314.00-308.50)*1.802*10.00*2.00*0.15</v>
          </cell>
        </row>
      </sheetData>
      <sheetData sheetId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"/>
      <sheetName val="บันได"/>
      <sheetName val="ป้าย"/>
      <sheetName val="ดินขุด"/>
      <sheetName val="ดินถม,หญ้า"/>
      <sheetName val="ลูกรัง"/>
      <sheetName val="ชี้แจงราคา"/>
      <sheetName val="รายละเอียด"/>
      <sheetName val="ชป.325 ลงฟอร์ม"/>
      <sheetName val="ชป.325"/>
      <sheetName val="ข้อมูลโครงการ"/>
      <sheetName val="แผนเงินสด"/>
      <sheetName val="Module2"/>
      <sheetName val="Macro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Sheet1"/>
      <sheetName val="CODN9"/>
      <sheetName val="SECTION"/>
    </sheetNames>
    <sheetDataSet>
      <sheetData sheetId="0" refreshError="1"/>
      <sheetData sheetId="1" refreshError="1"/>
      <sheetData sheetId="2">
        <row r="1">
          <cell r="C1" t="str">
            <v xml:space="preserve">               Coordinates</v>
          </cell>
          <cell r="E1" t="str">
            <v xml:space="preserve">  of     Section</v>
          </cell>
        </row>
        <row r="3">
          <cell r="C3" t="str">
            <v>Sta.   :</v>
          </cell>
          <cell r="D3">
            <v>0</v>
          </cell>
          <cell r="E3" t="str">
            <v>m.</v>
          </cell>
          <cell r="F3" t="str">
            <v xml:space="preserve"> </v>
          </cell>
        </row>
        <row r="5">
          <cell r="C5" t="str">
            <v>+ Val</v>
          </cell>
          <cell r="E5" t="str">
            <v>Co.of Y</v>
          </cell>
          <cell r="F5" t="str">
            <v>- Val</v>
          </cell>
        </row>
        <row r="7">
          <cell r="C7" t="str">
            <v xml:space="preserve"> </v>
          </cell>
          <cell r="F7" t="str">
            <v xml:space="preserve"> </v>
          </cell>
        </row>
        <row r="8">
          <cell r="C8" t="str">
            <v xml:space="preserve"> </v>
          </cell>
          <cell r="F8" t="str">
            <v xml:space="preserve"> </v>
          </cell>
        </row>
        <row r="9">
          <cell r="C9" t="str">
            <v xml:space="preserve"> </v>
          </cell>
          <cell r="F9" t="str">
            <v xml:space="preserve"> </v>
          </cell>
        </row>
        <row r="10">
          <cell r="C10" t="str">
            <v xml:space="preserve"> </v>
          </cell>
          <cell r="F10" t="str">
            <v xml:space="preserve"> </v>
          </cell>
        </row>
        <row r="11">
          <cell r="C11" t="str">
            <v xml:space="preserve"> </v>
          </cell>
          <cell r="F11" t="str">
            <v xml:space="preserve"> </v>
          </cell>
        </row>
        <row r="12">
          <cell r="C12" t="str">
            <v xml:space="preserve"> </v>
          </cell>
          <cell r="F12" t="str">
            <v xml:space="preserve"> </v>
          </cell>
        </row>
        <row r="13">
          <cell r="C13" t="str">
            <v xml:space="preserve"> </v>
          </cell>
          <cell r="F13" t="str">
            <v xml:space="preserve"> </v>
          </cell>
        </row>
        <row r="14">
          <cell r="C14" t="str">
            <v xml:space="preserve"> </v>
          </cell>
          <cell r="F14" t="str">
            <v xml:space="preserve"> </v>
          </cell>
        </row>
        <row r="15">
          <cell r="C15" t="str">
            <v xml:space="preserve"> </v>
          </cell>
          <cell r="F15" t="str">
            <v xml:space="preserve"> </v>
          </cell>
        </row>
        <row r="16">
          <cell r="C16" t="str">
            <v xml:space="preserve"> </v>
          </cell>
          <cell r="F16" t="str">
            <v xml:space="preserve"> </v>
          </cell>
        </row>
        <row r="17">
          <cell r="C17" t="str">
            <v xml:space="preserve"> </v>
          </cell>
          <cell r="F17" t="str">
            <v xml:space="preserve"> </v>
          </cell>
        </row>
        <row r="18">
          <cell r="C18" t="str">
            <v xml:space="preserve"> </v>
          </cell>
          <cell r="F18" t="str">
            <v xml:space="preserve"> </v>
          </cell>
        </row>
        <row r="19">
          <cell r="C19" t="str">
            <v xml:space="preserve"> </v>
          </cell>
          <cell r="F19" t="str">
            <v xml:space="preserve"> </v>
          </cell>
        </row>
        <row r="20">
          <cell r="C20" t="str">
            <v xml:space="preserve"> </v>
          </cell>
          <cell r="F20" t="str">
            <v xml:space="preserve"> </v>
          </cell>
        </row>
        <row r="21">
          <cell r="C21">
            <v>0</v>
          </cell>
          <cell r="F21">
            <v>0</v>
          </cell>
        </row>
        <row r="23">
          <cell r="C23" t="str">
            <v xml:space="preserve">          Area :</v>
          </cell>
          <cell r="D23">
            <v>0</v>
          </cell>
          <cell r="E23" t="str">
            <v>sq.m.</v>
          </cell>
        </row>
      </sheetData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สรุปกิจกรรม"/>
      <sheetName val="Weir"/>
      <sheetName val="เสา ราวสะพาน"/>
      <sheetName val="งานดิน"/>
      <sheetName val="คำนวณรูปตัด"/>
      <sheetName val="กร๊าฟงานดินขุด"/>
      <sheetName val="กร๊าฟงานถมดิน"/>
    </sheetNames>
    <sheetDataSet>
      <sheetData sheetId="0">
        <row r="4">
          <cell r="E4">
            <v>0.85</v>
          </cell>
          <cell r="F4">
            <v>0.5</v>
          </cell>
          <cell r="G4">
            <v>0.2</v>
          </cell>
          <cell r="H4">
            <v>0.3</v>
          </cell>
          <cell r="I4">
            <v>0.6</v>
          </cell>
          <cell r="J4">
            <v>0.6</v>
          </cell>
          <cell r="M4">
            <v>158</v>
          </cell>
        </row>
        <row r="6">
          <cell r="L6">
            <v>1</v>
          </cell>
          <cell r="M6">
            <v>136</v>
          </cell>
        </row>
        <row r="7">
          <cell r="E7">
            <v>5.5</v>
          </cell>
          <cell r="F7">
            <v>10</v>
          </cell>
          <cell r="G7">
            <v>0.15</v>
          </cell>
          <cell r="H7">
            <v>2.7</v>
          </cell>
          <cell r="I7">
            <v>2.4700000000000002</v>
          </cell>
          <cell r="J7">
            <v>0.01</v>
          </cell>
        </row>
        <row r="8">
          <cell r="K8">
            <v>0.2</v>
          </cell>
          <cell r="L8">
            <v>1.4</v>
          </cell>
        </row>
        <row r="9">
          <cell r="I9">
            <v>12</v>
          </cell>
          <cell r="J9">
            <v>12</v>
          </cell>
        </row>
        <row r="13">
          <cell r="B13">
            <v>34.5</v>
          </cell>
          <cell r="C13">
            <v>9.75</v>
          </cell>
          <cell r="D13">
            <v>4.4000000000000004</v>
          </cell>
          <cell r="E13">
            <v>12.1</v>
          </cell>
          <cell r="F13">
            <v>1.3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มิติต่างๆ"/>
      <sheetName val="อาคารท่อส่งน้ำเข้าน สชป 1-41-48"/>
    </sheetNames>
    <sheetDataSet>
      <sheetData sheetId="0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ชี้แจง"/>
      <sheetName val="ชป.325ลงฟอร์ม"/>
      <sheetName val="หน้า5"/>
      <sheetName val="รายละเอียดลงฟอร์ม"/>
      <sheetName val="แผนการปฏิบัติงาน"/>
      <sheetName val="ค่าจ้างชั่วคราว"/>
      <sheetName val="Module2"/>
      <sheetName val="รายละเอียดราคา"/>
      <sheetName val="ราคาลูกรัง"/>
      <sheetName val="ตารางดินขุด"/>
      <sheetName val="กราฟขุด"/>
      <sheetName val="ตารางดินถม"/>
      <sheetName val="กราฟถม"/>
      <sheetName val="ปลูกหญ้า"/>
      <sheetName val="ลูกรัง"/>
      <sheetName val="รูปถ่าย"/>
      <sheetName val="เส้นทาง"/>
      <sheetName val="โกรกไม้แดง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ชี้แจง"/>
      <sheetName val="ชป.325ลงฟอร์ม"/>
      <sheetName val="หน้า5"/>
      <sheetName val="รายละเอียดลงฟอร์ม"/>
      <sheetName val="แผนการปฏิบัติงาน"/>
      <sheetName val="ค่าจ้างชั่วคราว"/>
      <sheetName val="Module2"/>
      <sheetName val="รายละเอียดราคา"/>
      <sheetName val="ราคาลูกรัง"/>
      <sheetName val="ตารางดินขุด"/>
      <sheetName val="กราฟขุด"/>
      <sheetName val="ตารางดินถม"/>
      <sheetName val="กราฟถม"/>
      <sheetName val="ปลูกหญ้า"/>
      <sheetName val="ลูกรัง"/>
      <sheetName val="รูปถ่าย"/>
      <sheetName val="เส้นทาง"/>
      <sheetName val="โกรกไม้แดง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สรุปปริมาณงาน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L"/>
      <sheetName val="R"/>
      <sheetName val="HINRENG(L)"/>
      <sheetName val="HINRENG 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I2" t="str">
            <v>รายละเอียด 2</v>
          </cell>
        </row>
        <row r="3">
          <cell r="G3">
            <v>0.3</v>
          </cell>
          <cell r="I3" t="str">
            <v xml:space="preserve"> ร3</v>
          </cell>
        </row>
        <row r="6">
          <cell r="D6">
            <v>1</v>
          </cell>
        </row>
        <row r="7">
          <cell r="B7" t="str">
            <v xml:space="preserve">   NGL</v>
          </cell>
          <cell r="F7" t="str">
            <v>แนวตั้งไม้แบบ</v>
          </cell>
        </row>
        <row r="8">
          <cell r="B8">
            <v>0.6</v>
          </cell>
          <cell r="I8" t="str">
            <v xml:space="preserve">                                                                                                         W</v>
          </cell>
        </row>
        <row r="9">
          <cell r="D9" t="str">
            <v>หนา 0.30 ม.</v>
          </cell>
          <cell r="K9" t="str">
            <v xml:space="preserve">         3.00 ม.    </v>
          </cell>
        </row>
        <row r="12">
          <cell r="I12" t="str">
            <v xml:space="preserve">                                                                                                              R1</v>
          </cell>
        </row>
        <row r="13">
          <cell r="I13" t="str">
            <v xml:space="preserve">                                                                                                               R2</v>
          </cell>
        </row>
        <row r="14">
          <cell r="I14" t="str">
            <v xml:space="preserve">                                                                                                                     R3</v>
          </cell>
        </row>
        <row r="15">
          <cell r="E15" t="str">
            <v>กม.0+000L</v>
          </cell>
          <cell r="I15" t="str">
            <v xml:space="preserve">                                                                                                                      R4</v>
          </cell>
        </row>
        <row r="17">
          <cell r="F17" t="str">
            <v xml:space="preserve">               รายละเอียด 1</v>
          </cell>
          <cell r="I17" t="str">
            <v>R5</v>
          </cell>
        </row>
        <row r="18">
          <cell r="I18" t="str">
            <v>หินเรียงยาแนวมนหัวคันดิน ฝั่งซ้าย</v>
          </cell>
        </row>
        <row r="19">
          <cell r="B19" t="str">
            <v>NGL.</v>
          </cell>
          <cell r="C19" t="str">
            <v>=</v>
          </cell>
          <cell r="D19">
            <v>161.75</v>
          </cell>
          <cell r="G19" t="str">
            <v>V1</v>
          </cell>
          <cell r="H19" t="str">
            <v>=</v>
          </cell>
          <cell r="I19" t="str">
            <v xml:space="preserve">0.30*0.30*2*3  </v>
          </cell>
          <cell r="J19" t="str">
            <v>=</v>
          </cell>
          <cell r="K19">
            <v>0.54</v>
          </cell>
          <cell r="L19" t="str">
            <v>ลบ.ม.</v>
          </cell>
        </row>
        <row r="20">
          <cell r="B20" t="str">
            <v>W</v>
          </cell>
          <cell r="C20" t="str">
            <v>=</v>
          </cell>
          <cell r="D20">
            <v>4</v>
          </cell>
          <cell r="G20" t="str">
            <v>V2</v>
          </cell>
          <cell r="H20" t="str">
            <v>=</v>
          </cell>
          <cell r="I20" t="str">
            <v xml:space="preserve">Ls*0.30*3*2 </v>
          </cell>
          <cell r="J20" t="str">
            <v>=</v>
          </cell>
          <cell r="K20">
            <v>1.8112150617747842</v>
          </cell>
          <cell r="L20" t="str">
            <v>ลบ.ม.</v>
          </cell>
        </row>
        <row r="21">
          <cell r="B21" t="str">
            <v>S</v>
          </cell>
          <cell r="C21" t="str">
            <v>=</v>
          </cell>
          <cell r="D21">
            <v>2</v>
          </cell>
          <cell r="G21" t="str">
            <v>V3</v>
          </cell>
          <cell r="H21" t="str">
            <v>=</v>
          </cell>
          <cell r="I21" t="str">
            <v xml:space="preserve">0.3*0.7*3*2 </v>
          </cell>
          <cell r="J21" t="str">
            <v>=</v>
          </cell>
          <cell r="K21">
            <v>1.26</v>
          </cell>
          <cell r="L21" t="str">
            <v>ลบ.ม.</v>
          </cell>
        </row>
        <row r="22">
          <cell r="B22" t="str">
            <v>ร3</v>
          </cell>
          <cell r="C22" t="str">
            <v>=</v>
          </cell>
          <cell r="D22">
            <v>162.19999999999999</v>
          </cell>
          <cell r="G22" t="str">
            <v>V4</v>
          </cell>
          <cell r="H22" t="str">
            <v>=</v>
          </cell>
          <cell r="I22" t="str">
            <v xml:space="preserve">0.30*0.60*3*2 </v>
          </cell>
          <cell r="J22" t="str">
            <v>=</v>
          </cell>
          <cell r="K22">
            <v>1.08</v>
          </cell>
          <cell r="L22" t="str">
            <v>ลบ.ม.</v>
          </cell>
        </row>
        <row r="23">
          <cell r="B23" t="str">
            <v>R1</v>
          </cell>
          <cell r="C23" t="str">
            <v>=</v>
          </cell>
          <cell r="D23">
            <v>1.7</v>
          </cell>
          <cell r="G23" t="str">
            <v>V5</v>
          </cell>
          <cell r="H23" t="str">
            <v>=</v>
          </cell>
          <cell r="I23" t="str">
            <v>[(22/7)*((R2)^2-(R1)^2)*0.30]/2</v>
          </cell>
          <cell r="J23" t="str">
            <v>=</v>
          </cell>
          <cell r="K23">
            <v>0.52328571428571435</v>
          </cell>
          <cell r="L23" t="str">
            <v>ลบ.ม.</v>
          </cell>
        </row>
        <row r="24">
          <cell r="B24" t="str">
            <v>R2</v>
          </cell>
          <cell r="C24" t="str">
            <v>=</v>
          </cell>
          <cell r="D24">
            <v>2</v>
          </cell>
          <cell r="G24" t="str">
            <v>V6</v>
          </cell>
          <cell r="H24" t="str">
            <v>=</v>
          </cell>
          <cell r="I24" t="str">
            <v>(22/7)*(((2*R2)+(2*R3))/2)*Ls*0.30*0.5</v>
          </cell>
          <cell r="J24" t="str">
            <v>=</v>
          </cell>
          <cell r="K24">
            <v>2.3243926626109617</v>
          </cell>
          <cell r="L24" t="str">
            <v>ลบ.ม.</v>
          </cell>
        </row>
        <row r="25">
          <cell r="B25" t="str">
            <v>R3</v>
          </cell>
          <cell r="C25" t="str">
            <v>=</v>
          </cell>
          <cell r="D25">
            <v>2.8999999999999773</v>
          </cell>
          <cell r="G25" t="str">
            <v>V7</v>
          </cell>
          <cell r="H25" t="str">
            <v>=</v>
          </cell>
          <cell r="I25" t="str">
            <v>[(22/7)*((R4)^2-((R3)^2))*0.30]/2</v>
          </cell>
          <cell r="J25" t="str">
            <v>=</v>
          </cell>
          <cell r="K25">
            <v>2.1449999999999849</v>
          </cell>
          <cell r="L25" t="str">
            <v>ลบ.ม.</v>
          </cell>
        </row>
        <row r="26">
          <cell r="B26" t="str">
            <v>R4</v>
          </cell>
          <cell r="C26" t="str">
            <v>=</v>
          </cell>
          <cell r="D26">
            <v>3.5999999999999774</v>
          </cell>
          <cell r="G26" t="str">
            <v>V8</v>
          </cell>
          <cell r="H26" t="str">
            <v>=</v>
          </cell>
          <cell r="I26" t="str">
            <v>[(22/7)*((R5)^2-((R4)^2))*0.60]/2</v>
          </cell>
          <cell r="J26" t="str">
            <v>=</v>
          </cell>
          <cell r="K26">
            <v>2.1214285714285581</v>
          </cell>
          <cell r="L26" t="str">
            <v>ลบ.ม.</v>
          </cell>
        </row>
        <row r="27">
          <cell r="B27" t="str">
            <v>R5</v>
          </cell>
          <cell r="C27" t="str">
            <v>=</v>
          </cell>
          <cell r="D27">
            <v>3.8999999999999773</v>
          </cell>
        </row>
        <row r="28">
          <cell r="B28" t="str">
            <v>Ls</v>
          </cell>
          <cell r="C28" t="str">
            <v>=</v>
          </cell>
          <cell r="D28">
            <v>1.00623058987488</v>
          </cell>
        </row>
        <row r="30">
          <cell r="D30" t="str">
            <v>รวมหินเรียงยาแนว (1 แห่ง)</v>
          </cell>
          <cell r="J30" t="str">
            <v>=</v>
          </cell>
          <cell r="K30">
            <v>11.805322010100003</v>
          </cell>
          <cell r="L30" t="str">
            <v>ลบ.ม.</v>
          </cell>
        </row>
        <row r="31">
          <cell r="D31" t="str">
            <v>พท. ต่อรื้อไม้แบบ</v>
          </cell>
          <cell r="G31" t="str">
            <v>=</v>
          </cell>
          <cell r="I31" t="str">
            <v>(4*2*3*0.30)+(22/7)*(R1+R2+R3+R5)*0.30</v>
          </cell>
        </row>
        <row r="32">
          <cell r="I32" t="str">
            <v xml:space="preserve">     +7*0.30*(0.30+1.0+Ls)</v>
          </cell>
          <cell r="J32" t="str">
            <v>=</v>
          </cell>
          <cell r="K32">
            <v>21.9430842387372</v>
          </cell>
          <cell r="L32" t="str">
            <v>ตร.ม.</v>
          </cell>
        </row>
        <row r="33">
          <cell r="D33" t="str">
            <v>ไม้แบบ</v>
          </cell>
          <cell r="G33" t="str">
            <v>=</v>
          </cell>
          <cell r="I33">
            <v>0.65829252716211595</v>
          </cell>
          <cell r="J33" t="str">
            <v>=</v>
          </cell>
          <cell r="K33">
            <v>0.65829252716211595</v>
          </cell>
          <cell r="L33" t="str">
            <v>ลบ.ม.</v>
          </cell>
        </row>
        <row r="34">
          <cell r="D34" t="str">
            <v>ดินถมบดอัดแน่นหัวมนคันดิน</v>
          </cell>
        </row>
        <row r="35">
          <cell r="G35" t="str">
            <v>V</v>
          </cell>
          <cell r="H35" t="str">
            <v>=</v>
          </cell>
          <cell r="I35" t="str">
            <v>(22/7)*((R2)^2+(R3)^2)*(ร3-NGL.)*0.25</v>
          </cell>
          <cell r="J35" t="str">
            <v>=</v>
          </cell>
          <cell r="K35">
            <v>4.3878214285712707</v>
          </cell>
          <cell r="L35" t="str">
            <v>ลบ.ม.</v>
          </cell>
        </row>
        <row r="36">
          <cell r="D36" t="str">
            <v>*** ร3 = ระดับหลังคันทำบนดินหรือคันดินโอบ ***</v>
          </cell>
        </row>
      </sheetData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ใบปะหน้า"/>
      <sheetName val="รายละเอียด"/>
      <sheetName val="อัตราราคางานคอนกรีต"/>
      <sheetName val="กสย11(1)"/>
      <sheetName val="กสย11(2)"/>
      <sheetName val="รองปกรายการคำนวณ"/>
      <sheetName val="ระยะทางขนส่ง"/>
      <sheetName val="ค่าขนส่ง"/>
      <sheetName val="สารบัญแบบ"/>
      <sheetName val="อัตราค่าขนส่งคอนกรีต"/>
      <sheetName val="การคำนวณอัตราราคา(สกล)"/>
    </sheetNames>
    <sheetDataSet>
      <sheetData sheetId="0" refreshError="1">
        <row r="1">
          <cell r="B1" t="str">
            <v>อ่างเก็บน้ำห้วยหินฝน อันเนื่องมาจากพระราชดำริ</v>
          </cell>
        </row>
      </sheetData>
      <sheetData sheetId="1"/>
      <sheetData sheetId="2"/>
      <sheetData sheetId="3"/>
      <sheetData sheetId="4" refreshError="1">
        <row r="7">
          <cell r="C7">
            <v>153.96</v>
          </cell>
        </row>
      </sheetData>
      <sheetData sheetId="5"/>
      <sheetData sheetId="6"/>
      <sheetData sheetId="7"/>
      <sheetData sheetId="8" refreshError="1">
        <row r="23">
          <cell r="E23">
            <v>58.53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หัส_โครงการ"/>
      <sheetName val="รหัส_ลุ่มน้ำย่อย"/>
      <sheetName val="คำอธิบาย"/>
      <sheetName val="แผนงาน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bq"/>
      <sheetName val="ชี้แจงราคา cape seal"/>
      <sheetName val="uc1"/>
      <sheetName val="select"/>
      <sheetName val="สรุปประเมิน"/>
      <sheetName val="งานที่เหลือ"/>
      <sheetName val="ปรับลดงาน"/>
      <sheetName val="ประเมิน"/>
      <sheetName val="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09"/>
      <sheetName val="G10"/>
      <sheetName val="G11"/>
      <sheetName val="G12"/>
      <sheetName val="G13"/>
    </sheetNames>
    <sheetDataSet>
      <sheetData sheetId="0">
        <row r="27">
          <cell r="B27">
            <v>-8.5</v>
          </cell>
          <cell r="C27">
            <v>200.49766666666667</v>
          </cell>
        </row>
        <row r="28">
          <cell r="B28">
            <v>-1.5</v>
          </cell>
          <cell r="C28">
            <v>196.99766666666667</v>
          </cell>
        </row>
        <row r="29">
          <cell r="B29">
            <v>1.5</v>
          </cell>
          <cell r="C29">
            <v>196.99766666666667</v>
          </cell>
        </row>
        <row r="30">
          <cell r="B30">
            <v>8.5</v>
          </cell>
          <cell r="C30">
            <v>200.49766666666667</v>
          </cell>
        </row>
        <row r="31">
          <cell r="B31">
            <v>8</v>
          </cell>
          <cell r="C31">
            <v>200.45</v>
          </cell>
        </row>
        <row r="32">
          <cell r="B32">
            <v>6</v>
          </cell>
          <cell r="C32">
            <v>200.5</v>
          </cell>
        </row>
        <row r="33">
          <cell r="B33">
            <v>4</v>
          </cell>
          <cell r="C33">
            <v>198.7</v>
          </cell>
        </row>
        <row r="34">
          <cell r="B34">
            <v>0</v>
          </cell>
          <cell r="C34">
            <v>198.24</v>
          </cell>
        </row>
        <row r="35">
          <cell r="B35">
            <v>-4</v>
          </cell>
          <cell r="C35">
            <v>198.5</v>
          </cell>
        </row>
        <row r="36">
          <cell r="B36">
            <v>-6</v>
          </cell>
          <cell r="C36">
            <v>200.1</v>
          </cell>
        </row>
        <row r="37">
          <cell r="B37">
            <v>-8</v>
          </cell>
          <cell r="C37">
            <v>200.4</v>
          </cell>
        </row>
        <row r="38">
          <cell r="B38">
            <v>-8.5</v>
          </cell>
          <cell r="C38">
            <v>200.49766666666667</v>
          </cell>
        </row>
        <row r="49">
          <cell r="B49">
            <v>-8.5</v>
          </cell>
          <cell r="C49">
            <v>200.36666666666667</v>
          </cell>
        </row>
        <row r="50">
          <cell r="B50">
            <v>-1.5</v>
          </cell>
          <cell r="C50">
            <v>196.86666666666667</v>
          </cell>
        </row>
        <row r="51">
          <cell r="B51">
            <v>1.5</v>
          </cell>
          <cell r="C51">
            <v>196.86666666666667</v>
          </cell>
        </row>
        <row r="52">
          <cell r="B52">
            <v>8.5</v>
          </cell>
          <cell r="C52">
            <v>200.36666666666667</v>
          </cell>
        </row>
        <row r="53">
          <cell r="B53">
            <v>8</v>
          </cell>
          <cell r="C53">
            <v>201</v>
          </cell>
        </row>
        <row r="54">
          <cell r="B54">
            <v>6</v>
          </cell>
          <cell r="C54">
            <v>201.1</v>
          </cell>
        </row>
        <row r="55">
          <cell r="B55">
            <v>4</v>
          </cell>
          <cell r="C55">
            <v>199.7</v>
          </cell>
        </row>
        <row r="56">
          <cell r="B56">
            <v>0</v>
          </cell>
          <cell r="C56">
            <v>198.88</v>
          </cell>
        </row>
        <row r="57">
          <cell r="B57">
            <v>-4</v>
          </cell>
          <cell r="C57">
            <v>199.35</v>
          </cell>
        </row>
        <row r="58">
          <cell r="B58">
            <v>-6</v>
          </cell>
          <cell r="C58">
            <v>200.78</v>
          </cell>
        </row>
        <row r="59">
          <cell r="B59">
            <v>-8</v>
          </cell>
          <cell r="C59">
            <v>200.25</v>
          </cell>
        </row>
        <row r="60">
          <cell r="B60">
            <v>-8.5</v>
          </cell>
          <cell r="C60">
            <v>200.36666666666667</v>
          </cell>
        </row>
        <row r="69">
          <cell r="B69">
            <v>-8.5</v>
          </cell>
          <cell r="C69">
            <v>200.3</v>
          </cell>
        </row>
        <row r="70">
          <cell r="B70">
            <v>-1.5</v>
          </cell>
          <cell r="C70">
            <v>196.8</v>
          </cell>
        </row>
        <row r="71">
          <cell r="B71">
            <v>1.5</v>
          </cell>
          <cell r="C71">
            <v>196.8</v>
          </cell>
        </row>
        <row r="72">
          <cell r="B72">
            <v>8.5</v>
          </cell>
          <cell r="C72">
            <v>200.3</v>
          </cell>
        </row>
        <row r="73">
          <cell r="B73">
            <v>8</v>
          </cell>
          <cell r="C73">
            <v>200.5</v>
          </cell>
        </row>
        <row r="74">
          <cell r="B74">
            <v>6</v>
          </cell>
          <cell r="C74">
            <v>200.5</v>
          </cell>
        </row>
        <row r="75">
          <cell r="B75">
            <v>4</v>
          </cell>
          <cell r="C75">
            <v>199</v>
          </cell>
        </row>
        <row r="76">
          <cell r="B76">
            <v>0</v>
          </cell>
          <cell r="C76">
            <v>198.28</v>
          </cell>
        </row>
        <row r="77">
          <cell r="B77">
            <v>-4</v>
          </cell>
          <cell r="C77">
            <v>198.5</v>
          </cell>
        </row>
        <row r="78">
          <cell r="B78">
            <v>-6</v>
          </cell>
          <cell r="C78">
            <v>200.18</v>
          </cell>
        </row>
        <row r="79">
          <cell r="B79">
            <v>-8</v>
          </cell>
          <cell r="C79">
            <v>200.19</v>
          </cell>
        </row>
        <row r="80">
          <cell r="B80">
            <v>-8.5</v>
          </cell>
          <cell r="C80">
            <v>200.3</v>
          </cell>
        </row>
        <row r="91">
          <cell r="B91">
            <v>-8.5</v>
          </cell>
          <cell r="C91">
            <v>200.23333333333332</v>
          </cell>
        </row>
        <row r="92">
          <cell r="B92">
            <v>-1.5</v>
          </cell>
          <cell r="C92">
            <v>196.73333333333332</v>
          </cell>
        </row>
        <row r="93">
          <cell r="B93">
            <v>1.5</v>
          </cell>
          <cell r="C93">
            <v>196.73333333333332</v>
          </cell>
        </row>
        <row r="94">
          <cell r="B94">
            <v>8.5</v>
          </cell>
          <cell r="C94">
            <v>200.23333333333332</v>
          </cell>
        </row>
        <row r="95">
          <cell r="B95">
            <v>8</v>
          </cell>
          <cell r="C95">
            <v>199.95</v>
          </cell>
        </row>
        <row r="96">
          <cell r="B96">
            <v>6</v>
          </cell>
          <cell r="C96">
            <v>199.9</v>
          </cell>
        </row>
        <row r="97">
          <cell r="B97">
            <v>4</v>
          </cell>
          <cell r="C97">
            <v>198.3</v>
          </cell>
        </row>
        <row r="98">
          <cell r="B98">
            <v>0</v>
          </cell>
          <cell r="C98">
            <v>197.68</v>
          </cell>
        </row>
        <row r="99">
          <cell r="B99">
            <v>-4</v>
          </cell>
          <cell r="C99">
            <v>198</v>
          </cell>
        </row>
        <row r="100">
          <cell r="B100">
            <v>-6</v>
          </cell>
          <cell r="C100">
            <v>199.58</v>
          </cell>
        </row>
        <row r="101">
          <cell r="B101">
            <v>-8</v>
          </cell>
          <cell r="C101">
            <v>199.98</v>
          </cell>
        </row>
        <row r="102">
          <cell r="B102">
            <v>-8.5</v>
          </cell>
          <cell r="C102">
            <v>200.23333333333332</v>
          </cell>
        </row>
        <row r="103">
          <cell r="C103" t="str">
            <v xml:space="preserve"> </v>
          </cell>
        </row>
        <row r="111">
          <cell r="B111">
            <v>-8.5</v>
          </cell>
          <cell r="C111">
            <v>200.16666666666666</v>
          </cell>
        </row>
        <row r="112">
          <cell r="B112">
            <v>-1.5</v>
          </cell>
          <cell r="C112">
            <v>196.66666666666666</v>
          </cell>
        </row>
        <row r="113">
          <cell r="B113">
            <v>1.5</v>
          </cell>
          <cell r="C113">
            <v>196.66666666666666</v>
          </cell>
        </row>
        <row r="114">
          <cell r="B114">
            <v>8.5</v>
          </cell>
          <cell r="C114">
            <v>200.16666666666666</v>
          </cell>
        </row>
        <row r="115">
          <cell r="B115">
            <v>8</v>
          </cell>
          <cell r="C115">
            <v>200.2</v>
          </cell>
        </row>
        <row r="116">
          <cell r="B116">
            <v>6</v>
          </cell>
          <cell r="C116">
            <v>200.18</v>
          </cell>
        </row>
        <row r="117">
          <cell r="B117">
            <v>4</v>
          </cell>
          <cell r="C117">
            <v>198.3</v>
          </cell>
        </row>
        <row r="118">
          <cell r="B118">
            <v>0</v>
          </cell>
          <cell r="C118">
            <v>197.86</v>
          </cell>
        </row>
        <row r="119">
          <cell r="B119">
            <v>-4</v>
          </cell>
          <cell r="C119">
            <v>198.35</v>
          </cell>
        </row>
        <row r="120">
          <cell r="B120">
            <v>-6</v>
          </cell>
          <cell r="C120">
            <v>199.63</v>
          </cell>
        </row>
        <row r="121">
          <cell r="B121">
            <v>-8</v>
          </cell>
          <cell r="C121">
            <v>199.95</v>
          </cell>
        </row>
        <row r="122">
          <cell r="B122">
            <v>-8.5</v>
          </cell>
          <cell r="C122">
            <v>200.16666666666666</v>
          </cell>
        </row>
        <row r="123">
          <cell r="C123" t="str">
            <v xml:space="preserve"> </v>
          </cell>
        </row>
        <row r="133">
          <cell r="B133">
            <v>-8.5</v>
          </cell>
          <cell r="C133">
            <v>200.01166666666666</v>
          </cell>
        </row>
        <row r="134">
          <cell r="B134">
            <v>-1.5</v>
          </cell>
          <cell r="C134">
            <v>196.51166666666666</v>
          </cell>
        </row>
        <row r="135">
          <cell r="B135">
            <v>1.5</v>
          </cell>
          <cell r="C135">
            <v>196.51166666666666</v>
          </cell>
        </row>
        <row r="136">
          <cell r="B136">
            <v>8.5</v>
          </cell>
          <cell r="C136">
            <v>200.01166666666666</v>
          </cell>
        </row>
        <row r="137">
          <cell r="B137">
            <v>8</v>
          </cell>
          <cell r="C137">
            <v>199.75</v>
          </cell>
        </row>
        <row r="138">
          <cell r="B138">
            <v>6</v>
          </cell>
          <cell r="C138">
            <v>199.59</v>
          </cell>
        </row>
        <row r="139">
          <cell r="B139">
            <v>4</v>
          </cell>
          <cell r="C139">
            <v>198.2</v>
          </cell>
        </row>
        <row r="140">
          <cell r="B140">
            <v>0</v>
          </cell>
          <cell r="C140">
            <v>197.73</v>
          </cell>
        </row>
        <row r="141">
          <cell r="B141">
            <v>-4</v>
          </cell>
          <cell r="C141">
            <v>198</v>
          </cell>
        </row>
        <row r="142">
          <cell r="B142">
            <v>-6</v>
          </cell>
          <cell r="C142">
            <v>199.74</v>
          </cell>
        </row>
        <row r="143">
          <cell r="B143">
            <v>-8</v>
          </cell>
          <cell r="C143">
            <v>199.78</v>
          </cell>
        </row>
        <row r="144">
          <cell r="B144">
            <v>-8.5</v>
          </cell>
          <cell r="C144">
            <v>200.01166666666666</v>
          </cell>
        </row>
        <row r="153">
          <cell r="B153">
            <v>-8.5</v>
          </cell>
          <cell r="C153">
            <v>200.00166666666667</v>
          </cell>
        </row>
        <row r="154">
          <cell r="B154">
            <v>-1.5</v>
          </cell>
          <cell r="C154">
            <v>196.50166666666667</v>
          </cell>
        </row>
        <row r="155">
          <cell r="B155">
            <v>1.5</v>
          </cell>
          <cell r="C155">
            <v>196.50166666666667</v>
          </cell>
        </row>
        <row r="156">
          <cell r="B156">
            <v>8.5</v>
          </cell>
          <cell r="C156">
            <v>200.00166666666667</v>
          </cell>
        </row>
        <row r="157">
          <cell r="B157">
            <v>8</v>
          </cell>
          <cell r="C157">
            <v>199.7</v>
          </cell>
        </row>
        <row r="158">
          <cell r="B158">
            <v>6</v>
          </cell>
          <cell r="C158">
            <v>199.56</v>
          </cell>
        </row>
        <row r="159">
          <cell r="B159">
            <v>4</v>
          </cell>
          <cell r="C159">
            <v>198.2</v>
          </cell>
        </row>
        <row r="160">
          <cell r="B160">
            <v>0</v>
          </cell>
          <cell r="C160">
            <v>197.75</v>
          </cell>
        </row>
        <row r="161">
          <cell r="B161">
            <v>-4</v>
          </cell>
          <cell r="C161">
            <v>198.2</v>
          </cell>
        </row>
        <row r="162">
          <cell r="B162">
            <v>-6</v>
          </cell>
          <cell r="C162">
            <v>199.75</v>
          </cell>
        </row>
        <row r="163">
          <cell r="B163">
            <v>-8</v>
          </cell>
          <cell r="C163">
            <v>199.78</v>
          </cell>
        </row>
        <row r="164">
          <cell r="B164">
            <v>-8.5</v>
          </cell>
          <cell r="C164">
            <v>200.00166666666667</v>
          </cell>
        </row>
        <row r="175">
          <cell r="B175">
            <v>-8.5</v>
          </cell>
          <cell r="C175">
            <v>199.96666666666667</v>
          </cell>
        </row>
        <row r="176">
          <cell r="B176">
            <v>-1.5</v>
          </cell>
          <cell r="C176">
            <v>196.46666666666667</v>
          </cell>
        </row>
        <row r="177">
          <cell r="B177">
            <v>1.5</v>
          </cell>
          <cell r="C177">
            <v>196.46666666666667</v>
          </cell>
        </row>
        <row r="178">
          <cell r="B178">
            <v>8.5</v>
          </cell>
          <cell r="C178">
            <v>199.96666666666667</v>
          </cell>
        </row>
        <row r="179">
          <cell r="B179">
            <v>8</v>
          </cell>
          <cell r="C179">
            <v>199.7</v>
          </cell>
        </row>
        <row r="180">
          <cell r="B180">
            <v>6</v>
          </cell>
          <cell r="C180">
            <v>199.57</v>
          </cell>
        </row>
        <row r="181">
          <cell r="B181">
            <v>4</v>
          </cell>
          <cell r="C181">
            <v>198.2</v>
          </cell>
        </row>
        <row r="182">
          <cell r="B182">
            <v>0</v>
          </cell>
          <cell r="C182">
            <v>197.84</v>
          </cell>
        </row>
        <row r="183">
          <cell r="B183">
            <v>-4</v>
          </cell>
          <cell r="C183">
            <v>198.1</v>
          </cell>
        </row>
        <row r="184">
          <cell r="B184">
            <v>-6</v>
          </cell>
          <cell r="C184">
            <v>199.8</v>
          </cell>
        </row>
        <row r="185">
          <cell r="B185">
            <v>-8</v>
          </cell>
          <cell r="C185">
            <v>199.85</v>
          </cell>
        </row>
        <row r="186">
          <cell r="B186">
            <v>-8.5</v>
          </cell>
          <cell r="C186">
            <v>199.96666666666667</v>
          </cell>
        </row>
        <row r="195">
          <cell r="B195">
            <v>-8.5</v>
          </cell>
          <cell r="C195">
            <v>199.9</v>
          </cell>
        </row>
        <row r="196">
          <cell r="B196">
            <v>-1.5</v>
          </cell>
          <cell r="C196">
            <v>196.4</v>
          </cell>
        </row>
        <row r="197">
          <cell r="B197">
            <v>1.5</v>
          </cell>
          <cell r="C197">
            <v>196.4</v>
          </cell>
        </row>
        <row r="198">
          <cell r="B198">
            <v>8.5</v>
          </cell>
          <cell r="C198">
            <v>199.9</v>
          </cell>
        </row>
        <row r="199">
          <cell r="B199">
            <v>8</v>
          </cell>
          <cell r="C199">
            <v>199.7</v>
          </cell>
        </row>
        <row r="200">
          <cell r="B200">
            <v>6</v>
          </cell>
          <cell r="C200">
            <v>198.78</v>
          </cell>
        </row>
        <row r="201">
          <cell r="B201">
            <v>4</v>
          </cell>
          <cell r="C201">
            <v>198.4</v>
          </cell>
        </row>
        <row r="202">
          <cell r="B202">
            <v>0</v>
          </cell>
          <cell r="C202">
            <v>198.24</v>
          </cell>
        </row>
        <row r="203">
          <cell r="B203">
            <v>-4</v>
          </cell>
          <cell r="C203">
            <v>198.5</v>
          </cell>
        </row>
        <row r="204">
          <cell r="B204">
            <v>-6</v>
          </cell>
          <cell r="C204">
            <v>199.87</v>
          </cell>
        </row>
        <row r="205">
          <cell r="B205">
            <v>-8</v>
          </cell>
          <cell r="C205">
            <v>199.89</v>
          </cell>
        </row>
        <row r="206">
          <cell r="B206">
            <v>-8.5</v>
          </cell>
          <cell r="C206">
            <v>199.9</v>
          </cell>
        </row>
        <row r="217">
          <cell r="B217">
            <v>-8.5</v>
          </cell>
          <cell r="C217">
            <v>199.83333333333334</v>
          </cell>
        </row>
        <row r="218">
          <cell r="B218">
            <v>-1.5</v>
          </cell>
          <cell r="C218">
            <v>196.33333333333334</v>
          </cell>
        </row>
        <row r="219">
          <cell r="B219">
            <v>1.5</v>
          </cell>
          <cell r="C219">
            <v>196.33333333333334</v>
          </cell>
        </row>
        <row r="220">
          <cell r="B220">
            <v>8.5</v>
          </cell>
          <cell r="C220">
            <v>199.83333333333334</v>
          </cell>
        </row>
        <row r="221">
          <cell r="B221">
            <v>8</v>
          </cell>
          <cell r="C221">
            <v>199.85</v>
          </cell>
        </row>
        <row r="222">
          <cell r="B222">
            <v>6</v>
          </cell>
          <cell r="C222">
            <v>199.91</v>
          </cell>
        </row>
        <row r="223">
          <cell r="B223">
            <v>4</v>
          </cell>
          <cell r="C223">
            <v>197.8</v>
          </cell>
        </row>
        <row r="224">
          <cell r="B224">
            <v>0</v>
          </cell>
          <cell r="C224">
            <v>197.32</v>
          </cell>
        </row>
        <row r="225">
          <cell r="B225">
            <v>-4</v>
          </cell>
          <cell r="C225">
            <v>197.78</v>
          </cell>
        </row>
        <row r="226">
          <cell r="B226">
            <v>-6</v>
          </cell>
          <cell r="C226">
            <v>199.41</v>
          </cell>
        </row>
        <row r="227">
          <cell r="B227">
            <v>-8</v>
          </cell>
          <cell r="C227">
            <v>199.7</v>
          </cell>
        </row>
        <row r="228">
          <cell r="B228">
            <v>-8.5</v>
          </cell>
          <cell r="C228">
            <v>199.83333333333334</v>
          </cell>
        </row>
        <row r="237">
          <cell r="B237">
            <v>-8.5</v>
          </cell>
          <cell r="C237">
            <v>199.82833333333335</v>
          </cell>
        </row>
        <row r="238">
          <cell r="B238">
            <v>-1.5</v>
          </cell>
          <cell r="C238">
            <v>196.32833333333335</v>
          </cell>
        </row>
        <row r="239">
          <cell r="B239">
            <v>1.5</v>
          </cell>
          <cell r="C239">
            <v>196.32833333333335</v>
          </cell>
        </row>
        <row r="240">
          <cell r="B240">
            <v>8.5</v>
          </cell>
          <cell r="C240">
            <v>199.82833333333335</v>
          </cell>
        </row>
        <row r="241">
          <cell r="B241">
            <v>8</v>
          </cell>
          <cell r="C241">
            <v>199.85</v>
          </cell>
        </row>
        <row r="242">
          <cell r="B242">
            <v>6</v>
          </cell>
          <cell r="C242">
            <v>199.91</v>
          </cell>
        </row>
        <row r="243">
          <cell r="B243">
            <v>4</v>
          </cell>
          <cell r="C243">
            <v>197.8</v>
          </cell>
        </row>
        <row r="244">
          <cell r="B244">
            <v>0</v>
          </cell>
          <cell r="C244">
            <v>197.32</v>
          </cell>
        </row>
        <row r="245">
          <cell r="B245">
            <v>-4</v>
          </cell>
          <cell r="C245">
            <v>197.78</v>
          </cell>
        </row>
        <row r="246">
          <cell r="B246">
            <v>-6</v>
          </cell>
          <cell r="C246">
            <v>199.41</v>
          </cell>
        </row>
        <row r="247">
          <cell r="B247">
            <v>-8</v>
          </cell>
          <cell r="C247">
            <v>199.7</v>
          </cell>
        </row>
        <row r="248">
          <cell r="B248">
            <v>-8.5</v>
          </cell>
          <cell r="C248">
            <v>199.82833333333335</v>
          </cell>
        </row>
        <row r="259">
          <cell r="B259">
            <v>-8.5</v>
          </cell>
          <cell r="C259">
            <v>199.81833333333333</v>
          </cell>
        </row>
        <row r="260">
          <cell r="B260">
            <v>-1.5</v>
          </cell>
          <cell r="C260">
            <v>196.31833333333333</v>
          </cell>
        </row>
        <row r="261">
          <cell r="B261">
            <v>1.5</v>
          </cell>
          <cell r="C261">
            <v>196.31833333333333</v>
          </cell>
        </row>
        <row r="262">
          <cell r="B262">
            <v>8.5</v>
          </cell>
          <cell r="C262">
            <v>199.81833333333333</v>
          </cell>
        </row>
        <row r="263">
          <cell r="B263">
            <v>8</v>
          </cell>
          <cell r="C263">
            <v>199.85</v>
          </cell>
        </row>
        <row r="264">
          <cell r="B264">
            <v>6</v>
          </cell>
          <cell r="C264">
            <v>199.91</v>
          </cell>
        </row>
        <row r="265">
          <cell r="B265">
            <v>4</v>
          </cell>
          <cell r="C265">
            <v>197.8</v>
          </cell>
        </row>
        <row r="266">
          <cell r="B266">
            <v>0</v>
          </cell>
          <cell r="C266">
            <v>197.32</v>
          </cell>
        </row>
        <row r="267">
          <cell r="B267">
            <v>-4</v>
          </cell>
          <cell r="C267">
            <v>197.78</v>
          </cell>
        </row>
        <row r="268">
          <cell r="B268">
            <v>-6</v>
          </cell>
          <cell r="C268">
            <v>199.41</v>
          </cell>
        </row>
        <row r="269">
          <cell r="B269">
            <v>-8</v>
          </cell>
          <cell r="C269">
            <v>199.7</v>
          </cell>
        </row>
        <row r="270">
          <cell r="B270">
            <v>-8.5</v>
          </cell>
          <cell r="C270">
            <v>199.81833333333333</v>
          </cell>
        </row>
        <row r="279">
          <cell r="B279">
            <v>-8.5</v>
          </cell>
          <cell r="C279">
            <v>199.73566666666667</v>
          </cell>
        </row>
        <row r="280">
          <cell r="B280">
            <v>-1.5</v>
          </cell>
          <cell r="C280">
            <v>196.23566666666667</v>
          </cell>
        </row>
        <row r="281">
          <cell r="B281">
            <v>1.5</v>
          </cell>
          <cell r="C281">
            <v>196.23566666666667</v>
          </cell>
        </row>
        <row r="282">
          <cell r="B282">
            <v>8.5</v>
          </cell>
          <cell r="C282">
            <v>199.73566666666667</v>
          </cell>
        </row>
        <row r="283">
          <cell r="B283">
            <v>8</v>
          </cell>
          <cell r="C283">
            <v>200.05</v>
          </cell>
        </row>
        <row r="284">
          <cell r="B284">
            <v>6</v>
          </cell>
          <cell r="C284">
            <v>200.13</v>
          </cell>
        </row>
        <row r="285">
          <cell r="B285">
            <v>4</v>
          </cell>
          <cell r="C285">
            <v>197.8</v>
          </cell>
        </row>
        <row r="286">
          <cell r="B286">
            <v>0</v>
          </cell>
          <cell r="C286">
            <v>197.5</v>
          </cell>
        </row>
        <row r="287">
          <cell r="B287">
            <v>-4</v>
          </cell>
          <cell r="C287">
            <v>198</v>
          </cell>
        </row>
        <row r="288">
          <cell r="B288">
            <v>-6</v>
          </cell>
          <cell r="C288">
            <v>200.11</v>
          </cell>
        </row>
        <row r="289">
          <cell r="B289">
            <v>-8</v>
          </cell>
          <cell r="C289">
            <v>200</v>
          </cell>
        </row>
        <row r="290">
          <cell r="B290">
            <v>-8.5</v>
          </cell>
          <cell r="C290">
            <v>199.73566666666667</v>
          </cell>
        </row>
        <row r="321">
          <cell r="B321">
            <v>-8.5</v>
          </cell>
          <cell r="C321">
            <v>200.28566666666666</v>
          </cell>
        </row>
        <row r="322">
          <cell r="B322">
            <v>-1.5</v>
          </cell>
          <cell r="C322">
            <v>196.78566666666666</v>
          </cell>
        </row>
        <row r="323">
          <cell r="B323">
            <v>1.5</v>
          </cell>
          <cell r="C323">
            <v>196.78566666666666</v>
          </cell>
        </row>
        <row r="324">
          <cell r="B324">
            <v>8.5</v>
          </cell>
          <cell r="C324">
            <v>200.28566666666666</v>
          </cell>
        </row>
        <row r="325">
          <cell r="B325">
            <v>8</v>
          </cell>
          <cell r="C325">
            <v>199</v>
          </cell>
        </row>
        <row r="326">
          <cell r="B326">
            <v>6</v>
          </cell>
          <cell r="C326">
            <v>198.79</v>
          </cell>
        </row>
        <row r="327">
          <cell r="B327">
            <v>4</v>
          </cell>
          <cell r="C327">
            <v>196.7</v>
          </cell>
        </row>
        <row r="328">
          <cell r="B328">
            <v>0</v>
          </cell>
          <cell r="C328">
            <v>196.25</v>
          </cell>
        </row>
        <row r="329">
          <cell r="B329">
            <v>-4</v>
          </cell>
          <cell r="C329">
            <v>196.85</v>
          </cell>
        </row>
        <row r="330">
          <cell r="B330">
            <v>-6</v>
          </cell>
          <cell r="C330">
            <v>199</v>
          </cell>
        </row>
        <row r="331">
          <cell r="B331">
            <v>-8</v>
          </cell>
          <cell r="C331">
            <v>199.05</v>
          </cell>
        </row>
        <row r="332">
          <cell r="B332">
            <v>-8.5</v>
          </cell>
          <cell r="C332">
            <v>200.28566666666666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bq"/>
      <sheetName val="ชี้แจงราคา cape seal"/>
      <sheetName val="uc1"/>
      <sheetName val="select"/>
      <sheetName val="สรุปประเมิน"/>
      <sheetName val="งานที่เหลือ"/>
      <sheetName val="ปรับลดงาน"/>
      <sheetName val="ประเมิน"/>
      <sheetName val="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"/>
      <sheetName val="รายการคำนวน"/>
      <sheetName val="สรุปรายการ"/>
      <sheetName val="รายละเอียด"/>
      <sheetName val="ตารางราคา"/>
      <sheetName val="ราคาวัสดุ"/>
      <sheetName val="ชี้แจงราคา"/>
      <sheetName val="Sheet7"/>
      <sheetName val="Sheet6"/>
      <sheetName val="Sheet5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>
        <row r="7">
          <cell r="K7">
            <v>4.18</v>
          </cell>
          <cell r="L7">
            <v>5.85</v>
          </cell>
          <cell r="N7">
            <v>26.19</v>
          </cell>
          <cell r="O7">
            <v>36.67</v>
          </cell>
          <cell r="Q7">
            <v>50.46</v>
          </cell>
          <cell r="R7">
            <v>70.64</v>
          </cell>
          <cell r="T7">
            <v>74.72</v>
          </cell>
          <cell r="U7">
            <v>104.61</v>
          </cell>
          <cell r="W7">
            <v>98.99</v>
          </cell>
          <cell r="X7">
            <v>138.59</v>
          </cell>
          <cell r="Z7">
            <v>123.25</v>
          </cell>
          <cell r="AA7">
            <v>172.56</v>
          </cell>
          <cell r="AC7">
            <v>147.52000000000001</v>
          </cell>
          <cell r="AD7">
            <v>206.53</v>
          </cell>
        </row>
        <row r="8">
          <cell r="K8">
            <v>5.0999999999999996</v>
          </cell>
          <cell r="L8">
            <v>7.14</v>
          </cell>
          <cell r="N8">
            <v>27.47</v>
          </cell>
          <cell r="O8">
            <v>38.46</v>
          </cell>
          <cell r="Q8">
            <v>51.74</v>
          </cell>
          <cell r="R8">
            <v>72.430000000000007</v>
          </cell>
          <cell r="T8">
            <v>76</v>
          </cell>
          <cell r="U8">
            <v>106.4</v>
          </cell>
          <cell r="W8">
            <v>100.27</v>
          </cell>
          <cell r="X8">
            <v>140.37</v>
          </cell>
          <cell r="Z8">
            <v>124.53</v>
          </cell>
          <cell r="AA8">
            <v>174.34</v>
          </cell>
          <cell r="AC8">
            <v>148.80000000000001</v>
          </cell>
          <cell r="AD8">
            <v>208.32</v>
          </cell>
        </row>
        <row r="9">
          <cell r="K9">
            <v>6.02</v>
          </cell>
          <cell r="L9">
            <v>8.43</v>
          </cell>
          <cell r="N9">
            <v>28.75</v>
          </cell>
          <cell r="O9">
            <v>40.25</v>
          </cell>
          <cell r="Q9">
            <v>53.01</v>
          </cell>
          <cell r="R9">
            <v>74.22</v>
          </cell>
          <cell r="T9">
            <v>77.28</v>
          </cell>
          <cell r="U9">
            <v>108.19</v>
          </cell>
          <cell r="W9">
            <v>101.54</v>
          </cell>
          <cell r="X9">
            <v>142.16</v>
          </cell>
          <cell r="Z9">
            <v>125.81</v>
          </cell>
          <cell r="AA9">
            <v>176.13</v>
          </cell>
          <cell r="AC9">
            <v>150.07</v>
          </cell>
          <cell r="AD9">
            <v>210.1</v>
          </cell>
        </row>
        <row r="10">
          <cell r="K10">
            <v>6.95</v>
          </cell>
          <cell r="L10">
            <v>9.7200000000000006</v>
          </cell>
          <cell r="N10">
            <v>30.03</v>
          </cell>
          <cell r="O10">
            <v>42.04</v>
          </cell>
          <cell r="Q10">
            <v>54.29</v>
          </cell>
          <cell r="R10">
            <v>76.010000000000005</v>
          </cell>
          <cell r="T10">
            <v>78.56</v>
          </cell>
          <cell r="U10">
            <v>109.98</v>
          </cell>
          <cell r="W10">
            <v>102.82</v>
          </cell>
          <cell r="X10">
            <v>143.94999999999999</v>
          </cell>
          <cell r="Z10">
            <v>127.09</v>
          </cell>
          <cell r="AA10">
            <v>177.92</v>
          </cell>
          <cell r="AC10">
            <v>151.35</v>
          </cell>
          <cell r="AD10">
            <v>211.89</v>
          </cell>
        </row>
        <row r="11">
          <cell r="K11">
            <v>7.87</v>
          </cell>
          <cell r="L11">
            <v>11.01</v>
          </cell>
          <cell r="N11">
            <v>31.3</v>
          </cell>
          <cell r="O11">
            <v>43.82</v>
          </cell>
          <cell r="Q11">
            <v>55.57</v>
          </cell>
          <cell r="R11">
            <v>77.790000000000006</v>
          </cell>
          <cell r="T11">
            <v>79.83</v>
          </cell>
          <cell r="U11">
            <v>111.77</v>
          </cell>
          <cell r="W11">
            <v>105.37</v>
          </cell>
          <cell r="X11">
            <v>145.74</v>
          </cell>
          <cell r="Z11">
            <v>128.36000000000001</v>
          </cell>
          <cell r="AA11">
            <v>179.71</v>
          </cell>
          <cell r="AC11">
            <v>152.63</v>
          </cell>
          <cell r="AD11">
            <v>213.68</v>
          </cell>
        </row>
        <row r="12">
          <cell r="K12">
            <v>8.7899999999999991</v>
          </cell>
          <cell r="L12">
            <v>12.3</v>
          </cell>
          <cell r="N12">
            <v>32.58</v>
          </cell>
          <cell r="O12">
            <v>45.61</v>
          </cell>
          <cell r="Q12">
            <v>56.84</v>
          </cell>
          <cell r="R12">
            <v>79.58</v>
          </cell>
          <cell r="T12">
            <v>81.11</v>
          </cell>
          <cell r="U12">
            <v>113.55</v>
          </cell>
          <cell r="W12">
            <v>106.65</v>
          </cell>
          <cell r="X12">
            <v>147.52000000000001</v>
          </cell>
          <cell r="Z12">
            <v>129.63999999999999</v>
          </cell>
          <cell r="AA12">
            <v>181.5</v>
          </cell>
          <cell r="AC12">
            <v>153.91</v>
          </cell>
          <cell r="AD12">
            <v>215.47</v>
          </cell>
        </row>
        <row r="13">
          <cell r="K13">
            <v>9.7100000000000009</v>
          </cell>
          <cell r="L13">
            <v>13.59</v>
          </cell>
          <cell r="N13">
            <v>33.86</v>
          </cell>
          <cell r="O13">
            <v>47.4</v>
          </cell>
          <cell r="Q13">
            <v>58.12</v>
          </cell>
          <cell r="R13">
            <v>81.37</v>
          </cell>
          <cell r="T13">
            <v>82.39</v>
          </cell>
          <cell r="U13">
            <v>115.34</v>
          </cell>
          <cell r="W13">
            <v>106.65</v>
          </cell>
          <cell r="X13">
            <v>149.31</v>
          </cell>
          <cell r="Z13">
            <v>130.91999999999999</v>
          </cell>
          <cell r="AA13">
            <v>183.28</v>
          </cell>
        </row>
        <row r="14">
          <cell r="K14">
            <v>10.87</v>
          </cell>
          <cell r="L14">
            <v>15.22</v>
          </cell>
          <cell r="N14">
            <v>35.130000000000003</v>
          </cell>
          <cell r="O14">
            <v>49.19</v>
          </cell>
          <cell r="Q14">
            <v>59.4</v>
          </cell>
          <cell r="R14">
            <v>83.16</v>
          </cell>
          <cell r="T14">
            <v>83.66</v>
          </cell>
          <cell r="U14">
            <v>117.13</v>
          </cell>
          <cell r="W14">
            <v>107.93</v>
          </cell>
          <cell r="X14">
            <v>151.1</v>
          </cell>
          <cell r="Z14">
            <v>132.19</v>
          </cell>
          <cell r="AA14">
            <v>185.07</v>
          </cell>
        </row>
        <row r="15">
          <cell r="K15">
            <v>12.15</v>
          </cell>
          <cell r="L15">
            <v>17</v>
          </cell>
          <cell r="N15">
            <v>36.409999999999997</v>
          </cell>
          <cell r="O15">
            <v>50.98</v>
          </cell>
          <cell r="Q15">
            <v>60.68</v>
          </cell>
          <cell r="R15">
            <v>84.95</v>
          </cell>
          <cell r="T15">
            <v>84.94</v>
          </cell>
          <cell r="U15">
            <v>118.92</v>
          </cell>
          <cell r="W15">
            <v>109.21</v>
          </cell>
          <cell r="X15">
            <v>152.88999999999999</v>
          </cell>
          <cell r="Z15">
            <v>133.47</v>
          </cell>
          <cell r="AA15">
            <v>186.86</v>
          </cell>
        </row>
        <row r="16">
          <cell r="K16">
            <v>13.42</v>
          </cell>
          <cell r="L16">
            <v>18.79</v>
          </cell>
          <cell r="N16">
            <v>37.69</v>
          </cell>
          <cell r="O16">
            <v>52.76</v>
          </cell>
          <cell r="Q16">
            <v>61.95</v>
          </cell>
          <cell r="R16">
            <v>86.73</v>
          </cell>
          <cell r="T16">
            <v>89.22</v>
          </cell>
          <cell r="U16">
            <v>120.71</v>
          </cell>
          <cell r="W16">
            <v>110.48</v>
          </cell>
          <cell r="X16">
            <v>154.68</v>
          </cell>
          <cell r="Z16">
            <v>134.75</v>
          </cell>
          <cell r="AA16">
            <v>188.65</v>
          </cell>
        </row>
        <row r="17">
          <cell r="K17">
            <v>14.7</v>
          </cell>
          <cell r="L17">
            <v>20.58</v>
          </cell>
          <cell r="N17">
            <v>38.97</v>
          </cell>
          <cell r="O17">
            <v>54.55</v>
          </cell>
          <cell r="Q17">
            <v>63.23</v>
          </cell>
          <cell r="R17">
            <v>88.52</v>
          </cell>
          <cell r="T17">
            <v>87.5</v>
          </cell>
          <cell r="U17">
            <v>122.49</v>
          </cell>
          <cell r="W17">
            <v>111.76</v>
          </cell>
          <cell r="X17">
            <v>156.46</v>
          </cell>
          <cell r="Z17">
            <v>138.03</v>
          </cell>
          <cell r="AA17">
            <v>190.44</v>
          </cell>
        </row>
        <row r="18">
          <cell r="K18">
            <v>15.98</v>
          </cell>
          <cell r="L18">
            <v>22.37</v>
          </cell>
          <cell r="N18">
            <v>40.24</v>
          </cell>
          <cell r="O18">
            <v>56.34</v>
          </cell>
          <cell r="Q18">
            <v>64.510000000000005</v>
          </cell>
          <cell r="R18">
            <v>90.31</v>
          </cell>
          <cell r="T18">
            <v>88.77</v>
          </cell>
          <cell r="U18">
            <v>124.28</v>
          </cell>
          <cell r="W18">
            <v>113.04</v>
          </cell>
          <cell r="X18">
            <v>158.25</v>
          </cell>
          <cell r="Z18">
            <v>137.30000000000001</v>
          </cell>
          <cell r="AA18">
            <v>192.22</v>
          </cell>
        </row>
        <row r="19">
          <cell r="K19">
            <v>17.25</v>
          </cell>
          <cell r="L19">
            <v>24.16</v>
          </cell>
          <cell r="N19">
            <v>41.52</v>
          </cell>
          <cell r="O19">
            <v>58.13</v>
          </cell>
          <cell r="Q19">
            <v>65.78</v>
          </cell>
          <cell r="R19">
            <v>92.1</v>
          </cell>
          <cell r="T19">
            <v>90.05</v>
          </cell>
          <cell r="U19">
            <v>126.07</v>
          </cell>
          <cell r="W19">
            <v>114.31</v>
          </cell>
          <cell r="X19">
            <v>160.04</v>
          </cell>
          <cell r="Z19">
            <v>135.58000000000001</v>
          </cell>
          <cell r="AA19">
            <v>194.01</v>
          </cell>
        </row>
        <row r="20">
          <cell r="K20">
            <v>18.53</v>
          </cell>
          <cell r="L20">
            <v>25.94</v>
          </cell>
          <cell r="N20">
            <v>42.8</v>
          </cell>
          <cell r="O20">
            <v>59.91</v>
          </cell>
          <cell r="Q20">
            <v>67.06</v>
          </cell>
          <cell r="R20">
            <v>93.89</v>
          </cell>
          <cell r="T20">
            <v>91.33</v>
          </cell>
          <cell r="U20">
            <v>127.86</v>
          </cell>
          <cell r="W20">
            <v>115.59</v>
          </cell>
          <cell r="X20">
            <v>161.83000000000001</v>
          </cell>
          <cell r="Z20">
            <v>139.86000000000001</v>
          </cell>
          <cell r="AA20">
            <v>195.8</v>
          </cell>
        </row>
        <row r="21">
          <cell r="K21">
            <v>19.809999999999999</v>
          </cell>
          <cell r="L21">
            <v>27.73</v>
          </cell>
          <cell r="N21">
            <v>44.07</v>
          </cell>
          <cell r="O21">
            <v>61.7</v>
          </cell>
          <cell r="Q21">
            <v>68.34</v>
          </cell>
          <cell r="R21">
            <v>95.67</v>
          </cell>
          <cell r="T21">
            <v>92.6</v>
          </cell>
          <cell r="U21">
            <v>129.65</v>
          </cell>
          <cell r="W21">
            <v>116.87</v>
          </cell>
          <cell r="X21">
            <v>163.62</v>
          </cell>
          <cell r="Z21">
            <v>141.13</v>
          </cell>
          <cell r="AA21">
            <v>197.59</v>
          </cell>
        </row>
        <row r="22">
          <cell r="K22">
            <v>21.09</v>
          </cell>
          <cell r="L22">
            <v>29.52</v>
          </cell>
          <cell r="N22">
            <v>45.35</v>
          </cell>
          <cell r="O22">
            <v>63.49</v>
          </cell>
          <cell r="Q22">
            <v>69.62</v>
          </cell>
          <cell r="R22">
            <v>97.46</v>
          </cell>
          <cell r="T22">
            <v>93.88</v>
          </cell>
          <cell r="U22">
            <v>131.43</v>
          </cell>
          <cell r="W22">
            <v>118.15</v>
          </cell>
          <cell r="X22">
            <v>165.4</v>
          </cell>
          <cell r="Z22">
            <v>142.41</v>
          </cell>
          <cell r="AA22">
            <v>199.38</v>
          </cell>
        </row>
        <row r="23">
          <cell r="K23">
            <v>22.36</v>
          </cell>
          <cell r="L23">
            <v>31.31</v>
          </cell>
          <cell r="N23">
            <v>46.63</v>
          </cell>
          <cell r="O23">
            <v>65.28</v>
          </cell>
          <cell r="Q23">
            <v>70.89</v>
          </cell>
          <cell r="R23">
            <v>99.25</v>
          </cell>
          <cell r="T23">
            <v>95.16</v>
          </cell>
          <cell r="U23">
            <v>133.22</v>
          </cell>
          <cell r="W23">
            <v>119.42</v>
          </cell>
          <cell r="X23">
            <v>167.19</v>
          </cell>
          <cell r="Z23">
            <v>143.69</v>
          </cell>
          <cell r="AA23">
            <v>201.16</v>
          </cell>
        </row>
        <row r="24">
          <cell r="K24">
            <v>23.64</v>
          </cell>
          <cell r="L24">
            <v>33.1</v>
          </cell>
          <cell r="N24">
            <v>47.9</v>
          </cell>
          <cell r="O24">
            <v>67.069999999999993</v>
          </cell>
          <cell r="Q24">
            <v>72.17</v>
          </cell>
          <cell r="R24">
            <v>101.04</v>
          </cell>
          <cell r="T24">
            <v>96.44</v>
          </cell>
          <cell r="U24">
            <v>135.01</v>
          </cell>
          <cell r="W24">
            <v>120.7</v>
          </cell>
          <cell r="X24">
            <v>168.98</v>
          </cell>
          <cell r="Z24">
            <v>144.97</v>
          </cell>
          <cell r="AA24">
            <v>202.95</v>
          </cell>
        </row>
        <row r="25">
          <cell r="K25">
            <v>24.92</v>
          </cell>
          <cell r="L25">
            <v>34.880000000000003</v>
          </cell>
          <cell r="N25">
            <v>49.18</v>
          </cell>
          <cell r="O25">
            <v>68.849999999999994</v>
          </cell>
          <cell r="Q25">
            <v>73.45</v>
          </cell>
          <cell r="R25">
            <v>102.83</v>
          </cell>
          <cell r="T25">
            <v>97.71</v>
          </cell>
          <cell r="U25">
            <v>136.80000000000001</v>
          </cell>
          <cell r="W25">
            <v>121.98</v>
          </cell>
          <cell r="X25">
            <v>170.77</v>
          </cell>
          <cell r="Z25">
            <v>146.24</v>
          </cell>
          <cell r="AA25">
            <v>204.74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"/>
      <sheetName val="รายการคำนวน"/>
      <sheetName val="สรุปรายการ"/>
      <sheetName val="รายละเอียด"/>
      <sheetName val="ตารางราคา"/>
      <sheetName val="ราคาวัสดุ"/>
      <sheetName val="ชี้แจงราคา"/>
      <sheetName val="Sheet7"/>
      <sheetName val="Sheet6"/>
      <sheetName val="Sheet5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>
        <row r="7">
          <cell r="K7">
            <v>4.18</v>
          </cell>
          <cell r="L7">
            <v>5.85</v>
          </cell>
          <cell r="N7">
            <v>26.19</v>
          </cell>
          <cell r="O7">
            <v>36.67</v>
          </cell>
          <cell r="Q7">
            <v>50.46</v>
          </cell>
          <cell r="R7">
            <v>70.64</v>
          </cell>
          <cell r="T7">
            <v>74.72</v>
          </cell>
          <cell r="U7">
            <v>104.61</v>
          </cell>
          <cell r="W7">
            <v>98.99</v>
          </cell>
          <cell r="X7">
            <v>138.59</v>
          </cell>
          <cell r="Z7">
            <v>123.25</v>
          </cell>
          <cell r="AA7">
            <v>172.56</v>
          </cell>
          <cell r="AC7">
            <v>147.52000000000001</v>
          </cell>
          <cell r="AD7">
            <v>206.53</v>
          </cell>
        </row>
        <row r="8">
          <cell r="K8">
            <v>5.0999999999999996</v>
          </cell>
          <cell r="L8">
            <v>7.14</v>
          </cell>
          <cell r="N8">
            <v>27.47</v>
          </cell>
          <cell r="O8">
            <v>38.46</v>
          </cell>
          <cell r="Q8">
            <v>51.74</v>
          </cell>
          <cell r="R8">
            <v>72.430000000000007</v>
          </cell>
          <cell r="T8">
            <v>76</v>
          </cell>
          <cell r="U8">
            <v>106.4</v>
          </cell>
          <cell r="W8">
            <v>100.27</v>
          </cell>
          <cell r="X8">
            <v>140.37</v>
          </cell>
          <cell r="Z8">
            <v>124.53</v>
          </cell>
          <cell r="AA8">
            <v>174.34</v>
          </cell>
          <cell r="AC8">
            <v>148.80000000000001</v>
          </cell>
          <cell r="AD8">
            <v>208.32</v>
          </cell>
        </row>
        <row r="9">
          <cell r="K9">
            <v>6.02</v>
          </cell>
          <cell r="L9">
            <v>8.43</v>
          </cell>
          <cell r="N9">
            <v>28.75</v>
          </cell>
          <cell r="O9">
            <v>40.25</v>
          </cell>
          <cell r="Q9">
            <v>53.01</v>
          </cell>
          <cell r="R9">
            <v>74.22</v>
          </cell>
          <cell r="T9">
            <v>77.28</v>
          </cell>
          <cell r="U9">
            <v>108.19</v>
          </cell>
          <cell r="W9">
            <v>101.54</v>
          </cell>
          <cell r="X9">
            <v>142.16</v>
          </cell>
          <cell r="Z9">
            <v>125.81</v>
          </cell>
          <cell r="AA9">
            <v>176.13</v>
          </cell>
          <cell r="AC9">
            <v>150.07</v>
          </cell>
          <cell r="AD9">
            <v>210.1</v>
          </cell>
        </row>
        <row r="10">
          <cell r="K10">
            <v>6.95</v>
          </cell>
          <cell r="L10">
            <v>9.7200000000000006</v>
          </cell>
          <cell r="N10">
            <v>30.03</v>
          </cell>
          <cell r="O10">
            <v>42.04</v>
          </cell>
          <cell r="Q10">
            <v>54.29</v>
          </cell>
          <cell r="R10">
            <v>76.010000000000005</v>
          </cell>
          <cell r="T10">
            <v>78.56</v>
          </cell>
          <cell r="U10">
            <v>109.98</v>
          </cell>
          <cell r="W10">
            <v>102.82</v>
          </cell>
          <cell r="X10">
            <v>143.94999999999999</v>
          </cell>
          <cell r="Z10">
            <v>127.09</v>
          </cell>
          <cell r="AA10">
            <v>177.92</v>
          </cell>
          <cell r="AC10">
            <v>151.35</v>
          </cell>
          <cell r="AD10">
            <v>211.89</v>
          </cell>
        </row>
        <row r="11">
          <cell r="K11">
            <v>7.87</v>
          </cell>
          <cell r="L11">
            <v>11.01</v>
          </cell>
          <cell r="N11">
            <v>31.3</v>
          </cell>
          <cell r="O11">
            <v>43.82</v>
          </cell>
          <cell r="Q11">
            <v>55.57</v>
          </cell>
          <cell r="R11">
            <v>77.790000000000006</v>
          </cell>
          <cell r="T11">
            <v>79.83</v>
          </cell>
          <cell r="U11">
            <v>111.77</v>
          </cell>
          <cell r="W11">
            <v>105.37</v>
          </cell>
          <cell r="X11">
            <v>145.74</v>
          </cell>
          <cell r="Z11">
            <v>128.36000000000001</v>
          </cell>
          <cell r="AA11">
            <v>179.71</v>
          </cell>
          <cell r="AC11">
            <v>152.63</v>
          </cell>
          <cell r="AD11">
            <v>213.68</v>
          </cell>
        </row>
        <row r="12">
          <cell r="K12">
            <v>8.7899999999999991</v>
          </cell>
          <cell r="L12">
            <v>12.3</v>
          </cell>
          <cell r="N12">
            <v>32.58</v>
          </cell>
          <cell r="O12">
            <v>45.61</v>
          </cell>
          <cell r="Q12">
            <v>56.84</v>
          </cell>
          <cell r="R12">
            <v>79.58</v>
          </cell>
          <cell r="T12">
            <v>81.11</v>
          </cell>
          <cell r="U12">
            <v>113.55</v>
          </cell>
          <cell r="W12">
            <v>106.65</v>
          </cell>
          <cell r="X12">
            <v>147.52000000000001</v>
          </cell>
          <cell r="Z12">
            <v>129.63999999999999</v>
          </cell>
          <cell r="AA12">
            <v>181.5</v>
          </cell>
          <cell r="AC12">
            <v>153.91</v>
          </cell>
          <cell r="AD12">
            <v>215.47</v>
          </cell>
        </row>
        <row r="13">
          <cell r="K13">
            <v>9.7100000000000009</v>
          </cell>
          <cell r="L13">
            <v>13.59</v>
          </cell>
          <cell r="N13">
            <v>33.86</v>
          </cell>
          <cell r="O13">
            <v>47.4</v>
          </cell>
          <cell r="Q13">
            <v>58.12</v>
          </cell>
          <cell r="R13">
            <v>81.37</v>
          </cell>
          <cell r="T13">
            <v>82.39</v>
          </cell>
          <cell r="U13">
            <v>115.34</v>
          </cell>
          <cell r="W13">
            <v>106.65</v>
          </cell>
          <cell r="X13">
            <v>149.31</v>
          </cell>
          <cell r="Z13">
            <v>130.91999999999999</v>
          </cell>
          <cell r="AA13">
            <v>183.28</v>
          </cell>
        </row>
        <row r="14">
          <cell r="K14">
            <v>10.87</v>
          </cell>
          <cell r="L14">
            <v>15.22</v>
          </cell>
          <cell r="N14">
            <v>35.130000000000003</v>
          </cell>
          <cell r="O14">
            <v>49.19</v>
          </cell>
          <cell r="Q14">
            <v>59.4</v>
          </cell>
          <cell r="R14">
            <v>83.16</v>
          </cell>
          <cell r="T14">
            <v>83.66</v>
          </cell>
          <cell r="U14">
            <v>117.13</v>
          </cell>
          <cell r="W14">
            <v>107.93</v>
          </cell>
          <cell r="X14">
            <v>151.1</v>
          </cell>
          <cell r="Z14">
            <v>132.19</v>
          </cell>
          <cell r="AA14">
            <v>185.07</v>
          </cell>
        </row>
        <row r="15">
          <cell r="K15">
            <v>12.15</v>
          </cell>
          <cell r="L15">
            <v>17</v>
          </cell>
          <cell r="N15">
            <v>36.409999999999997</v>
          </cell>
          <cell r="O15">
            <v>50.98</v>
          </cell>
          <cell r="Q15">
            <v>60.68</v>
          </cell>
          <cell r="R15">
            <v>84.95</v>
          </cell>
          <cell r="T15">
            <v>84.94</v>
          </cell>
          <cell r="U15">
            <v>118.92</v>
          </cell>
          <cell r="W15">
            <v>109.21</v>
          </cell>
          <cell r="X15">
            <v>152.88999999999999</v>
          </cell>
          <cell r="Z15">
            <v>133.47</v>
          </cell>
          <cell r="AA15">
            <v>186.86</v>
          </cell>
        </row>
        <row r="16">
          <cell r="K16">
            <v>13.42</v>
          </cell>
          <cell r="L16">
            <v>18.79</v>
          </cell>
          <cell r="N16">
            <v>37.69</v>
          </cell>
          <cell r="O16">
            <v>52.76</v>
          </cell>
          <cell r="Q16">
            <v>61.95</v>
          </cell>
          <cell r="R16">
            <v>86.73</v>
          </cell>
          <cell r="T16">
            <v>89.22</v>
          </cell>
          <cell r="U16">
            <v>120.71</v>
          </cell>
          <cell r="W16">
            <v>110.48</v>
          </cell>
          <cell r="X16">
            <v>154.68</v>
          </cell>
          <cell r="Z16">
            <v>134.75</v>
          </cell>
          <cell r="AA16">
            <v>188.65</v>
          </cell>
        </row>
        <row r="17">
          <cell r="K17">
            <v>14.7</v>
          </cell>
          <cell r="L17">
            <v>20.58</v>
          </cell>
          <cell r="N17">
            <v>38.97</v>
          </cell>
          <cell r="O17">
            <v>54.55</v>
          </cell>
          <cell r="Q17">
            <v>63.23</v>
          </cell>
          <cell r="R17">
            <v>88.52</v>
          </cell>
          <cell r="T17">
            <v>87.5</v>
          </cell>
          <cell r="U17">
            <v>122.49</v>
          </cell>
          <cell r="W17">
            <v>111.76</v>
          </cell>
          <cell r="X17">
            <v>156.46</v>
          </cell>
          <cell r="Z17">
            <v>138.03</v>
          </cell>
          <cell r="AA17">
            <v>190.44</v>
          </cell>
        </row>
        <row r="18">
          <cell r="K18">
            <v>15.98</v>
          </cell>
          <cell r="L18">
            <v>22.37</v>
          </cell>
          <cell r="N18">
            <v>40.24</v>
          </cell>
          <cell r="O18">
            <v>56.34</v>
          </cell>
          <cell r="Q18">
            <v>64.510000000000005</v>
          </cell>
          <cell r="R18">
            <v>90.31</v>
          </cell>
          <cell r="T18">
            <v>88.77</v>
          </cell>
          <cell r="U18">
            <v>124.28</v>
          </cell>
          <cell r="W18">
            <v>113.04</v>
          </cell>
          <cell r="X18">
            <v>158.25</v>
          </cell>
          <cell r="Z18">
            <v>137.30000000000001</v>
          </cell>
          <cell r="AA18">
            <v>192.22</v>
          </cell>
        </row>
        <row r="19">
          <cell r="K19">
            <v>17.25</v>
          </cell>
          <cell r="L19">
            <v>24.16</v>
          </cell>
          <cell r="N19">
            <v>41.52</v>
          </cell>
          <cell r="O19">
            <v>58.13</v>
          </cell>
          <cell r="Q19">
            <v>65.78</v>
          </cell>
          <cell r="R19">
            <v>92.1</v>
          </cell>
          <cell r="T19">
            <v>90.05</v>
          </cell>
          <cell r="U19">
            <v>126.07</v>
          </cell>
          <cell r="W19">
            <v>114.31</v>
          </cell>
          <cell r="X19">
            <v>160.04</v>
          </cell>
          <cell r="Z19">
            <v>135.58000000000001</v>
          </cell>
          <cell r="AA19">
            <v>194.01</v>
          </cell>
        </row>
        <row r="20">
          <cell r="K20">
            <v>18.53</v>
          </cell>
          <cell r="L20">
            <v>25.94</v>
          </cell>
          <cell r="N20">
            <v>42.8</v>
          </cell>
          <cell r="O20">
            <v>59.91</v>
          </cell>
          <cell r="Q20">
            <v>67.06</v>
          </cell>
          <cell r="R20">
            <v>93.89</v>
          </cell>
          <cell r="T20">
            <v>91.33</v>
          </cell>
          <cell r="U20">
            <v>127.86</v>
          </cell>
          <cell r="W20">
            <v>115.59</v>
          </cell>
          <cell r="X20">
            <v>161.83000000000001</v>
          </cell>
          <cell r="Z20">
            <v>139.86000000000001</v>
          </cell>
          <cell r="AA20">
            <v>195.8</v>
          </cell>
        </row>
        <row r="21">
          <cell r="K21">
            <v>19.809999999999999</v>
          </cell>
          <cell r="L21">
            <v>27.73</v>
          </cell>
          <cell r="N21">
            <v>44.07</v>
          </cell>
          <cell r="O21">
            <v>61.7</v>
          </cell>
          <cell r="Q21">
            <v>68.34</v>
          </cell>
          <cell r="R21">
            <v>95.67</v>
          </cell>
          <cell r="T21">
            <v>92.6</v>
          </cell>
          <cell r="U21">
            <v>129.65</v>
          </cell>
          <cell r="W21">
            <v>116.87</v>
          </cell>
          <cell r="X21">
            <v>163.62</v>
          </cell>
          <cell r="Z21">
            <v>141.13</v>
          </cell>
          <cell r="AA21">
            <v>197.59</v>
          </cell>
        </row>
        <row r="22">
          <cell r="K22">
            <v>21.09</v>
          </cell>
          <cell r="L22">
            <v>29.52</v>
          </cell>
          <cell r="N22">
            <v>45.35</v>
          </cell>
          <cell r="O22">
            <v>63.49</v>
          </cell>
          <cell r="Q22">
            <v>69.62</v>
          </cell>
          <cell r="R22">
            <v>97.46</v>
          </cell>
          <cell r="T22">
            <v>93.88</v>
          </cell>
          <cell r="U22">
            <v>131.43</v>
          </cell>
          <cell r="W22">
            <v>118.15</v>
          </cell>
          <cell r="X22">
            <v>165.4</v>
          </cell>
          <cell r="Z22">
            <v>142.41</v>
          </cell>
          <cell r="AA22">
            <v>199.38</v>
          </cell>
        </row>
        <row r="23">
          <cell r="K23">
            <v>22.36</v>
          </cell>
          <cell r="L23">
            <v>31.31</v>
          </cell>
          <cell r="N23">
            <v>46.63</v>
          </cell>
          <cell r="O23">
            <v>65.28</v>
          </cell>
          <cell r="Q23">
            <v>70.89</v>
          </cell>
          <cell r="R23">
            <v>99.25</v>
          </cell>
          <cell r="T23">
            <v>95.16</v>
          </cell>
          <cell r="U23">
            <v>133.22</v>
          </cell>
          <cell r="W23">
            <v>119.42</v>
          </cell>
          <cell r="X23">
            <v>167.19</v>
          </cell>
          <cell r="Z23">
            <v>143.69</v>
          </cell>
          <cell r="AA23">
            <v>201.16</v>
          </cell>
        </row>
        <row r="24">
          <cell r="K24">
            <v>23.64</v>
          </cell>
          <cell r="L24">
            <v>33.1</v>
          </cell>
          <cell r="N24">
            <v>47.9</v>
          </cell>
          <cell r="O24">
            <v>67.069999999999993</v>
          </cell>
          <cell r="Q24">
            <v>72.17</v>
          </cell>
          <cell r="R24">
            <v>101.04</v>
          </cell>
          <cell r="T24">
            <v>96.44</v>
          </cell>
          <cell r="U24">
            <v>135.01</v>
          </cell>
          <cell r="W24">
            <v>120.7</v>
          </cell>
          <cell r="X24">
            <v>168.98</v>
          </cell>
          <cell r="Z24">
            <v>144.97</v>
          </cell>
          <cell r="AA24">
            <v>202.95</v>
          </cell>
        </row>
        <row r="25">
          <cell r="K25">
            <v>24.92</v>
          </cell>
          <cell r="L25">
            <v>34.880000000000003</v>
          </cell>
          <cell r="N25">
            <v>49.18</v>
          </cell>
          <cell r="O25">
            <v>68.849999999999994</v>
          </cell>
          <cell r="Q25">
            <v>73.45</v>
          </cell>
          <cell r="R25">
            <v>102.83</v>
          </cell>
          <cell r="T25">
            <v>97.71</v>
          </cell>
          <cell r="U25">
            <v>136.80000000000001</v>
          </cell>
          <cell r="W25">
            <v>121.98</v>
          </cell>
          <cell r="X25">
            <v>170.77</v>
          </cell>
          <cell r="Z25">
            <v>146.24</v>
          </cell>
          <cell r="AA25">
            <v>204.74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Flow"/>
      <sheetName val="มกราคม"/>
      <sheetName val="ค่าอำนวยการ,Factor F(งานทาง (2)"/>
      <sheetName val="ค่าขนส่ง 10 ล้อ"/>
      <sheetName val="ราคาวัสดุ"/>
      <sheetName val="ชี้แจง"/>
      <sheetName val="รายละเอียด 1"/>
      <sheetName val="สรุปปริมาณงาน (ป่าแก)"/>
      <sheetName val="สรุปปริมาณงาน (ฮ่องน้อยจา)"/>
      <sheetName val="สรุปปริมาณครุภัณฑ์(ป่าแก)"/>
      <sheetName val="สรุปปริมาณครุภัณฑ์ (ฮ่องน้อยจา)"/>
      <sheetName val="รายการคำนวณ (ป่าแก)"/>
      <sheetName val="รายการคำนวณ (ฮ่องน้อยจา)"/>
      <sheetName val="สรุปค่าจ้าง (ป่าแก) "/>
      <sheetName val="สรุปค่าจ้าง (ฮ่องน้อยจา) "/>
      <sheetName val="อัตราราคางาน (new) (2)"/>
      <sheetName val="unit-cost"/>
      <sheetName val="รายการคำนวณ"/>
      <sheetName val="รายการคำนวณ (2)"/>
      <sheetName val="Sheet3"/>
      <sheetName val="_x0013_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อัตราราคางานคอนกรีตและหินต่างๆ (ภาคเหนือและภาคใต้) จังหวัดลำพูน  งานทำเอง</v>
          </cell>
        </row>
        <row r="2">
          <cell r="A2" t="str">
            <v>สำหรับระยะทางขนส่ง 15  กม.</v>
          </cell>
        </row>
        <row r="3">
          <cell r="E3" t="str">
            <v>ค.ล้วนปนหินใหญ่</v>
          </cell>
          <cell r="G3" t="str">
            <v>คสล.</v>
          </cell>
          <cell r="H3" t="str">
            <v>เบา</v>
          </cell>
          <cell r="I3" t="str">
            <v>กลาง</v>
          </cell>
          <cell r="J3" t="str">
            <v>หนัก</v>
          </cell>
          <cell r="K3" t="str">
            <v>คอนกรีตหยาบ</v>
          </cell>
          <cell r="M3" t="str">
            <v>คอนกรีตดาด</v>
          </cell>
          <cell r="O3" t="str">
            <v>หินก่อ</v>
          </cell>
          <cell r="Q3" t="str">
            <v>หินเรียงยาแนว</v>
          </cell>
          <cell r="S3" t="str">
            <v>หินเรียง</v>
          </cell>
          <cell r="U3" t="str">
            <v>หินทิ้ง</v>
          </cell>
        </row>
        <row r="4">
          <cell r="A4" t="str">
            <v>ที่</v>
          </cell>
          <cell r="B4" t="str">
            <v>รายการ</v>
          </cell>
          <cell r="C4" t="str">
            <v>อัตรา</v>
          </cell>
          <cell r="D4" t="str">
            <v>หน่วย</v>
          </cell>
          <cell r="E4" t="str">
            <v>จำนวน</v>
          </cell>
          <cell r="F4" t="str">
            <v>ราคา</v>
          </cell>
          <cell r="G4" t="str">
            <v>จำนวน</v>
          </cell>
          <cell r="H4" t="str">
            <v>ราคา</v>
          </cell>
          <cell r="I4" t="str">
            <v>ราคา</v>
          </cell>
          <cell r="J4" t="str">
            <v>ราคา</v>
          </cell>
          <cell r="K4" t="str">
            <v>จำนวน</v>
          </cell>
          <cell r="L4" t="str">
            <v>ราคา</v>
          </cell>
          <cell r="M4" t="str">
            <v>จำนวน</v>
          </cell>
          <cell r="N4" t="str">
            <v>ราคา</v>
          </cell>
          <cell r="O4" t="str">
            <v>จำนวน</v>
          </cell>
          <cell r="P4" t="str">
            <v>ราคา</v>
          </cell>
          <cell r="Q4" t="str">
            <v>จำนวน</v>
          </cell>
          <cell r="R4" t="str">
            <v>ราคา</v>
          </cell>
          <cell r="S4" t="str">
            <v>จำนวน</v>
          </cell>
          <cell r="T4" t="str">
            <v>ราคา</v>
          </cell>
          <cell r="U4" t="str">
            <v>จำนวน</v>
          </cell>
          <cell r="V4" t="str">
            <v>ราคา</v>
          </cell>
        </row>
        <row r="5">
          <cell r="A5">
            <v>1</v>
          </cell>
          <cell r="B5" t="str">
            <v>หินย่อย</v>
          </cell>
          <cell r="C5">
            <v>325</v>
          </cell>
          <cell r="D5" t="str">
            <v>ลบ.ม</v>
          </cell>
          <cell r="E5">
            <v>0.54</v>
          </cell>
          <cell r="F5">
            <v>175.5</v>
          </cell>
          <cell r="G5">
            <v>0.83</v>
          </cell>
          <cell r="H5">
            <v>269.75</v>
          </cell>
          <cell r="I5">
            <v>269.75</v>
          </cell>
          <cell r="J5">
            <v>269.75</v>
          </cell>
          <cell r="K5">
            <v>0.79</v>
          </cell>
          <cell r="L5">
            <v>256.75</v>
          </cell>
          <cell r="M5">
            <v>0.71</v>
          </cell>
          <cell r="N5">
            <v>230.75</v>
          </cell>
          <cell r="O5">
            <v>0.32</v>
          </cell>
          <cell r="P5">
            <v>104</v>
          </cell>
          <cell r="Q5" t="str">
            <v>-</v>
          </cell>
          <cell r="R5" t="str">
            <v>-</v>
          </cell>
          <cell r="S5" t="str">
            <v>-</v>
          </cell>
          <cell r="T5" t="str">
            <v>-</v>
          </cell>
          <cell r="U5" t="str">
            <v>-</v>
          </cell>
          <cell r="V5" t="str">
            <v>-</v>
          </cell>
        </row>
        <row r="6">
          <cell r="A6">
            <v>2</v>
          </cell>
          <cell r="B6" t="str">
            <v>หินใหญ่</v>
          </cell>
          <cell r="C6">
            <v>259</v>
          </cell>
          <cell r="D6" t="str">
            <v>ลบ.ม</v>
          </cell>
          <cell r="E6">
            <v>0.61</v>
          </cell>
          <cell r="F6">
            <v>157.99</v>
          </cell>
          <cell r="G6" t="str">
            <v>-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>
            <v>1.1399999999999999</v>
          </cell>
          <cell r="P6">
            <v>295.26</v>
          </cell>
          <cell r="Q6">
            <v>1.28</v>
          </cell>
          <cell r="R6">
            <v>331.52</v>
          </cell>
          <cell r="S6">
            <v>1.28</v>
          </cell>
          <cell r="T6">
            <v>331.52</v>
          </cell>
          <cell r="U6">
            <v>1.1000000000000001</v>
          </cell>
          <cell r="V6">
            <v>284.90000000000003</v>
          </cell>
        </row>
        <row r="7">
          <cell r="A7">
            <v>3</v>
          </cell>
          <cell r="B7" t="str">
            <v>ทราย</v>
          </cell>
          <cell r="C7">
            <v>193</v>
          </cell>
          <cell r="D7" t="str">
            <v>ลบ.ม</v>
          </cell>
          <cell r="E7">
            <v>0.71</v>
          </cell>
          <cell r="F7">
            <v>137.03</v>
          </cell>
          <cell r="G7">
            <v>0.82</v>
          </cell>
          <cell r="H7">
            <v>158.26</v>
          </cell>
          <cell r="I7">
            <v>158.26</v>
          </cell>
          <cell r="J7">
            <v>158.26</v>
          </cell>
          <cell r="K7">
            <v>0.89</v>
          </cell>
          <cell r="L7">
            <v>171.77</v>
          </cell>
          <cell r="M7">
            <v>0.94</v>
          </cell>
          <cell r="N7">
            <v>181.42</v>
          </cell>
          <cell r="O7">
            <v>0.57999999999999996</v>
          </cell>
          <cell r="P7">
            <v>111.94</v>
          </cell>
          <cell r="Q7">
            <v>7.0000000000000007E-2</v>
          </cell>
          <cell r="R7">
            <v>13.510000000000002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4</v>
          </cell>
          <cell r="B8" t="str">
            <v>ซีเมนต์</v>
          </cell>
          <cell r="C8">
            <v>125</v>
          </cell>
          <cell r="D8" t="str">
            <v>ถุง</v>
          </cell>
          <cell r="E8">
            <v>4.62</v>
          </cell>
          <cell r="F8">
            <v>577.5</v>
          </cell>
          <cell r="G8">
            <v>6.49</v>
          </cell>
          <cell r="H8">
            <v>811.25</v>
          </cell>
          <cell r="I8">
            <v>811.25</v>
          </cell>
          <cell r="J8">
            <v>811.25</v>
          </cell>
          <cell r="K8">
            <v>4.71</v>
          </cell>
          <cell r="L8">
            <v>588.75</v>
          </cell>
          <cell r="M8">
            <v>6.25</v>
          </cell>
          <cell r="N8">
            <v>781.25</v>
          </cell>
          <cell r="O8">
            <v>3.86</v>
          </cell>
          <cell r="P8">
            <v>482.5</v>
          </cell>
          <cell r="Q8">
            <v>0.31</v>
          </cell>
          <cell r="R8">
            <v>38.75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5</v>
          </cell>
          <cell r="B9" t="str">
            <v>เหล็กเสริมคอนกรีต</v>
          </cell>
        </row>
        <row r="10">
          <cell r="B10" t="str">
            <v xml:space="preserve">คสล.   เบา </v>
          </cell>
          <cell r="C10">
            <v>13.82</v>
          </cell>
          <cell r="D10" t="str">
            <v>กก.</v>
          </cell>
          <cell r="E10" t="str">
            <v>-</v>
          </cell>
          <cell r="F10" t="str">
            <v>-</v>
          </cell>
          <cell r="G10">
            <v>100</v>
          </cell>
          <cell r="H10">
            <v>1382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</row>
        <row r="11">
          <cell r="B11" t="str">
            <v>คสล.  กลาง</v>
          </cell>
          <cell r="C11">
            <v>13.82</v>
          </cell>
          <cell r="D11" t="str">
            <v>กก.</v>
          </cell>
          <cell r="E11" t="str">
            <v>-</v>
          </cell>
          <cell r="F11" t="str">
            <v>-</v>
          </cell>
          <cell r="G11">
            <v>125</v>
          </cell>
          <cell r="H11" t="str">
            <v>-</v>
          </cell>
          <cell r="I11">
            <v>1727.5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-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</row>
        <row r="12">
          <cell r="B12" t="str">
            <v>คสล.  หนัก</v>
          </cell>
          <cell r="C12">
            <v>13.82</v>
          </cell>
          <cell r="D12" t="str">
            <v>กก.</v>
          </cell>
          <cell r="E12" t="str">
            <v>-</v>
          </cell>
          <cell r="F12" t="str">
            <v>-</v>
          </cell>
          <cell r="G12">
            <v>150</v>
          </cell>
          <cell r="H12" t="str">
            <v>-</v>
          </cell>
          <cell r="I12" t="str">
            <v>-</v>
          </cell>
          <cell r="J12">
            <v>2073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</row>
        <row r="13">
          <cell r="A13">
            <v>6</v>
          </cell>
          <cell r="B13" t="str">
            <v>ค่าแรงดัดผูกเหล็ก</v>
          </cell>
          <cell r="C13">
            <v>4.2300000000000004</v>
          </cell>
          <cell r="D13" t="str">
            <v>บาท</v>
          </cell>
          <cell r="E13" t="str">
            <v>-</v>
          </cell>
          <cell r="F13" t="str">
            <v>-</v>
          </cell>
          <cell r="G13" t="str">
            <v>-</v>
          </cell>
          <cell r="H13">
            <v>423.00000000000006</v>
          </cell>
          <cell r="I13">
            <v>528.75</v>
          </cell>
          <cell r="J13">
            <v>634.50000000000011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</row>
        <row r="14">
          <cell r="A14">
            <v>7</v>
          </cell>
          <cell r="B14" t="str">
            <v>ค่าแรงงาน</v>
          </cell>
          <cell r="D14" t="str">
            <v>บาท</v>
          </cell>
          <cell r="E14" t="str">
            <v>-</v>
          </cell>
          <cell r="F14">
            <v>583.57000000000005</v>
          </cell>
          <cell r="G14" t="str">
            <v>-</v>
          </cell>
          <cell r="H14">
            <v>754.79</v>
          </cell>
          <cell r="I14">
            <v>754.79</v>
          </cell>
          <cell r="J14">
            <v>754.79</v>
          </cell>
          <cell r="K14" t="str">
            <v>-</v>
          </cell>
          <cell r="L14">
            <v>497.38</v>
          </cell>
          <cell r="M14" t="str">
            <v>-</v>
          </cell>
          <cell r="N14">
            <v>789.74</v>
          </cell>
          <cell r="O14" t="str">
            <v>-</v>
          </cell>
          <cell r="P14">
            <v>582.96</v>
          </cell>
          <cell r="Q14" t="str">
            <v>-</v>
          </cell>
          <cell r="R14">
            <v>367.27</v>
          </cell>
          <cell r="S14" t="str">
            <v>-</v>
          </cell>
          <cell r="T14">
            <v>306.08999999999997</v>
          </cell>
          <cell r="U14" t="str">
            <v>-</v>
          </cell>
          <cell r="V14">
            <v>89.12</v>
          </cell>
        </row>
        <row r="15">
          <cell r="A15">
            <v>8</v>
          </cell>
          <cell r="B15" t="str">
            <v>ค่าบ่มคอนกรีต</v>
          </cell>
          <cell r="D15" t="str">
            <v>บาท</v>
          </cell>
          <cell r="E15" t="str">
            <v>-</v>
          </cell>
          <cell r="F15">
            <v>103.78</v>
          </cell>
          <cell r="G15" t="str">
            <v>-</v>
          </cell>
          <cell r="H15">
            <v>103.78</v>
          </cell>
          <cell r="I15">
            <v>103.78</v>
          </cell>
          <cell r="J15">
            <v>103.78</v>
          </cell>
          <cell r="K15" t="str">
            <v>-</v>
          </cell>
          <cell r="L15" t="str">
            <v>-</v>
          </cell>
          <cell r="M15" t="str">
            <v>-</v>
          </cell>
          <cell r="N15">
            <v>183.77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</row>
        <row r="16">
          <cell r="A16">
            <v>9</v>
          </cell>
          <cell r="B16" t="str">
            <v>ค่าซ่อมเครื่องจักร</v>
          </cell>
          <cell r="D16" t="str">
            <v>บาท</v>
          </cell>
          <cell r="E16" t="str">
            <v>-</v>
          </cell>
          <cell r="F16">
            <v>26.53</v>
          </cell>
          <cell r="G16" t="str">
            <v>-</v>
          </cell>
          <cell r="H16">
            <v>35.869999999999997</v>
          </cell>
          <cell r="I16">
            <v>35.869999999999997</v>
          </cell>
          <cell r="J16">
            <v>35.869999999999997</v>
          </cell>
          <cell r="K16" t="str">
            <v>-</v>
          </cell>
          <cell r="L16">
            <v>15.17</v>
          </cell>
          <cell r="M16" t="str">
            <v>-</v>
          </cell>
          <cell r="N16">
            <v>43.44</v>
          </cell>
          <cell r="O16" t="str">
            <v>-</v>
          </cell>
          <cell r="P16">
            <v>7.59</v>
          </cell>
          <cell r="Q16" t="str">
            <v>-</v>
          </cell>
          <cell r="R16">
            <v>3.79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</row>
        <row r="17">
          <cell r="A17">
            <v>10</v>
          </cell>
          <cell r="B17" t="str">
            <v>ค่าน้ำมันเชื้อเพลิง</v>
          </cell>
          <cell r="D17" t="str">
            <v>บาท</v>
          </cell>
          <cell r="E17" t="str">
            <v>-</v>
          </cell>
          <cell r="F17">
            <v>59.49</v>
          </cell>
          <cell r="G17" t="str">
            <v>-</v>
          </cell>
          <cell r="H17">
            <v>80.41</v>
          </cell>
          <cell r="I17">
            <v>80.41</v>
          </cell>
          <cell r="J17">
            <v>80.41</v>
          </cell>
          <cell r="K17" t="str">
            <v>-</v>
          </cell>
          <cell r="L17">
            <v>31.77</v>
          </cell>
          <cell r="M17" t="str">
            <v>-</v>
          </cell>
          <cell r="N17">
            <v>103.15</v>
          </cell>
          <cell r="O17" t="str">
            <v>-</v>
          </cell>
          <cell r="P17">
            <v>15.89</v>
          </cell>
          <cell r="Q17" t="str">
            <v>-</v>
          </cell>
          <cell r="R17">
            <v>7.94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</row>
        <row r="18">
          <cell r="A18">
            <v>11</v>
          </cell>
          <cell r="B18" t="str">
            <v>ค่าอุปกรณ์ต่างๆ</v>
          </cell>
          <cell r="D18" t="str">
            <v>บาท</v>
          </cell>
          <cell r="E18" t="str">
            <v>-</v>
          </cell>
          <cell r="F18">
            <v>9.99</v>
          </cell>
          <cell r="G18" t="str">
            <v>-</v>
          </cell>
          <cell r="H18">
            <v>13.97</v>
          </cell>
          <cell r="I18">
            <v>14.62</v>
          </cell>
          <cell r="J18">
            <v>15.26</v>
          </cell>
          <cell r="K18" t="str">
            <v>-</v>
          </cell>
          <cell r="L18">
            <v>9.99</v>
          </cell>
          <cell r="M18" t="str">
            <v>-</v>
          </cell>
          <cell r="N18">
            <v>9.99</v>
          </cell>
          <cell r="O18" t="str">
            <v>-</v>
          </cell>
          <cell r="P18">
            <v>9.99</v>
          </cell>
          <cell r="Q18" t="str">
            <v>-</v>
          </cell>
          <cell r="R18">
            <v>9.99</v>
          </cell>
          <cell r="S18" t="str">
            <v>-</v>
          </cell>
          <cell r="T18">
            <v>4.12</v>
          </cell>
          <cell r="U18" t="str">
            <v>-</v>
          </cell>
          <cell r="V18" t="str">
            <v>-</v>
          </cell>
        </row>
        <row r="19">
          <cell r="B19" t="str">
            <v>ราคารวม</v>
          </cell>
          <cell r="F19">
            <v>1831.38</v>
          </cell>
          <cell r="H19">
            <v>4033.08</v>
          </cell>
          <cell r="I19">
            <v>4484.9799999999996</v>
          </cell>
          <cell r="J19">
            <v>4936.87</v>
          </cell>
          <cell r="L19">
            <v>1571.5800000000002</v>
          </cell>
          <cell r="N19">
            <v>2323.5100000000002</v>
          </cell>
          <cell r="P19">
            <v>1610.13</v>
          </cell>
          <cell r="R19">
            <v>772.77</v>
          </cell>
          <cell r="T19">
            <v>641.7299999999999</v>
          </cell>
          <cell r="V19">
            <v>374.02000000000004</v>
          </cell>
        </row>
        <row r="20">
          <cell r="B20" t="str">
            <v>ค่าขนส่งระยะทาง</v>
          </cell>
          <cell r="C20">
            <v>15</v>
          </cell>
          <cell r="D20" t="str">
            <v>กม.</v>
          </cell>
          <cell r="F20">
            <v>17.64</v>
          </cell>
          <cell r="H20">
            <v>17.010000000000002</v>
          </cell>
          <cell r="I20">
            <v>17.170000000000002</v>
          </cell>
          <cell r="J20">
            <v>17.329999999999998</v>
          </cell>
          <cell r="L20">
            <v>16.100000000000001</v>
          </cell>
          <cell r="N20">
            <v>16.32</v>
          </cell>
          <cell r="P20">
            <v>18.97</v>
          </cell>
          <cell r="R20">
            <v>11.85</v>
          </cell>
          <cell r="T20">
            <v>11.15</v>
          </cell>
          <cell r="V20">
            <v>9.58</v>
          </cell>
        </row>
        <row r="21">
          <cell r="B21" t="str">
            <v>ราคารวมทั้งสิ้น</v>
          </cell>
          <cell r="F21">
            <v>1849.0200000000002</v>
          </cell>
          <cell r="H21">
            <v>4050.09</v>
          </cell>
          <cell r="I21">
            <v>4502.1499999999996</v>
          </cell>
          <cell r="J21">
            <v>4954.2</v>
          </cell>
          <cell r="L21">
            <v>1587.68</v>
          </cell>
          <cell r="N21">
            <v>2339.8300000000004</v>
          </cell>
          <cell r="P21">
            <v>1629.1000000000001</v>
          </cell>
          <cell r="R21">
            <v>784.62</v>
          </cell>
          <cell r="T21">
            <v>652.87999999999988</v>
          </cell>
          <cell r="V21">
            <v>383.6</v>
          </cell>
        </row>
        <row r="22">
          <cell r="B22" t="str">
            <v>ขอกำหนดเป็น</v>
          </cell>
          <cell r="F22">
            <v>1849</v>
          </cell>
          <cell r="H22">
            <v>4050</v>
          </cell>
          <cell r="I22">
            <v>4502</v>
          </cell>
          <cell r="J22">
            <v>4954</v>
          </cell>
          <cell r="L22">
            <v>1588</v>
          </cell>
          <cell r="N22">
            <v>2340</v>
          </cell>
          <cell r="P22">
            <v>1629</v>
          </cell>
          <cell r="R22">
            <v>785</v>
          </cell>
          <cell r="T22">
            <v>653</v>
          </cell>
          <cell r="V22">
            <v>384</v>
          </cell>
        </row>
        <row r="23">
          <cell r="B23" t="str">
            <v>ค่าแรง</v>
          </cell>
          <cell r="F23" t="e">
            <v>#VALUE!</v>
          </cell>
          <cell r="G23" t="e">
            <v>#VALUE!</v>
          </cell>
          <cell r="H23">
            <v>1177.79</v>
          </cell>
          <cell r="I23">
            <v>1283.54</v>
          </cell>
          <cell r="J23">
            <v>1389.29</v>
          </cell>
          <cell r="K23" t="e">
            <v>#VALUE!</v>
          </cell>
          <cell r="L23" t="e">
            <v>#VALUE!</v>
          </cell>
          <cell r="M23" t="e">
            <v>#VALUE!</v>
          </cell>
          <cell r="N23" t="e">
            <v>#VALUE!</v>
          </cell>
          <cell r="O23" t="e">
            <v>#VALUE!</v>
          </cell>
          <cell r="P23" t="e">
            <v>#VALUE!</v>
          </cell>
          <cell r="Q23" t="e">
            <v>#VALUE!</v>
          </cell>
          <cell r="R23" t="e">
            <v>#VALUE!</v>
          </cell>
          <cell r="S23" t="e">
            <v>#VALUE!</v>
          </cell>
          <cell r="T23" t="e">
            <v>#VALUE!</v>
          </cell>
          <cell r="U23" t="e">
            <v>#VALUE!</v>
          </cell>
          <cell r="V23" t="e">
            <v>#VALUE!</v>
          </cell>
        </row>
        <row r="24">
          <cell r="B24" t="str">
            <v>เบ็ดเตล็ด</v>
          </cell>
          <cell r="F24">
            <v>113.77</v>
          </cell>
          <cell r="G24" t="e">
            <v>#VALUE!</v>
          </cell>
          <cell r="H24">
            <v>117.75</v>
          </cell>
          <cell r="I24">
            <v>118.4</v>
          </cell>
          <cell r="J24">
            <v>119.04</v>
          </cell>
          <cell r="K24" t="e">
            <v>#VALUE!</v>
          </cell>
          <cell r="L24" t="e">
            <v>#VALUE!</v>
          </cell>
          <cell r="M24" t="e">
            <v>#VALUE!</v>
          </cell>
          <cell r="N24">
            <v>193.76000000000002</v>
          </cell>
          <cell r="O24" t="e">
            <v>#VALUE!</v>
          </cell>
          <cell r="P24" t="e">
            <v>#VALUE!</v>
          </cell>
          <cell r="Q24" t="e">
            <v>#VALUE!</v>
          </cell>
          <cell r="R24" t="e">
            <v>#VALUE!</v>
          </cell>
          <cell r="S24" t="e">
            <v>#VALUE!</v>
          </cell>
          <cell r="T24" t="e">
            <v>#VALUE!</v>
          </cell>
          <cell r="U24" t="e">
            <v>#VALUE!</v>
          </cell>
          <cell r="V24" t="e">
            <v>#VALUE!</v>
          </cell>
        </row>
        <row r="25">
          <cell r="B25" t="str">
            <v>หมายเหตุ</v>
          </cell>
          <cell r="C25" t="str">
            <v xml:space="preserve"> -อัตราราคางานคอนกรีตและหินต่างๆนี้ ราคาวัสดุคำนวณจากราคาพาณิชย์จังหวัดโดยรวมภาษีมูลค่าเพิ่มและใช้กับโครงการก่อสร้างต่างๆในรัศมี 10 กม.จากตัวจังหวัด</v>
          </cell>
        </row>
        <row r="26">
          <cell r="C26" t="str">
            <v xml:space="preserve">  สำหรบโครงการที่อยู่ห่างจากตัวจังหวัด เกิน 10 กม.ต้องเพิ่มค่าขนส่งในส่วนที่ระยะทางเกินกว่า 10 กม.ด้วย</v>
          </cell>
        </row>
        <row r="27">
          <cell r="C27" t="str">
            <v xml:space="preserve"> - อัตราราคางานนี้ใช้เฉพาะงานทำเอง และสามารถปรับเปลี่ยนเพิ่มขึ้นหรือลดลงได้เมื่อมีปัจจัยใดเปลี่ยนแปลง อาทิเช่น ค่าแรงงาน ราคาวัสดุ ฯลฯ</v>
          </cell>
        </row>
        <row r="28">
          <cell r="C28" t="str">
            <v xml:space="preserve">   โดยทำเรื่องเข้ามาให้พิจารณาขอปรับเป็นรายการ รายโครงการและรายจังหวัดได้เฉพาะในกรณีที่ผลรวมขั้นสุดท้ายเพิ่มขึ้นหรือลดลงเกินกว่า 4 %</v>
          </cell>
        </row>
        <row r="29">
          <cell r="C29" t="str">
            <v xml:space="preserve"> - ค่าไม้แบบและค่าแรงในการต่อรื้อแบบ แยกคำนวณไว้ดังนี้</v>
          </cell>
        </row>
        <row r="30">
          <cell r="D30" t="str">
            <v>1.ค่าไม้แบบคำนวณต่อพื้นที่ของแบบ=0.06 ลบ.ม.ต่อพื้นที่ 1 ตร.ม.(ใช้ไม้แบบ 2 ครั้ง)</v>
          </cell>
        </row>
        <row r="31">
          <cell r="D31" t="str">
            <v>2.ค่าแรงและวัสดุ ได้แก่ ตะปู ในการต่อรื้อแบบ = 111.74 บาท</v>
          </cell>
        </row>
        <row r="32">
          <cell r="D32" t="str">
            <v>หรือคำนวณจากสูตร ราคาไม้แบบและต่อรื้อแบบ = 0.03 x ราคาไม้แบบในหน่วยลบ.ม. + 111.74</v>
          </cell>
        </row>
        <row r="33">
          <cell r="C33" t="str">
            <v xml:space="preserve"> - อัตราราคางานนี้คำนวณโดยใช้ราคาวัสดุก่อสร้างจากกรมเศรษฐกิจการพาณิชย์ประจำเดือน พฤศจิกายน พ.ศ. 2541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"/>
      <sheetName val="รายละเอียด"/>
      <sheetName val="ข้อมูลโครงการ"/>
      <sheetName val="แผนเงินสด"/>
      <sheetName val="ราคากลาง"/>
      <sheetName val="ว่าง"/>
      <sheetName val="ป้าย"/>
      <sheetName val="Sheet1 (2)"/>
      <sheetName val="Sheet1 (3)"/>
      <sheetName val="Sheet1 (4)"/>
      <sheetName val="Macro1"/>
      <sheetName val="บัญชี"/>
      <sheetName val="บันได"/>
      <sheetName val="รายละเอียดลงฟอร์ม1"/>
      <sheetName val="รายละเอียดลงฟอร์ม"/>
      <sheetName val="ชป.325 ลงฟอร์ม"/>
      <sheetName val="ชป.325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ข้อมูล "/>
      <sheetName val="กสย11(1)"/>
      <sheetName val="ปะหน้าบันทึกขั้อความ"/>
      <sheetName val="ใบปะหน้า"/>
      <sheetName val="กสย11(2)"/>
      <sheetName val="อนุประมาณการ"/>
      <sheetName val="ระยะทางขนส่ง"/>
      <sheetName val="ตาราง 1"/>
      <sheetName val="ตาราง 2"/>
      <sheetName val="ตาราง 3"/>
      <sheetName val="ตาราง 4"/>
      <sheetName val="ตาราง 7"/>
      <sheetName val="ตาราง 8"/>
      <sheetName val="ตารางงานท่อ"/>
      <sheetName val="รูปตัด อาคารท่อลอดรางริน"/>
      <sheetName val="รูปตัด พะยอย2"/>
      <sheetName val="คำนวณอาคารปลายคลอง"/>
      <sheetName val="งานตรวจสอบ"/>
      <sheetName val="ตารางแหล่ง"/>
      <sheetName val="ผังบริเวณ"/>
      <sheetName val="ค่าอำนวยการ"/>
      <sheetName val="ค่าขนส่ง"/>
      <sheetName val="แผนที่ 1-50000"/>
      <sheetName val="แผน-ผล"/>
      <sheetName val="งานดิน"/>
      <sheetName val="คอนกรีตเสริมเหล็ก (1)"/>
      <sheetName val="รายละเอียด"/>
      <sheetName val="อัตราราคางานคอนกรีต  (2)"/>
      <sheetName val="ตารางแหล่งวัสดุ"/>
      <sheetName val="แผนการปฏิบัติงานก่อสร้า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อนุประมาณการ"/>
      <sheetName val="รายละเอียด"/>
      <sheetName val="ใบปะหน้า"/>
      <sheetName val="อัตราราคางานคอนกรีต "/>
      <sheetName val="ค่าอำนวยการ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กิจกรรม"/>
      <sheetName val="เบื้องต้น"/>
      <sheetName val="ระบบ"/>
      <sheetName val="Sheet1 (2)"/>
      <sheetName val="อ ท่อส่งน้ำเข้านา"/>
      <sheetName val="อ น้ำตกอัดน้ำ ก"/>
      <sheetName val="อ อัดน้ำ"/>
      <sheetName val="ปริมาณงานดิน"/>
      <sheetName val="ตารางแสดงปริมาณงา"/>
      <sheetName val="งานดินสำรอ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กิจกรรม"/>
      <sheetName val="เบื้องต้น"/>
      <sheetName val="ระบบ"/>
      <sheetName val="อ ท่อส่งน้ำเข้านา"/>
      <sheetName val="อ น้ำตกอัดน้ำ ก"/>
      <sheetName val="อ อัดน้ำ"/>
      <sheetName val="ปริมาณงานดิน"/>
      <sheetName val="ตารางแสดงปริมาณงา"/>
      <sheetName val="ปริมาณงานระบบ"/>
    </sheetNames>
    <sheetDataSet>
      <sheetData sheetId="0"/>
      <sheetData sheetId="1"/>
      <sheetData sheetId="2"/>
      <sheetData sheetId="3">
        <row r="9">
          <cell r="I9">
            <v>9.4700000000000006</v>
          </cell>
        </row>
        <row r="13">
          <cell r="I13">
            <v>5.5</v>
          </cell>
        </row>
        <row r="51">
          <cell r="I51">
            <v>1.3</v>
          </cell>
        </row>
        <row r="57">
          <cell r="I57">
            <v>0.23</v>
          </cell>
        </row>
        <row r="65">
          <cell r="I65">
            <v>2.16</v>
          </cell>
        </row>
        <row r="75">
          <cell r="I75">
            <v>0.72</v>
          </cell>
        </row>
        <row r="87">
          <cell r="I87">
            <v>0.72</v>
          </cell>
        </row>
        <row r="118">
          <cell r="I118">
            <v>15.079999999999998</v>
          </cell>
        </row>
        <row r="236">
          <cell r="I236">
            <v>0.2</v>
          </cell>
        </row>
        <row r="237">
          <cell r="I237">
            <v>0.32</v>
          </cell>
        </row>
        <row r="359">
          <cell r="I359">
            <v>0.2</v>
          </cell>
        </row>
        <row r="360">
          <cell r="I360">
            <v>0.32</v>
          </cell>
        </row>
        <row r="476">
          <cell r="I476">
            <v>0.23</v>
          </cell>
        </row>
        <row r="477">
          <cell r="I477">
            <v>0.36</v>
          </cell>
        </row>
        <row r="596">
          <cell r="I596">
            <v>0.2</v>
          </cell>
        </row>
        <row r="597">
          <cell r="I597">
            <v>0.32</v>
          </cell>
        </row>
        <row r="716">
          <cell r="I716">
            <v>0.2</v>
          </cell>
        </row>
        <row r="717">
          <cell r="I717">
            <v>0.32</v>
          </cell>
        </row>
        <row r="836">
          <cell r="I836">
            <v>0.2</v>
          </cell>
        </row>
        <row r="837">
          <cell r="I837">
            <v>0.32</v>
          </cell>
        </row>
        <row r="956">
          <cell r="I956">
            <v>0.2</v>
          </cell>
        </row>
        <row r="957">
          <cell r="I957">
            <v>0.32</v>
          </cell>
        </row>
        <row r="1076">
          <cell r="I1076">
            <v>0.23</v>
          </cell>
        </row>
        <row r="1077">
          <cell r="I1077">
            <v>0.36</v>
          </cell>
        </row>
        <row r="1196">
          <cell r="I1196">
            <v>0.23</v>
          </cell>
        </row>
        <row r="1197">
          <cell r="I1197">
            <v>0.36</v>
          </cell>
        </row>
        <row r="1316">
          <cell r="I1316">
            <v>0.23</v>
          </cell>
        </row>
        <row r="1317">
          <cell r="I1317">
            <v>0.36</v>
          </cell>
        </row>
        <row r="1436">
          <cell r="I1436">
            <v>0.23</v>
          </cell>
        </row>
        <row r="1437">
          <cell r="I1437">
            <v>0.36</v>
          </cell>
        </row>
        <row r="1556">
          <cell r="I1556">
            <v>0.23</v>
          </cell>
        </row>
        <row r="1557">
          <cell r="I1557">
            <v>0.36</v>
          </cell>
        </row>
        <row r="1676">
          <cell r="I1676">
            <v>0.2</v>
          </cell>
        </row>
        <row r="1677">
          <cell r="I1677">
            <v>0.32</v>
          </cell>
        </row>
        <row r="1796">
          <cell r="I1796">
            <v>0.2</v>
          </cell>
        </row>
        <row r="1797">
          <cell r="I1797">
            <v>0.32</v>
          </cell>
        </row>
        <row r="1916">
          <cell r="I1916">
            <v>0.2</v>
          </cell>
        </row>
        <row r="1917">
          <cell r="I1917">
            <v>0.32</v>
          </cell>
        </row>
        <row r="2036">
          <cell r="I2036">
            <v>0.2</v>
          </cell>
        </row>
        <row r="2037">
          <cell r="I2037">
            <v>0.32</v>
          </cell>
        </row>
        <row r="2156">
          <cell r="I2156">
            <v>0.2</v>
          </cell>
        </row>
        <row r="2157">
          <cell r="I2157">
            <v>0.32</v>
          </cell>
        </row>
        <row r="2276">
          <cell r="I2276">
            <v>0.22</v>
          </cell>
        </row>
        <row r="2277">
          <cell r="I2277">
            <v>0.34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Weir"/>
      <sheetName val="สรุปกิจกรรม1-5"/>
      <sheetName val="สรุปกิจกรรม (2)"/>
      <sheetName val="สรุปกิจกรรม (3)"/>
      <sheetName val="สรุปกิจกรรม (4)"/>
      <sheetName val="สรุปกิจกรรม (5)"/>
      <sheetName val="ตารางคำนวณราคากลา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09"/>
      <sheetName val="G10"/>
      <sheetName val="G11"/>
      <sheetName val="G12"/>
      <sheetName val="G13"/>
    </sheetNames>
    <sheetDataSet>
      <sheetData sheetId="0">
        <row r="27">
          <cell r="B27">
            <v>-8.5</v>
          </cell>
          <cell r="C27">
            <v>200.49766666666667</v>
          </cell>
        </row>
        <row r="28">
          <cell r="B28">
            <v>-1.5</v>
          </cell>
          <cell r="C28">
            <v>196.99766666666667</v>
          </cell>
        </row>
        <row r="29">
          <cell r="B29">
            <v>1.5</v>
          </cell>
          <cell r="C29">
            <v>196.99766666666667</v>
          </cell>
        </row>
        <row r="30">
          <cell r="B30">
            <v>8.5</v>
          </cell>
          <cell r="C30">
            <v>200.49766666666667</v>
          </cell>
        </row>
        <row r="31">
          <cell r="B31">
            <v>8</v>
          </cell>
          <cell r="C31">
            <v>200.45</v>
          </cell>
        </row>
        <row r="32">
          <cell r="B32">
            <v>6</v>
          </cell>
          <cell r="C32">
            <v>200.5</v>
          </cell>
        </row>
        <row r="33">
          <cell r="B33">
            <v>4</v>
          </cell>
          <cell r="C33">
            <v>198.7</v>
          </cell>
        </row>
        <row r="34">
          <cell r="B34">
            <v>0</v>
          </cell>
          <cell r="C34">
            <v>198.24</v>
          </cell>
        </row>
        <row r="35">
          <cell r="B35">
            <v>-4</v>
          </cell>
          <cell r="C35">
            <v>198.5</v>
          </cell>
        </row>
        <row r="36">
          <cell r="B36">
            <v>-6</v>
          </cell>
          <cell r="C36">
            <v>200.1</v>
          </cell>
        </row>
        <row r="37">
          <cell r="B37">
            <v>-8</v>
          </cell>
          <cell r="C37">
            <v>200.4</v>
          </cell>
        </row>
        <row r="38">
          <cell r="B38">
            <v>-8.5</v>
          </cell>
          <cell r="C38">
            <v>200.49766666666667</v>
          </cell>
        </row>
        <row r="49">
          <cell r="B49">
            <v>-8.5</v>
          </cell>
          <cell r="C49">
            <v>200.36666666666667</v>
          </cell>
        </row>
        <row r="50">
          <cell r="B50">
            <v>-1.5</v>
          </cell>
          <cell r="C50">
            <v>196.86666666666667</v>
          </cell>
        </row>
        <row r="51">
          <cell r="B51">
            <v>1.5</v>
          </cell>
          <cell r="C51">
            <v>196.86666666666667</v>
          </cell>
        </row>
        <row r="52">
          <cell r="B52">
            <v>8.5</v>
          </cell>
          <cell r="C52">
            <v>200.36666666666667</v>
          </cell>
        </row>
        <row r="53">
          <cell r="B53">
            <v>8</v>
          </cell>
          <cell r="C53">
            <v>201</v>
          </cell>
        </row>
        <row r="54">
          <cell r="B54">
            <v>6</v>
          </cell>
          <cell r="C54">
            <v>201.1</v>
          </cell>
        </row>
        <row r="55">
          <cell r="B55">
            <v>4</v>
          </cell>
          <cell r="C55">
            <v>199.7</v>
          </cell>
        </row>
        <row r="56">
          <cell r="B56">
            <v>0</v>
          </cell>
          <cell r="C56">
            <v>198.88</v>
          </cell>
        </row>
        <row r="57">
          <cell r="B57">
            <v>-4</v>
          </cell>
          <cell r="C57">
            <v>199.35</v>
          </cell>
        </row>
        <row r="58">
          <cell r="B58">
            <v>-6</v>
          </cell>
          <cell r="C58">
            <v>200.78</v>
          </cell>
        </row>
        <row r="59">
          <cell r="B59">
            <v>-8</v>
          </cell>
          <cell r="C59">
            <v>200.25</v>
          </cell>
        </row>
        <row r="60">
          <cell r="B60">
            <v>-8.5</v>
          </cell>
          <cell r="C60">
            <v>200.36666666666667</v>
          </cell>
        </row>
        <row r="69">
          <cell r="B69">
            <v>-8.5</v>
          </cell>
          <cell r="C69">
            <v>200.3</v>
          </cell>
        </row>
        <row r="70">
          <cell r="B70">
            <v>-1.5</v>
          </cell>
          <cell r="C70">
            <v>196.8</v>
          </cell>
        </row>
        <row r="71">
          <cell r="B71">
            <v>1.5</v>
          </cell>
          <cell r="C71">
            <v>196.8</v>
          </cell>
        </row>
        <row r="72">
          <cell r="B72">
            <v>8.5</v>
          </cell>
          <cell r="C72">
            <v>200.3</v>
          </cell>
        </row>
        <row r="73">
          <cell r="B73">
            <v>8</v>
          </cell>
          <cell r="C73">
            <v>200.5</v>
          </cell>
        </row>
        <row r="74">
          <cell r="B74">
            <v>6</v>
          </cell>
          <cell r="C74">
            <v>200.5</v>
          </cell>
        </row>
        <row r="75">
          <cell r="B75">
            <v>4</v>
          </cell>
          <cell r="C75">
            <v>199</v>
          </cell>
        </row>
        <row r="76">
          <cell r="B76">
            <v>0</v>
          </cell>
          <cell r="C76">
            <v>198.28</v>
          </cell>
        </row>
        <row r="77">
          <cell r="B77">
            <v>-4</v>
          </cell>
          <cell r="C77">
            <v>198.5</v>
          </cell>
        </row>
        <row r="78">
          <cell r="B78">
            <v>-6</v>
          </cell>
          <cell r="C78">
            <v>200.18</v>
          </cell>
        </row>
        <row r="79">
          <cell r="B79">
            <v>-8</v>
          </cell>
          <cell r="C79">
            <v>200.19</v>
          </cell>
        </row>
        <row r="80">
          <cell r="B80">
            <v>-8.5</v>
          </cell>
          <cell r="C80">
            <v>200.3</v>
          </cell>
        </row>
        <row r="91">
          <cell r="B91">
            <v>-8.5</v>
          </cell>
          <cell r="C91">
            <v>200.23333333333332</v>
          </cell>
        </row>
        <row r="92">
          <cell r="B92">
            <v>-1.5</v>
          </cell>
          <cell r="C92">
            <v>196.73333333333332</v>
          </cell>
        </row>
        <row r="93">
          <cell r="B93">
            <v>1.5</v>
          </cell>
          <cell r="C93">
            <v>196.73333333333332</v>
          </cell>
        </row>
        <row r="94">
          <cell r="B94">
            <v>8.5</v>
          </cell>
          <cell r="C94">
            <v>200.23333333333332</v>
          </cell>
        </row>
        <row r="95">
          <cell r="B95">
            <v>8</v>
          </cell>
          <cell r="C95">
            <v>199.95</v>
          </cell>
        </row>
        <row r="96">
          <cell r="B96">
            <v>6</v>
          </cell>
          <cell r="C96">
            <v>199.9</v>
          </cell>
        </row>
        <row r="97">
          <cell r="B97">
            <v>4</v>
          </cell>
          <cell r="C97">
            <v>198.3</v>
          </cell>
        </row>
        <row r="98">
          <cell r="B98">
            <v>0</v>
          </cell>
          <cell r="C98">
            <v>197.68</v>
          </cell>
        </row>
        <row r="99">
          <cell r="B99">
            <v>-4</v>
          </cell>
          <cell r="C99">
            <v>198</v>
          </cell>
        </row>
        <row r="100">
          <cell r="B100">
            <v>-6</v>
          </cell>
          <cell r="C100">
            <v>199.58</v>
          </cell>
        </row>
        <row r="101">
          <cell r="B101">
            <v>-8</v>
          </cell>
          <cell r="C101">
            <v>199.98</v>
          </cell>
        </row>
        <row r="102">
          <cell r="B102">
            <v>-8.5</v>
          </cell>
          <cell r="C102">
            <v>200.23333333333332</v>
          </cell>
        </row>
        <row r="103">
          <cell r="C103" t="str">
            <v xml:space="preserve"> </v>
          </cell>
        </row>
        <row r="111">
          <cell r="B111">
            <v>-8.5</v>
          </cell>
          <cell r="C111">
            <v>200.16666666666666</v>
          </cell>
        </row>
        <row r="112">
          <cell r="B112">
            <v>-1.5</v>
          </cell>
          <cell r="C112">
            <v>196.66666666666666</v>
          </cell>
        </row>
        <row r="113">
          <cell r="B113">
            <v>1.5</v>
          </cell>
          <cell r="C113">
            <v>196.66666666666666</v>
          </cell>
        </row>
        <row r="114">
          <cell r="B114">
            <v>8.5</v>
          </cell>
          <cell r="C114">
            <v>200.16666666666666</v>
          </cell>
        </row>
        <row r="115">
          <cell r="B115">
            <v>8</v>
          </cell>
          <cell r="C115">
            <v>200.2</v>
          </cell>
        </row>
        <row r="116">
          <cell r="B116">
            <v>6</v>
          </cell>
          <cell r="C116">
            <v>200.18</v>
          </cell>
        </row>
        <row r="117">
          <cell r="B117">
            <v>4</v>
          </cell>
          <cell r="C117">
            <v>198.3</v>
          </cell>
        </row>
        <row r="118">
          <cell r="B118">
            <v>0</v>
          </cell>
          <cell r="C118">
            <v>197.86</v>
          </cell>
        </row>
        <row r="119">
          <cell r="B119">
            <v>-4</v>
          </cell>
          <cell r="C119">
            <v>198.35</v>
          </cell>
        </row>
        <row r="120">
          <cell r="B120">
            <v>-6</v>
          </cell>
          <cell r="C120">
            <v>199.63</v>
          </cell>
        </row>
        <row r="121">
          <cell r="B121">
            <v>-8</v>
          </cell>
          <cell r="C121">
            <v>199.95</v>
          </cell>
        </row>
        <row r="122">
          <cell r="B122">
            <v>-8.5</v>
          </cell>
          <cell r="C122">
            <v>200.16666666666666</v>
          </cell>
        </row>
        <row r="123">
          <cell r="C123" t="str">
            <v xml:space="preserve"> </v>
          </cell>
        </row>
        <row r="133">
          <cell r="B133">
            <v>-8.5</v>
          </cell>
          <cell r="C133">
            <v>200.01166666666666</v>
          </cell>
        </row>
        <row r="134">
          <cell r="B134">
            <v>-1.5</v>
          </cell>
          <cell r="C134">
            <v>196.51166666666666</v>
          </cell>
        </row>
        <row r="135">
          <cell r="B135">
            <v>1.5</v>
          </cell>
          <cell r="C135">
            <v>196.51166666666666</v>
          </cell>
        </row>
        <row r="136">
          <cell r="B136">
            <v>8.5</v>
          </cell>
          <cell r="C136">
            <v>200.01166666666666</v>
          </cell>
        </row>
        <row r="137">
          <cell r="B137">
            <v>8</v>
          </cell>
          <cell r="C137">
            <v>199.75</v>
          </cell>
        </row>
        <row r="138">
          <cell r="B138">
            <v>6</v>
          </cell>
          <cell r="C138">
            <v>199.59</v>
          </cell>
        </row>
        <row r="139">
          <cell r="B139">
            <v>4</v>
          </cell>
          <cell r="C139">
            <v>198.2</v>
          </cell>
        </row>
        <row r="140">
          <cell r="B140">
            <v>0</v>
          </cell>
          <cell r="C140">
            <v>197.73</v>
          </cell>
        </row>
        <row r="141">
          <cell r="B141">
            <v>-4</v>
          </cell>
          <cell r="C141">
            <v>198</v>
          </cell>
        </row>
        <row r="142">
          <cell r="B142">
            <v>-6</v>
          </cell>
          <cell r="C142">
            <v>199.74</v>
          </cell>
        </row>
        <row r="143">
          <cell r="B143">
            <v>-8</v>
          </cell>
          <cell r="C143">
            <v>199.78</v>
          </cell>
        </row>
        <row r="144">
          <cell r="B144">
            <v>-8.5</v>
          </cell>
          <cell r="C144">
            <v>200.01166666666666</v>
          </cell>
        </row>
        <row r="153">
          <cell r="B153">
            <v>-8.5</v>
          </cell>
          <cell r="C153">
            <v>200.00166666666667</v>
          </cell>
        </row>
        <row r="154">
          <cell r="B154">
            <v>-1.5</v>
          </cell>
          <cell r="C154">
            <v>196.50166666666667</v>
          </cell>
        </row>
        <row r="155">
          <cell r="B155">
            <v>1.5</v>
          </cell>
          <cell r="C155">
            <v>196.50166666666667</v>
          </cell>
        </row>
        <row r="156">
          <cell r="B156">
            <v>8.5</v>
          </cell>
          <cell r="C156">
            <v>200.00166666666667</v>
          </cell>
        </row>
        <row r="157">
          <cell r="B157">
            <v>8</v>
          </cell>
          <cell r="C157">
            <v>199.7</v>
          </cell>
        </row>
        <row r="158">
          <cell r="B158">
            <v>6</v>
          </cell>
          <cell r="C158">
            <v>199.56</v>
          </cell>
        </row>
        <row r="159">
          <cell r="B159">
            <v>4</v>
          </cell>
          <cell r="C159">
            <v>198.2</v>
          </cell>
        </row>
        <row r="160">
          <cell r="B160">
            <v>0</v>
          </cell>
          <cell r="C160">
            <v>197.75</v>
          </cell>
        </row>
        <row r="161">
          <cell r="B161">
            <v>-4</v>
          </cell>
          <cell r="C161">
            <v>198.2</v>
          </cell>
        </row>
        <row r="162">
          <cell r="B162">
            <v>-6</v>
          </cell>
          <cell r="C162">
            <v>199.75</v>
          </cell>
        </row>
        <row r="163">
          <cell r="B163">
            <v>-8</v>
          </cell>
          <cell r="C163">
            <v>199.78</v>
          </cell>
        </row>
        <row r="164">
          <cell r="B164">
            <v>-8.5</v>
          </cell>
          <cell r="C164">
            <v>200.00166666666667</v>
          </cell>
        </row>
        <row r="175">
          <cell r="B175">
            <v>-8.5</v>
          </cell>
          <cell r="C175">
            <v>199.96666666666667</v>
          </cell>
        </row>
        <row r="176">
          <cell r="B176">
            <v>-1.5</v>
          </cell>
          <cell r="C176">
            <v>196.46666666666667</v>
          </cell>
        </row>
        <row r="177">
          <cell r="B177">
            <v>1.5</v>
          </cell>
          <cell r="C177">
            <v>196.46666666666667</v>
          </cell>
        </row>
        <row r="178">
          <cell r="B178">
            <v>8.5</v>
          </cell>
          <cell r="C178">
            <v>199.96666666666667</v>
          </cell>
        </row>
        <row r="179">
          <cell r="B179">
            <v>8</v>
          </cell>
          <cell r="C179">
            <v>199.7</v>
          </cell>
        </row>
        <row r="180">
          <cell r="B180">
            <v>6</v>
          </cell>
          <cell r="C180">
            <v>199.57</v>
          </cell>
        </row>
        <row r="181">
          <cell r="B181">
            <v>4</v>
          </cell>
          <cell r="C181">
            <v>198.2</v>
          </cell>
        </row>
        <row r="182">
          <cell r="B182">
            <v>0</v>
          </cell>
          <cell r="C182">
            <v>197.84</v>
          </cell>
        </row>
        <row r="183">
          <cell r="B183">
            <v>-4</v>
          </cell>
          <cell r="C183">
            <v>198.1</v>
          </cell>
        </row>
        <row r="184">
          <cell r="B184">
            <v>-6</v>
          </cell>
          <cell r="C184">
            <v>199.8</v>
          </cell>
        </row>
        <row r="185">
          <cell r="B185">
            <v>-8</v>
          </cell>
          <cell r="C185">
            <v>199.85</v>
          </cell>
        </row>
        <row r="186">
          <cell r="B186">
            <v>-8.5</v>
          </cell>
          <cell r="C186">
            <v>199.96666666666667</v>
          </cell>
        </row>
        <row r="195">
          <cell r="B195">
            <v>-8.5</v>
          </cell>
          <cell r="C195">
            <v>199.9</v>
          </cell>
        </row>
        <row r="196">
          <cell r="B196">
            <v>-1.5</v>
          </cell>
          <cell r="C196">
            <v>196.4</v>
          </cell>
        </row>
        <row r="197">
          <cell r="B197">
            <v>1.5</v>
          </cell>
          <cell r="C197">
            <v>196.4</v>
          </cell>
        </row>
        <row r="198">
          <cell r="B198">
            <v>8.5</v>
          </cell>
          <cell r="C198">
            <v>199.9</v>
          </cell>
        </row>
        <row r="199">
          <cell r="B199">
            <v>8</v>
          </cell>
          <cell r="C199">
            <v>199.7</v>
          </cell>
        </row>
        <row r="200">
          <cell r="B200">
            <v>6</v>
          </cell>
          <cell r="C200">
            <v>198.78</v>
          </cell>
        </row>
        <row r="201">
          <cell r="B201">
            <v>4</v>
          </cell>
          <cell r="C201">
            <v>198.4</v>
          </cell>
        </row>
        <row r="202">
          <cell r="B202">
            <v>0</v>
          </cell>
          <cell r="C202">
            <v>198.24</v>
          </cell>
        </row>
        <row r="203">
          <cell r="B203">
            <v>-4</v>
          </cell>
          <cell r="C203">
            <v>198.5</v>
          </cell>
        </row>
        <row r="204">
          <cell r="B204">
            <v>-6</v>
          </cell>
          <cell r="C204">
            <v>199.87</v>
          </cell>
        </row>
        <row r="205">
          <cell r="B205">
            <v>-8</v>
          </cell>
          <cell r="C205">
            <v>199.89</v>
          </cell>
        </row>
        <row r="206">
          <cell r="B206">
            <v>-8.5</v>
          </cell>
          <cell r="C206">
            <v>199.9</v>
          </cell>
        </row>
        <row r="217">
          <cell r="B217">
            <v>-8.5</v>
          </cell>
          <cell r="C217">
            <v>199.83333333333334</v>
          </cell>
        </row>
        <row r="218">
          <cell r="B218">
            <v>-1.5</v>
          </cell>
          <cell r="C218">
            <v>196.33333333333334</v>
          </cell>
        </row>
        <row r="219">
          <cell r="B219">
            <v>1.5</v>
          </cell>
          <cell r="C219">
            <v>196.33333333333334</v>
          </cell>
        </row>
        <row r="220">
          <cell r="B220">
            <v>8.5</v>
          </cell>
          <cell r="C220">
            <v>199.83333333333334</v>
          </cell>
        </row>
        <row r="221">
          <cell r="B221">
            <v>8</v>
          </cell>
          <cell r="C221">
            <v>199.85</v>
          </cell>
        </row>
        <row r="222">
          <cell r="B222">
            <v>6</v>
          </cell>
          <cell r="C222">
            <v>199.91</v>
          </cell>
        </row>
        <row r="223">
          <cell r="B223">
            <v>4</v>
          </cell>
          <cell r="C223">
            <v>197.8</v>
          </cell>
        </row>
        <row r="224">
          <cell r="B224">
            <v>0</v>
          </cell>
          <cell r="C224">
            <v>197.32</v>
          </cell>
        </row>
        <row r="225">
          <cell r="B225">
            <v>-4</v>
          </cell>
          <cell r="C225">
            <v>197.78</v>
          </cell>
        </row>
        <row r="226">
          <cell r="B226">
            <v>-6</v>
          </cell>
          <cell r="C226">
            <v>199.41</v>
          </cell>
        </row>
        <row r="227">
          <cell r="B227">
            <v>-8</v>
          </cell>
          <cell r="C227">
            <v>199.7</v>
          </cell>
        </row>
        <row r="228">
          <cell r="B228">
            <v>-8.5</v>
          </cell>
          <cell r="C228">
            <v>199.83333333333334</v>
          </cell>
        </row>
        <row r="237">
          <cell r="B237">
            <v>-8.5</v>
          </cell>
          <cell r="C237">
            <v>199.82833333333335</v>
          </cell>
        </row>
        <row r="238">
          <cell r="B238">
            <v>-1.5</v>
          </cell>
          <cell r="C238">
            <v>196.32833333333335</v>
          </cell>
        </row>
        <row r="239">
          <cell r="B239">
            <v>1.5</v>
          </cell>
          <cell r="C239">
            <v>196.32833333333335</v>
          </cell>
        </row>
        <row r="240">
          <cell r="B240">
            <v>8.5</v>
          </cell>
          <cell r="C240">
            <v>199.82833333333335</v>
          </cell>
        </row>
        <row r="241">
          <cell r="B241">
            <v>8</v>
          </cell>
          <cell r="C241">
            <v>199.85</v>
          </cell>
        </row>
        <row r="242">
          <cell r="B242">
            <v>6</v>
          </cell>
          <cell r="C242">
            <v>199.91</v>
          </cell>
        </row>
        <row r="243">
          <cell r="B243">
            <v>4</v>
          </cell>
          <cell r="C243">
            <v>197.8</v>
          </cell>
        </row>
        <row r="244">
          <cell r="B244">
            <v>0</v>
          </cell>
          <cell r="C244">
            <v>197.32</v>
          </cell>
        </row>
        <row r="245">
          <cell r="B245">
            <v>-4</v>
          </cell>
          <cell r="C245">
            <v>197.78</v>
          </cell>
        </row>
        <row r="246">
          <cell r="B246">
            <v>-6</v>
          </cell>
          <cell r="C246">
            <v>199.41</v>
          </cell>
        </row>
        <row r="247">
          <cell r="B247">
            <v>-8</v>
          </cell>
          <cell r="C247">
            <v>199.7</v>
          </cell>
        </row>
        <row r="248">
          <cell r="B248">
            <v>-8.5</v>
          </cell>
          <cell r="C248">
            <v>199.82833333333335</v>
          </cell>
        </row>
        <row r="259">
          <cell r="B259">
            <v>-8.5</v>
          </cell>
          <cell r="C259">
            <v>199.81833333333333</v>
          </cell>
        </row>
        <row r="260">
          <cell r="B260">
            <v>-1.5</v>
          </cell>
          <cell r="C260">
            <v>196.31833333333333</v>
          </cell>
        </row>
        <row r="261">
          <cell r="B261">
            <v>1.5</v>
          </cell>
          <cell r="C261">
            <v>196.31833333333333</v>
          </cell>
        </row>
        <row r="262">
          <cell r="B262">
            <v>8.5</v>
          </cell>
          <cell r="C262">
            <v>199.81833333333333</v>
          </cell>
        </row>
        <row r="263">
          <cell r="B263">
            <v>8</v>
          </cell>
          <cell r="C263">
            <v>199.85</v>
          </cell>
        </row>
        <row r="264">
          <cell r="B264">
            <v>6</v>
          </cell>
          <cell r="C264">
            <v>199.91</v>
          </cell>
        </row>
        <row r="265">
          <cell r="B265">
            <v>4</v>
          </cell>
          <cell r="C265">
            <v>197.8</v>
          </cell>
        </row>
        <row r="266">
          <cell r="B266">
            <v>0</v>
          </cell>
          <cell r="C266">
            <v>197.32</v>
          </cell>
        </row>
        <row r="267">
          <cell r="B267">
            <v>-4</v>
          </cell>
          <cell r="C267">
            <v>197.78</v>
          </cell>
        </row>
        <row r="268">
          <cell r="B268">
            <v>-6</v>
          </cell>
          <cell r="C268">
            <v>199.41</v>
          </cell>
        </row>
        <row r="269">
          <cell r="B269">
            <v>-8</v>
          </cell>
          <cell r="C269">
            <v>199.7</v>
          </cell>
        </row>
        <row r="270">
          <cell r="B270">
            <v>-8.5</v>
          </cell>
          <cell r="C270">
            <v>199.81833333333333</v>
          </cell>
        </row>
        <row r="279">
          <cell r="B279">
            <v>-8.5</v>
          </cell>
          <cell r="C279">
            <v>199.73566666666667</v>
          </cell>
        </row>
        <row r="280">
          <cell r="B280">
            <v>-1.5</v>
          </cell>
          <cell r="C280">
            <v>196.23566666666667</v>
          </cell>
        </row>
        <row r="281">
          <cell r="B281">
            <v>1.5</v>
          </cell>
          <cell r="C281">
            <v>196.23566666666667</v>
          </cell>
        </row>
        <row r="282">
          <cell r="B282">
            <v>8.5</v>
          </cell>
          <cell r="C282">
            <v>199.73566666666667</v>
          </cell>
        </row>
        <row r="283">
          <cell r="B283">
            <v>8</v>
          </cell>
          <cell r="C283">
            <v>200.05</v>
          </cell>
        </row>
        <row r="284">
          <cell r="B284">
            <v>6</v>
          </cell>
          <cell r="C284">
            <v>200.13</v>
          </cell>
        </row>
        <row r="285">
          <cell r="B285">
            <v>4</v>
          </cell>
          <cell r="C285">
            <v>197.8</v>
          </cell>
        </row>
        <row r="286">
          <cell r="B286">
            <v>0</v>
          </cell>
          <cell r="C286">
            <v>197.5</v>
          </cell>
        </row>
        <row r="287">
          <cell r="B287">
            <v>-4</v>
          </cell>
          <cell r="C287">
            <v>198</v>
          </cell>
        </row>
        <row r="288">
          <cell r="B288">
            <v>-6</v>
          </cell>
          <cell r="C288">
            <v>200.11</v>
          </cell>
        </row>
        <row r="289">
          <cell r="B289">
            <v>-8</v>
          </cell>
          <cell r="C289">
            <v>200</v>
          </cell>
        </row>
        <row r="290">
          <cell r="B290">
            <v>-8.5</v>
          </cell>
          <cell r="C290">
            <v>199.73566666666667</v>
          </cell>
        </row>
        <row r="321">
          <cell r="B321">
            <v>-8.5</v>
          </cell>
          <cell r="C321">
            <v>200.28566666666666</v>
          </cell>
        </row>
        <row r="322">
          <cell r="B322">
            <v>-1.5</v>
          </cell>
          <cell r="C322">
            <v>196.78566666666666</v>
          </cell>
        </row>
        <row r="323">
          <cell r="B323">
            <v>1.5</v>
          </cell>
          <cell r="C323">
            <v>196.78566666666666</v>
          </cell>
        </row>
        <row r="324">
          <cell r="B324">
            <v>8.5</v>
          </cell>
          <cell r="C324">
            <v>200.28566666666666</v>
          </cell>
        </row>
        <row r="325">
          <cell r="B325">
            <v>8</v>
          </cell>
          <cell r="C325">
            <v>199</v>
          </cell>
        </row>
        <row r="326">
          <cell r="B326">
            <v>6</v>
          </cell>
          <cell r="C326">
            <v>198.79</v>
          </cell>
        </row>
        <row r="327">
          <cell r="B327">
            <v>4</v>
          </cell>
          <cell r="C327">
            <v>196.7</v>
          </cell>
        </row>
        <row r="328">
          <cell r="B328">
            <v>0</v>
          </cell>
          <cell r="C328">
            <v>196.25</v>
          </cell>
        </row>
        <row r="329">
          <cell r="B329">
            <v>-4</v>
          </cell>
          <cell r="C329">
            <v>196.85</v>
          </cell>
        </row>
        <row r="330">
          <cell r="B330">
            <v>-6</v>
          </cell>
          <cell r="C330">
            <v>199</v>
          </cell>
        </row>
        <row r="331">
          <cell r="B331">
            <v>-8</v>
          </cell>
          <cell r="C331">
            <v>199.05</v>
          </cell>
        </row>
        <row r="332">
          <cell r="B332">
            <v>-8.5</v>
          </cell>
          <cell r="C332">
            <v>200.28566666666666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ะหน้าบันทึกข้อความ"/>
      <sheetName val="แผนงานก่อสร้างหลังประกวดราคา"/>
      <sheetName val="ปะหน้าหลังจากประกวดราคา"/>
      <sheetName val="รายละเอียดหลังการประกวด"/>
      <sheetName val="ใบปะหน้า"/>
      <sheetName val="รายละเอียด"/>
      <sheetName val="กสย.11"/>
      <sheetName val="กสย.12"/>
      <sheetName val="ข้อมูลงานดิน "/>
      <sheetName val="ตารางค่าขนส่ง10ล้อ"/>
      <sheetName val="อัตราราคางานดิน"/>
      <sheetName val="อัตราราคางานต่างๆ "/>
      <sheetName val="ปะหน้าบันทึกข้อความ (2)"/>
      <sheetName val="คำนวณรางริน"/>
      <sheetName val="เหตุผลความจำเป็น"/>
      <sheetName val="แผนการปฏิบัติงานก่อสร้าง (2)"/>
      <sheetName val="ราคาวัสดุเหนือ-ใต้"/>
      <sheetName val="ค่าแรง,ดัดผูกเหล็ก"/>
      <sheetName val="งานดินรางริน"/>
      <sheetName val="ตารางงานท่อ"/>
      <sheetName val="ตาราง 1"/>
      <sheetName val="ตาราง 2"/>
      <sheetName val="ระยะขนไม้จาก ชม."/>
      <sheetName val="ระยะจาก มส.-โครงการแม่สุ"/>
      <sheetName val="ระยะทางขนส่ง"/>
      <sheetName val="อัตราราคางานคอนกรีต "/>
      <sheetName val="ผังบริเวณ "/>
      <sheetName val="ตารางแหล่งวัสดุ"/>
      <sheetName val="กสย.11 (2)"/>
      <sheetName val="ท่อส่งน้ำเข้านา"/>
      <sheetName val="สรุปราคาวัสดุ"/>
      <sheetName val="อาคารเชื่อมต่อ"/>
      <sheetName val="อาคารปลายรางน้ำ 163107"/>
      <sheetName val="คำนวณคลองดาด "/>
    </sheetNames>
    <sheetDataSet>
      <sheetData sheetId="0"/>
      <sheetData sheetId="1"/>
      <sheetData sheetId="2"/>
      <sheetData sheetId="3"/>
      <sheetData sheetId="4"/>
      <sheetData sheetId="5">
        <row r="7">
          <cell r="E7">
            <v>10996000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คำนวณไม้แบบ"/>
      <sheetName val="คำนวน w &amp; E"/>
      <sheetName val="ปริมาณคอนกรีต"/>
      <sheetName val="ใบปะหน้า"/>
      <sheetName val="รายละเอียด"/>
      <sheetName val="อัตราราคางานคอนกรีต "/>
      <sheetName val="กสย11(1)"/>
      <sheetName val="กสย11(2)"/>
      <sheetName val="รองปกรายการคำนวณ"/>
      <sheetName val="ระยะทางขนส่ง"/>
      <sheetName val="ค่าขนส่ง"/>
      <sheetName val="สารบัญแบบ"/>
      <sheetName val="แผน-ผล"/>
      <sheetName val="แผนการปฏิบัติงานก่อสร้า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ปริมาณและราคา"/>
      <sheetName val="รายละเอียด"/>
      <sheetName val="ราคางานต่อหน่วย(จ้างเหมา)"/>
      <sheetName val="ตารางราคางานดิน"/>
      <sheetName val="ตารางค่าขนส่ง10ล้อ"/>
      <sheetName val="Data งานจ้างเหมา"/>
      <sheetName val="การคำนวณอัตราราคางาน"/>
      <sheetName val="การคำนวณอัตราราคา(สกล)"/>
      <sheetName val="ตาราง 1"/>
      <sheetName val="ตาราง 2"/>
      <sheetName val="ตาราง 3"/>
      <sheetName val="อัตราราคางานคอนกรีต"/>
      <sheetName val=" 1 กิจกรรมเบื้องต้น"/>
      <sheetName val="2 กิจกรรมทำนบดิน"/>
      <sheetName val="BLanket Drain"/>
      <sheetName val="ทางระบายน้ำล้น "/>
      <sheetName val="กิจกรรมท่อส่งน้ำ"/>
      <sheetName val="ค่าอำนวยการ"/>
      <sheetName val="ใบปะหน้า"/>
      <sheetName val="กสย11(1)"/>
      <sheetName val="กสย11(2)"/>
      <sheetName val="รองปกรายการคำนวณ"/>
      <sheetName val="ระยะทางจาก ชม.- มส. (ปาย)"/>
      <sheetName val="ระยะ อ.เมือง มส.- โครงการ(ปาย)"/>
      <sheetName val="ระยะทางขนส่ง"/>
      <sheetName val="ค่าขนส่ง"/>
      <sheetName val="สารบัญแบบ"/>
      <sheetName val="อัตราค่าขนส่งคอนกรีต"/>
      <sheetName val="ตารางท่อส่งน้ำ"/>
      <sheetName val="ตาราง clay blanket"/>
      <sheetName val="ตาราง Blanket drain"/>
      <sheetName val="ตารางทางระบายน้ำล้น"/>
      <sheetName val="ตาราง รวมงานทำนบดิน"/>
      <sheetName val="แผนการปฏิบัติงานก่อสร้าง"/>
      <sheetName val="แผน-ผล"/>
    </sheetNames>
    <sheetDataSet>
      <sheetData sheetId="0"/>
      <sheetData sheetId="1" refreshError="1"/>
      <sheetData sheetId="2" refreshError="1">
        <row r="17">
          <cell r="F17">
            <v>16106000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ปริมาณและราคา"/>
      <sheetName val="รายละเอียด"/>
      <sheetName val="ราคางานต่อหน่วย(จ้างเหมา)"/>
      <sheetName val="ตารางราคางานดิน"/>
      <sheetName val="ตารางค่าขนส่ง10ล้อ"/>
      <sheetName val="Data งานจ้างเหมา"/>
      <sheetName val="การคำนวณอัตราราคางาน"/>
      <sheetName val="การคำนวณอัตราราคา(สกล)"/>
      <sheetName val="ตาราง 1"/>
      <sheetName val="ตาราง 2"/>
      <sheetName val="ตาราง 3"/>
      <sheetName val="อัตราราคางานคอนกรีต"/>
      <sheetName val=" 1 กิจกรรมเบื้องต้น"/>
      <sheetName val="2 กิจกรรมทำนบดิน"/>
      <sheetName val="BLanket Drain"/>
      <sheetName val="ทางระบายน้ำล้น "/>
      <sheetName val="กิจกรรมท่อส่งน้ำ"/>
      <sheetName val="ค่าอำนวยการ"/>
      <sheetName val="ใบปะหน้า"/>
      <sheetName val="กสย11(1)"/>
      <sheetName val="กสย11(2)"/>
      <sheetName val="รองปกรายการคำนวณ"/>
      <sheetName val="ระยะทางจาก ชม.- มส. (ปาย)"/>
      <sheetName val="ระยะ อ.เมือง มส.- โครงการ(ปาย)"/>
      <sheetName val="ระยะทางขนส่ง"/>
      <sheetName val="ค่าขนส่ง"/>
      <sheetName val="สารบัญแบบ"/>
      <sheetName val="อัตราค่าขนส่งคอนกรีต"/>
      <sheetName val="ตารางท่อส่งน้ำ"/>
      <sheetName val="ตาราง clay blanket"/>
      <sheetName val="ตาราง Blanket drain"/>
      <sheetName val="ตารางทางระบายน้ำล้น"/>
      <sheetName val="ตาราง รวมงานทำนบดิน"/>
      <sheetName val="แผนการปฏิบัติงานก่อสร้าง"/>
      <sheetName val="แผน-ผล"/>
    </sheetNames>
    <sheetDataSet>
      <sheetData sheetId="0"/>
      <sheetData sheetId="1" refreshError="1"/>
      <sheetData sheetId="2" refreshError="1">
        <row r="17">
          <cell r="F17">
            <v>16106000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การคำนวณอัตราราคางาน"/>
      <sheetName val="การคำนวณอัตราราคา(สกล)"/>
      <sheetName val="อัตราราคางานคอนกรีต"/>
      <sheetName val="รายละเอียด"/>
      <sheetName val="ใบปะหน้า"/>
      <sheetName val="กิจกรรมจ้างเหมางานดิน"/>
      <sheetName val="กิจกรรมเบื้องต้น"/>
      <sheetName val="กิจกรรมท่อส่งน้ำ"/>
      <sheetName val="กิจกรรมบ่อดักตะกอน"/>
      <sheetName val="กิจกรรมปรับปรุงฐานราก"/>
      <sheetName val="กิจกรรมทดสอบ"/>
      <sheetName val="กิจกรรมเขื่อนคอนกรีต"/>
      <sheetName val="ตารางงานดินเขื่อนคอนกรีต"/>
      <sheetName val="ทางระบายน้ำล้น "/>
      <sheetName val="ค่าอำนวยการ"/>
      <sheetName val="BLanket Drain"/>
      <sheetName val="กสย11(1)"/>
      <sheetName val="กสย11(2)"/>
      <sheetName val="รองปกรายการคำนวณ"/>
      <sheetName val="ระยะทางขนส่ง"/>
      <sheetName val="ค่าขนส่ง"/>
      <sheetName val="สารบัญแบบ"/>
      <sheetName val="อัตราค่าขนส่งคอนกรีต"/>
      <sheetName val="ตารางท่อส่งน้ำ"/>
      <sheetName val="ตาราง clay blanket"/>
      <sheetName val="ตาราง Blanket drain"/>
      <sheetName val="ตาราง รวมงานทำนบดิน"/>
      <sheetName val="แผนการปฏิบัติงานก่อสร้าง"/>
      <sheetName val="แผนการปฏิบัติงานก่อสร้าง (2)"/>
      <sheetName val="แผน-ผล"/>
      <sheetName val="แผนการปฏิบัติงานก่อสร้าง ตัวจริ"/>
      <sheetName val="แผน-ผล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ารางค่าขนส่ง10ล้อ 25 บาท"/>
      <sheetName val="ตารางค่าขนส่ง10ล้อ"/>
      <sheetName val="งานGabion"/>
      <sheetName val="ผังบริเวณ "/>
      <sheetName val="ตารางแหล่ง"/>
      <sheetName val="ระยะทางขนส่ง"/>
      <sheetName val="ปริมาณคอนกรีตดาด"/>
      <sheetName val="แผนที่1- 50000"/>
      <sheetName val="แก้ไขปะหน้า"/>
      <sheetName val="ปะหน้า ชป.325451976"/>
      <sheetName val="รายละเอียด"/>
      <sheetName val="ปะหน้า ชป.325"/>
      <sheetName val="ปริมาณและราคา"/>
      <sheetName val="Data"/>
      <sheetName val="ข้อมูล "/>
      <sheetName val="อัตราราคางานต่างๆ "/>
      <sheetName val="ข้อมูล  (3)"/>
      <sheetName val="งานป้องกันบ่อก่อสร้าง"/>
      <sheetName val="อัตราราคางานคอนกรีต "/>
      <sheetName val="อัตราราคางานต่างๆทำเอง"/>
      <sheetName val="สรุปราคาวัสดุ"/>
      <sheetName val="ตาราง 1"/>
      <sheetName val="ตาราง 2"/>
      <sheetName val="ตาราง 3"/>
      <sheetName val="ตาราง 4"/>
      <sheetName val="ตารางงานท่อ"/>
      <sheetName val="ปริมาณคอนกรีต"/>
      <sheetName val="ปริมาณเหล็กเสริม"/>
      <sheetName val="ตาราง 5"/>
      <sheetName val="ตาราง 6"/>
      <sheetName val="ตาราง 7"/>
      <sheetName val="ตาราง 8"/>
      <sheetName val="สรุปปริมาณงาน"/>
      <sheetName val="แผนงานก่อสร้างหลังประกวดราคา"/>
      <sheetName val="ชป.325"/>
      <sheetName val="กสย11(1)"/>
      <sheetName val="กสย11(2)"/>
      <sheetName val="ปริมาณและราคา (2)"/>
      <sheetName val="แผนงานก่อสร้างหลังประกวดราค (2)"/>
      <sheetName val="ข้อมูล  (2)"/>
      <sheetName val="ตารางค่าขนส่ง10ล้อ (2)"/>
      <sheetName val="ชป.32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ารางค่าขนส่ง10ล้อ 25 บาท"/>
      <sheetName val="ตารางค่าขนส่ง10ล้อ"/>
      <sheetName val="งานGabion"/>
      <sheetName val="ผังบริเวณ "/>
      <sheetName val="ตารางแหล่ง"/>
      <sheetName val="ระยะทางขนส่ง"/>
      <sheetName val="ปริมาณคอนกรีตดาด"/>
      <sheetName val="แผนที่1- 50000"/>
      <sheetName val="แก้ไขปะหน้า"/>
      <sheetName val="ปะหน้า ชป.325451976"/>
      <sheetName val="รายละเอียด"/>
      <sheetName val="ปะหน้า ชป.325"/>
      <sheetName val="ปริมาณและราคา"/>
      <sheetName val="Data"/>
      <sheetName val="ข้อมูล "/>
      <sheetName val="อัตราราคางานต่างๆ "/>
      <sheetName val="ข้อมูล  (3)"/>
      <sheetName val="งานป้องกันบ่อก่อสร้าง"/>
      <sheetName val="อัตราราคางานคอนกรีต "/>
      <sheetName val="อัตราราคางานต่างๆทำเอง"/>
      <sheetName val="สรุปราคาวัสดุ"/>
      <sheetName val="ตาราง 1"/>
      <sheetName val="ตาราง 2"/>
      <sheetName val="ตาราง 3"/>
      <sheetName val="ตาราง 4"/>
      <sheetName val="ตารางงานท่อ"/>
      <sheetName val="ปริมาณคอนกรีต"/>
      <sheetName val="ปริมาณเหล็กเสริม"/>
      <sheetName val="ตาราง 5"/>
      <sheetName val="ตาราง 6"/>
      <sheetName val="ตาราง 7"/>
      <sheetName val="ตาราง 8"/>
      <sheetName val="สรุปปริมาณงาน"/>
      <sheetName val="แผนงานก่อสร้างหลังประกวดราคา"/>
      <sheetName val="ชป.325"/>
      <sheetName val="กสย11(1)"/>
      <sheetName val="กสย11(2)"/>
      <sheetName val="ปริมาณและราคา (2)"/>
      <sheetName val="แผนงานก่อสร้างหลังประกวดราค (2)"/>
      <sheetName val="ข้อมูล  (2)"/>
      <sheetName val="ตารางค่าขนส่ง10ล้อ (2)"/>
      <sheetName val="ชป.32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"/>
      <sheetName val="76708"/>
      <sheetName val="สชป.6-649"/>
      <sheetName val="บันได"/>
      <sheetName val="ป้าย"/>
      <sheetName val="อัตราราคา"/>
      <sheetName val="รายละเอียดลงฟอร์ม"/>
      <sheetName val="ชป.325ลงฟอร์ม"/>
      <sheetName val="ข้อมูลโครงการ"/>
      <sheetName val="บัญชี"/>
      <sheetName val="ราคากลาง"/>
      <sheetName val="ใบเบิก"/>
      <sheetName val="Module2"/>
      <sheetName val="Macro1"/>
      <sheetName val="Module3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"/>
      <sheetName val="76708"/>
      <sheetName val="สชป.6-649"/>
      <sheetName val="บันได"/>
      <sheetName val="ป้าย"/>
      <sheetName val="อัตราราคา"/>
      <sheetName val="รายละเอียดลงฟอร์ม"/>
      <sheetName val="ชป.325ลงฟอร์ม"/>
      <sheetName val="ข้อมูลโครงการ"/>
      <sheetName val="บัญชี"/>
      <sheetName val="ราคากลาง"/>
      <sheetName val="ใบเบิก"/>
      <sheetName val="Module2"/>
      <sheetName val="Macro1"/>
      <sheetName val="Module3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ใบปะหน้าประมาณการ"/>
      <sheetName val="ค่าสูบน้ำ"/>
      <sheetName val="บัญชีสรุป"/>
      <sheetName val="รายละเอียด"/>
      <sheetName val="DT2"/>
      <sheetName val="Break1"/>
      <sheetName val="Break2"/>
      <sheetName val="PRICE"/>
      <sheetName val="unit cost (เหมา)2"/>
      <sheetName val="ตารางอัตราราคางานต่อหน่วยงานดิน"/>
      <sheetName val="แผนปฏิบัติงาน"/>
      <sheetName val="ค่าสำรวจ"/>
      <sheetName val="unit cost (ทำเอง)"/>
      <sheetName val="กสย.11"/>
      <sheetName val="กสย. 11"/>
      <sheetName val="กสย. 2 (R)"/>
      <sheetName val="แผนซื้อ"/>
      <sheetName val="แผนจ้าง"/>
      <sheetName val="ML"/>
      <sheetName val="PMK"/>
      <sheetName val="ค่าขนส่งแผ่นพื้น"/>
      <sheetName val="ใบสรุปราคาแผ่นพื้น"/>
      <sheetName val="ค่าแรงวางเรียง"/>
      <sheetName val="ราคาRC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ใบปะหน้าประมาณการ"/>
      <sheetName val="ค่าสูบน้ำ"/>
      <sheetName val="บัญชีสรุป"/>
      <sheetName val="รายละเอียด"/>
      <sheetName val="DT2"/>
      <sheetName val="SUM"/>
      <sheetName val="PRICE"/>
      <sheetName val="unit cost (เหมา)2"/>
      <sheetName val="cost(เหมา)3"/>
      <sheetName val="code name"/>
      <sheetName val="รายละเอียดPN"/>
      <sheetName val="แผนปฏิบัติงาน"/>
      <sheetName val="ค่าสำรวจ"/>
      <sheetName val="unit cost (ทำเอง)"/>
      <sheetName val="กสย.11"/>
      <sheetName val="กสย. 11"/>
      <sheetName val="กสย. 2 (R)"/>
      <sheetName val="แผนซื้อ"/>
      <sheetName val="แผนจ้าง"/>
      <sheetName val="ML"/>
      <sheetName val="PMK"/>
      <sheetName val="ค่าขนส่งแผ่นพื้น"/>
      <sheetName val="ใบสรุปราคาแผ่นพื้น"/>
      <sheetName val="ค่าแรงวางเรียง"/>
      <sheetName val="ราคาRC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>
        <row r="321">
          <cell r="F321">
            <v>1.2110000000000001</v>
          </cell>
        </row>
        <row r="326">
          <cell r="F326">
            <v>1.2574000000000001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9">
          <cell r="K9">
            <v>655</v>
          </cell>
        </row>
      </sheetData>
      <sheetData sheetId="24" refreshError="1"/>
      <sheetData sheetId="2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ใบปะหน้า"/>
      <sheetName val="รายละเอียด"/>
      <sheetName val="ค่าอำนวยการ"/>
      <sheetName val="อัตราราคางานคอนกรีต "/>
      <sheetName val="กสย11(1)"/>
      <sheetName val="กสย11(2)"/>
      <sheetName val="รองปกรายการคำนวณ"/>
      <sheetName val="ระยะทางขนส่ง"/>
      <sheetName val="ลักษณะความลาดชัน"/>
      <sheetName val="ค่าขนส่ง"/>
      <sheetName val="สารบัญแบบ"/>
      <sheetName val="Data"/>
      <sheetName val="ข้อมูล "/>
      <sheetName val="อัตราราคางานต่างๆ "/>
      <sheetName val="ตาราง 1"/>
      <sheetName val="ตารางค่าขนส่ง10ล้อ"/>
      <sheetName val="สูตร ค่า K"/>
      <sheetName val="ผังบริเวณ "/>
      <sheetName val="ตารางแหล่ง"/>
      <sheetName val="แผนที่1- 50000"/>
      <sheetName val="สรุปราคาวัสดุ"/>
      <sheetName val="ปริมาณคอนกรีต (2)"/>
      <sheetName val="ปริมาณคอนกรีต"/>
      <sheetName val="ปริมาณเหล็กเสริม"/>
      <sheetName val="ตาราง 2"/>
      <sheetName val="ตาราง 3"/>
      <sheetName val="ตาราง 4"/>
      <sheetName val="ตาราง 5"/>
      <sheetName val="ตาราง 6"/>
      <sheetName val="ตาราง 7"/>
      <sheetName val="ตาราง 8"/>
      <sheetName val="ตารางงานท่อ"/>
      <sheetName val="ปริมาณและราคา"/>
      <sheetName val="ใบแจ้งปริมาณงาน"/>
      <sheetName val="ชป.325"/>
      <sheetName val="แก้ไขปะหน้า"/>
      <sheetName val="ปะหน้าบันทึกข้อความ"/>
      <sheetName val="แผนงานก่อสร้างหลังประกวดราคา"/>
      <sheetName val="ปะหน้าหลังจากประกวดราคา"/>
      <sheetName val="กสย.11"/>
      <sheetName val="กสย.12"/>
      <sheetName val="หน้า 1 ( 92 )"/>
      <sheetName val="หน้า 2 ( 92 )"/>
      <sheetName val="หน้า 3 ( 92 )"/>
      <sheetName val="หน้า 4 ( 92 )"/>
      <sheetName val="หน้า 5 ( 92 )"/>
      <sheetName val="หน้า 6 ( 92 )"/>
      <sheetName val="หน้า 7 ( 92 )"/>
      <sheetName val="หน้า 8 ( 92 )"/>
      <sheetName val="หน้า 9 ( 92 )"/>
      <sheetName val="หน้า 10 ( 92 )"/>
      <sheetName val="หน้า 11 ( 92 )"/>
      <sheetName val="หน้า 12 ( 92 )"/>
      <sheetName val="หน้า 13 ( 92 )"/>
      <sheetName val="หน้า 14 ( 92 )"/>
      <sheetName val="หน้า 15 ( 92 )"/>
      <sheetName val="หน้า 16 ( 92 )"/>
      <sheetName val="หน้า 17 ( 92 )"/>
      <sheetName val="หน้า 18 ( 92 )"/>
      <sheetName val="หน้า 19 ( 92 )"/>
      <sheetName val="หน้า 20 ( 92 )"/>
      <sheetName val="หน้า 21 ( 92 )"/>
      <sheetName val="หน้า 22 ( 92 )"/>
      <sheetName val="หน้า 23 ( 92 )"/>
      <sheetName val="หน้า 24 ( 92 )"/>
      <sheetName val="หน้า 25 ( 92 )"/>
      <sheetName val="หน้า 26 ( 92 )"/>
      <sheetName val="หน้า 27 ( 92 )"/>
      <sheetName val="หน้า 28 ( 92 )"/>
      <sheetName val="หน้า 29 ( 92 )"/>
      <sheetName val="หน้า 30 ( 92 )"/>
      <sheetName val="หน้า 31 ( 92 )"/>
      <sheetName val="หน้า 32 ( 92 )"/>
      <sheetName val="หน้า 33 ( 92 )"/>
      <sheetName val="หน้า 34 ( 92 )"/>
      <sheetName val="หน้า 35 ( 92 )"/>
      <sheetName val="หน้า 36 ( 92 )"/>
      <sheetName val="หน้า 37 ( 92 )"/>
      <sheetName val="หน้า 38 ( 92 )"/>
      <sheetName val="หน้า 39 ( 92 )"/>
      <sheetName val="หน้า 40 ( 92 )"/>
      <sheetName val="หน้า 41 ( 92 )"/>
      <sheetName val="หน้า 42 ( 92 )"/>
      <sheetName val="หน้า 43 ( 92 )"/>
      <sheetName val="หน้า 44 ( 92 )"/>
      <sheetName val="หน้า 45 ( 92 )"/>
      <sheetName val="หน้า 46 ( 92 )"/>
      <sheetName val="หน้า 47 ( 92 )"/>
      <sheetName val="หน้า 48 ( 92 )"/>
      <sheetName val="หน้า 49 ( 92 )"/>
      <sheetName val="หน้า 50 ( 92 )"/>
      <sheetName val="หน้า 51 ( 92 )"/>
      <sheetName val="หน้า 52 ( 92 )"/>
      <sheetName val="หน้า 53 ( 92 )"/>
      <sheetName val="หน้า 54 ( 92 )"/>
      <sheetName val="หน้า 55 ( 92 )"/>
      <sheetName val="หน้า 56 ( 92 )"/>
      <sheetName val="หน้า 57 ( 92 )"/>
      <sheetName val="หน้า 58 ( 92 )"/>
      <sheetName val="หน้า 59 ( 92 )"/>
      <sheetName val="หน้า 60 ( 92 )"/>
      <sheetName val="หน้า 61 ( 92 )"/>
      <sheetName val="หน้า 62 ( 92 )"/>
      <sheetName val="หน้า 63 ( 92 )"/>
      <sheetName val="หน้า 64 ( 92 )"/>
      <sheetName val="หน้า 65 ( 92 )"/>
      <sheetName val="หน้า 66 ( 92 )"/>
      <sheetName val="หน้า 67 ( 92 )"/>
      <sheetName val="หน้า 68 ( 92 )"/>
      <sheetName val="หน้า 69 ( 92 )"/>
      <sheetName val="หน้า 70 ( 92 )"/>
      <sheetName val="หน้า 71 ( 92 )"/>
      <sheetName val="หน้า 72 ( 92 )"/>
      <sheetName val="หน้า 73 ( 92 )"/>
      <sheetName val="หน้า 74 ( 92 )"/>
      <sheetName val="หน้า 75 ( 92 )"/>
      <sheetName val="หน้า 76 ( 92 )"/>
      <sheetName val="หน้า 77 ( 92 )"/>
      <sheetName val="หน้า 78 ( 92 )"/>
      <sheetName val="หน้า 79 ( 92 )"/>
      <sheetName val="หน้า 80 ( 92 )"/>
      <sheetName val="หน้า 81 ( 92 )"/>
      <sheetName val="หน้า 82 ( 92 )"/>
      <sheetName val="หน้า 83 ( 92 )"/>
      <sheetName val="หน้า 84 ( 92 )"/>
      <sheetName val="หน้า 85 ( 92 )"/>
      <sheetName val="หน้า 86 ( 92 )"/>
      <sheetName val="หน้า 87 ( 92 )"/>
      <sheetName val="หน้า 88 ( 92 )"/>
      <sheetName val="หน้า 89 ( 92 )"/>
      <sheetName val="หน้า 90 ( 92 )"/>
      <sheetName val="หน้า 91 ( 92 )"/>
      <sheetName val="หน้า 92 ( 92 )"/>
      <sheetName val="ข้อมูลงานดิน "/>
      <sheetName val="อัตราราคางานดิน"/>
      <sheetName val="ปะหน้าบันทึกข้อความ (2)"/>
      <sheetName val="คำนวณรางริน"/>
      <sheetName val="เหตุผลความจำเป็น"/>
      <sheetName val="แผนการปฏิบัติงานก่อสร้าง (2)"/>
      <sheetName val="ราคาวัสดุเหนือ-ใต้"/>
      <sheetName val="ค่าแรง,ดัดผูกเหล็ก"/>
      <sheetName val="งานดินรางริน"/>
      <sheetName val="ระยะขนไม้จาก ชม."/>
      <sheetName val="ระยะจาก มส.-โครงการแม่สุ"/>
      <sheetName val="ตารางแหล่งวัสดุ"/>
      <sheetName val="กสย.11 (2)"/>
      <sheetName val="ท่อส่งน้ำเข้านา"/>
      <sheetName val="อาคารเชื่อมต่อ"/>
      <sheetName val="อาคารปลายรางน้ำ 163107"/>
      <sheetName val="คำนวณคลองดาด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2">
          <cell r="R22">
            <v>10.02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ใบปะหน้า"/>
      <sheetName val="รายละเอียด"/>
      <sheetName val="อัตราราคางานคอนกรีต "/>
      <sheetName val="กสย11(1)"/>
      <sheetName val="กสย11(2)"/>
      <sheetName val="รองปกรายการคำนวณ"/>
      <sheetName val="ระยะทางขนส่ง"/>
      <sheetName val="ลักษณะความลาดชัน"/>
      <sheetName val="ค่าขนส่ง"/>
      <sheetName val="สารบัญแบบ"/>
      <sheetName val="ข้อมูลงานดิน "/>
      <sheetName val="ตารางค่าขนส่ง10ล้อ"/>
      <sheetName val="อัตราราคางานดิน"/>
      <sheetName val="อัตราราคางานต่างๆ "/>
      <sheetName val="ปะหน้าบันทึกข้อความ (2)"/>
      <sheetName val="ปะหน้าบันทึกข้อความ"/>
      <sheetName val="คำนวณรางริน"/>
      <sheetName val="เหตุผลความจำเป็น"/>
      <sheetName val="แผนการปฏิบัติงานก่อสร้าง (2)"/>
      <sheetName val="ราคาวัสดุเหนือ-ใต้"/>
      <sheetName val="ค่าแรง,ดัดผูกเหล็ก"/>
      <sheetName val="งานดินรางริน"/>
      <sheetName val="ตารางงานท่อ"/>
      <sheetName val="ตาราง 1"/>
      <sheetName val="ตาราง 2"/>
      <sheetName val="ระยะขนไม้จาก ชม."/>
      <sheetName val="ระยะจาก มส.-โครงการแม่สุ"/>
      <sheetName val="ผังบริเวณ "/>
      <sheetName val="ตารางแหล่งวัสดุ"/>
      <sheetName val="กสย.11 (2)"/>
      <sheetName val="กสย.12"/>
      <sheetName val="ท่อส่งน้ำเข้านา"/>
      <sheetName val="สรุปราคาวัสดุ"/>
      <sheetName val="อาคารเชื่อมต่อ"/>
      <sheetName val="อาคารปลายรางน้ำ 163107"/>
      <sheetName val="คำนวณคลองดาด "/>
    </sheetNames>
    <sheetDataSet>
      <sheetData sheetId="0" refreshError="1">
        <row r="12">
          <cell r="D12" t="str">
            <v>ระยะทางขนส่ง = 244 กม. (จาก อ. เมือง จ. แม่ฮ่องสอน ถึง หน่วยงานก่อสร้าง)</v>
          </cell>
        </row>
        <row r="13">
          <cell r="B13" t="str">
            <v xml:space="preserve">ค่าขนส่งที่เพิ่มจาก 200 กม. = </v>
          </cell>
          <cell r="D13" t="str">
            <v>44*1.83 =80.52 บาท/ลบ.ม.</v>
          </cell>
        </row>
        <row r="14">
          <cell r="D14" t="str">
            <v>ค่าขนส่งที่ 244 กม. = 366.7+80.52 = 447.22 บาท/ลบ.ม.</v>
          </cell>
        </row>
        <row r="15">
          <cell r="D15" t="str">
            <v>ค่าขนส่งที่ 10 กม. = 19.2 บาท/ลบ.ม.</v>
          </cell>
        </row>
        <row r="16">
          <cell r="D16" t="str">
            <v>ค่าขนส่งที่ (244-10) = 447.22-19.2 = 428.02 บาท/ลบ.ม.</v>
          </cell>
        </row>
      </sheetData>
      <sheetData sheetId="1" refreshError="1"/>
      <sheetData sheetId="2" refreshError="1"/>
      <sheetData sheetId="3" refreshError="1"/>
      <sheetData sheetId="4" refreshError="1">
        <row r="22">
          <cell r="F22">
            <v>2627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36">
          <cell r="D36">
            <v>13.8</v>
          </cell>
          <cell r="E36">
            <v>84.93</v>
          </cell>
          <cell r="F36">
            <v>45.7</v>
          </cell>
          <cell r="G36">
            <v>0.7</v>
          </cell>
          <cell r="H36">
            <v>0</v>
          </cell>
          <cell r="I36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คสล"/>
      <sheetName val="รายการคำนวณ"/>
      <sheetName val="Sheet3"/>
    </sheetNames>
    <sheetDataSet>
      <sheetData sheetId="0">
        <row r="8">
          <cell r="C8" t="str">
            <v xml:space="preserve">  = (0.30*(1.80-0.30)*34.50+(0.01*34.50)</v>
          </cell>
        </row>
        <row r="15">
          <cell r="C15" t="str">
            <v xml:space="preserve">  = 0.30*(15.00*12.00)</v>
          </cell>
        </row>
        <row r="22">
          <cell r="C22" t="str">
            <v xml:space="preserve">  = (((0.30+0.60)/2)*(314.50-309.00)*(9.75+15.00)+4.40</v>
          </cell>
        </row>
        <row r="23">
          <cell r="C23" t="str">
            <v xml:space="preserve">    *(9.75+1.50+12.10)*0.60)*2</v>
          </cell>
        </row>
        <row r="30">
          <cell r="C30" t="str">
            <v xml:space="preserve">     +(ก6+น9+ก7)*ย3*น10)*2</v>
          </cell>
        </row>
        <row r="31">
          <cell r="C31" t="str">
            <v xml:space="preserve">  = (((0.30+0.60)/2)*(314.50-308.50)*2.30+((0.30+0.60)/2)*(1.50+0.60+2.30)*2</v>
          </cell>
        </row>
        <row r="32">
          <cell r="C32" t="str">
            <v xml:space="preserve">     +(1.50+0.60+2.30)*6.50*0.60)*2</v>
          </cell>
        </row>
        <row r="42">
          <cell r="C42" t="str">
            <v xml:space="preserve">  = (((0.30+0.60)/2)*(314.00-308.50)*10.00+((1.50+0.60+2.30)*0.60))*10.00*2</v>
          </cell>
        </row>
        <row r="49">
          <cell r="C49" t="str">
            <v xml:space="preserve">     (ย7+L5)-(ก7+น9)*(ก7+น9)*น10)*2</v>
          </cell>
        </row>
        <row r="50">
          <cell r="C50" t="str">
            <v xml:space="preserve">  = (((0.30+0.60)/2)*(314.00-308.50)*(10.00+9.75)+(1.50+0.60+2.30)*0.60*</v>
          </cell>
        </row>
        <row r="51">
          <cell r="C51" t="str">
            <v xml:space="preserve">     (10.00+9.75)-(2.30+0.60)*(2.30+0.60)*0.60)*2</v>
          </cell>
        </row>
        <row r="58">
          <cell r="C58" t="str">
            <v xml:space="preserve">  = 0.50*(0.40+1.00+1.00)*0.40*0.40*19.00</v>
          </cell>
        </row>
        <row r="65">
          <cell r="C65" t="str">
            <v xml:space="preserve">  = (0.20*(1.20/2)+(1.20*1)+0.50*(1.20+0.85)*(10.00-1)+(0.85/2)*0.20)*12.00</v>
          </cell>
        </row>
        <row r="77">
          <cell r="C77" t="str">
            <v xml:space="preserve">  = (0.20*(0.85/2)+0.50*(0.85+0.50)*10.00)*12.00</v>
          </cell>
        </row>
        <row r="84">
          <cell r="C84" t="str">
            <v xml:space="preserve">  = 0.50*(0.20+1.40)*(309.10-308.50)*15.00</v>
          </cell>
        </row>
        <row r="90">
          <cell r="C90" t="str">
            <v xml:space="preserve">  = น2*ล2*ยาว2</v>
          </cell>
        </row>
        <row r="91">
          <cell r="C91" t="str">
            <v xml:space="preserve">  = 1.00*2.70*8.80</v>
          </cell>
        </row>
        <row r="97">
          <cell r="C97" t="str">
            <v xml:space="preserve">  = (คสล1+คสล2+คสล3+คสล4+คสล5)*ก1</v>
          </cell>
        </row>
        <row r="98">
          <cell r="C98" t="str">
            <v xml:space="preserve">  = (0.13+1.29+0.22+0.45+0.81)*15.00</v>
          </cell>
        </row>
        <row r="105">
          <cell r="C105" t="str">
            <v xml:space="preserve">  = 0.30*1.30*34.50</v>
          </cell>
        </row>
        <row r="112">
          <cell r="C112" t="str">
            <v xml:space="preserve">  = (A*B+C*D*2)*(E*2+F)+(0.50*H-I*S)*K*2</v>
          </cell>
        </row>
        <row r="113">
          <cell r="C113" t="str">
            <v xml:space="preserve">  = (1.20*0.10+0.30*0.70*2)*(2.30*2+6.80)+(0.50*2.10-0.25*1.60)*2.40*2</v>
          </cell>
        </row>
        <row r="119">
          <cell r="C119" t="str">
            <v xml:space="preserve">  = (G*M*G*(M+N)*O+N*(ร3-ร1)-0.70)*Q*4+Q*N*K*2+Q*O*M</v>
          </cell>
        </row>
        <row r="120">
          <cell r="C120" t="str">
            <v xml:space="preserve">  = (0.50*1.80*0.50*(1.80+1.00)*0.20+1.00*(314.50-309.00)-0.70)*0.30</v>
          </cell>
        </row>
        <row r="121">
          <cell r="C121" t="str">
            <v xml:space="preserve">     *4+0.30*1.00*2.40*2+0.30*0.20*1.80</v>
          </cell>
        </row>
        <row r="127">
          <cell r="C127" t="str">
            <v xml:space="preserve">  = พท.ทั้งหมด*ก1</v>
          </cell>
        </row>
        <row r="128">
          <cell r="C128" t="str">
            <v xml:space="preserve">  = 14.09*15.00</v>
          </cell>
        </row>
      </sheetData>
      <sheetData sheetId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การคำนวณอัตราราคางาน"/>
      <sheetName val="การคำนวณอัตราราคา(สกล)"/>
      <sheetName val="อัตราราคางานคอนกรีต"/>
      <sheetName val="กิจกรรมเบื้องต้น"/>
      <sheetName val="กิจกรรมทำนบดิน"/>
      <sheetName val="ทางระบายน้ำล้น "/>
      <sheetName val="กิจกรรมท่อส่งน้ำ"/>
      <sheetName val="ค่าอำนวยการ"/>
      <sheetName val="BLanket Drain"/>
      <sheetName val="ใบปะหน้า"/>
      <sheetName val="กสย11(1)"/>
      <sheetName val="กสย11(2)"/>
      <sheetName val="รองปกรายการคำนวณ"/>
      <sheetName val="ระยะทางขนส่ง"/>
      <sheetName val="ค่าขนส่ง"/>
      <sheetName val="สารบัญแบบ"/>
      <sheetName val="อัตราค่าขนส่งคอนกรีต"/>
      <sheetName val="ตารางท่อส่งน้ำ"/>
      <sheetName val="ตาราง clay blanket"/>
      <sheetName val="ตาราง Blanket drain"/>
      <sheetName val="ตารางทางระบายน้ำล้น"/>
      <sheetName val="ตาราง รวมงานทำนบดิน"/>
      <sheetName val="แผนการปฏิบัติงานก่อสร้าง"/>
      <sheetName val="รายละเอียด"/>
      <sheetName val="แผน-ผล"/>
      <sheetName val=" ห้วยปางคอง 1"/>
      <sheetName val=" ห้วยปางคอง 2"/>
      <sheetName val=" ห้วยปางคอง 3"/>
      <sheetName val=" ห้วยปางคอง 4"/>
      <sheetName val=" ห้วยปางคอง 5"/>
      <sheetName val=" ห้วยปางคอง 6"/>
      <sheetName val=" ห้วยปางคอง 7"/>
      <sheetName val=" ห้วยปางคอง 8"/>
      <sheetName val=" ห้วยปางคอง 9"/>
      <sheetName val=" ห้วยปางคอง 10"/>
      <sheetName val=" ห้วยปางคอง 11"/>
      <sheetName val=" ห้วยปางคอง 12"/>
      <sheetName val="Data Input"/>
      <sheetName val="จาก ปมก."/>
      <sheetName val="จาก ปมก. (2)"/>
      <sheetName val="อัตราราคา"/>
      <sheetName val="สรุปบัญชีวัสดุ"/>
      <sheetName val="แผนการดำเนินการ"/>
      <sheetName val="แผนทางท้องถิ่น (2)"/>
      <sheetName val="แผนการจัดจ้าง"/>
      <sheetName val="Chat แผน"/>
      <sheetName val="แผนการใช้งิน"/>
      <sheetName val="วัสดุหลัก 47"/>
      <sheetName val="อาคารชั่วคราว"/>
      <sheetName val="ราคาไม้ยูครฯ"/>
      <sheetName val="ไม้เนื้ออ่อน"/>
      <sheetName val="ตารางแหล่ง"/>
      <sheetName val="ลำพูน (ก.ย.48)"/>
      <sheetName val="ปะหน้าบันทึกข้อความ"/>
      <sheetName val="ชป.325 (4)"/>
      <sheetName val="ชป.325 (3)"/>
      <sheetName val="ตารางค่าขนส่ง10ล้อ 25 บาท"/>
      <sheetName val="แผนที่ (2)"/>
      <sheetName val="ปะหน้า ชป.325"/>
      <sheetName val="ตารางค่าขนส่ง10ล้อ"/>
      <sheetName val="สรุปราคาวัสดุ"/>
      <sheetName val="ข้อมูล "/>
      <sheetName val="ตาราง 1"/>
      <sheetName val="ตาราง 2"/>
      <sheetName val="ตาราง 3"/>
      <sheetName val="ตาราง 4"/>
      <sheetName val="อัตราราคางานต่างๆ "/>
      <sheetName val="ตาราง 5"/>
      <sheetName val="ตาราง 6"/>
      <sheetName val="ชป.325"/>
      <sheetName val="ปมก. ชป.325"/>
      <sheetName val="ปริมาณและราคานาป่าคา"/>
      <sheetName val="ตารางคำนวณรางริน สายใหม่"/>
      <sheetName val="Data"/>
      <sheetName val="ตาราง 7"/>
      <sheetName val="ตาราง 8"/>
      <sheetName val="ตารางงานท่อ"/>
      <sheetName val="ปริมาณคอนกรีตโครงสร้าง"/>
      <sheetName val="ปริมาณเหล็กเสริม"/>
      <sheetName val="เสา ราวสะพาน"/>
      <sheetName val="แผนงานก่อสร้างหลังประกวดราคา"/>
      <sheetName val="ข้อมูลงานดิน "/>
      <sheetName val="อัตราราคางานดิน"/>
      <sheetName val="ปะหน้าบันทึกข้อความ (2)"/>
      <sheetName val="คำนวณรางริน"/>
      <sheetName val="เหตุผลความจำเป็น"/>
      <sheetName val="แผนการปฏิบัติงานก่อสร้าง (2)"/>
      <sheetName val="ราคาวัสดุเหนือ-ใต้"/>
      <sheetName val="ค่าแรง,ดัดผูกเหล็ก"/>
      <sheetName val="งานดินรางริน"/>
      <sheetName val="ระยะขนไม้จาก ชม."/>
      <sheetName val="ระยะจาก มส.-โครงการแม่สุ"/>
      <sheetName val="อัตราราคางานคอนกรีต "/>
      <sheetName val="ผังบริเวณ "/>
      <sheetName val="ตารางแหล่งวัสดุ"/>
      <sheetName val="กสย.11 (2)"/>
      <sheetName val="กสย.12"/>
      <sheetName val="ท่อส่งน้ำเข้านา"/>
      <sheetName val="อาคารเชื่อมต่อ"/>
      <sheetName val="อาคารปลายรางน้ำ 163107"/>
      <sheetName val="คำนวณคลองดาด "/>
    </sheetNames>
    <sheetDataSet>
      <sheetData sheetId="0" refreshError="1">
        <row r="1">
          <cell r="E1" t="str">
            <v>ห้วยปางคอง</v>
          </cell>
          <cell r="I1" t="str">
            <v>นาปู่ป้อม</v>
          </cell>
        </row>
        <row r="2">
          <cell r="K2">
            <v>97.85</v>
          </cell>
        </row>
      </sheetData>
      <sheetData sheetId="1" refreshError="1">
        <row r="54">
          <cell r="AC54">
            <v>22.21</v>
          </cell>
        </row>
      </sheetData>
      <sheetData sheetId="2"/>
      <sheetData sheetId="3" refreshError="1">
        <row r="18">
          <cell r="F18">
            <v>58460</v>
          </cell>
        </row>
        <row r="34">
          <cell r="F34">
            <v>20400</v>
          </cell>
        </row>
        <row r="53">
          <cell r="F53">
            <v>15900</v>
          </cell>
        </row>
        <row r="62">
          <cell r="F62">
            <v>224820</v>
          </cell>
        </row>
        <row r="71">
          <cell r="F71">
            <v>18710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12">
          <cell r="E12">
            <v>1413897.92</v>
          </cell>
        </row>
        <row r="13">
          <cell r="E13">
            <v>91656</v>
          </cell>
        </row>
        <row r="451">
          <cell r="AD451">
            <v>7.38</v>
          </cell>
        </row>
        <row r="461">
          <cell r="AF461">
            <v>19.690000000000001</v>
          </cell>
        </row>
        <row r="475">
          <cell r="AF475">
            <v>34.56</v>
          </cell>
        </row>
        <row r="519">
          <cell r="AF519">
            <v>13.45</v>
          </cell>
        </row>
        <row r="529">
          <cell r="AF529">
            <v>268.18</v>
          </cell>
        </row>
        <row r="589">
          <cell r="AF589">
            <v>29936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ใบปะหน้า"/>
      <sheetName val="รายละเอียด"/>
      <sheetName val="อัตราราคางานคอนกรีต "/>
      <sheetName val="กสย11(1)"/>
      <sheetName val="กสย11(2)"/>
      <sheetName val="รองปกรายการคำนวณ"/>
      <sheetName val="ระยะทางขนส่ง"/>
      <sheetName val="ลักษณะความลาดชัน"/>
      <sheetName val="ค่าขนส่ง"/>
      <sheetName val="อัตราค่าขนส่งคอนกรี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ใบปะหน้า"/>
      <sheetName val="รายละเอียด"/>
      <sheetName val="อัตราราคางานคอนกรีต"/>
      <sheetName val="กสย11(1)"/>
      <sheetName val="กสย11(2)"/>
      <sheetName val="รองปกรายการคำนวณ"/>
      <sheetName val="ระยะทางขนส่ง"/>
      <sheetName val="ค่าขนส่ง"/>
      <sheetName val="สารบัญแบบ"/>
      <sheetName val="ปกประมาณการ"/>
      <sheetName val="Sheet1"/>
      <sheetName val="แผนการปฏิบัติงานก่อสร้าง"/>
    </sheetNames>
    <sheetDataSet>
      <sheetData sheetId="0"/>
      <sheetData sheetId="1">
        <row r="58">
          <cell r="AC58">
            <v>35.299999999999997</v>
          </cell>
        </row>
      </sheetData>
      <sheetData sheetId="2"/>
      <sheetData sheetId="3"/>
      <sheetData sheetId="4">
        <row r="22">
          <cell r="R22">
            <v>808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คากลาง_ห้วยคองตอนกลาง"/>
      <sheetName val="Unitcost_ห้วยคองตอนกลาง"/>
      <sheetName val="คอนกรีต_ห้วยคองตอนกลาง"/>
      <sheetName val="ตารางวัสดุ_ห้วยคองตอนกลาง"/>
      <sheetName val="อัตรางานดิน"/>
      <sheetName val="Factor F_ห้วยคองตอนกลาง"/>
    </sheetNames>
    <sheetDataSet>
      <sheetData sheetId="0" refreshError="1"/>
      <sheetData sheetId="1" refreshError="1"/>
      <sheetData sheetId="2" refreshError="1"/>
      <sheetData sheetId="3">
        <row r="31">
          <cell r="H31">
            <v>17431.09</v>
          </cell>
        </row>
      </sheetData>
      <sheetData sheetId="4">
        <row r="11">
          <cell r="F11">
            <v>11.129999999999999</v>
          </cell>
        </row>
        <row r="12">
          <cell r="F12">
            <v>11.41</v>
          </cell>
        </row>
        <row r="13">
          <cell r="F13">
            <v>6.04</v>
          </cell>
        </row>
        <row r="15">
          <cell r="F15">
            <v>20.369999999999997</v>
          </cell>
        </row>
        <row r="16">
          <cell r="F16">
            <v>27.61</v>
          </cell>
        </row>
        <row r="20">
          <cell r="F20">
            <v>25.02</v>
          </cell>
        </row>
        <row r="25">
          <cell r="F25">
            <v>44.269999999999996</v>
          </cell>
        </row>
        <row r="28">
          <cell r="F28">
            <v>13.489999999999998</v>
          </cell>
        </row>
      </sheetData>
      <sheetData sheetId="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คากลาง_ห้วยคองตอนกลาง"/>
      <sheetName val="Unitcost_ห้วยคองตอนกลาง"/>
      <sheetName val="คอนกรีต_ห้วยคองตอนกลาง"/>
      <sheetName val="ตารางวัสดุ_ห้วยคองตอนกลาง"/>
      <sheetName val="อัตรางานดิน"/>
      <sheetName val="Factor F_ห้วยคองตอนกลาง"/>
    </sheetNames>
    <sheetDataSet>
      <sheetData sheetId="0" refreshError="1"/>
      <sheetData sheetId="1" refreshError="1"/>
      <sheetData sheetId="2" refreshError="1"/>
      <sheetData sheetId="3">
        <row r="31">
          <cell r="H31">
            <v>17431.09</v>
          </cell>
        </row>
      </sheetData>
      <sheetData sheetId="4">
        <row r="11">
          <cell r="F11">
            <v>11.129999999999999</v>
          </cell>
        </row>
        <row r="12">
          <cell r="F12">
            <v>11.41</v>
          </cell>
        </row>
        <row r="13">
          <cell r="F13">
            <v>6.04</v>
          </cell>
        </row>
        <row r="15">
          <cell r="F15">
            <v>20.369999999999997</v>
          </cell>
        </row>
        <row r="16">
          <cell r="F16">
            <v>27.61</v>
          </cell>
        </row>
        <row r="20">
          <cell r="F20">
            <v>25.02</v>
          </cell>
        </row>
        <row r="25">
          <cell r="F25">
            <v>44.269999999999996</v>
          </cell>
        </row>
        <row r="28">
          <cell r="F28">
            <v>13.489999999999998</v>
          </cell>
        </row>
      </sheetData>
      <sheetData sheetId="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งานดิน  (2)"/>
      <sheetName val="สรุปกิจกรรม"/>
      <sheetName val="FREE FLOW"/>
      <sheetName val="ตารางคำนวณปริมาณงาน (2)"/>
      <sheetName val="อาคารท่อลอด"/>
      <sheetName val="อาคารสะพานน้ำ"/>
      <sheetName val="ตารางคำนวณปริมาณงาน"/>
      <sheetName val="Data"/>
      <sheetName val="DataInput"/>
      <sheetName val="ข้อมูล "/>
      <sheetName val="ท่อส่งน้ำเข้านา"/>
      <sheetName val="ตาราง 1"/>
      <sheetName val="อัตราราคางานต่างๆ "/>
      <sheetName val="ตาราง 2"/>
      <sheetName val="ปะหน้าบันทึกข้อความ"/>
      <sheetName val="รายละเอียด"/>
      <sheetName val="ใบปะหน้า"/>
      <sheetName val="อัตราราคางานคอนกรีต"/>
      <sheetName val="กสย11(1)"/>
      <sheetName val="กสย11(2)"/>
      <sheetName val="แผนการปฏิบัติงานก่อสร้าง"/>
      <sheetName val="ตารางค่าขนส่ง10ล้อ"/>
      <sheetName val="ระยะทางขนส่ง"/>
      <sheetName val="ตารางแหล่งวัสดุ"/>
      <sheetName val="ผังบริเวณ "/>
      <sheetName val="สรุปราคาวัสดุ"/>
      <sheetName val="ตาราง 4"/>
      <sheetName val="ตารางงานท่อ"/>
      <sheetName val="สารบัญแบบ"/>
      <sheetName val="อาคารเชื่อมต่อ"/>
      <sheetName val="อาคารปลายรางน้ำ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aInput"/>
      <sheetName val="ข้อมูล "/>
      <sheetName val="ปะหน้าบันทึกข้อความ"/>
      <sheetName val="ใบปะหน้า"/>
      <sheetName val="รายละเอียด"/>
      <sheetName val="งานดินผาลาดเหนือ สระเก็บน้ำ"/>
      <sheetName val="ตารางคำนวณปริมาณงาน"/>
      <sheetName val="อัตราราคางานต่างๆ "/>
      <sheetName val="กสย11(1)"/>
      <sheetName val="กสย11(2)"/>
      <sheetName val="แผนการปฏิบัติงานก่อสร้าง"/>
      <sheetName val="งานปรับปรุงหัวงาน"/>
      <sheetName val="อัตรางานปรับปรุงหัวงาน"/>
      <sheetName val="มิติทรบ."/>
      <sheetName val="ทรบ.ฝายลูก 1"/>
      <sheetName val="ทรบ.ฝายลูก 2"/>
      <sheetName val="อาคารท่อส่งน้ำเข้าน สชป 1-41-48"/>
      <sheetName val="อาคารแบ่งน้ำ (แก้ไข)"/>
      <sheetName val="อาคารแบ่งน้ำ(163210)"/>
      <sheetName val="อาคารอัดน้ำ (แก้ไข)"/>
      <sheetName val="อาคารอัดน้ำ"/>
      <sheetName val="อาคารปลายรางน้ำ"/>
      <sheetName val="อัตราราคางานคอนกรีต"/>
      <sheetName val="ตารางค่าขนส่ง10ล้อ"/>
      <sheetName val="งานดินฝายห้วยหละลูกที่ 1"/>
      <sheetName val="งานดินฝายห้วยหละลูกที่ 2"/>
      <sheetName val="ระยะทางขนส่ง"/>
      <sheetName val="ตารางแหล่งวัสดุ"/>
      <sheetName val="ผังบริเวณ "/>
      <sheetName val="สรุปราคาวัสดุ"/>
      <sheetName val="ตาราง 1"/>
      <sheetName val="ตาราง 2"/>
      <sheetName val="ตาราง 4"/>
      <sheetName val="ตารางงานท่อ"/>
      <sheetName val="สารบัญแบบ"/>
      <sheetName val="สระเก็บน้ำ0+000"/>
      <sheetName val="สระเก็บน้ำ0+014.13 (2)"/>
      <sheetName val="สระเก็บน้ำ0+028.26 (3)"/>
      <sheetName val="สระเก็บน้ำ0+042.39 (4)"/>
      <sheetName val="สระเก็บน้ำ0+056.50 (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ใบปะหน้าประมาณการ"/>
      <sheetName val="ค่าสูบน้ำ"/>
      <sheetName val="บัญชีสรุป"/>
      <sheetName val="รายละเอียด"/>
      <sheetName val="DT2"/>
      <sheetName val="SUM"/>
      <sheetName val="PRICE"/>
      <sheetName val="unit cost (เหมา)2"/>
      <sheetName val="cost(เหมา)3"/>
      <sheetName val="code name"/>
      <sheetName val="รายละเอียดPN"/>
      <sheetName val="แผนปฏิบัติงาน"/>
      <sheetName val="ค่าสำรวจ"/>
      <sheetName val="unit cost (ทำเอง)"/>
      <sheetName val="กสย.11"/>
      <sheetName val="กสย. 11"/>
      <sheetName val="กสย. 2 (R)"/>
      <sheetName val="แผนซื้อ"/>
      <sheetName val="แผนจ้าง"/>
      <sheetName val="ML"/>
      <sheetName val="PMK"/>
      <sheetName val="ค่าขนส่งแผ่นพื้น"/>
      <sheetName val="ใบสรุปราคาแผ่นพื้น"/>
      <sheetName val="ค่าแรงวางเรียง"/>
      <sheetName val="ราคาRC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>
        <row r="321">
          <cell r="F321">
            <v>1.2110000000000001</v>
          </cell>
        </row>
        <row r="326">
          <cell r="F326">
            <v>1.2574000000000001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9">
          <cell r="K9">
            <v>655</v>
          </cell>
        </row>
      </sheetData>
      <sheetData sheetId="24" refreshError="1"/>
      <sheetData sheetId="2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กิจกรรม"/>
      <sheetName val="เบื้องต้น"/>
      <sheetName val="คอนกรีตดาด"/>
      <sheetName val="ท่อส่งน้ำเข้านา"/>
      <sheetName val="น้ำตกอัดน้ำรางเท (ฝั่ง้าย)"/>
      <sheetName val="น้ำตกอัดน้ำรางเท (ฝั่งขวา)"/>
      <sheetName val="อัดน้ำ"/>
      <sheetName val="งานดิน"/>
      <sheetName val="คำนวณรูปตัด"/>
      <sheetName val="Daiagram"/>
      <sheetName val="งานรูระบา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ชป.325"/>
      <sheetName val="รายละเอียด"/>
      <sheetName val="แผนการปฏิบัติงาน"/>
      <sheetName val="ปี 47"/>
      <sheetName val="ปี 46"/>
      <sheetName val="ปี 45"/>
      <sheetName val="แผนขนาดกลาง"/>
      <sheetName val="ชป.กลาง (2)"/>
      <sheetName val="ชป.กลาง"/>
      <sheetName val="ดำริ"/>
      <sheetName val="ขุดลอกขนาดกลาง"/>
      <sheetName val="ผง.16"/>
      <sheetName val="ซ่อมแซม ชป.เล็ก"/>
      <sheetName val="ซ่อมแซม ชป.กลาง"/>
      <sheetName val="F.4"/>
      <sheetName val="F.6"/>
      <sheetName val="แบบ ก"/>
      <sheetName val="F.6 (เพิ่มเติม)"/>
      <sheetName val="ค่าใช้สอย (2)"/>
      <sheetName val="แผนงานกำจัดวัชพืช (2)"/>
      <sheetName val="แผนงานป้องกันน้ำเค็ม"/>
      <sheetName val="แผนงานค่าขุดลอกอ่างเก็บน้ำ"/>
      <sheetName val="ค่าตอบแทน"/>
      <sheetName val="ข้อมูลสรุปทั้งโครงการ"/>
      <sheetName val="ส่งเสริมการเกษตร"/>
      <sheetName val="ข้อมูลชี้แจง"/>
      <sheetName val="ส่วนต่อ"/>
      <sheetName val="ค่าวัสดุไฟฟ้าฯ"/>
      <sheetName val="สูบน้ำ"/>
      <sheetName val="ค่าวัสดุก่อสร้าง"/>
      <sheetName val="ค่าเชื้อเพลิงฯ"/>
      <sheetName val="ค่าวัสดุสำนักงาน"/>
      <sheetName val="ค่าซ่อมแซมครุภัณฑ์"/>
      <sheetName val="ค่าซ่อมแซมยานฯ"/>
      <sheetName val="ค่าวัสดุแต่งกาย"/>
      <sheetName val="บัญชีข้าราชการ"/>
      <sheetName val="บัญชีลูกจ้างระจำ"/>
      <sheetName val="ง.142(2)"/>
      <sheetName val="แบบ ง.145 (1)"/>
      <sheetName val="แบบ ง.145-2"/>
      <sheetName val="แบบ ง.145 สบ.3"/>
      <sheetName val="ครุภัณฑ์"/>
      <sheetName val="สบ.1-5"/>
      <sheetName val="ซ่อมถนน 44"/>
      <sheetName val="ซ่อมถนน 4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ชป.325"/>
      <sheetName val="รายละเอียด"/>
      <sheetName val="แผนการปฏิบัติงาน"/>
      <sheetName val="ปี 47"/>
      <sheetName val="ปี 46"/>
      <sheetName val="ปี 45"/>
      <sheetName val="แผนขนาดกลาง"/>
      <sheetName val="ชป.กลาง (2)"/>
      <sheetName val="ชป.กลาง"/>
      <sheetName val="ดำริ"/>
      <sheetName val="ขุดลอกขนาดกลาง"/>
      <sheetName val="ผง.16"/>
      <sheetName val="ซ่อมแซม ชป.เล็ก"/>
      <sheetName val="ซ่อมแซม ชป.กลาง"/>
      <sheetName val="F.4"/>
      <sheetName val="F.6"/>
      <sheetName val="แบบ ก"/>
      <sheetName val="F.6 (เพิ่มเติม)"/>
      <sheetName val="ค่าใช้สอย (2)"/>
      <sheetName val="แผนงานกำจัดวัชพืช (2)"/>
      <sheetName val="แผนงานป้องกันน้ำเค็ม"/>
      <sheetName val="แผนงานค่าขุดลอกอ่างเก็บน้ำ"/>
      <sheetName val="ค่าตอบแทน"/>
      <sheetName val="ข้อมูลสรุปทั้งโครงการ"/>
      <sheetName val="ส่งเสริมการเกษตร"/>
      <sheetName val="ข้อมูลชี้แจง"/>
      <sheetName val="ส่วนต่อ"/>
      <sheetName val="ค่าวัสดุไฟฟ้าฯ"/>
      <sheetName val="สูบน้ำ"/>
      <sheetName val="ค่าวัสดุก่อสร้าง"/>
      <sheetName val="ค่าเชื้อเพลิงฯ"/>
      <sheetName val="ค่าวัสดุสำนักงาน"/>
      <sheetName val="ค่าซ่อมแซมครุภัณฑ์"/>
      <sheetName val="ค่าซ่อมแซมยานฯ"/>
      <sheetName val="ค่าวัสดุแต่งกาย"/>
      <sheetName val="บัญชีข้าราชการ"/>
      <sheetName val="บัญชีลูกจ้างระจำ"/>
      <sheetName val="ง.142(2)"/>
      <sheetName val="แบบ ง.145 (1)"/>
      <sheetName val="แบบ ง.145-2"/>
      <sheetName val="แบบ ง.145 สบ.3"/>
      <sheetName val="ครุภัณฑ์"/>
      <sheetName val="สบ.1-5"/>
      <sheetName val="ซ่อมถนน 44"/>
      <sheetName val="ซ่อมถนน 4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ใบปะหน้า"/>
      <sheetName val="รายละเอียด"/>
      <sheetName val="อัตราราคางานคอนกรีต "/>
      <sheetName val="กสย11(1)"/>
      <sheetName val="กสย11(2)"/>
      <sheetName val="รองปกรายการคำนวณ"/>
      <sheetName val="ระยะทางขนส่ง"/>
      <sheetName val="ลักษณะความลาดชัน"/>
      <sheetName val="ค่าขนส่ง"/>
      <sheetName val="แผนการใช้เงิน"/>
      <sheetName val="ชป411"/>
      <sheetName val="ข้อมูลงานดิน "/>
      <sheetName val="ตารางค่าขนส่ง10ล้อ"/>
      <sheetName val="อัตราราคางานดิน"/>
      <sheetName val="อัตราราคางานต่างๆ "/>
      <sheetName val="ปะหน้าบันทึกข้อความ (2)"/>
      <sheetName val="ปะหน้าบันทึกข้อความ"/>
      <sheetName val="คำนวณรางริน"/>
      <sheetName val="เหตุผลความจำเป็น"/>
      <sheetName val="แผนการปฏิบัติงานก่อสร้าง (2)"/>
      <sheetName val="ราคาวัสดุเหนือ-ใต้"/>
      <sheetName val="ค่าแรง,ดัดผูกเหล็ก"/>
      <sheetName val="งานดินรางริน"/>
      <sheetName val="ตารางงานท่อ"/>
      <sheetName val="ตาราง 1"/>
      <sheetName val="ตาราง 2"/>
      <sheetName val="ระยะขนไม้จาก ชม."/>
      <sheetName val="ระยะจาก มส.-โครงการแม่สุ"/>
      <sheetName val="ผังบริเวณ "/>
      <sheetName val="ตารางแหล่งวัสดุ"/>
      <sheetName val="กสย.11 (2)"/>
      <sheetName val="กสย.12"/>
      <sheetName val="ท่อส่งน้ำเข้านา"/>
      <sheetName val="สรุปราคาวัสดุ"/>
      <sheetName val="อาคารเชื่อมต่อ"/>
      <sheetName val="อาคารปลายรางน้ำ 163107"/>
      <sheetName val="คำนวณคลองดาด "/>
    </sheetNames>
    <sheetDataSet>
      <sheetData sheetId="0" refreshError="1">
        <row r="2">
          <cell r="M2">
            <v>286.82</v>
          </cell>
          <cell r="O2">
            <v>13.72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ใบประหน้า 1"/>
      <sheetName val="แผนการดำเนินการ"/>
      <sheetName val="รายละเอียด"/>
      <sheetName val="อัตราราคา"/>
      <sheetName val="Sheet2"/>
      <sheetName val="แผนทางท้องถิ่น "/>
      <sheetName val="วัสดุหลัก 47"/>
      <sheetName val="ไม้เนื้ออ่อน"/>
      <sheetName val="เหล็กเส้น (2)"/>
      <sheetName val="อาคารชั่วคราว"/>
      <sheetName val="ราคาไม้ยูครฯ"/>
      <sheetName val="เสา"/>
      <sheetName val="เสาไม้"/>
      <sheetName val="Chat แผน"/>
      <sheetName val="แผนการใช้งิน"/>
      <sheetName val="วัสดุในปมก"/>
      <sheetName val="เหล็ก-เสาไม้"/>
      <sheetName val="Sheet1"/>
      <sheetName val="แผนการจัดจ้าง (2)"/>
      <sheetName val="แผนการจัดจ้าง"/>
      <sheetName val="เหล็กเส้น"/>
      <sheetName val="1"/>
      <sheetName val="ท้องถิ่น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ใบประหน้า 1"/>
      <sheetName val="แผนการดำเนินการ"/>
      <sheetName val="รายละเอียด"/>
      <sheetName val="อัตราราคา"/>
      <sheetName val="Sheet2"/>
      <sheetName val="แผนทางท้องถิ่น "/>
      <sheetName val="วัสดุหลัก 47"/>
      <sheetName val="ไม้เนื้ออ่อน"/>
      <sheetName val="เหล็กเส้น (2)"/>
      <sheetName val="อาคารชั่วคราว"/>
      <sheetName val="ราคาไม้ยูครฯ"/>
      <sheetName val="เสา"/>
      <sheetName val="เสาไม้"/>
      <sheetName val="Chat แผน"/>
      <sheetName val="แผนการใช้งิน"/>
      <sheetName val="วัสดุในปมก"/>
      <sheetName val="เหล็ก-เสาไม้"/>
      <sheetName val="Sheet1"/>
      <sheetName val="แผนการจัดจ้าง (2)"/>
      <sheetName val="แผนการจัดจ้าง"/>
      <sheetName val="เหล็กเส้น"/>
      <sheetName val="1"/>
      <sheetName val="ท้องถิ่น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ชี้แจง"/>
      <sheetName val="รายละเอียดลงฟอร์ม"/>
      <sheetName val="รายละเอียดลงฟอร์ม (2)"/>
      <sheetName val="รายละเอียดลงฟอร์ม (3)"/>
      <sheetName val="ชป.325ลงฟอร์ม"/>
      <sheetName val="แผนการปฏิบัติงาน"/>
      <sheetName val="ค่าจ้างชั่วคราว"/>
      <sheetName val="FLAB VALVE"/>
      <sheetName val="หินคละ"/>
      <sheetName val="Module2"/>
      <sheetName val="ปะหน้า"/>
      <sheetName val="เส้นทาง"/>
      <sheetName val="แผนที่"/>
      <sheetName val="งานดินขุดลอกหน้า"/>
      <sheetName val="งานคอนกรีตดาดคลอง"/>
      <sheetName val="งานไม้แบบ"/>
      <sheetName val="งานปลูกหญ้า"/>
      <sheetName val="คำนวณดาดคลอง"/>
      <sheetName val="รูปตัด"/>
      <sheetName val="ภาพ"/>
      <sheetName val="Macro1"/>
      <sheetName val="Module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ชี้แจง"/>
      <sheetName val="รายละเอียดลงฟอร์ม"/>
      <sheetName val="รายละเอียดลงฟอร์ม (2)"/>
      <sheetName val="รายละเอียดลงฟอร์ม (3)"/>
      <sheetName val="ชป.325ลงฟอร์ม"/>
      <sheetName val="แผนการปฏิบัติงาน"/>
      <sheetName val="ค่าจ้างชั่วคราว"/>
      <sheetName val="FLAB VALVE"/>
      <sheetName val="หินคละ"/>
      <sheetName val="Module2"/>
      <sheetName val="ปะหน้า"/>
      <sheetName val="เส้นทาง"/>
      <sheetName val="แผนที่"/>
      <sheetName val="งานดินขุดลอกหน้า"/>
      <sheetName val="งานคอนกรีตดาดคลอง"/>
      <sheetName val="งานไม้แบบ"/>
      <sheetName val="งานปลูกหญ้า"/>
      <sheetName val="คำนวณดาดคลอง"/>
      <sheetName val="รูปตัด"/>
      <sheetName val="ภาพ"/>
      <sheetName val="Macro1"/>
      <sheetName val="Module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"/>
      <sheetName val="ชป.325"/>
      <sheetName val="รายละเอียด"/>
      <sheetName val="แผนการปฏิบัติงาน"/>
      <sheetName val="คำชี้แจง"/>
      <sheetName val="ข้อมูลโครงการ"/>
      <sheetName val="Module2"/>
      <sheetName val="Module3"/>
    </sheetNames>
    <sheetDataSet>
      <sheetData sheetId="0">
        <row r="3">
          <cell r="B3" t="str">
            <v>บริหารโครงการฝายบ้านเขว้า</v>
          </cell>
        </row>
        <row r="11">
          <cell r="B11" t="str">
            <v>บ้าน-   ตำบล- อำเภอคูเมือง  จังหวัดบุรีรัมย์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ข้อมูล"/>
      <sheetName val="ชป.325"/>
      <sheetName val="รายละเอียด"/>
      <sheetName val="แผนการปฏิบัติงาน"/>
      <sheetName val="คำชี้แจง"/>
      <sheetName val="ข้อมูลโครงการ"/>
      <sheetName val="Module2"/>
      <sheetName val="Module3"/>
    </sheetNames>
    <sheetDataSet>
      <sheetData sheetId="0">
        <row r="3">
          <cell r="B3" t="str">
            <v>บริหารโครงการฝายบ้านเขว้า</v>
          </cell>
        </row>
        <row r="11">
          <cell r="B11" t="str">
            <v>บ้าน-   ตำบล- อำเภอคูเมือง  จังหวัดบุรีรัมย์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ame"/>
      <sheetName val="SARUB"/>
      <sheetName val="SECTION"/>
      <sheetName val="DIG"/>
      <sheetName val="TOTAL"/>
      <sheetName val="ป้ายโครงการ"/>
      <sheetName val="บันได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>
        <row r="2">
          <cell r="B2" t="str">
            <v>(นายกมล  เปี่ยมไพศาล)</v>
          </cell>
          <cell r="C2" t="str">
            <v>วิศวกรชลประทาน  8</v>
          </cell>
          <cell r="D2" t="str">
            <v>ฝวช.4</v>
          </cell>
        </row>
        <row r="3">
          <cell r="B3" t="str">
            <v>(นายอุทัย  เตียนพลกรัง)</v>
          </cell>
          <cell r="C3" t="str">
            <v>วิศวกรชลประทาน  7</v>
          </cell>
          <cell r="D3" t="str">
            <v>พค.ชป.4</v>
          </cell>
        </row>
        <row r="4">
          <cell r="B4" t="str">
            <v>(นายมงคล  ทองจะโป๊ะ)</v>
          </cell>
          <cell r="C4" t="str">
            <v>วิศวกรชลประทาน  6</v>
          </cell>
          <cell r="D4" t="str">
            <v>อบ.ชป.4</v>
          </cell>
        </row>
        <row r="5">
          <cell r="B5" t="str">
            <v>(นายปิยะ  ลืออุติกุลวงศ์)</v>
          </cell>
          <cell r="C5" t="str">
            <v>นายช่างชลประทาน 4</v>
          </cell>
          <cell r="D5" t="str">
            <v>วิศวกรชลประทาน  7</v>
          </cell>
        </row>
        <row r="6">
          <cell r="B6" t="str">
            <v>(นายกฤษฎา  จันทรคณา)</v>
          </cell>
          <cell r="C6" t="str">
            <v>นายช่างโยธา 4</v>
          </cell>
          <cell r="D6" t="str">
            <v>วิศวกรชลประทาน  6</v>
          </cell>
        </row>
        <row r="7">
          <cell r="B7" t="str">
            <v>(นายออน  วิศาลอาชีวะเจริญ)</v>
          </cell>
          <cell r="C7" t="str">
            <v>นายช่างโยธา 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ame"/>
      <sheetName val="SARUB"/>
      <sheetName val="SECTION"/>
      <sheetName val="DIG"/>
      <sheetName val="TOTAL"/>
      <sheetName val="ป้ายโครงการ"/>
      <sheetName val="บันได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>
        <row r="2">
          <cell r="B2" t="str">
            <v>(นายกมล  เปี่ยมไพศาล)</v>
          </cell>
          <cell r="C2" t="str">
            <v>วิศวกรชลประทาน  8</v>
          </cell>
          <cell r="D2" t="str">
            <v>ฝวช.4</v>
          </cell>
        </row>
        <row r="3">
          <cell r="B3" t="str">
            <v>(นายอุทัย  เตียนพลกรัง)</v>
          </cell>
          <cell r="C3" t="str">
            <v>วิศวกรชลประทาน  7</v>
          </cell>
          <cell r="D3" t="str">
            <v>พค.ชป.4</v>
          </cell>
        </row>
        <row r="4">
          <cell r="B4" t="str">
            <v>(นายมงคล  ทองจะโป๊ะ)</v>
          </cell>
          <cell r="C4" t="str">
            <v>วิศวกรชลประทาน  6</v>
          </cell>
          <cell r="D4" t="str">
            <v>อบ.ชป.4</v>
          </cell>
        </row>
        <row r="5">
          <cell r="B5" t="str">
            <v>(นายปิยะ  ลืออุติกุลวงศ์)</v>
          </cell>
          <cell r="C5" t="str">
            <v>นายช่างชลประทาน 4</v>
          </cell>
          <cell r="D5" t="str">
            <v>วิศวกรชลประทาน  7</v>
          </cell>
        </row>
        <row r="6">
          <cell r="B6" t="str">
            <v>(นายกฤษฎา  จันทรคณา)</v>
          </cell>
          <cell r="C6" t="str">
            <v>นายช่างโยธา 4</v>
          </cell>
          <cell r="D6" t="str">
            <v>วิศวกรชลประทาน  6</v>
          </cell>
        </row>
        <row r="7">
          <cell r="B7" t="str">
            <v>(นายออน  วิศาลอาชีวะเจริญ)</v>
          </cell>
          <cell r="C7" t="str">
            <v>นายช่างโยธา 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ใบปะหน้า"/>
      <sheetName val="รายละเอียด"/>
      <sheetName val="อัตราราคางานคอนกรีต "/>
      <sheetName val="กสย11(1)"/>
      <sheetName val="กสย11(2)"/>
      <sheetName val="รองปกรายการคำนวณ"/>
      <sheetName val="ระยะทางขนส่ง"/>
      <sheetName val="ลักษณะความลาดชัน"/>
      <sheetName val="ค่าขนส่ง"/>
      <sheetName val="สารบัญแบบ"/>
      <sheetName val="แผน-ผล"/>
      <sheetName val="แผนการปฏิบัติงานก่อสร้าง"/>
      <sheetName val="ข้อมูลงานดิน "/>
      <sheetName val="ตารางค่าขนส่ง10ล้อ"/>
      <sheetName val="อัตราราคางานดิน"/>
      <sheetName val="อัตราราคางานต่างๆ "/>
      <sheetName val="ปะหน้าบันทึกข้อความ (2)"/>
      <sheetName val="ปะหน้าบันทึกข้อความ"/>
      <sheetName val="คำนวณรางริน"/>
      <sheetName val="เหตุผลความจำเป็น"/>
      <sheetName val="แผนการปฏิบัติงานก่อสร้าง (2)"/>
      <sheetName val="ราคาวัสดุเหนือ-ใต้"/>
      <sheetName val="ค่าแรง,ดัดผูกเหล็ก"/>
      <sheetName val="งานดินรางริน"/>
      <sheetName val="ตารางงานท่อ"/>
      <sheetName val="ตาราง 1"/>
      <sheetName val="ตาราง 2"/>
      <sheetName val="ระยะขนไม้จาก ชม."/>
      <sheetName val="ระยะจาก มส.-โครงการแม่สุ"/>
      <sheetName val="ผังบริเวณ "/>
      <sheetName val="ตารางแหล่งวัสดุ"/>
      <sheetName val="กสย.11 (2)"/>
      <sheetName val="กสย.12"/>
      <sheetName val="ท่อส่งน้ำเข้านา"/>
      <sheetName val="สรุปราคาวัสดุ"/>
      <sheetName val="อาคารเชื่อมต่อ"/>
      <sheetName val="อาคารปลายรางน้ำ 163107"/>
      <sheetName val="คำนวณคลองดาด "/>
    </sheetNames>
    <sheetDataSet>
      <sheetData sheetId="0"/>
      <sheetData sheetId="1"/>
      <sheetData sheetId="2"/>
      <sheetData sheetId="3">
        <row r="13">
          <cell r="E13">
            <v>23484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ข้อมูล "/>
      <sheetName val="ตารางค่าขนส่ง10ล้อ"/>
      <sheetName val="ปริมาณและราคา"/>
      <sheetName val="ตารางคำนวณปริมาณงาน"/>
      <sheetName val="สูตร ค่า K"/>
      <sheetName val="ระยะทางขนส่ง"/>
      <sheetName val="งานดิน"/>
      <sheetName val="อัตราราคางานต่างๆ "/>
      <sheetName val="ตารางแหล่งวัสดุ"/>
      <sheetName val="ผังบริเวณ "/>
      <sheetName val="สรุปราคาวัสดุ"/>
      <sheetName val="แผนที่ 1-50000"/>
      <sheetName val="ตาราง 1"/>
      <sheetName val="ตาราง 2"/>
      <sheetName val="ตาราง 3"/>
      <sheetName val="ตาราง 4"/>
      <sheetName val="ตาราง 5"/>
      <sheetName val="ตาราง 6"/>
      <sheetName val="ตาราง 7"/>
      <sheetName val="ตาราง 8"/>
      <sheetName val="ตารางงานท่อ"/>
      <sheetName val="ปะหน้าบันทึกข้อความ"/>
      <sheetName val="แผนงานก่อสร้างหลังประกวดราคา"/>
      <sheetName val="ปะหน้าหลังจากประกวดราคา"/>
      <sheetName val="รายละเอียดหลังการประกวด"/>
      <sheetName val="กสย.11"/>
      <sheetName val="กสย.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ข้อมูล "/>
      <sheetName val="ตารางค่าขนส่ง10ล้อ"/>
      <sheetName val="ปริมาณและราคา"/>
      <sheetName val="ตารางคำนวณปริมาณงาน"/>
      <sheetName val="สูตร ค่า K"/>
      <sheetName val="ระยะทางขนส่ง"/>
      <sheetName val="งานดิน"/>
      <sheetName val="อัตราราคางานต่างๆ "/>
      <sheetName val="ตารางแหล่งวัสดุ"/>
      <sheetName val="ผังบริเวณ "/>
      <sheetName val="สรุปราคาวัสดุ"/>
      <sheetName val="แผนที่ 1-50000"/>
      <sheetName val="ตาราง 1"/>
      <sheetName val="ตาราง 2"/>
      <sheetName val="ตาราง 3"/>
      <sheetName val="ตาราง 4"/>
      <sheetName val="ตาราง 5"/>
      <sheetName val="ตาราง 6"/>
      <sheetName val="ตาราง 7"/>
      <sheetName val="ตาราง 8"/>
      <sheetName val="ตารางงานท่อ"/>
      <sheetName val="ปะหน้าบันทึกข้อความ"/>
      <sheetName val="แผนงานก่อสร้างหลังประกวดราคา"/>
      <sheetName val="ปะหน้าหลังจากประกวดราคา"/>
      <sheetName val="รายละเอียดหลังการประกวด"/>
      <sheetName val="กสย.11"/>
      <sheetName val="กสย.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Input"/>
      <sheetName val="Data งานจ้างเหมา"/>
      <sheetName val="ใบปะหน้า"/>
      <sheetName val="รายละเอียด"/>
      <sheetName val="อัตราราคางานคอนกรีต"/>
      <sheetName val="กสย11(1)"/>
      <sheetName val="กสย11(2)"/>
      <sheetName val="รองปกรายการคำนวณ"/>
      <sheetName val="ระยะทางขนส่ง"/>
      <sheetName val="ลักษณะความลาดชัน"/>
      <sheetName val="ค่าขนส่ง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2">
          <cell r="F22">
            <v>2771</v>
          </cell>
          <cell r="H22">
            <v>4983</v>
          </cell>
          <cell r="L22">
            <v>2439</v>
          </cell>
          <cell r="R22">
            <v>1380</v>
          </cell>
          <cell r="T22">
            <v>2178</v>
          </cell>
        </row>
        <row r="25">
          <cell r="J25">
            <v>3159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กิจกรรม"/>
      <sheetName val="เบื้องต้น"/>
      <sheetName val="ระบบ"/>
      <sheetName val="อ ท่อส่งน้ำเข้านา"/>
      <sheetName val="อ น้ำตกอัดน้ำ ก"/>
      <sheetName val="อ อัดน้ำ"/>
      <sheetName val="ปริมาณงานดิน"/>
      <sheetName val="ตารางแสดงปริมาณงา"/>
      <sheetName val="ปริมาณงานระบบ"/>
    </sheetNames>
    <sheetDataSet>
      <sheetData sheetId="0"/>
      <sheetData sheetId="1"/>
      <sheetData sheetId="2"/>
      <sheetData sheetId="3">
        <row r="125">
          <cell r="I125">
            <v>0.45239999999999991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Flow"/>
      <sheetName val="ค่าอำนวยการ,Factor F(งานทาง (2)"/>
      <sheetName val="ชี้แจง"/>
      <sheetName val="พาณิชย์จังหวัด"/>
      <sheetName val="ค่าขนส่ง 10 ล้อ"/>
      <sheetName val="ราคาวัสดุ"/>
      <sheetName val="รายละเอียด 1"/>
      <sheetName val="สรุปปริมาณงาน (1)"/>
      <sheetName val="สรุปค่าจ้างชั่วคราว"/>
      <sheetName val="สรุปปริมาณครุภัณฑ์"/>
      <sheetName val="รายการคำนวณ"/>
      <sheetName val="อัตราราคางาน (new)"/>
      <sheetName val="unit-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อัตราราคางานคอนกรีตและหินต่างๆ (ภาคเหนือและภาคใต้) จังหวัดลำพูน  งานทำเอง</v>
          </cell>
        </row>
        <row r="2">
          <cell r="A2" t="str">
            <v>สำหรับระยะทางขนส่ง 15  กม.</v>
          </cell>
        </row>
        <row r="3">
          <cell r="E3" t="str">
            <v>ค.ล้วนปนหินใหญ่</v>
          </cell>
          <cell r="G3" t="str">
            <v>คสล.</v>
          </cell>
          <cell r="H3" t="str">
            <v>เบา</v>
          </cell>
          <cell r="I3" t="str">
            <v>กลาง</v>
          </cell>
          <cell r="J3" t="str">
            <v>หนัก</v>
          </cell>
          <cell r="K3" t="str">
            <v>คอนกรีตหยาบ</v>
          </cell>
          <cell r="M3" t="str">
            <v>คอนกรีตดาด</v>
          </cell>
          <cell r="O3" t="str">
            <v>หินก่อ</v>
          </cell>
          <cell r="Q3" t="str">
            <v>หินเรียงยาแนว</v>
          </cell>
          <cell r="S3" t="str">
            <v>หินเรียง</v>
          </cell>
          <cell r="U3" t="str">
            <v>หินทิ้ง</v>
          </cell>
        </row>
        <row r="4">
          <cell r="A4" t="str">
            <v>ที่</v>
          </cell>
          <cell r="B4" t="str">
            <v>รายการ</v>
          </cell>
          <cell r="C4" t="str">
            <v>อัตรา</v>
          </cell>
          <cell r="D4" t="str">
            <v>หน่วย</v>
          </cell>
          <cell r="E4" t="str">
            <v>จำนวน</v>
          </cell>
          <cell r="F4" t="str">
            <v>ราคา</v>
          </cell>
          <cell r="G4" t="str">
            <v>จำนวน</v>
          </cell>
          <cell r="H4" t="str">
            <v>ราคา</v>
          </cell>
          <cell r="I4" t="str">
            <v>ราคา</v>
          </cell>
          <cell r="J4" t="str">
            <v>ราคา</v>
          </cell>
          <cell r="K4" t="str">
            <v>จำนวน</v>
          </cell>
          <cell r="L4" t="str">
            <v>ราคา</v>
          </cell>
          <cell r="M4" t="str">
            <v>จำนวน</v>
          </cell>
          <cell r="N4" t="str">
            <v>ราคา</v>
          </cell>
          <cell r="O4" t="str">
            <v>จำนวน</v>
          </cell>
          <cell r="P4" t="str">
            <v>ราคา</v>
          </cell>
          <cell r="Q4" t="str">
            <v>จำนวน</v>
          </cell>
          <cell r="R4" t="str">
            <v>ราคา</v>
          </cell>
          <cell r="S4" t="str">
            <v>จำนวน</v>
          </cell>
          <cell r="T4" t="str">
            <v>ราคา</v>
          </cell>
          <cell r="U4" t="str">
            <v>จำนวน</v>
          </cell>
          <cell r="V4" t="str">
            <v>ราคา</v>
          </cell>
        </row>
        <row r="5">
          <cell r="A5">
            <v>1</v>
          </cell>
          <cell r="B5" t="str">
            <v>หินย่อย</v>
          </cell>
          <cell r="C5">
            <v>325</v>
          </cell>
          <cell r="D5" t="str">
            <v>ลบ.ม</v>
          </cell>
          <cell r="E5">
            <v>0.54</v>
          </cell>
          <cell r="F5">
            <v>175.5</v>
          </cell>
          <cell r="G5">
            <v>0.83</v>
          </cell>
          <cell r="H5">
            <v>269.75</v>
          </cell>
          <cell r="I5">
            <v>269.75</v>
          </cell>
          <cell r="J5">
            <v>269.75</v>
          </cell>
          <cell r="K5">
            <v>0.79</v>
          </cell>
          <cell r="L5">
            <v>256.75</v>
          </cell>
          <cell r="M5">
            <v>0.71</v>
          </cell>
          <cell r="N5">
            <v>230.75</v>
          </cell>
          <cell r="O5">
            <v>0.32</v>
          </cell>
          <cell r="P5">
            <v>104</v>
          </cell>
          <cell r="Q5" t="str">
            <v>-</v>
          </cell>
          <cell r="R5" t="str">
            <v>-</v>
          </cell>
          <cell r="S5" t="str">
            <v>-</v>
          </cell>
          <cell r="T5" t="str">
            <v>-</v>
          </cell>
          <cell r="U5" t="str">
            <v>-</v>
          </cell>
          <cell r="V5" t="str">
            <v>-</v>
          </cell>
        </row>
        <row r="6">
          <cell r="A6">
            <v>2</v>
          </cell>
          <cell r="B6" t="str">
            <v>หินใหญ่</v>
          </cell>
          <cell r="C6">
            <v>259</v>
          </cell>
          <cell r="D6" t="str">
            <v>ลบ.ม</v>
          </cell>
          <cell r="E6">
            <v>0.61</v>
          </cell>
          <cell r="F6">
            <v>157.99</v>
          </cell>
          <cell r="G6" t="str">
            <v>-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>
            <v>1.1399999999999999</v>
          </cell>
          <cell r="P6">
            <v>295.26</v>
          </cell>
          <cell r="Q6">
            <v>1.28</v>
          </cell>
          <cell r="R6">
            <v>331.52</v>
          </cell>
          <cell r="S6">
            <v>1.28</v>
          </cell>
          <cell r="T6">
            <v>331.52</v>
          </cell>
          <cell r="U6">
            <v>1.1000000000000001</v>
          </cell>
          <cell r="V6">
            <v>284.90000000000003</v>
          </cell>
        </row>
        <row r="7">
          <cell r="A7">
            <v>3</v>
          </cell>
          <cell r="B7" t="str">
            <v>ทราย</v>
          </cell>
          <cell r="C7">
            <v>193</v>
          </cell>
          <cell r="D7" t="str">
            <v>ลบ.ม</v>
          </cell>
          <cell r="E7">
            <v>0.71</v>
          </cell>
          <cell r="F7">
            <v>137.03</v>
          </cell>
          <cell r="G7">
            <v>0.82</v>
          </cell>
          <cell r="H7">
            <v>158.26</v>
          </cell>
          <cell r="I7">
            <v>158.26</v>
          </cell>
          <cell r="J7">
            <v>158.26</v>
          </cell>
          <cell r="K7">
            <v>0.89</v>
          </cell>
          <cell r="L7">
            <v>171.77</v>
          </cell>
          <cell r="M7">
            <v>0.94</v>
          </cell>
          <cell r="N7">
            <v>181.42</v>
          </cell>
          <cell r="O7">
            <v>0.57999999999999996</v>
          </cell>
          <cell r="P7">
            <v>111.94</v>
          </cell>
          <cell r="Q7">
            <v>7.0000000000000007E-2</v>
          </cell>
          <cell r="R7">
            <v>13.510000000000002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4</v>
          </cell>
          <cell r="B8" t="str">
            <v>ซีเมนต์</v>
          </cell>
          <cell r="C8">
            <v>125</v>
          </cell>
          <cell r="D8" t="str">
            <v>ถุง</v>
          </cell>
          <cell r="E8">
            <v>4.62</v>
          </cell>
          <cell r="F8">
            <v>577.5</v>
          </cell>
          <cell r="G8">
            <v>6.49</v>
          </cell>
          <cell r="H8">
            <v>811.25</v>
          </cell>
          <cell r="I8">
            <v>811.25</v>
          </cell>
          <cell r="J8">
            <v>811.25</v>
          </cell>
          <cell r="K8">
            <v>4.71</v>
          </cell>
          <cell r="L8">
            <v>588.75</v>
          </cell>
          <cell r="M8">
            <v>6.25</v>
          </cell>
          <cell r="N8">
            <v>781.25</v>
          </cell>
          <cell r="O8">
            <v>3.86</v>
          </cell>
          <cell r="P8">
            <v>482.5</v>
          </cell>
          <cell r="Q8">
            <v>0.31</v>
          </cell>
          <cell r="R8">
            <v>38.75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5</v>
          </cell>
          <cell r="B9" t="str">
            <v>เหล็กเสริมคอนกรีต</v>
          </cell>
        </row>
        <row r="10">
          <cell r="B10" t="str">
            <v xml:space="preserve">คสล.   เบา </v>
          </cell>
          <cell r="C10">
            <v>13.82</v>
          </cell>
          <cell r="D10" t="str">
            <v>กก.</v>
          </cell>
          <cell r="E10" t="str">
            <v>-</v>
          </cell>
          <cell r="F10" t="str">
            <v>-</v>
          </cell>
          <cell r="G10">
            <v>100</v>
          </cell>
          <cell r="H10">
            <v>1382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</row>
        <row r="11">
          <cell r="B11" t="str">
            <v>คสล.  กลาง</v>
          </cell>
          <cell r="C11">
            <v>13.82</v>
          </cell>
          <cell r="D11" t="str">
            <v>กก.</v>
          </cell>
          <cell r="E11" t="str">
            <v>-</v>
          </cell>
          <cell r="F11" t="str">
            <v>-</v>
          </cell>
          <cell r="G11">
            <v>125</v>
          </cell>
          <cell r="H11" t="str">
            <v>-</v>
          </cell>
          <cell r="I11">
            <v>1727.5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-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</row>
        <row r="12">
          <cell r="B12" t="str">
            <v>คสล.  หนัก</v>
          </cell>
          <cell r="C12">
            <v>13.82</v>
          </cell>
          <cell r="D12" t="str">
            <v>กก.</v>
          </cell>
          <cell r="E12" t="str">
            <v>-</v>
          </cell>
          <cell r="F12" t="str">
            <v>-</v>
          </cell>
          <cell r="G12">
            <v>150</v>
          </cell>
          <cell r="H12" t="str">
            <v>-</v>
          </cell>
          <cell r="I12" t="str">
            <v>-</v>
          </cell>
          <cell r="J12">
            <v>2073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</row>
        <row r="13">
          <cell r="A13">
            <v>6</v>
          </cell>
          <cell r="B13" t="str">
            <v>ค่าแรงดัดผูกเหล็ก</v>
          </cell>
          <cell r="C13">
            <v>4.2300000000000004</v>
          </cell>
          <cell r="D13" t="str">
            <v>บาท</v>
          </cell>
          <cell r="E13" t="str">
            <v>-</v>
          </cell>
          <cell r="F13" t="str">
            <v>-</v>
          </cell>
          <cell r="G13" t="str">
            <v>-</v>
          </cell>
          <cell r="H13">
            <v>423.00000000000006</v>
          </cell>
          <cell r="I13">
            <v>528.75</v>
          </cell>
          <cell r="J13">
            <v>634.50000000000011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</row>
        <row r="14">
          <cell r="A14">
            <v>7</v>
          </cell>
          <cell r="B14" t="str">
            <v>ค่าแรงงาน</v>
          </cell>
          <cell r="D14" t="str">
            <v>บาท</v>
          </cell>
          <cell r="E14" t="str">
            <v>-</v>
          </cell>
          <cell r="F14">
            <v>583.57000000000005</v>
          </cell>
          <cell r="G14" t="str">
            <v>-</v>
          </cell>
          <cell r="H14">
            <v>754.79</v>
          </cell>
          <cell r="I14">
            <v>754.79</v>
          </cell>
          <cell r="J14">
            <v>754.79</v>
          </cell>
          <cell r="K14" t="str">
            <v>-</v>
          </cell>
          <cell r="L14">
            <v>497.38</v>
          </cell>
          <cell r="M14" t="str">
            <v>-</v>
          </cell>
          <cell r="N14">
            <v>789.74</v>
          </cell>
          <cell r="O14" t="str">
            <v>-</v>
          </cell>
          <cell r="P14">
            <v>582.96</v>
          </cell>
          <cell r="Q14" t="str">
            <v>-</v>
          </cell>
          <cell r="R14">
            <v>367.27</v>
          </cell>
          <cell r="S14" t="str">
            <v>-</v>
          </cell>
          <cell r="T14">
            <v>306.08999999999997</v>
          </cell>
          <cell r="U14" t="str">
            <v>-</v>
          </cell>
          <cell r="V14">
            <v>89.12</v>
          </cell>
        </row>
        <row r="15">
          <cell r="A15">
            <v>8</v>
          </cell>
          <cell r="B15" t="str">
            <v>ค่าบ่มคอนกรีต</v>
          </cell>
          <cell r="D15" t="str">
            <v>บาท</v>
          </cell>
          <cell r="E15" t="str">
            <v>-</v>
          </cell>
          <cell r="F15">
            <v>103.78</v>
          </cell>
          <cell r="G15" t="str">
            <v>-</v>
          </cell>
          <cell r="H15">
            <v>103.78</v>
          </cell>
          <cell r="I15">
            <v>103.78</v>
          </cell>
          <cell r="J15">
            <v>103.78</v>
          </cell>
          <cell r="K15" t="str">
            <v>-</v>
          </cell>
          <cell r="L15" t="str">
            <v>-</v>
          </cell>
          <cell r="M15" t="str">
            <v>-</v>
          </cell>
          <cell r="N15">
            <v>183.77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</row>
        <row r="16">
          <cell r="A16">
            <v>9</v>
          </cell>
          <cell r="B16" t="str">
            <v>ค่าซ่อมเครื่องจักร</v>
          </cell>
          <cell r="D16" t="str">
            <v>บาท</v>
          </cell>
          <cell r="E16" t="str">
            <v>-</v>
          </cell>
          <cell r="F16">
            <v>26.53</v>
          </cell>
          <cell r="G16" t="str">
            <v>-</v>
          </cell>
          <cell r="H16">
            <v>35.869999999999997</v>
          </cell>
          <cell r="I16">
            <v>35.869999999999997</v>
          </cell>
          <cell r="J16">
            <v>35.869999999999997</v>
          </cell>
          <cell r="K16" t="str">
            <v>-</v>
          </cell>
          <cell r="L16">
            <v>15.17</v>
          </cell>
          <cell r="M16" t="str">
            <v>-</v>
          </cell>
          <cell r="N16">
            <v>43.44</v>
          </cell>
          <cell r="O16" t="str">
            <v>-</v>
          </cell>
          <cell r="P16">
            <v>7.59</v>
          </cell>
          <cell r="Q16" t="str">
            <v>-</v>
          </cell>
          <cell r="R16">
            <v>3.79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</row>
        <row r="17">
          <cell r="A17">
            <v>10</v>
          </cell>
          <cell r="B17" t="str">
            <v>ค่าน้ำมันเชื้อเพลิง</v>
          </cell>
          <cell r="D17" t="str">
            <v>บาท</v>
          </cell>
          <cell r="E17" t="str">
            <v>-</v>
          </cell>
          <cell r="F17">
            <v>59.49</v>
          </cell>
          <cell r="G17" t="str">
            <v>-</v>
          </cell>
          <cell r="H17">
            <v>80.41</v>
          </cell>
          <cell r="I17">
            <v>80.41</v>
          </cell>
          <cell r="J17">
            <v>80.41</v>
          </cell>
          <cell r="K17" t="str">
            <v>-</v>
          </cell>
          <cell r="L17">
            <v>31.77</v>
          </cell>
          <cell r="M17" t="str">
            <v>-</v>
          </cell>
          <cell r="N17">
            <v>103.15</v>
          </cell>
          <cell r="O17" t="str">
            <v>-</v>
          </cell>
          <cell r="P17">
            <v>15.89</v>
          </cell>
          <cell r="Q17" t="str">
            <v>-</v>
          </cell>
          <cell r="R17">
            <v>7.94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</row>
        <row r="18">
          <cell r="A18">
            <v>11</v>
          </cell>
          <cell r="B18" t="str">
            <v>ค่าอุปกรณ์ต่างๆ</v>
          </cell>
          <cell r="D18" t="str">
            <v>บาท</v>
          </cell>
          <cell r="E18" t="str">
            <v>-</v>
          </cell>
          <cell r="F18">
            <v>9.99</v>
          </cell>
          <cell r="G18" t="str">
            <v>-</v>
          </cell>
          <cell r="H18">
            <v>13.97</v>
          </cell>
          <cell r="I18">
            <v>14.62</v>
          </cell>
          <cell r="J18">
            <v>15.26</v>
          </cell>
          <cell r="K18" t="str">
            <v>-</v>
          </cell>
          <cell r="L18">
            <v>9.99</v>
          </cell>
          <cell r="M18" t="str">
            <v>-</v>
          </cell>
          <cell r="N18">
            <v>9.99</v>
          </cell>
          <cell r="O18" t="str">
            <v>-</v>
          </cell>
          <cell r="P18">
            <v>9.99</v>
          </cell>
          <cell r="Q18" t="str">
            <v>-</v>
          </cell>
          <cell r="R18">
            <v>9.99</v>
          </cell>
          <cell r="S18" t="str">
            <v>-</v>
          </cell>
          <cell r="T18">
            <v>4.12</v>
          </cell>
          <cell r="U18" t="str">
            <v>-</v>
          </cell>
          <cell r="V18" t="str">
            <v>-</v>
          </cell>
        </row>
        <row r="19">
          <cell r="B19" t="str">
            <v>ราคารวม</v>
          </cell>
          <cell r="F19">
            <v>1831.38</v>
          </cell>
          <cell r="H19">
            <v>4033.08</v>
          </cell>
          <cell r="I19">
            <v>4484.9799999999996</v>
          </cell>
          <cell r="J19">
            <v>4936.87</v>
          </cell>
          <cell r="L19">
            <v>1571.5800000000002</v>
          </cell>
          <cell r="N19">
            <v>2323.5100000000002</v>
          </cell>
          <cell r="P19">
            <v>1610.13</v>
          </cell>
          <cell r="R19">
            <v>772.77</v>
          </cell>
          <cell r="T19">
            <v>641.7299999999999</v>
          </cell>
          <cell r="V19">
            <v>374.02000000000004</v>
          </cell>
        </row>
        <row r="20">
          <cell r="B20" t="str">
            <v>ค่าขนส่งระยะทาง</v>
          </cell>
          <cell r="C20">
            <v>15</v>
          </cell>
          <cell r="D20" t="str">
            <v>กม.</v>
          </cell>
          <cell r="F20">
            <v>17.64</v>
          </cell>
          <cell r="H20">
            <v>17.010000000000002</v>
          </cell>
          <cell r="I20">
            <v>17.170000000000002</v>
          </cell>
          <cell r="J20">
            <v>17.329999999999998</v>
          </cell>
          <cell r="L20">
            <v>16.100000000000001</v>
          </cell>
          <cell r="N20">
            <v>16.32</v>
          </cell>
          <cell r="P20">
            <v>18.97</v>
          </cell>
          <cell r="R20">
            <v>11.85</v>
          </cell>
          <cell r="T20">
            <v>11.15</v>
          </cell>
          <cell r="V20">
            <v>9.58</v>
          </cell>
        </row>
        <row r="21">
          <cell r="B21" t="str">
            <v>ราคารวมทั้งสิ้น</v>
          </cell>
          <cell r="F21">
            <v>1849.0200000000002</v>
          </cell>
          <cell r="H21">
            <v>4050.09</v>
          </cell>
          <cell r="I21">
            <v>4502.1499999999996</v>
          </cell>
          <cell r="J21">
            <v>4954.2</v>
          </cell>
          <cell r="L21">
            <v>1587.68</v>
          </cell>
          <cell r="N21">
            <v>2339.8300000000004</v>
          </cell>
          <cell r="P21">
            <v>1629.1000000000001</v>
          </cell>
          <cell r="R21">
            <v>784.62</v>
          </cell>
          <cell r="T21">
            <v>652.87999999999988</v>
          </cell>
          <cell r="V21">
            <v>383.6</v>
          </cell>
        </row>
        <row r="22">
          <cell r="B22" t="str">
            <v>ขอกำหนดเป็น</v>
          </cell>
          <cell r="F22">
            <v>1849</v>
          </cell>
          <cell r="H22">
            <v>4050</v>
          </cell>
          <cell r="I22">
            <v>4502</v>
          </cell>
          <cell r="J22">
            <v>4954</v>
          </cell>
          <cell r="L22">
            <v>1588</v>
          </cell>
          <cell r="N22">
            <v>2340</v>
          </cell>
          <cell r="P22">
            <v>1629</v>
          </cell>
          <cell r="R22">
            <v>785</v>
          </cell>
          <cell r="T22">
            <v>653</v>
          </cell>
          <cell r="V22">
            <v>384</v>
          </cell>
        </row>
        <row r="23">
          <cell r="B23" t="str">
            <v>ค่าแรง</v>
          </cell>
          <cell r="F23" t="e">
            <v>#VALUE!</v>
          </cell>
          <cell r="G23" t="e">
            <v>#VALUE!</v>
          </cell>
          <cell r="H23">
            <v>1177.79</v>
          </cell>
          <cell r="I23">
            <v>1283.54</v>
          </cell>
          <cell r="J23">
            <v>1389.29</v>
          </cell>
          <cell r="K23" t="e">
            <v>#VALUE!</v>
          </cell>
          <cell r="L23" t="e">
            <v>#VALUE!</v>
          </cell>
          <cell r="M23" t="e">
            <v>#VALUE!</v>
          </cell>
          <cell r="N23" t="e">
            <v>#VALUE!</v>
          </cell>
          <cell r="O23" t="e">
            <v>#VALUE!</v>
          </cell>
          <cell r="P23" t="e">
            <v>#VALUE!</v>
          </cell>
          <cell r="Q23" t="e">
            <v>#VALUE!</v>
          </cell>
          <cell r="R23" t="e">
            <v>#VALUE!</v>
          </cell>
          <cell r="S23" t="e">
            <v>#VALUE!</v>
          </cell>
          <cell r="T23" t="e">
            <v>#VALUE!</v>
          </cell>
          <cell r="U23" t="e">
            <v>#VALUE!</v>
          </cell>
          <cell r="V23" t="e">
            <v>#VALUE!</v>
          </cell>
        </row>
        <row r="24">
          <cell r="B24" t="str">
            <v>เบ็ดเตล็ด</v>
          </cell>
          <cell r="F24">
            <v>113.77</v>
          </cell>
          <cell r="G24" t="e">
            <v>#VALUE!</v>
          </cell>
          <cell r="H24">
            <v>117.75</v>
          </cell>
          <cell r="I24">
            <v>118.4</v>
          </cell>
          <cell r="J24">
            <v>119.04</v>
          </cell>
          <cell r="K24" t="e">
            <v>#VALUE!</v>
          </cell>
          <cell r="L24" t="e">
            <v>#VALUE!</v>
          </cell>
          <cell r="M24" t="e">
            <v>#VALUE!</v>
          </cell>
          <cell r="N24">
            <v>193.76000000000002</v>
          </cell>
          <cell r="O24" t="e">
            <v>#VALUE!</v>
          </cell>
          <cell r="P24" t="e">
            <v>#VALUE!</v>
          </cell>
          <cell r="Q24" t="e">
            <v>#VALUE!</v>
          </cell>
          <cell r="R24" t="e">
            <v>#VALUE!</v>
          </cell>
          <cell r="S24" t="e">
            <v>#VALUE!</v>
          </cell>
          <cell r="T24" t="e">
            <v>#VALUE!</v>
          </cell>
          <cell r="U24" t="e">
            <v>#VALUE!</v>
          </cell>
          <cell r="V24" t="e">
            <v>#VALUE!</v>
          </cell>
        </row>
        <row r="25">
          <cell r="B25" t="str">
            <v>หมายเหตุ</v>
          </cell>
          <cell r="C25" t="str">
            <v xml:space="preserve"> -อัตราราคางานคอนกรีตและหินต่างๆนี้ ราคาวัสดุคำนวณจากราคาพาณิชย์จังหวัดโดยรวมภาษีมูลค่าเพิ่มและใช้กับโครงการก่อสร้างต่างๆในรัศมี 10 กม.จากตัวจังหวัด</v>
          </cell>
        </row>
        <row r="26">
          <cell r="C26" t="str">
            <v xml:space="preserve">  สำหรบโครงการที่อยู่ห่างจากตัวจังหวัด เกิน 10 กม.ต้องเพิ่มค่าขนส่งในส่วนที่ระยะทางเกินกว่า 10 กม.ด้วย</v>
          </cell>
        </row>
        <row r="27">
          <cell r="C27" t="str">
            <v xml:space="preserve"> - อัตราราคางานนี้ใช้เฉพาะงานทำเอง และสามารถปรับเปลี่ยนเพิ่มขึ้นหรือลดลงได้เมื่อมีปัจจัยใดเปลี่ยนแปลง อาทิเช่น ค่าแรงงาน ราคาวัสดุ ฯลฯ</v>
          </cell>
        </row>
        <row r="28">
          <cell r="C28" t="str">
            <v xml:space="preserve">   โดยทำเรื่องเข้ามาให้พิจารณาขอปรับเป็นรายการ รายโครงการและรายจังหวัดได้เฉพาะในกรณีที่ผลรวมขั้นสุดท้ายเพิ่มขึ้นหรือลดลงเกินกว่า 4 %</v>
          </cell>
        </row>
        <row r="29">
          <cell r="C29" t="str">
            <v xml:space="preserve"> - ค่าไม้แบบและค่าแรงในการต่อรื้อแบบ แยกคำนวณไว้ดังนี้</v>
          </cell>
        </row>
        <row r="30">
          <cell r="D30" t="str">
            <v>1.ค่าไม้แบบคำนวณต่อพื้นที่ของแบบ=0.06 ลบ.ม.ต่อพื้นที่ 1 ตร.ม.(ใช้ไม้แบบ 2 ครั้ง)</v>
          </cell>
        </row>
        <row r="31">
          <cell r="D31" t="str">
            <v>2.ค่าแรงและวัสดุ ได้แก่ ตะปู ในการต่อรื้อแบบ = 111.74 บาท</v>
          </cell>
        </row>
        <row r="32">
          <cell r="D32" t="str">
            <v>หรือคำนวณจากสูตร ราคาไม้แบบและต่อรื้อแบบ = 0.03 x ราคาไม้แบบในหน่วยลบ.ม. + 111.74</v>
          </cell>
        </row>
        <row r="33">
          <cell r="C33" t="str">
            <v xml:space="preserve"> - อัตราราคางานนี้คำนวณโดยใช้ราคาวัสดุก่อสร้างจากกรมเศรษฐกิจการพาณิชย์ประจำเดือน พฤศจิกายน พ.ศ. 2541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หตุผล"/>
      <sheetName val="ชป.325ลงฟอร์ม"/>
      <sheetName val="รายละเอียดลงฟอร์ม"/>
      <sheetName val="แผนใช้งบประมาณ"/>
      <sheetName val="ค่าจ้างชั่วคราว"/>
      <sheetName val="อัตราราคางาน"/>
      <sheetName val="COST ดำเนินเอง"/>
      <sheetName val="COST ดำเนินการเอง(2)"/>
      <sheetName val="COST ดำเนินการเอง(3)"/>
      <sheetName val="ข้อมูลกำหนด งาน คสล."/>
      <sheetName val="เส้นทาง"/>
      <sheetName val="แผนที่ ปป.ดินเค็มฯ"/>
      <sheetName val="ปะหน้า ปมก."/>
      <sheetName val="สรุป ทรบ.0+410"/>
      <sheetName val="วัสดุหลัก"/>
      <sheetName val="แผนใช้วัสดุแรงงาน  (2)"/>
      <sheetName val="การส่งมอบวัสดุ (1)"/>
      <sheetName val="เบ็ดเตล็ดแค้มป์ (1)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ะหน้า"/>
      <sheetName val="คำชี้แจง"/>
      <sheetName val="รายละเอียดลงฟอร์ม"/>
      <sheetName val="รายละเอียดลงฟอร์ม 1"/>
      <sheetName val="ค่าจ้างชั่วคราว"/>
      <sheetName val="ชป.325ลงฟอร์ม"/>
      <sheetName val="แผนการปฏิบัติงาน"/>
      <sheetName val="Module2"/>
      <sheetName val="คำนวณ"/>
      <sheetName val="เส้นทาง "/>
      <sheetName val="แผนที่ลำฉมวก"/>
      <sheetName val="ภาพถ่าย"/>
      <sheetName val="Macro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>
        <row r="1">
          <cell r="B1" t="str">
            <v>พิมพ์ข้อมูลชุด1</v>
          </cell>
        </row>
        <row r="2">
          <cell r="B2" t="b">
            <v>1</v>
          </cell>
        </row>
        <row r="3">
          <cell r="B3" t="b">
            <v>1</v>
          </cell>
        </row>
        <row r="4">
          <cell r="B4" t="b">
            <v>1</v>
          </cell>
        </row>
        <row r="5">
          <cell r="B5" t="b">
            <v>0</v>
          </cell>
        </row>
        <row r="6">
          <cell r="B6" t="b">
            <v>0</v>
          </cell>
        </row>
        <row r="7">
          <cell r="B7" t="b">
            <v>0</v>
          </cell>
        </row>
        <row r="8">
          <cell r="B8" t="b">
            <v>1</v>
          </cell>
        </row>
        <row r="9">
          <cell r="B9" t="b">
            <v>1</v>
          </cell>
        </row>
      </sheetData>
      <sheetData sheetId="1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ะหน้า"/>
      <sheetName val="คำชี้แจง"/>
      <sheetName val="รายละเอียดลงฟอร์ม"/>
      <sheetName val="รายละเอียดลงฟอร์ม 1"/>
      <sheetName val="ค่าจ้างชั่วคราว"/>
      <sheetName val="ชป.325ลงฟอร์ม"/>
      <sheetName val="แผนการปฏิบัติงาน"/>
      <sheetName val="Module2"/>
      <sheetName val="คำนวณ"/>
      <sheetName val="เส้นทาง "/>
      <sheetName val="แผนที่ลำฉมวก"/>
      <sheetName val="ภาพถ่าย"/>
      <sheetName val="Macro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>
        <row r="1">
          <cell r="B1" t="str">
            <v>พิมพ์ข้อมูลชุด1</v>
          </cell>
        </row>
        <row r="2">
          <cell r="B2" t="b">
            <v>1</v>
          </cell>
        </row>
        <row r="3">
          <cell r="B3" t="b">
            <v>1</v>
          </cell>
        </row>
        <row r="4">
          <cell r="B4" t="b">
            <v>1</v>
          </cell>
        </row>
        <row r="5">
          <cell r="B5" t="b">
            <v>0</v>
          </cell>
        </row>
        <row r="6">
          <cell r="B6" t="b">
            <v>0</v>
          </cell>
        </row>
        <row r="7">
          <cell r="B7" t="b">
            <v>0</v>
          </cell>
        </row>
        <row r="8">
          <cell r="B8" t="b">
            <v>1</v>
          </cell>
        </row>
        <row r="9">
          <cell r="B9" t="b">
            <v>1</v>
          </cell>
        </row>
      </sheetData>
      <sheetData sheetId="1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S1"/>
      <sheetName val="โครงการ"/>
    </sheetNames>
    <sheetDataSet>
      <sheetData sheetId="0"/>
      <sheetData sheetId="1"/>
      <sheetData sheetId="2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S1"/>
      <sheetName val="โครงการ"/>
    </sheetNames>
    <sheetDataSet>
      <sheetData sheetId="0"/>
      <sheetData sheetId="1"/>
      <sheetData sheetId="2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F"/>
      <sheetName val="แผนที่"/>
      <sheetName val="ข้อมูล"/>
      <sheetName val="มิติ"/>
      <sheetName val="คำนวณ"/>
      <sheetName val="สรุป"/>
      <sheetName val="อัตราค่าขนส่ง"/>
      <sheetName val=" Unit Cost"/>
      <sheetName val="ประมาณการ"/>
      <sheetName val="รายละเอียด"/>
      <sheetName val="กสยแผ่น1"/>
      <sheetName val="กสยแผ่น2"/>
      <sheetName val="กสยแผ่น3"/>
      <sheetName val="แผนงาน"/>
      <sheetName val="ราคางาน"/>
      <sheetName val="กสย2R"/>
      <sheetName val="แผนปฏิบัติการจัดซื้อจัดจ้าง"/>
      <sheetName val="ปรับปรุงทางลำเลียง"/>
      <sheetName val="คำนวณเสาระดับ"/>
      <sheetName val="เสาระดับ"/>
      <sheetName val="เสาหลัก"/>
      <sheetName val="ป้ายทางเข้า"/>
      <sheetName val="ป้ายหัวงาน"/>
      <sheetName val="ค่าสูบน้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F"/>
      <sheetName val="แผนที่"/>
      <sheetName val="ข้อมูล"/>
      <sheetName val="มิติ"/>
      <sheetName val="คำนวณ"/>
      <sheetName val="สรุป"/>
      <sheetName val="อัตราค่าขนส่ง"/>
      <sheetName val=" Unit Cost"/>
      <sheetName val="ประมาณการ"/>
      <sheetName val="รายละเอียด"/>
      <sheetName val="กสยแผ่น1"/>
      <sheetName val="กสยแผ่น2"/>
      <sheetName val="กสยแผ่น3"/>
      <sheetName val="แผนงาน"/>
      <sheetName val="ราคางาน"/>
      <sheetName val="กสย2R"/>
      <sheetName val="แผนปฏิบัติการจัดซื้อจัดจ้าง"/>
      <sheetName val="ปรับปรุงทางลำเลียง"/>
      <sheetName val="คำนวณเสาระดับ"/>
      <sheetName val="เสาระดับ"/>
      <sheetName val="เสาหลัก"/>
      <sheetName val="ป้ายทางเข้า"/>
      <sheetName val="ป้ายหัวงาน"/>
      <sheetName val="ค่าสูบน้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EAD1-7D5B-4836-94CF-E4CD9561E865}">
  <sheetPr>
    <pageSetUpPr fitToPage="1"/>
  </sheetPr>
  <dimension ref="A1:G21"/>
  <sheetViews>
    <sheetView tabSelected="1" topLeftCell="A4" zoomScaleNormal="100" workbookViewId="0">
      <selection activeCell="D17" sqref="D17"/>
    </sheetView>
  </sheetViews>
  <sheetFormatPr defaultColWidth="9.140625" defaultRowHeight="21.75"/>
  <cols>
    <col min="1" max="1" width="11.140625" style="31" customWidth="1"/>
    <col min="2" max="2" width="9.42578125" style="31" customWidth="1"/>
    <col min="3" max="3" width="17.140625" style="31" customWidth="1"/>
    <col min="4" max="4" width="15.7109375" style="31" customWidth="1"/>
    <col min="5" max="5" width="10.28515625" style="31" customWidth="1"/>
    <col min="6" max="6" width="15.85546875" style="31" customWidth="1"/>
    <col min="7" max="7" width="16.5703125" style="31" customWidth="1"/>
    <col min="8" max="16384" width="9.140625" style="31"/>
  </cols>
  <sheetData>
    <row r="1" spans="1:7" ht="24">
      <c r="A1" s="134" t="s">
        <v>55</v>
      </c>
      <c r="B1" s="134"/>
      <c r="C1" s="134"/>
      <c r="D1" s="134"/>
      <c r="E1" s="134"/>
      <c r="F1" s="134"/>
      <c r="G1" s="134"/>
    </row>
    <row r="2" spans="1:7">
      <c r="A2" s="135" t="s">
        <v>79</v>
      </c>
      <c r="B2" s="135"/>
      <c r="C2" s="135"/>
      <c r="D2" s="135"/>
      <c r="E2" s="135"/>
      <c r="F2" s="135"/>
      <c r="G2" s="135"/>
    </row>
    <row r="3" spans="1:7">
      <c r="A3" s="32" t="s">
        <v>56</v>
      </c>
      <c r="B3" s="33" t="s">
        <v>88</v>
      </c>
      <c r="C3" s="34"/>
      <c r="D3" s="34"/>
      <c r="E3" s="34"/>
      <c r="F3" s="34"/>
      <c r="G3" s="34"/>
    </row>
    <row r="4" spans="1:7">
      <c r="A4" s="32" t="s">
        <v>57</v>
      </c>
      <c r="C4" s="35"/>
      <c r="D4" s="35"/>
      <c r="E4" s="35"/>
      <c r="F4" s="35"/>
      <c r="G4" s="35"/>
    </row>
    <row r="5" spans="1:7">
      <c r="A5" s="32" t="s">
        <v>58</v>
      </c>
      <c r="B5" s="35"/>
      <c r="C5" s="35" t="s">
        <v>59</v>
      </c>
      <c r="D5" s="35"/>
      <c r="E5" s="35"/>
      <c r="F5" s="35"/>
      <c r="G5" s="35"/>
    </row>
    <row r="6" spans="1:7">
      <c r="A6" s="32" t="s">
        <v>60</v>
      </c>
      <c r="C6" s="35"/>
      <c r="D6" s="35"/>
      <c r="E6" s="35"/>
      <c r="F6" s="35"/>
      <c r="G6" s="35"/>
    </row>
    <row r="7" spans="1:7">
      <c r="A7" s="36" t="s">
        <v>61</v>
      </c>
      <c r="E7" s="37" t="s">
        <v>80</v>
      </c>
      <c r="F7" s="38"/>
      <c r="G7" s="32" t="s">
        <v>62</v>
      </c>
    </row>
    <row r="8" spans="1:7">
      <c r="A8" s="32" t="s">
        <v>63</v>
      </c>
      <c r="C8" s="34"/>
      <c r="D8" s="34"/>
      <c r="E8" s="34"/>
      <c r="F8" s="34"/>
      <c r="G8" s="34"/>
    </row>
    <row r="9" spans="1:7" ht="22.5" thickBot="1">
      <c r="G9" s="39" t="s">
        <v>64</v>
      </c>
    </row>
    <row r="10" spans="1:7" s="36" customFormat="1">
      <c r="A10" s="64" t="s">
        <v>65</v>
      </c>
      <c r="B10" s="136" t="s">
        <v>66</v>
      </c>
      <c r="C10" s="137"/>
      <c r="D10" s="40" t="s">
        <v>67</v>
      </c>
      <c r="E10" s="72" t="s">
        <v>68</v>
      </c>
      <c r="F10" s="72" t="s">
        <v>69</v>
      </c>
      <c r="G10" s="41" t="s">
        <v>70</v>
      </c>
    </row>
    <row r="11" spans="1:7">
      <c r="A11" s="65">
        <v>1</v>
      </c>
      <c r="B11" s="58" t="s">
        <v>71</v>
      </c>
      <c r="C11" s="59"/>
      <c r="D11" s="42">
        <v>0</v>
      </c>
      <c r="E11" s="73">
        <f>IF(D11=0,1.3091,+อาคาร!H20)</f>
        <v>1.3090999999999999</v>
      </c>
      <c r="F11" s="74">
        <f>+D11*E11</f>
        <v>0</v>
      </c>
      <c r="G11" s="43"/>
    </row>
    <row r="12" spans="1:7">
      <c r="A12" s="66">
        <v>2</v>
      </c>
      <c r="B12" s="58" t="s">
        <v>81</v>
      </c>
      <c r="C12" s="60"/>
      <c r="D12" s="42">
        <v>0</v>
      </c>
      <c r="E12" s="73">
        <f>+ทาง!G21</f>
        <v>1.3642000000000001</v>
      </c>
      <c r="F12" s="74">
        <f>+D12*E12</f>
        <v>0</v>
      </c>
      <c r="G12" s="44" t="s">
        <v>86</v>
      </c>
    </row>
    <row r="13" spans="1:7">
      <c r="A13" s="66">
        <v>3</v>
      </c>
      <c r="B13" s="58" t="s">
        <v>82</v>
      </c>
      <c r="C13" s="60"/>
      <c r="D13" s="42">
        <v>0</v>
      </c>
      <c r="E13" s="73">
        <f>+สะพาน!H20</f>
        <v>1.2799</v>
      </c>
      <c r="F13" s="74">
        <f>+D13*E13</f>
        <v>0</v>
      </c>
      <c r="G13" s="45"/>
    </row>
    <row r="14" spans="1:7">
      <c r="A14" s="66">
        <v>4</v>
      </c>
      <c r="B14" s="58" t="s">
        <v>83</v>
      </c>
      <c r="C14" s="60"/>
      <c r="D14" s="42">
        <v>0</v>
      </c>
      <c r="E14" s="73">
        <f>+ชลประทาน!G21</f>
        <v>1.3391999999999999</v>
      </c>
      <c r="F14" s="74">
        <f>+D14*E14</f>
        <v>0</v>
      </c>
      <c r="G14" s="79" t="str">
        <f>+G12</f>
        <v>พื้นที่ปกติ</v>
      </c>
    </row>
    <row r="15" spans="1:7">
      <c r="A15" s="67">
        <v>5</v>
      </c>
      <c r="B15" s="58" t="s">
        <v>84</v>
      </c>
      <c r="C15" s="61"/>
      <c r="D15" s="46">
        <v>0</v>
      </c>
      <c r="E15" s="75">
        <v>1.07</v>
      </c>
      <c r="F15" s="74">
        <f t="shared" ref="F15:F16" si="0">+D15*E15</f>
        <v>0</v>
      </c>
      <c r="G15" s="47"/>
    </row>
    <row r="16" spans="1:7" ht="22.5" thickBot="1">
      <c r="A16" s="67">
        <v>6</v>
      </c>
      <c r="B16" s="58" t="s">
        <v>72</v>
      </c>
      <c r="C16" s="61"/>
      <c r="D16" s="46">
        <v>0</v>
      </c>
      <c r="E16" s="75">
        <v>1</v>
      </c>
      <c r="F16" s="74">
        <f t="shared" si="0"/>
        <v>0</v>
      </c>
      <c r="G16" s="47"/>
    </row>
    <row r="17" spans="1:7" ht="22.5" thickBot="1">
      <c r="A17" s="68"/>
      <c r="B17" s="62"/>
      <c r="C17" s="63" t="s">
        <v>73</v>
      </c>
      <c r="D17" s="78">
        <f>+SUM(D11:D14)</f>
        <v>0</v>
      </c>
      <c r="E17" s="76"/>
      <c r="F17" s="77">
        <f>+SUM(F11:F16)</f>
        <v>0</v>
      </c>
      <c r="G17" s="48"/>
    </row>
    <row r="18" spans="1:7" ht="22.5" thickBot="1">
      <c r="A18" s="69"/>
      <c r="B18" s="70"/>
      <c r="C18" s="71"/>
      <c r="D18" s="138" t="str">
        <f>+"("&amp;BAHTTEXT(F17)&amp;")"</f>
        <v>(ศูนย์บาทถ้วน)</v>
      </c>
      <c r="E18" s="138"/>
      <c r="F18" s="138"/>
      <c r="G18" s="139"/>
    </row>
    <row r="19" spans="1:7">
      <c r="A19" s="49"/>
      <c r="B19" s="51" t="s">
        <v>74</v>
      </c>
      <c r="C19" s="50"/>
      <c r="D19" s="50"/>
      <c r="E19" s="50"/>
      <c r="F19" s="50"/>
      <c r="G19" s="52"/>
    </row>
    <row r="20" spans="1:7">
      <c r="A20" s="53"/>
      <c r="C20" s="31" t="s">
        <v>75</v>
      </c>
      <c r="E20" s="31" t="s">
        <v>76</v>
      </c>
      <c r="G20" s="54"/>
    </row>
    <row r="21" spans="1:7" ht="22.5" thickBot="1">
      <c r="A21" s="55"/>
      <c r="B21" s="56"/>
      <c r="C21" s="56" t="s">
        <v>77</v>
      </c>
      <c r="D21" s="56"/>
      <c r="E21" s="56" t="s">
        <v>78</v>
      </c>
      <c r="F21" s="56"/>
      <c r="G21" s="57"/>
    </row>
  </sheetData>
  <sheetProtection algorithmName="SHA-512" hashValue="eZ3BoCQmwWMXlna+oOI0CGve+GyYLPO12X4RyKlkK5rynMrjSIMdNQzZZbqHvdoPlu3a7Lx4psp951TDaOAFUQ==" saltValue="3HVCEmFqVjpBesY3LDx6Xg==" spinCount="100000" sheet="1" objects="1" scenarios="1"/>
  <mergeCells count="4">
    <mergeCell ref="A1:G1"/>
    <mergeCell ref="A2:G2"/>
    <mergeCell ref="B10:C10"/>
    <mergeCell ref="D18:G18"/>
  </mergeCells>
  <dataValidations count="2">
    <dataValidation type="list" allowBlank="1" showInputMessage="1" showErrorMessage="1" sqref="B3" xr:uid="{FB6CB407-185A-448D-AF5B-3E4D2E677F8F}">
      <formula1>"ก่อสร้าง,ปรับปรุง,ซ่อมแซม,ต่อเติม,รื้อถอน"</formula1>
    </dataValidation>
    <dataValidation type="list" allowBlank="1" showInputMessage="1" showErrorMessage="1" sqref="G12" xr:uid="{B02B6312-8ECB-43FB-AC09-1C1B9DB12395}">
      <formula1>"พื้นที่ปกติ,พื้นที่ฝนชุก 1,พื้นที่ฝนชุก 2"</formula1>
    </dataValidation>
  </dataValidations>
  <pageMargins left="0.7" right="0.7" top="0.75" bottom="0.75" header="0.3" footer="0.3"/>
  <pageSetup paperSize="9" scale="99" fitToHeight="0" orientation="portrait" r:id="rId1"/>
  <headerFooter>
    <oddHeader>&amp;Rแบบ ปร.5 (ก)</oddHeader>
  </headerFooter>
  <ignoredErrors>
    <ignoredError sqref="D1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opLeftCell="A4" workbookViewId="0">
      <selection activeCell="H7" sqref="H7"/>
    </sheetView>
  </sheetViews>
  <sheetFormatPr defaultColWidth="9.140625" defaultRowHeight="21.75"/>
  <cols>
    <col min="1" max="1" width="7" style="80" customWidth="1"/>
    <col min="2" max="2" width="8.42578125" style="80" customWidth="1"/>
    <col min="3" max="3" width="14.5703125" style="80" bestFit="1" customWidth="1"/>
    <col min="4" max="5" width="9.140625" style="80"/>
    <col min="6" max="6" width="15.28515625" style="80" customWidth="1"/>
    <col min="7" max="7" width="6.7109375" style="80" customWidth="1"/>
    <col min="8" max="8" width="18.42578125" style="80" customWidth="1"/>
    <col min="9" max="9" width="6.28515625" style="80" customWidth="1"/>
    <col min="10" max="14" width="9.140625" style="80"/>
    <col min="15" max="15" width="13.7109375" style="80" customWidth="1"/>
    <col min="16" max="16384" width="9.140625" style="80"/>
  </cols>
  <sheetData>
    <row r="1" spans="1:9" ht="24">
      <c r="A1" s="141" t="s">
        <v>45</v>
      </c>
      <c r="B1" s="141"/>
      <c r="C1" s="141"/>
      <c r="D1" s="141"/>
      <c r="E1" s="141"/>
      <c r="F1" s="141"/>
      <c r="G1" s="141"/>
      <c r="H1" s="141"/>
      <c r="I1" s="141"/>
    </row>
    <row r="2" spans="1:9">
      <c r="A2" s="81" t="s">
        <v>50</v>
      </c>
      <c r="B2" s="143" t="s">
        <v>49</v>
      </c>
      <c r="C2" s="143"/>
      <c r="D2" s="143"/>
      <c r="E2" s="143"/>
      <c r="F2" s="143"/>
      <c r="G2" s="143"/>
      <c r="H2" s="143"/>
      <c r="I2" s="143"/>
    </row>
    <row r="3" spans="1:9">
      <c r="A3" s="82"/>
      <c r="B3" s="83" t="s">
        <v>24</v>
      </c>
      <c r="C3" s="82"/>
      <c r="D3" s="84" t="str">
        <f>+" 0 %"</f>
        <v xml:space="preserve"> 0 %</v>
      </c>
      <c r="E3" s="82"/>
      <c r="F3" s="83" t="s">
        <v>25</v>
      </c>
      <c r="G3" s="82"/>
      <c r="H3" s="84" t="str">
        <f>+" 7 %"</f>
        <v xml:space="preserve"> 7 %</v>
      </c>
      <c r="I3" s="85"/>
    </row>
    <row r="4" spans="1:9">
      <c r="A4" s="82"/>
      <c r="B4" s="83" t="s">
        <v>16</v>
      </c>
      <c r="C4" s="82"/>
      <c r="D4" s="84" t="str">
        <f>+" 0 %"</f>
        <v xml:space="preserve"> 0 %</v>
      </c>
      <c r="E4" s="82"/>
      <c r="F4" s="83" t="s">
        <v>17</v>
      </c>
      <c r="G4" s="82"/>
      <c r="H4" s="84" t="str">
        <f>+" 7 %"</f>
        <v xml:space="preserve"> 7 %</v>
      </c>
      <c r="I4" s="85"/>
    </row>
    <row r="5" spans="1:9">
      <c r="A5" s="85"/>
      <c r="B5" s="85" t="s">
        <v>0</v>
      </c>
      <c r="C5" s="85"/>
      <c r="D5" s="85"/>
      <c r="E5" s="85"/>
      <c r="F5" s="85"/>
      <c r="G5" s="85"/>
      <c r="H5" s="85"/>
      <c r="I5" s="85"/>
    </row>
    <row r="6" spans="1:9">
      <c r="A6" s="85"/>
      <c r="B6" s="86"/>
      <c r="C6" s="85" t="s">
        <v>51</v>
      </c>
      <c r="D6" s="85"/>
      <c r="E6" s="85"/>
      <c r="F6" s="85"/>
      <c r="G6" s="85"/>
      <c r="H6" s="85"/>
      <c r="I6" s="85"/>
    </row>
    <row r="7" spans="1:9">
      <c r="A7" s="87" t="s">
        <v>39</v>
      </c>
      <c r="B7" s="85"/>
      <c r="C7" s="85" t="s">
        <v>36</v>
      </c>
      <c r="D7" s="85"/>
      <c r="E7" s="85"/>
      <c r="F7" s="85"/>
      <c r="G7" s="85"/>
      <c r="H7" s="85" t="str">
        <f>+IF(H8&lt;=500000," ไม่ต้องคำนวณ ใช้ค่า FacTor F = 1.3091"," ")</f>
        <v xml:space="preserve"> ไม่ต้องคำนวณ ใช้ค่า FacTor F = 1.3091</v>
      </c>
      <c r="I7" s="85"/>
    </row>
    <row r="8" spans="1:9">
      <c r="A8" s="85"/>
      <c r="B8" s="82" t="s">
        <v>2</v>
      </c>
      <c r="C8" s="85" t="s">
        <v>3</v>
      </c>
      <c r="D8" s="85"/>
      <c r="E8" s="85"/>
      <c r="F8" s="85"/>
      <c r="G8" s="88" t="s">
        <v>4</v>
      </c>
      <c r="H8" s="89">
        <f>+IF('ปร 5 สรุปแฟคเตอร์'!D11=0,0,IF('ปร 5 สรุปแฟคเตอร์'!D11='ปร 5 สรุปแฟคเตอร์'!D17,'ปร 5 สรุปแฟคเตอร์'!D11,'ปร 5 สรุปแฟคเตอร์'!D17))</f>
        <v>0</v>
      </c>
      <c r="I8" s="85"/>
    </row>
    <row r="9" spans="1:9">
      <c r="A9" s="85"/>
      <c r="B9" s="82" t="s">
        <v>5</v>
      </c>
      <c r="C9" s="85" t="s">
        <v>6</v>
      </c>
      <c r="D9" s="85"/>
      <c r="E9" s="85"/>
      <c r="F9" s="85"/>
      <c r="G9" s="88" t="s">
        <v>4</v>
      </c>
      <c r="H9" s="90">
        <f>IF(H8&lt;=500000,500000,IF(H8&gt;500000,+VLOOKUP(INT(H8/100000)*100000,TABLE!B5:B27,1,TRUE),500000000))</f>
        <v>500000</v>
      </c>
      <c r="I9" s="85"/>
    </row>
    <row r="10" spans="1:9">
      <c r="A10" s="85"/>
      <c r="B10" s="82" t="s">
        <v>7</v>
      </c>
      <c r="C10" s="85" t="s">
        <v>8</v>
      </c>
      <c r="D10" s="85"/>
      <c r="E10" s="85"/>
      <c r="F10" s="85"/>
      <c r="G10" s="88" t="s">
        <v>4</v>
      </c>
      <c r="H10" s="85">
        <f>+VLOOKUP(H9,TABLE!B5:C28,2,0)</f>
        <v>1000000</v>
      </c>
      <c r="I10" s="85"/>
    </row>
    <row r="11" spans="1:9">
      <c r="A11" s="85"/>
      <c r="B11" s="82" t="s">
        <v>9</v>
      </c>
      <c r="C11" s="85" t="s">
        <v>10</v>
      </c>
      <c r="D11" s="85"/>
      <c r="E11" s="85"/>
      <c r="F11" s="85"/>
      <c r="G11" s="88" t="s">
        <v>4</v>
      </c>
      <c r="H11" s="91">
        <f>+VLOOKUP(H9,TABLE!B5:F28,5,0)</f>
        <v>1.3090999999999999</v>
      </c>
      <c r="I11" s="85"/>
    </row>
    <row r="12" spans="1:9">
      <c r="A12" s="85"/>
      <c r="B12" s="82" t="s">
        <v>11</v>
      </c>
      <c r="C12" s="85" t="s">
        <v>12</v>
      </c>
      <c r="D12" s="85"/>
      <c r="E12" s="85"/>
      <c r="F12" s="85"/>
      <c r="G12" s="88" t="s">
        <v>4</v>
      </c>
      <c r="H12" s="91">
        <f>+VLOOKUP(H10,TABLE!B5:F28,5,0)</f>
        <v>1.3067</v>
      </c>
      <c r="I12" s="85"/>
    </row>
    <row r="13" spans="1:9" ht="6.95" customHeight="1">
      <c r="A13" s="92"/>
      <c r="B13" s="93"/>
      <c r="C13" s="90"/>
      <c r="D13" s="90"/>
      <c r="E13" s="90"/>
      <c r="F13" s="90"/>
      <c r="G13" s="94"/>
      <c r="H13" s="95"/>
      <c r="I13" s="96"/>
    </row>
    <row r="14" spans="1:9">
      <c r="A14" s="97"/>
      <c r="B14" s="82"/>
      <c r="C14" s="82" t="s">
        <v>33</v>
      </c>
      <c r="D14" s="85" t="str">
        <f>+H11&amp;" - "&amp;H12</f>
        <v>1.3091 - 1.3067</v>
      </c>
      <c r="E14" s="85"/>
      <c r="F14" s="85"/>
      <c r="G14" s="88" t="s">
        <v>4</v>
      </c>
      <c r="H14" s="98">
        <f>ROUND(+H11-H12,4)</f>
        <v>2.3999999999999998E-3</v>
      </c>
      <c r="I14" s="99"/>
    </row>
    <row r="15" spans="1:9">
      <c r="A15" s="97"/>
      <c r="B15" s="82"/>
      <c r="C15" s="82" t="s">
        <v>34</v>
      </c>
      <c r="D15" s="85" t="str">
        <f>+H8&amp;" - "&amp;H9</f>
        <v>0 - 500000</v>
      </c>
      <c r="E15" s="85"/>
      <c r="F15" s="85"/>
      <c r="G15" s="88" t="s">
        <v>4</v>
      </c>
      <c r="H15" s="100">
        <f>+H8-H9</f>
        <v>-500000</v>
      </c>
      <c r="I15" s="99"/>
    </row>
    <row r="16" spans="1:9">
      <c r="A16" s="97"/>
      <c r="B16" s="82"/>
      <c r="C16" s="82" t="s">
        <v>35</v>
      </c>
      <c r="D16" s="85" t="str">
        <f>+H10&amp;" - "&amp;H9</f>
        <v>1000000 - 500000</v>
      </c>
      <c r="E16" s="85"/>
      <c r="F16" s="85"/>
      <c r="G16" s="88" t="s">
        <v>4</v>
      </c>
      <c r="H16" s="100">
        <f>+H10-H9</f>
        <v>500000</v>
      </c>
      <c r="I16" s="99"/>
    </row>
    <row r="17" spans="1:9">
      <c r="A17" s="97"/>
      <c r="B17" s="142" t="s">
        <v>37</v>
      </c>
      <c r="C17" s="142"/>
      <c r="D17" s="85" t="str">
        <f>+H14&amp;" x "&amp;H15&amp;" / "&amp;H16</f>
        <v>0.0024 x -500000 / 500000</v>
      </c>
      <c r="E17" s="85"/>
      <c r="F17" s="85"/>
      <c r="G17" s="88" t="s">
        <v>4</v>
      </c>
      <c r="H17" s="91">
        <f>ROUND(+H14*H15/H16,4)</f>
        <v>-2.3999999999999998E-3</v>
      </c>
      <c r="I17" s="99"/>
    </row>
    <row r="18" spans="1:9">
      <c r="A18" s="101"/>
      <c r="B18" s="102"/>
      <c r="C18" s="103" t="s">
        <v>38</v>
      </c>
      <c r="D18" s="104" t="str">
        <f>+H11&amp;" - "&amp;H17</f>
        <v>1.3091 - -0.0024</v>
      </c>
      <c r="E18" s="104"/>
      <c r="F18" s="104"/>
      <c r="G18" s="105" t="s">
        <v>4</v>
      </c>
      <c r="H18" s="106">
        <f>+H11-H17</f>
        <v>1.3114999999999999</v>
      </c>
      <c r="I18" s="107"/>
    </row>
    <row r="19" spans="1:9" ht="6.95" customHeight="1">
      <c r="A19" s="92"/>
      <c r="B19" s="93"/>
      <c r="C19" s="90"/>
      <c r="D19" s="90"/>
      <c r="E19" s="90"/>
      <c r="F19" s="90"/>
      <c r="G19" s="94"/>
      <c r="H19" s="95"/>
      <c r="I19" s="96"/>
    </row>
    <row r="20" spans="1:9">
      <c r="A20" s="108" t="s">
        <v>40</v>
      </c>
      <c r="B20" s="88"/>
      <c r="C20" s="86" t="s">
        <v>13</v>
      </c>
      <c r="D20" s="85"/>
      <c r="E20" s="85"/>
      <c r="F20" s="86">
        <f>+'ปร 5 สรุปแฟคเตอร์'!D11</f>
        <v>0</v>
      </c>
      <c r="G20" s="88" t="s">
        <v>4</v>
      </c>
      <c r="H20" s="109">
        <f>IF(H8&gt;500000,H18,1.3091)</f>
        <v>1.3090999999999999</v>
      </c>
      <c r="I20" s="99"/>
    </row>
    <row r="21" spans="1:9">
      <c r="A21" s="97"/>
      <c r="B21" s="85"/>
      <c r="C21" s="86" t="s">
        <v>14</v>
      </c>
      <c r="D21" s="85"/>
      <c r="E21" s="85"/>
      <c r="F21" s="85"/>
      <c r="G21" s="88" t="s">
        <v>4</v>
      </c>
      <c r="H21" s="110">
        <f>+F20*H20</f>
        <v>0</v>
      </c>
      <c r="I21" s="111" t="s">
        <v>15</v>
      </c>
    </row>
    <row r="22" spans="1:9">
      <c r="A22" s="97"/>
      <c r="B22" s="85"/>
      <c r="C22" s="140" t="str">
        <f>"("&amp;+BAHTTEXT(H21)&amp;")"</f>
        <v>(ศูนย์บาทถ้วน)</v>
      </c>
      <c r="D22" s="140"/>
      <c r="E22" s="140"/>
      <c r="F22" s="140"/>
      <c r="G22" s="140"/>
      <c r="H22" s="140"/>
      <c r="I22" s="99"/>
    </row>
    <row r="23" spans="1:9">
      <c r="A23" s="101"/>
      <c r="B23" s="104"/>
      <c r="C23" s="104"/>
      <c r="D23" s="104"/>
      <c r="E23" s="104"/>
      <c r="F23" s="104"/>
      <c r="G23" s="104"/>
      <c r="H23" s="104"/>
      <c r="I23" s="107"/>
    </row>
  </sheetData>
  <sheetProtection algorithmName="SHA-512" hashValue="2MOeUBDqo6YVpqOFKp4ORR89OddmgHkG/VTwaMmQ7YH5pB6Jl/YTEdctMr2wh15HWjht3a3xkb6LrDJvNoODqA==" saltValue="AGh/0v9KKEtqmfLpF3BQlQ==" spinCount="100000" sheet="1" objects="1" scenarios="1"/>
  <mergeCells count="4">
    <mergeCell ref="C22:H22"/>
    <mergeCell ref="A1:I1"/>
    <mergeCell ref="B17:C17"/>
    <mergeCell ref="B2:I2"/>
  </mergeCells>
  <pageMargins left="0.7" right="0.7" top="0.75" bottom="0.75" header="0.3" footer="0.3"/>
  <pageSetup paperSize="9" orientation="portrait" r:id="rId1"/>
  <ignoredErrors>
    <ignoredError sqref="H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4"/>
  <sheetViews>
    <sheetView topLeftCell="A7" workbookViewId="0">
      <selection activeCell="G14" sqref="G14"/>
    </sheetView>
  </sheetViews>
  <sheetFormatPr defaultColWidth="9.140625" defaultRowHeight="21.75"/>
  <cols>
    <col min="1" max="1" width="11.7109375" style="80" customWidth="1"/>
    <col min="2" max="4" width="9.140625" style="80"/>
    <col min="5" max="5" width="17.85546875" style="80" customWidth="1"/>
    <col min="6" max="6" width="5.140625" style="80" customWidth="1"/>
    <col min="7" max="7" width="19" style="80" customWidth="1"/>
    <col min="8" max="8" width="12.7109375" style="80" customWidth="1"/>
    <col min="9" max="9" width="13.28515625" style="80" customWidth="1"/>
    <col min="10" max="11" width="9.140625" style="80"/>
    <col min="12" max="12" width="11.85546875" style="80" bestFit="1" customWidth="1"/>
    <col min="13" max="16384" width="9.140625" style="80"/>
  </cols>
  <sheetData>
    <row r="1" spans="1:12" ht="24">
      <c r="A1" s="141" t="s">
        <v>46</v>
      </c>
      <c r="B1" s="141"/>
      <c r="C1" s="141"/>
      <c r="D1" s="141"/>
      <c r="E1" s="141"/>
      <c r="F1" s="141"/>
      <c r="G1" s="141"/>
      <c r="H1" s="141"/>
    </row>
    <row r="2" spans="1:12">
      <c r="A2" s="81" t="s">
        <v>50</v>
      </c>
      <c r="B2" s="143" t="s">
        <v>49</v>
      </c>
      <c r="C2" s="143"/>
      <c r="D2" s="143"/>
      <c r="E2" s="143"/>
      <c r="F2" s="143"/>
      <c r="G2" s="143"/>
      <c r="H2" s="143"/>
    </row>
    <row r="3" spans="1:12">
      <c r="A3" s="82"/>
      <c r="B3" s="83" t="s">
        <v>24</v>
      </c>
      <c r="C3" s="82"/>
      <c r="D3" s="84" t="str">
        <f>+" 0 %"</f>
        <v xml:space="preserve"> 0 %</v>
      </c>
      <c r="E3" s="82"/>
      <c r="F3" s="85"/>
      <c r="G3" s="83" t="s">
        <v>25</v>
      </c>
      <c r="H3" s="84" t="str">
        <f>+" 7 %"</f>
        <v xml:space="preserve"> 7 %</v>
      </c>
    </row>
    <row r="4" spans="1:12">
      <c r="A4" s="82"/>
      <c r="B4" s="83" t="s">
        <v>16</v>
      </c>
      <c r="C4" s="82"/>
      <c r="D4" s="84" t="str">
        <f>+" 0 %"</f>
        <v xml:space="preserve"> 0 %</v>
      </c>
      <c r="E4" s="82"/>
      <c r="F4" s="85"/>
      <c r="G4" s="83" t="s">
        <v>17</v>
      </c>
      <c r="H4" s="84" t="str">
        <f>+" 7 %"</f>
        <v xml:space="preserve"> 7 %</v>
      </c>
    </row>
    <row r="5" spans="1:12">
      <c r="A5" s="85" t="s">
        <v>0</v>
      </c>
      <c r="B5" s="85"/>
      <c r="C5" s="85"/>
      <c r="D5" s="85"/>
      <c r="E5" s="85"/>
      <c r="F5" s="85"/>
      <c r="G5" s="85"/>
      <c r="H5" s="85"/>
    </row>
    <row r="6" spans="1:12">
      <c r="A6" s="86"/>
      <c r="B6" s="85" t="s">
        <v>52</v>
      </c>
      <c r="C6" s="85"/>
      <c r="D6" s="85"/>
      <c r="E6" s="85"/>
      <c r="F6" s="85"/>
      <c r="G6" s="85"/>
      <c r="H6" s="85"/>
    </row>
    <row r="7" spans="1:12">
      <c r="A7" s="87" t="s">
        <v>39</v>
      </c>
      <c r="B7" s="85" t="s">
        <v>1</v>
      </c>
      <c r="C7" s="85"/>
      <c r="D7" s="85"/>
      <c r="E7" s="85"/>
      <c r="F7" s="85"/>
      <c r="G7" s="82"/>
      <c r="L7" s="112"/>
    </row>
    <row r="8" spans="1:12">
      <c r="A8" s="84" t="s">
        <v>2</v>
      </c>
      <c r="B8" s="85" t="s">
        <v>3</v>
      </c>
      <c r="C8" s="85"/>
      <c r="D8" s="85"/>
      <c r="E8" s="85"/>
      <c r="F8" s="88" t="s">
        <v>4</v>
      </c>
      <c r="G8" s="113">
        <f>+IF('ปร 5 สรุปแฟคเตอร์'!D12=0,0,IF('ปร 5 สรุปแฟคเตอร์'!D12='ปร 5 สรุปแฟคเตอร์'!D17,'ปร 5 สรุปแฟคเตอร์'!D12,'ปร 5 สรุปแฟคเตอร์'!D17))</f>
        <v>0</v>
      </c>
      <c r="H8" s="82" t="str">
        <f>+'ปร 5 สรุปแฟคเตอร์'!G12</f>
        <v>พื้นที่ปกติ</v>
      </c>
    </row>
    <row r="9" spans="1:12">
      <c r="A9" s="84" t="s">
        <v>5</v>
      </c>
      <c r="B9" s="85" t="s">
        <v>6</v>
      </c>
      <c r="C9" s="85"/>
      <c r="D9" s="85"/>
      <c r="E9" s="85"/>
      <c r="F9" s="88" t="s">
        <v>4</v>
      </c>
      <c r="G9" s="114">
        <f>IF(G8&lt;=5000000,5000000,IF(G8&gt;5000000,+VLOOKUP(INT(G8/1000000)*1000000,TABLE!H5:H41,1,TRUE),700000000))</f>
        <v>5000000</v>
      </c>
      <c r="H9" s="115"/>
    </row>
    <row r="10" spans="1:12">
      <c r="A10" s="84" t="s">
        <v>7</v>
      </c>
      <c r="B10" s="85" t="s">
        <v>8</v>
      </c>
      <c r="C10" s="85"/>
      <c r="D10" s="85"/>
      <c r="E10" s="85"/>
      <c r="F10" s="88" t="s">
        <v>4</v>
      </c>
      <c r="G10" s="115">
        <f>VLOOKUP(G9,TABLE!H5:I41,2,0)</f>
        <v>10000000</v>
      </c>
      <c r="H10" s="115"/>
    </row>
    <row r="11" spans="1:12">
      <c r="A11" s="84" t="s">
        <v>9</v>
      </c>
      <c r="B11" s="85" t="s">
        <v>10</v>
      </c>
      <c r="C11" s="85"/>
      <c r="D11" s="85"/>
      <c r="E11" s="85"/>
      <c r="F11" s="88" t="s">
        <v>4</v>
      </c>
      <c r="G11" s="116">
        <f>+VLOOKUP(G9,TABLE!H5:N41,TABLE!I2,0)</f>
        <v>1.3642000000000001</v>
      </c>
      <c r="H11" s="116"/>
    </row>
    <row r="12" spans="1:12">
      <c r="A12" s="84" t="s">
        <v>11</v>
      </c>
      <c r="B12" s="85" t="s">
        <v>12</v>
      </c>
      <c r="C12" s="85"/>
      <c r="D12" s="85"/>
      <c r="E12" s="85"/>
      <c r="F12" s="88" t="s">
        <v>4</v>
      </c>
      <c r="G12" s="116">
        <f>+VLOOKUP(G10,TABLE!H5:N41,TABLE!I2,0)</f>
        <v>1.3132999999999999</v>
      </c>
      <c r="H12" s="116"/>
    </row>
    <row r="13" spans="1:12" ht="6.95" customHeight="1">
      <c r="A13" s="117"/>
      <c r="B13" s="90"/>
      <c r="C13" s="90"/>
      <c r="D13" s="90"/>
      <c r="E13" s="90"/>
      <c r="F13" s="94"/>
      <c r="G13" s="118"/>
      <c r="H13" s="119"/>
    </row>
    <row r="14" spans="1:12">
      <c r="A14" s="97"/>
      <c r="B14" s="144" t="str">
        <f>+"พื้นที่"&amp;H8</f>
        <v>พื้นที่พื้นที่ปกติ</v>
      </c>
      <c r="C14" s="144"/>
      <c r="D14" s="85"/>
      <c r="E14" s="85"/>
      <c r="F14" s="88"/>
      <c r="G14" s="88"/>
      <c r="H14" s="99"/>
    </row>
    <row r="15" spans="1:12">
      <c r="A15" s="97"/>
      <c r="B15" s="146" t="s">
        <v>33</v>
      </c>
      <c r="C15" s="146"/>
      <c r="D15" s="85" t="str">
        <f>+G11&amp;" - "&amp;G12</f>
        <v>1.3642 - 1.3133</v>
      </c>
      <c r="E15" s="85"/>
      <c r="F15" s="88" t="s">
        <v>4</v>
      </c>
      <c r="G15" s="98">
        <f>ROUND(+G11-G12,4)</f>
        <v>5.0900000000000001E-2</v>
      </c>
      <c r="H15" s="99"/>
    </row>
    <row r="16" spans="1:12">
      <c r="A16" s="97"/>
      <c r="B16" s="146" t="s">
        <v>34</v>
      </c>
      <c r="C16" s="146"/>
      <c r="D16" s="85" t="str">
        <f>+G8&amp;" - "&amp;G9</f>
        <v>0 - 5000000</v>
      </c>
      <c r="E16" s="85"/>
      <c r="F16" s="88" t="s">
        <v>4</v>
      </c>
      <c r="G16" s="100">
        <f>+G8-G9</f>
        <v>-5000000</v>
      </c>
      <c r="H16" s="99"/>
    </row>
    <row r="17" spans="1:10">
      <c r="A17" s="97"/>
      <c r="B17" s="146" t="s">
        <v>35</v>
      </c>
      <c r="C17" s="146"/>
      <c r="D17" s="85" t="str">
        <f>G10&amp;" - "&amp;G9</f>
        <v>10000000 - 5000000</v>
      </c>
      <c r="E17" s="85"/>
      <c r="F17" s="88" t="s">
        <v>4</v>
      </c>
      <c r="G17" s="100">
        <f>+G10-G9</f>
        <v>5000000</v>
      </c>
      <c r="H17" s="99"/>
    </row>
    <row r="18" spans="1:10">
      <c r="A18" s="147" t="s">
        <v>37</v>
      </c>
      <c r="B18" s="146"/>
      <c r="C18" s="146"/>
      <c r="D18" s="85" t="str">
        <f>G15&amp;" x "&amp;G16&amp;" / "&amp;G17</f>
        <v>0.0509 x -5000000 / 5000000</v>
      </c>
      <c r="E18" s="85"/>
      <c r="F18" s="88" t="s">
        <v>4</v>
      </c>
      <c r="G18" s="91">
        <f>ROUND(G15*G16/G17,4)</f>
        <v>-5.0900000000000001E-2</v>
      </c>
      <c r="H18" s="99"/>
    </row>
    <row r="19" spans="1:10">
      <c r="A19" s="97"/>
      <c r="B19" s="146" t="s">
        <v>38</v>
      </c>
      <c r="C19" s="146"/>
      <c r="D19" s="85" t="str">
        <f>+G11&amp;" - "&amp;G18</f>
        <v>1.3642 - -0.0509</v>
      </c>
      <c r="E19" s="85"/>
      <c r="F19" s="88" t="s">
        <v>4</v>
      </c>
      <c r="G19" s="91">
        <f>ROUND(+G11-G18,4)</f>
        <v>1.4151</v>
      </c>
      <c r="H19" s="99"/>
    </row>
    <row r="20" spans="1:10" ht="6.95" customHeight="1">
      <c r="A20" s="120"/>
      <c r="B20" s="104"/>
      <c r="C20" s="104"/>
      <c r="D20" s="104"/>
      <c r="E20" s="104"/>
      <c r="F20" s="105"/>
      <c r="G20" s="105"/>
      <c r="H20" s="121"/>
      <c r="I20" s="122"/>
      <c r="J20" s="122"/>
    </row>
    <row r="21" spans="1:10">
      <c r="A21" s="108" t="s">
        <v>40</v>
      </c>
      <c r="B21" s="123" t="s">
        <v>13</v>
      </c>
      <c r="C21" s="123"/>
      <c r="D21" s="123"/>
      <c r="E21" s="123">
        <f>+'ปร 5 สรุปแฟคเตอร์'!D12</f>
        <v>0</v>
      </c>
      <c r="F21" s="93" t="s">
        <v>4</v>
      </c>
      <c r="G21" s="109">
        <f>IF(G8&gt;5000000,G19,VLOOKUP(H8,TABLE!L44:M46,2))</f>
        <v>1.3642000000000001</v>
      </c>
      <c r="H21" s="124"/>
    </row>
    <row r="22" spans="1:10">
      <c r="A22" s="85"/>
      <c r="B22" s="86"/>
      <c r="C22" s="86" t="s">
        <v>14</v>
      </c>
      <c r="D22" s="86"/>
      <c r="E22" s="86"/>
      <c r="F22" s="86"/>
      <c r="G22" s="125">
        <f>+E21*G21</f>
        <v>0</v>
      </c>
      <c r="H22" s="111" t="s">
        <v>15</v>
      </c>
    </row>
    <row r="23" spans="1:10">
      <c r="A23" s="97"/>
      <c r="B23" s="86"/>
      <c r="C23" s="140" t="str">
        <f>"("&amp;BAHTTEXT(G22)&amp;")"</f>
        <v>(ศูนย์บาทถ้วน)</v>
      </c>
      <c r="D23" s="140"/>
      <c r="E23" s="140"/>
      <c r="F23" s="140"/>
      <c r="G23" s="140"/>
      <c r="H23" s="145"/>
      <c r="I23" s="126"/>
    </row>
    <row r="24" spans="1:10">
      <c r="A24" s="101"/>
      <c r="B24" s="104"/>
      <c r="C24" s="104"/>
      <c r="D24" s="104"/>
      <c r="E24" s="104"/>
      <c r="F24" s="104"/>
      <c r="G24" s="104"/>
      <c r="H24" s="107"/>
    </row>
  </sheetData>
  <sheetProtection algorithmName="SHA-512" hashValue="Av71WLKbXwl9hc/lsekEfH9bPKn0RNJViF+s9gpgbwlSGfuGeRa/BTvU36EJaGMMF4c34StR2bidjH3bi5uVaw==" saltValue="NNB9JYyuXDoBNtUhli5Tgw==" spinCount="100000" sheet="1" objects="1" scenarios="1"/>
  <mergeCells count="9">
    <mergeCell ref="B2:H2"/>
    <mergeCell ref="A1:H1"/>
    <mergeCell ref="B14:C14"/>
    <mergeCell ref="C23:H23"/>
    <mergeCell ref="B15:C15"/>
    <mergeCell ref="A18:C18"/>
    <mergeCell ref="B16:C16"/>
    <mergeCell ref="B17:C17"/>
    <mergeCell ref="B19:C19"/>
  </mergeCells>
  <pageMargins left="0.7" right="0.7" top="0.75" bottom="0.75" header="0.3" footer="0.3"/>
  <pageSetup paperSize="9" fitToHeight="0" orientation="portrait" horizontalDpi="4294967293" verticalDpi="4294967293" r:id="rId1"/>
  <ignoredErrors>
    <ignoredError sqref="H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topLeftCell="A4" workbookViewId="0">
      <selection activeCell="H8" sqref="H8"/>
    </sheetView>
  </sheetViews>
  <sheetFormatPr defaultColWidth="9.140625" defaultRowHeight="21.75"/>
  <cols>
    <col min="1" max="1" width="9.140625" style="80"/>
    <col min="2" max="2" width="8.140625" style="80" customWidth="1"/>
    <col min="3" max="5" width="9.140625" style="80"/>
    <col min="6" max="6" width="15.85546875" style="80" customWidth="1"/>
    <col min="7" max="7" width="9.140625" style="80"/>
    <col min="8" max="8" width="19.42578125" style="80" customWidth="1"/>
    <col min="9" max="16384" width="9.140625" style="80"/>
  </cols>
  <sheetData>
    <row r="1" spans="1:9" ht="24">
      <c r="A1" s="141" t="s">
        <v>47</v>
      </c>
      <c r="B1" s="141"/>
      <c r="C1" s="141"/>
      <c r="D1" s="141"/>
      <c r="E1" s="141"/>
      <c r="F1" s="141"/>
      <c r="G1" s="141"/>
      <c r="H1" s="141"/>
      <c r="I1" s="141"/>
    </row>
    <row r="2" spans="1:9">
      <c r="A2" s="81" t="s">
        <v>50</v>
      </c>
      <c r="B2" s="143" t="s">
        <v>49</v>
      </c>
      <c r="C2" s="143"/>
      <c r="D2" s="143"/>
      <c r="E2" s="143"/>
      <c r="F2" s="143"/>
      <c r="G2" s="143"/>
      <c r="H2" s="143"/>
      <c r="I2" s="127"/>
    </row>
    <row r="3" spans="1:9">
      <c r="A3" s="82"/>
      <c r="B3" s="83" t="s">
        <v>24</v>
      </c>
      <c r="C3" s="82"/>
      <c r="D3" s="84" t="str">
        <f>+" 0 %"</f>
        <v xml:space="preserve"> 0 %</v>
      </c>
      <c r="E3" s="82"/>
      <c r="F3" s="83" t="s">
        <v>25</v>
      </c>
      <c r="G3" s="82"/>
      <c r="H3" s="84" t="str">
        <f>+" 7 %"</f>
        <v xml:space="preserve"> 7 %</v>
      </c>
      <c r="I3" s="85"/>
    </row>
    <row r="4" spans="1:9">
      <c r="A4" s="82"/>
      <c r="B4" s="83" t="s">
        <v>16</v>
      </c>
      <c r="C4" s="82"/>
      <c r="D4" s="84" t="str">
        <f>+" 0 %"</f>
        <v xml:space="preserve"> 0 %</v>
      </c>
      <c r="E4" s="82"/>
      <c r="F4" s="83" t="s">
        <v>17</v>
      </c>
      <c r="G4" s="82"/>
      <c r="H4" s="84" t="str">
        <f>+" 7 %"</f>
        <v xml:space="preserve"> 7 %</v>
      </c>
      <c r="I4" s="85"/>
    </row>
    <row r="5" spans="1:9">
      <c r="A5" s="85"/>
      <c r="B5" s="85" t="s">
        <v>0</v>
      </c>
      <c r="C5" s="85"/>
      <c r="D5" s="85"/>
      <c r="E5" s="85"/>
      <c r="F5" s="85"/>
      <c r="G5" s="85"/>
      <c r="H5" s="85"/>
      <c r="I5" s="85"/>
    </row>
    <row r="6" spans="1:9">
      <c r="A6" s="85"/>
      <c r="B6" s="86"/>
      <c r="C6" s="85" t="s">
        <v>53</v>
      </c>
      <c r="D6" s="85"/>
      <c r="E6" s="85"/>
      <c r="F6" s="85"/>
      <c r="G6" s="85"/>
      <c r="H6" s="85"/>
      <c r="I6" s="85"/>
    </row>
    <row r="7" spans="1:9">
      <c r="A7" s="128" t="s">
        <v>39</v>
      </c>
      <c r="B7" s="85" t="s">
        <v>1</v>
      </c>
      <c r="C7" s="85"/>
      <c r="D7" s="85"/>
      <c r="E7" s="85"/>
      <c r="F7" s="85"/>
      <c r="G7" s="85"/>
      <c r="H7" s="85"/>
      <c r="I7" s="85"/>
    </row>
    <row r="8" spans="1:9">
      <c r="A8" s="85"/>
      <c r="B8" s="82" t="s">
        <v>2</v>
      </c>
      <c r="C8" s="85" t="s">
        <v>3</v>
      </c>
      <c r="D8" s="85"/>
      <c r="E8" s="85"/>
      <c r="F8" s="85"/>
      <c r="G8" s="88" t="s">
        <v>4</v>
      </c>
      <c r="H8" s="89">
        <f>+IF('ปร 5 สรุปแฟคเตอร์'!D13=0,0,IF('ปร 5 สรุปแฟคเตอร์'!D13='ปร 5 สรุปแฟคเตอร์'!D17,'ปร 5 สรุปแฟคเตอร์'!D13,'ปร 5 สรุปแฟคเตอร์'!D17))</f>
        <v>0</v>
      </c>
      <c r="I8" s="85"/>
    </row>
    <row r="9" spans="1:9">
      <c r="A9" s="85"/>
      <c r="B9" s="82" t="s">
        <v>5</v>
      </c>
      <c r="C9" s="85" t="s">
        <v>6</v>
      </c>
      <c r="D9" s="85"/>
      <c r="E9" s="85"/>
      <c r="F9" s="85"/>
      <c r="G9" s="88" t="s">
        <v>4</v>
      </c>
      <c r="H9" s="89">
        <f>IF(H8&lt;=5000000,5000000,IF(H8&gt;5000000,+VLOOKUP(INT(H8/1000000)*1000000,TABLE!P5:P44,1,TRUE),200000000))</f>
        <v>5000000</v>
      </c>
      <c r="I9" s="85"/>
    </row>
    <row r="10" spans="1:9">
      <c r="A10" s="85"/>
      <c r="B10" s="82" t="s">
        <v>7</v>
      </c>
      <c r="C10" s="85" t="s">
        <v>8</v>
      </c>
      <c r="D10" s="85"/>
      <c r="E10" s="85"/>
      <c r="F10" s="85"/>
      <c r="G10" s="88" t="s">
        <v>4</v>
      </c>
      <c r="H10" s="89">
        <f>+VLOOKUP(H9,TABLE!P5:Q44,2,0)</f>
        <v>10000000</v>
      </c>
      <c r="I10" s="85"/>
    </row>
    <row r="11" spans="1:9">
      <c r="A11" s="85"/>
      <c r="B11" s="82" t="s">
        <v>9</v>
      </c>
      <c r="C11" s="85" t="s">
        <v>10</v>
      </c>
      <c r="D11" s="85"/>
      <c r="E11" s="85"/>
      <c r="F11" s="85"/>
      <c r="G11" s="88" t="s">
        <v>4</v>
      </c>
      <c r="H11" s="129">
        <f>+VLOOKUP(H9,TABLE!P5:T44,5,0)</f>
        <v>1.2799</v>
      </c>
      <c r="I11" s="85"/>
    </row>
    <row r="12" spans="1:9">
      <c r="A12" s="85"/>
      <c r="B12" s="82" t="s">
        <v>11</v>
      </c>
      <c r="C12" s="85" t="s">
        <v>12</v>
      </c>
      <c r="D12" s="85"/>
      <c r="E12" s="85"/>
      <c r="F12" s="85"/>
      <c r="G12" s="88" t="s">
        <v>4</v>
      </c>
      <c r="H12" s="130">
        <f>+VLOOKUP(H10,TABLE!P5:T44,5,0)</f>
        <v>1.2463</v>
      </c>
      <c r="I12" s="85"/>
    </row>
    <row r="13" spans="1:9" ht="6.95" customHeight="1">
      <c r="A13" s="92"/>
      <c r="B13" s="90"/>
      <c r="C13" s="90"/>
      <c r="D13" s="90"/>
      <c r="E13" s="90"/>
      <c r="F13" s="90"/>
      <c r="G13" s="90"/>
      <c r="H13" s="90"/>
      <c r="I13" s="96"/>
    </row>
    <row r="14" spans="1:9">
      <c r="A14" s="97"/>
      <c r="B14" s="82"/>
      <c r="C14" s="88" t="s">
        <v>33</v>
      </c>
      <c r="D14" s="85" t="str">
        <f>H11&amp;" - "&amp;H12</f>
        <v>1.2799 - 1.2463</v>
      </c>
      <c r="E14" s="85"/>
      <c r="F14" s="85"/>
      <c r="G14" s="88" t="s">
        <v>4</v>
      </c>
      <c r="H14" s="98">
        <f>ROUND(H11-H12,4)</f>
        <v>3.3599999999999998E-2</v>
      </c>
      <c r="I14" s="99"/>
    </row>
    <row r="15" spans="1:9">
      <c r="A15" s="97"/>
      <c r="B15" s="82"/>
      <c r="C15" s="88" t="s">
        <v>34</v>
      </c>
      <c r="D15" s="85" t="str">
        <f>+H8&amp;" - "&amp;H9</f>
        <v>0 - 5000000</v>
      </c>
      <c r="E15" s="85"/>
      <c r="F15" s="85"/>
      <c r="G15" s="88" t="s">
        <v>4</v>
      </c>
      <c r="H15" s="100">
        <f>+H8-H9</f>
        <v>-5000000</v>
      </c>
      <c r="I15" s="99"/>
    </row>
    <row r="16" spans="1:9">
      <c r="A16" s="97"/>
      <c r="B16" s="82"/>
      <c r="C16" s="88" t="s">
        <v>35</v>
      </c>
      <c r="D16" s="85" t="str">
        <f>+H10&amp;" - "&amp;H9</f>
        <v>10000000 - 5000000</v>
      </c>
      <c r="E16" s="85"/>
      <c r="F16" s="85"/>
      <c r="G16" s="88" t="s">
        <v>4</v>
      </c>
      <c r="H16" s="100">
        <f>+H10-H9</f>
        <v>5000000</v>
      </c>
      <c r="I16" s="99"/>
    </row>
    <row r="17" spans="1:9">
      <c r="A17" s="97"/>
      <c r="B17" s="146" t="s">
        <v>37</v>
      </c>
      <c r="C17" s="146"/>
      <c r="D17" s="85" t="str">
        <f>+H14&amp;" x "&amp;H15&amp;" / "&amp;H16</f>
        <v>0.0336 x -5000000 / 5000000</v>
      </c>
      <c r="E17" s="85"/>
      <c r="F17" s="85"/>
      <c r="G17" s="88" t="s">
        <v>4</v>
      </c>
      <c r="H17" s="91">
        <f>ROUND(+H14*H15/H16,4)</f>
        <v>-3.3599999999999998E-2</v>
      </c>
      <c r="I17" s="99"/>
    </row>
    <row r="18" spans="1:9">
      <c r="A18" s="97"/>
      <c r="B18" s="82"/>
      <c r="C18" s="85" t="s">
        <v>38</v>
      </c>
      <c r="D18" s="85" t="str">
        <f>H11&amp;" - "&amp;H17</f>
        <v>1.2799 - -0.0336</v>
      </c>
      <c r="E18" s="85"/>
      <c r="F18" s="85"/>
      <c r="G18" s="88" t="s">
        <v>4</v>
      </c>
      <c r="H18" s="91">
        <f>H11-H17</f>
        <v>1.3135000000000001</v>
      </c>
      <c r="I18" s="99"/>
    </row>
    <row r="19" spans="1:9" ht="6.95" customHeight="1">
      <c r="A19" s="101"/>
      <c r="B19" s="102"/>
      <c r="C19" s="104"/>
      <c r="D19" s="104"/>
      <c r="E19" s="104"/>
      <c r="F19" s="104"/>
      <c r="G19" s="105"/>
      <c r="H19" s="106"/>
      <c r="I19" s="107"/>
    </row>
    <row r="20" spans="1:9">
      <c r="A20" s="131" t="s">
        <v>40</v>
      </c>
      <c r="B20" s="93"/>
      <c r="C20" s="123" t="s">
        <v>13</v>
      </c>
      <c r="D20" s="123"/>
      <c r="E20" s="123"/>
      <c r="F20" s="123">
        <f>+'ปร 5 สรุปแฟคเตอร์'!D13</f>
        <v>0</v>
      </c>
      <c r="G20" s="93" t="s">
        <v>4</v>
      </c>
      <c r="H20" s="109">
        <f>IF(H8&gt;5000000,H18,1.2799)</f>
        <v>1.2799</v>
      </c>
      <c r="I20" s="96"/>
    </row>
    <row r="21" spans="1:9">
      <c r="A21" s="97"/>
      <c r="B21" s="85"/>
      <c r="C21" s="86" t="s">
        <v>14</v>
      </c>
      <c r="D21" s="85"/>
      <c r="E21" s="85"/>
      <c r="F21" s="85"/>
      <c r="G21" s="88" t="s">
        <v>4</v>
      </c>
      <c r="H21" s="132">
        <f>+F20*H20</f>
        <v>0</v>
      </c>
      <c r="I21" s="111" t="s">
        <v>15</v>
      </c>
    </row>
    <row r="22" spans="1:9">
      <c r="A22" s="97"/>
      <c r="B22" s="85"/>
      <c r="C22" s="148" t="str">
        <f>"("&amp;+BAHTTEXT(H21)&amp;")"</f>
        <v>(ศูนย์บาทถ้วน)</v>
      </c>
      <c r="D22" s="148"/>
      <c r="E22" s="148"/>
      <c r="F22" s="148"/>
      <c r="G22" s="148"/>
      <c r="H22" s="148"/>
      <c r="I22" s="99"/>
    </row>
    <row r="23" spans="1:9">
      <c r="A23" s="101"/>
      <c r="B23" s="104"/>
      <c r="C23" s="104"/>
      <c r="D23" s="104"/>
      <c r="E23" s="104"/>
      <c r="F23" s="104"/>
      <c r="G23" s="104"/>
      <c r="H23" s="104"/>
      <c r="I23" s="107"/>
    </row>
  </sheetData>
  <sheetProtection algorithmName="SHA-512" hashValue="P+mDHaMKaxWSzpfyQZnkZTL7qzOEzUcCNYvS5nQcoFD9EMrPFW0c1nJuSNzYCaK3p2gsYLfpewbVeFTA1d2gUg==" saltValue="JZU2i7keqahXbbRHHyMANw==" spinCount="100000" sheet="1" objects="1" scenarios="1"/>
  <mergeCells count="4">
    <mergeCell ref="A1:I1"/>
    <mergeCell ref="C22:H22"/>
    <mergeCell ref="B17:C17"/>
    <mergeCell ref="B2:H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"/>
  <sheetViews>
    <sheetView topLeftCell="A10" workbookViewId="0">
      <selection activeCell="G21" sqref="G21"/>
    </sheetView>
  </sheetViews>
  <sheetFormatPr defaultColWidth="9.140625" defaultRowHeight="21.75"/>
  <cols>
    <col min="1" max="1" width="11.7109375" style="80" customWidth="1"/>
    <col min="2" max="4" width="9.140625" style="80"/>
    <col min="5" max="5" width="18.42578125" style="80" customWidth="1"/>
    <col min="6" max="6" width="5.140625" style="80" customWidth="1"/>
    <col min="7" max="7" width="19.85546875" style="80" customWidth="1"/>
    <col min="8" max="8" width="10.5703125" style="80" customWidth="1"/>
    <col min="9" max="9" width="12.7109375" style="80" customWidth="1"/>
    <col min="10" max="11" width="9.140625" style="80"/>
    <col min="12" max="12" width="11.85546875" style="80" bestFit="1" customWidth="1"/>
    <col min="13" max="16384" width="9.140625" style="80"/>
  </cols>
  <sheetData>
    <row r="1" spans="1:12">
      <c r="A1" s="150" t="s">
        <v>48</v>
      </c>
      <c r="B1" s="150"/>
      <c r="C1" s="150"/>
      <c r="D1" s="150"/>
      <c r="E1" s="150"/>
      <c r="F1" s="150"/>
      <c r="G1" s="150"/>
      <c r="H1" s="150"/>
    </row>
    <row r="2" spans="1:12">
      <c r="A2" s="81" t="s">
        <v>50</v>
      </c>
      <c r="B2" s="143" t="s">
        <v>49</v>
      </c>
      <c r="C2" s="143"/>
      <c r="D2" s="143"/>
      <c r="E2" s="143"/>
      <c r="F2" s="143"/>
      <c r="G2" s="143"/>
      <c r="H2" s="143"/>
    </row>
    <row r="3" spans="1:12">
      <c r="A3" s="82"/>
      <c r="B3" s="83" t="s">
        <v>24</v>
      </c>
      <c r="C3" s="82"/>
      <c r="D3" s="84" t="str">
        <f>+" 0 %"</f>
        <v xml:space="preserve"> 0 %</v>
      </c>
      <c r="E3" s="82"/>
      <c r="F3" s="83" t="s">
        <v>25</v>
      </c>
      <c r="G3" s="82"/>
      <c r="H3" s="84" t="str">
        <f>+" 7 %"</f>
        <v xml:space="preserve"> 7 %</v>
      </c>
    </row>
    <row r="4" spans="1:12">
      <c r="A4" s="82"/>
      <c r="B4" s="83" t="s">
        <v>16</v>
      </c>
      <c r="C4" s="82"/>
      <c r="D4" s="84" t="str">
        <f>+" 0 %"</f>
        <v xml:space="preserve"> 0 %</v>
      </c>
      <c r="E4" s="82"/>
      <c r="F4" s="83" t="s">
        <v>17</v>
      </c>
      <c r="G4" s="82"/>
      <c r="H4" s="84" t="str">
        <f>+" 7 %"</f>
        <v xml:space="preserve"> 7 %</v>
      </c>
    </row>
    <row r="5" spans="1:12">
      <c r="A5" s="85" t="s">
        <v>0</v>
      </c>
      <c r="B5" s="85"/>
      <c r="C5" s="85"/>
      <c r="D5" s="85"/>
      <c r="E5" s="85"/>
      <c r="F5" s="85"/>
      <c r="G5" s="85"/>
      <c r="H5" s="85"/>
    </row>
    <row r="6" spans="1:12">
      <c r="A6" s="86"/>
      <c r="B6" s="85" t="s">
        <v>54</v>
      </c>
      <c r="C6" s="85"/>
      <c r="D6" s="85"/>
      <c r="E6" s="85"/>
      <c r="F6" s="85"/>
      <c r="G6" s="85"/>
      <c r="H6" s="85"/>
    </row>
    <row r="7" spans="1:12">
      <c r="A7" s="82" t="s">
        <v>39</v>
      </c>
      <c r="B7" s="85" t="s">
        <v>1</v>
      </c>
      <c r="C7" s="85"/>
      <c r="D7" s="85"/>
      <c r="E7" s="85"/>
      <c r="F7" s="85"/>
      <c r="G7" s="82" t="s">
        <v>41</v>
      </c>
      <c r="L7" s="112"/>
    </row>
    <row r="8" spans="1:12">
      <c r="A8" s="84" t="s">
        <v>2</v>
      </c>
      <c r="B8" s="85" t="s">
        <v>3</v>
      </c>
      <c r="C8" s="85"/>
      <c r="D8" s="85"/>
      <c r="E8" s="85"/>
      <c r="F8" s="88" t="s">
        <v>4</v>
      </c>
      <c r="G8" s="113">
        <f>+IF('ปร 5 สรุปแฟคเตอร์'!D14=0,0,IF('ปร 5 สรุปแฟคเตอร์'!D14='ปร 5 สรุปแฟคเตอร์'!D17,'ปร 5 สรุปแฟคเตอร์'!D14,'ปร 5 สรุปแฟคเตอร์'!D17))</f>
        <v>0</v>
      </c>
      <c r="H8" s="112" t="str">
        <f>+'ปร 5 สรุปแฟคเตอร์'!G14</f>
        <v>พื้นที่ปกติ</v>
      </c>
    </row>
    <row r="9" spans="1:12">
      <c r="A9" s="84" t="s">
        <v>5</v>
      </c>
      <c r="B9" s="85" t="s">
        <v>6</v>
      </c>
      <c r="C9" s="85"/>
      <c r="D9" s="85"/>
      <c r="E9" s="85"/>
      <c r="F9" s="88" t="s">
        <v>4</v>
      </c>
      <c r="G9" s="114">
        <f>IF(G8&lt;=5000000,5000000,IF(G8&gt;5000000,+VLOOKUP(INT(G8/1000000)*1000000,TABLE!V5:V45,1,TRUE),1000000000))</f>
        <v>5000000</v>
      </c>
      <c r="H9" s="115"/>
    </row>
    <row r="10" spans="1:12">
      <c r="A10" s="84" t="s">
        <v>7</v>
      </c>
      <c r="B10" s="85" t="s">
        <v>8</v>
      </c>
      <c r="C10" s="85"/>
      <c r="D10" s="85"/>
      <c r="E10" s="85"/>
      <c r="F10" s="88" t="s">
        <v>4</v>
      </c>
      <c r="G10" s="115">
        <f>VLOOKUP(G9,TABLE!V5:W45,2,0)</f>
        <v>10000000</v>
      </c>
      <c r="H10" s="115"/>
    </row>
    <row r="11" spans="1:12">
      <c r="A11" s="84" t="s">
        <v>9</v>
      </c>
      <c r="B11" s="85" t="s">
        <v>10</v>
      </c>
      <c r="C11" s="85"/>
      <c r="D11" s="85"/>
      <c r="E11" s="85"/>
      <c r="F11" s="88" t="s">
        <v>4</v>
      </c>
      <c r="G11" s="116">
        <f>+VLOOKUP(G9,TABLE!V5:AB45,TABLE!W2,0)</f>
        <v>1.3391999999999999</v>
      </c>
      <c r="H11" s="116"/>
    </row>
    <row r="12" spans="1:12">
      <c r="A12" s="84" t="s">
        <v>11</v>
      </c>
      <c r="B12" s="85" t="s">
        <v>12</v>
      </c>
      <c r="C12" s="85"/>
      <c r="D12" s="85"/>
      <c r="E12" s="85"/>
      <c r="F12" s="88" t="s">
        <v>4</v>
      </c>
      <c r="G12" s="116">
        <f>+VLOOKUP(G10,TABLE!V5:AB45,TABLE!W2,0)</f>
        <v>1.3051999999999999</v>
      </c>
      <c r="H12" s="116"/>
    </row>
    <row r="13" spans="1:12" ht="6.95" customHeight="1">
      <c r="A13" s="117"/>
      <c r="B13" s="90"/>
      <c r="C13" s="90"/>
      <c r="D13" s="90"/>
      <c r="E13" s="90"/>
      <c r="F13" s="94"/>
      <c r="G13" s="118"/>
      <c r="H13" s="119"/>
    </row>
    <row r="14" spans="1:12">
      <c r="A14" s="97"/>
      <c r="B14" s="149" t="str">
        <f>+"พื้นที่"&amp;H8</f>
        <v>พื้นที่พื้นที่ปกติ</v>
      </c>
      <c r="C14" s="149"/>
      <c r="D14" s="85"/>
      <c r="E14" s="85"/>
      <c r="F14" s="88"/>
      <c r="G14" s="88"/>
      <c r="H14" s="99"/>
    </row>
    <row r="15" spans="1:12">
      <c r="A15" s="97"/>
      <c r="B15" s="146" t="s">
        <v>33</v>
      </c>
      <c r="C15" s="146"/>
      <c r="D15" s="85" t="str">
        <f>+G11&amp;" - "&amp;G12</f>
        <v>1.3392 - 1.3052</v>
      </c>
      <c r="E15" s="85"/>
      <c r="F15" s="88" t="s">
        <v>4</v>
      </c>
      <c r="G15" s="98">
        <f>ROUND(+G11-G12,4)</f>
        <v>3.4000000000000002E-2</v>
      </c>
      <c r="H15" s="99"/>
    </row>
    <row r="16" spans="1:12">
      <c r="A16" s="97"/>
      <c r="B16" s="146" t="s">
        <v>34</v>
      </c>
      <c r="C16" s="146"/>
      <c r="D16" s="85" t="str">
        <f>+G8&amp;" - "&amp;G9</f>
        <v>0 - 5000000</v>
      </c>
      <c r="E16" s="85"/>
      <c r="F16" s="88" t="s">
        <v>4</v>
      </c>
      <c r="G16" s="100">
        <f>+G8-G9</f>
        <v>-5000000</v>
      </c>
      <c r="H16" s="99"/>
    </row>
    <row r="17" spans="1:10">
      <c r="A17" s="97"/>
      <c r="B17" s="146" t="s">
        <v>35</v>
      </c>
      <c r="C17" s="146"/>
      <c r="D17" s="85" t="str">
        <f>G10&amp;" - "&amp;G9</f>
        <v>10000000 - 5000000</v>
      </c>
      <c r="E17" s="85"/>
      <c r="F17" s="88" t="s">
        <v>4</v>
      </c>
      <c r="G17" s="100">
        <f>+G10-G9</f>
        <v>5000000</v>
      </c>
      <c r="H17" s="99"/>
    </row>
    <row r="18" spans="1:10">
      <c r="A18" s="147" t="s">
        <v>37</v>
      </c>
      <c r="B18" s="146"/>
      <c r="C18" s="146"/>
      <c r="D18" s="85" t="str">
        <f>G15&amp;" x "&amp;G16&amp;" / "&amp;G17</f>
        <v>0.034 x -5000000 / 5000000</v>
      </c>
      <c r="E18" s="85"/>
      <c r="F18" s="88" t="s">
        <v>4</v>
      </c>
      <c r="G18" s="91">
        <f>ROUND(G15*G16/G17,4)</f>
        <v>-3.4000000000000002E-2</v>
      </c>
      <c r="H18" s="99"/>
    </row>
    <row r="19" spans="1:10">
      <c r="A19" s="101"/>
      <c r="B19" s="153" t="s">
        <v>38</v>
      </c>
      <c r="C19" s="153"/>
      <c r="D19" s="104" t="str">
        <f>+G11&amp;" - "&amp;G18</f>
        <v>1.3392 - -0.034</v>
      </c>
      <c r="E19" s="104"/>
      <c r="F19" s="105" t="s">
        <v>4</v>
      </c>
      <c r="G19" s="106">
        <f>ROUND(+G11-G18,4)</f>
        <v>1.3732</v>
      </c>
      <c r="H19" s="107"/>
    </row>
    <row r="20" spans="1:10" ht="6.95" customHeight="1">
      <c r="A20" s="131"/>
      <c r="B20" s="90"/>
      <c r="C20" s="90"/>
      <c r="D20" s="90"/>
      <c r="E20" s="90"/>
      <c r="F20" s="94"/>
      <c r="G20" s="94"/>
      <c r="H20" s="133"/>
      <c r="I20" s="122"/>
      <c r="J20" s="122"/>
    </row>
    <row r="21" spans="1:10">
      <c r="A21" s="108" t="s">
        <v>40</v>
      </c>
      <c r="B21" s="86" t="s">
        <v>13</v>
      </c>
      <c r="C21" s="86"/>
      <c r="D21" s="86"/>
      <c r="E21" s="86">
        <f>+'ปร 5 สรุปแฟคเตอร์'!D14</f>
        <v>0</v>
      </c>
      <c r="F21" s="82" t="s">
        <v>4</v>
      </c>
      <c r="G21" s="109">
        <f>+IF(G8&gt;5000000,G19,VLOOKUP(H8,TABLE!Z47:AA49,2,0))</f>
        <v>1.3391999999999999</v>
      </c>
      <c r="H21" s="111"/>
    </row>
    <row r="22" spans="1:10">
      <c r="A22" s="108"/>
      <c r="B22" s="86"/>
      <c r="C22" s="86" t="s">
        <v>14</v>
      </c>
      <c r="D22" s="86"/>
      <c r="E22" s="86"/>
      <c r="F22" s="86"/>
      <c r="G22" s="125">
        <f>+E21*G21</f>
        <v>0</v>
      </c>
      <c r="H22" s="111" t="s">
        <v>15</v>
      </c>
      <c r="I22" s="126"/>
    </row>
    <row r="23" spans="1:10">
      <c r="A23" s="97"/>
      <c r="B23" s="86"/>
      <c r="C23" s="151" t="str">
        <f>"("&amp;+BAHTTEXT(G22)&amp;")"</f>
        <v>(ศูนย์บาทถ้วน)</v>
      </c>
      <c r="D23" s="151"/>
      <c r="E23" s="151"/>
      <c r="F23" s="151"/>
      <c r="G23" s="151"/>
      <c r="H23" s="152"/>
      <c r="I23" s="126"/>
    </row>
    <row r="24" spans="1:10">
      <c r="A24" s="101"/>
      <c r="B24" s="104"/>
      <c r="C24" s="104"/>
      <c r="D24" s="104"/>
      <c r="E24" s="104"/>
      <c r="F24" s="104"/>
      <c r="G24" s="104"/>
      <c r="H24" s="107"/>
    </row>
  </sheetData>
  <sheetProtection algorithmName="SHA-512" hashValue="4DUyuSSoTNeMhmkH9shvHSiQVAmlFHNIW0YR+XmZYFnArqniDNTXuBI3F+GIKKG0y3DJMm99/DHoaYAE70sFyw==" saltValue="duA7KyOroezIC6ftV98fog==" spinCount="100000" sheet="1" objects="1" scenarios="1"/>
  <mergeCells count="9">
    <mergeCell ref="B14:C14"/>
    <mergeCell ref="A1:H1"/>
    <mergeCell ref="C23:H23"/>
    <mergeCell ref="B15:C15"/>
    <mergeCell ref="B16:C16"/>
    <mergeCell ref="B17:C17"/>
    <mergeCell ref="A18:C18"/>
    <mergeCell ref="B19:C19"/>
    <mergeCell ref="B2:H2"/>
  </mergeCells>
  <pageMargins left="0.7" right="0.7" top="0.75" bottom="0.75" header="0.3" footer="0.3"/>
  <pageSetup paperSize="9" fitToHeight="0" orientation="portrait" horizontalDpi="4294967293" verticalDpi="4294967293" r:id="rId1"/>
  <ignoredErrors>
    <ignoredError sqref="H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9"/>
  <sheetViews>
    <sheetView topLeftCell="I1" workbookViewId="0">
      <selection activeCell="W3" sqref="W3"/>
    </sheetView>
  </sheetViews>
  <sheetFormatPr defaultColWidth="9.140625" defaultRowHeight="21.75"/>
  <cols>
    <col min="1" max="1" width="12" style="2" customWidth="1"/>
    <col min="2" max="3" width="18.42578125" style="2" customWidth="1"/>
    <col min="4" max="4" width="10.5703125" style="2" customWidth="1"/>
    <col min="5" max="5" width="11" style="2" customWidth="1"/>
    <col min="6" max="6" width="10.7109375" style="2" customWidth="1"/>
    <col min="7" max="7" width="9.140625" style="2"/>
    <col min="8" max="8" width="18.42578125" style="2" customWidth="1"/>
    <col min="9" max="9" width="18.5703125" style="2" customWidth="1"/>
    <col min="10" max="11" width="9.140625" style="2"/>
    <col min="12" max="14" width="14.140625" style="2" customWidth="1"/>
    <col min="15" max="15" width="9.140625" style="2"/>
    <col min="16" max="16" width="18.42578125" style="2" customWidth="1"/>
    <col min="17" max="17" width="18.5703125" style="2" customWidth="1"/>
    <col min="18" max="19" width="9.140625" style="2"/>
    <col min="20" max="20" width="14.140625" style="2" customWidth="1"/>
    <col min="21" max="21" width="12.28515625" style="2" bestFit="1" customWidth="1"/>
    <col min="22" max="22" width="18.42578125" style="2" customWidth="1"/>
    <col min="23" max="23" width="18.5703125" style="2" customWidth="1"/>
    <col min="24" max="25" width="9.140625" style="2"/>
    <col min="26" max="28" width="14.140625" style="2" customWidth="1"/>
    <col min="29" max="29" width="12" style="2" customWidth="1"/>
    <col min="30" max="30" width="11" style="2" customWidth="1"/>
    <col min="31" max="31" width="11.28515625" style="2" customWidth="1"/>
    <col min="32" max="16384" width="9.140625" style="2"/>
  </cols>
  <sheetData>
    <row r="1" spans="1:31" ht="24">
      <c r="A1" s="1" t="s">
        <v>31</v>
      </c>
      <c r="B1" s="7">
        <v>1</v>
      </c>
      <c r="C1" s="7">
        <v>2</v>
      </c>
      <c r="D1" s="8">
        <v>3</v>
      </c>
      <c r="E1" s="8">
        <v>4</v>
      </c>
      <c r="F1" s="8">
        <v>5</v>
      </c>
      <c r="H1" s="7">
        <v>1</v>
      </c>
      <c r="I1" s="7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P1" s="7">
        <v>1</v>
      </c>
      <c r="Q1" s="7">
        <v>2</v>
      </c>
      <c r="R1" s="8">
        <v>3</v>
      </c>
      <c r="S1" s="8">
        <v>4</v>
      </c>
      <c r="T1" s="8">
        <v>5</v>
      </c>
      <c r="V1" s="7">
        <v>1</v>
      </c>
      <c r="W1" s="7">
        <v>2</v>
      </c>
      <c r="X1" s="8">
        <v>3</v>
      </c>
      <c r="Y1" s="8">
        <v>4</v>
      </c>
      <c r="Z1" s="8">
        <v>5</v>
      </c>
      <c r="AA1" s="8">
        <v>6</v>
      </c>
      <c r="AB1" s="8">
        <v>7</v>
      </c>
    </row>
    <row r="2" spans="1:31">
      <c r="B2" s="1"/>
      <c r="C2" s="1"/>
      <c r="D2" s="155" t="s">
        <v>18</v>
      </c>
      <c r="E2" s="156"/>
      <c r="F2" s="156"/>
      <c r="H2" s="1" t="s">
        <v>42</v>
      </c>
      <c r="I2" s="9">
        <f>+IF(ทาง!H8="พื้นที่ปกติ",5,IF(ทาง!H8="พื้นที่ฝนชุก 1",6,7))</f>
        <v>5</v>
      </c>
      <c r="J2" s="155" t="s">
        <v>20</v>
      </c>
      <c r="K2" s="156"/>
      <c r="L2" s="156"/>
      <c r="M2" s="156"/>
      <c r="N2" s="156"/>
      <c r="P2" s="1"/>
      <c r="Q2" s="9"/>
      <c r="R2" s="155" t="s">
        <v>43</v>
      </c>
      <c r="S2" s="156"/>
      <c r="T2" s="156"/>
      <c r="V2" s="1" t="s">
        <v>42</v>
      </c>
      <c r="W2" s="9">
        <f>+IF(ชลประทาน!H8="พื้นที่ปกติ",5,IF(ชลประทาน!H8="พื้นที่ฝนชุก 1",6,7))</f>
        <v>5</v>
      </c>
      <c r="X2" s="155" t="s">
        <v>44</v>
      </c>
      <c r="Y2" s="156"/>
      <c r="Z2" s="156"/>
      <c r="AA2" s="156"/>
      <c r="AB2" s="156"/>
    </row>
    <row r="3" spans="1:31">
      <c r="B3" s="10" t="s">
        <v>29</v>
      </c>
      <c r="C3" s="10" t="s">
        <v>30</v>
      </c>
      <c r="D3" s="157" t="s">
        <v>19</v>
      </c>
      <c r="E3" s="158"/>
      <c r="F3" s="10" t="s">
        <v>32</v>
      </c>
      <c r="H3" s="10" t="s">
        <v>29</v>
      </c>
      <c r="I3" s="10" t="s">
        <v>30</v>
      </c>
      <c r="J3" s="157" t="s">
        <v>19</v>
      </c>
      <c r="K3" s="158"/>
      <c r="L3" s="154" t="s">
        <v>32</v>
      </c>
      <c r="M3" s="154"/>
      <c r="N3" s="154"/>
      <c r="P3" s="10" t="s">
        <v>29</v>
      </c>
      <c r="Q3" s="10" t="s">
        <v>30</v>
      </c>
      <c r="R3" s="157" t="s">
        <v>19</v>
      </c>
      <c r="S3" s="158"/>
      <c r="T3" s="11" t="s">
        <v>32</v>
      </c>
      <c r="V3" s="10" t="s">
        <v>29</v>
      </c>
      <c r="W3" s="10" t="s">
        <v>30</v>
      </c>
      <c r="X3" s="157" t="s">
        <v>19</v>
      </c>
      <c r="Y3" s="158"/>
      <c r="Z3" s="154" t="s">
        <v>32</v>
      </c>
      <c r="AA3" s="154"/>
      <c r="AB3" s="154"/>
      <c r="AD3" s="3"/>
    </row>
    <row r="4" spans="1:31">
      <c r="B4" s="12" t="s">
        <v>15</v>
      </c>
      <c r="C4" s="12"/>
      <c r="D4" s="159" t="s">
        <v>28</v>
      </c>
      <c r="E4" s="160"/>
      <c r="F4" s="13"/>
      <c r="H4" s="12" t="s">
        <v>15</v>
      </c>
      <c r="I4" s="12"/>
      <c r="J4" s="159" t="s">
        <v>28</v>
      </c>
      <c r="K4" s="160"/>
      <c r="L4" s="11" t="s">
        <v>23</v>
      </c>
      <c r="M4" s="11" t="s">
        <v>21</v>
      </c>
      <c r="N4" s="11" t="s">
        <v>22</v>
      </c>
      <c r="P4" s="12" t="s">
        <v>15</v>
      </c>
      <c r="Q4" s="12"/>
      <c r="R4" s="159" t="s">
        <v>28</v>
      </c>
      <c r="S4" s="160"/>
      <c r="T4" s="11"/>
      <c r="V4" s="12" t="s">
        <v>15</v>
      </c>
      <c r="W4" s="12"/>
      <c r="X4" s="159" t="s">
        <v>28</v>
      </c>
      <c r="Y4" s="160"/>
      <c r="Z4" s="11" t="s">
        <v>23</v>
      </c>
      <c r="AA4" s="11" t="s">
        <v>21</v>
      </c>
      <c r="AB4" s="11" t="s">
        <v>22</v>
      </c>
      <c r="AC4" s="3"/>
    </row>
    <row r="5" spans="1:31">
      <c r="B5" s="14">
        <v>500000</v>
      </c>
      <c r="C5" s="14">
        <v>1000000</v>
      </c>
      <c r="D5" s="15" t="s">
        <v>27</v>
      </c>
      <c r="E5" s="16">
        <v>0.5</v>
      </c>
      <c r="F5" s="6">
        <v>1.3090999999999999</v>
      </c>
      <c r="H5" s="14">
        <v>5000000</v>
      </c>
      <c r="I5" s="14">
        <v>10000000</v>
      </c>
      <c r="J5" s="17" t="s">
        <v>27</v>
      </c>
      <c r="K5" s="18">
        <v>5</v>
      </c>
      <c r="L5" s="6">
        <v>1.3642000000000001</v>
      </c>
      <c r="M5" s="6">
        <v>1.3848</v>
      </c>
      <c r="N5" s="6">
        <v>1.4054</v>
      </c>
      <c r="P5" s="14">
        <v>5000000</v>
      </c>
      <c r="Q5" s="14">
        <v>10000000</v>
      </c>
      <c r="R5" s="19" t="s">
        <v>27</v>
      </c>
      <c r="S5" s="18">
        <v>5</v>
      </c>
      <c r="T5" s="6">
        <v>1.2799</v>
      </c>
      <c r="U5" s="3"/>
      <c r="V5" s="14">
        <v>5000000</v>
      </c>
      <c r="W5" s="14">
        <v>10000000</v>
      </c>
      <c r="X5" s="17" t="s">
        <v>27</v>
      </c>
      <c r="Y5" s="18">
        <v>5</v>
      </c>
      <c r="Z5" s="6">
        <v>1.3391999999999999</v>
      </c>
      <c r="AA5" s="6">
        <v>1.3589</v>
      </c>
      <c r="AB5" s="6">
        <v>1.3786</v>
      </c>
      <c r="AC5" s="3"/>
      <c r="AD5" s="3"/>
      <c r="AE5" s="3"/>
    </row>
    <row r="6" spans="1:31">
      <c r="B6" s="20">
        <v>1000000</v>
      </c>
      <c r="C6" s="20">
        <v>2000000</v>
      </c>
      <c r="D6" s="4"/>
      <c r="E6" s="21">
        <v>1</v>
      </c>
      <c r="F6" s="22">
        <v>1.3067</v>
      </c>
      <c r="H6" s="20">
        <v>10000000</v>
      </c>
      <c r="I6" s="20">
        <v>20000000</v>
      </c>
      <c r="J6" s="20"/>
      <c r="K6" s="23">
        <v>10</v>
      </c>
      <c r="L6" s="22">
        <v>1.3132999999999999</v>
      </c>
      <c r="M6" s="22">
        <v>1.3345</v>
      </c>
      <c r="N6" s="22">
        <v>1.3556999999999999</v>
      </c>
      <c r="P6" s="20">
        <v>10000000</v>
      </c>
      <c r="Q6" s="20">
        <v>15000000</v>
      </c>
      <c r="R6" s="5"/>
      <c r="S6" s="23">
        <v>10</v>
      </c>
      <c r="T6" s="22">
        <v>1.2463</v>
      </c>
      <c r="U6" s="3"/>
      <c r="V6" s="20">
        <v>10000000</v>
      </c>
      <c r="W6" s="20">
        <v>20000000</v>
      </c>
      <c r="X6" s="20"/>
      <c r="Y6" s="23">
        <v>10</v>
      </c>
      <c r="Z6" s="22">
        <v>1.3051999999999999</v>
      </c>
      <c r="AA6" s="22">
        <v>1.3271999999999999</v>
      </c>
      <c r="AB6" s="22">
        <v>1.3491</v>
      </c>
      <c r="AC6" s="3"/>
    </row>
    <row r="7" spans="1:31">
      <c r="B7" s="20">
        <v>2000000</v>
      </c>
      <c r="C7" s="20">
        <v>5000000</v>
      </c>
      <c r="D7" s="4"/>
      <c r="E7" s="21">
        <v>2</v>
      </c>
      <c r="F7" s="22">
        <v>1.3050999999999999</v>
      </c>
      <c r="H7" s="20">
        <v>20000000</v>
      </c>
      <c r="I7" s="20">
        <v>30000000</v>
      </c>
      <c r="J7" s="20"/>
      <c r="K7" s="23">
        <v>20</v>
      </c>
      <c r="L7" s="22">
        <v>1.2551000000000001</v>
      </c>
      <c r="M7" s="22">
        <v>1.2742</v>
      </c>
      <c r="N7" s="22">
        <v>1.2932999999999999</v>
      </c>
      <c r="P7" s="20">
        <v>15000000</v>
      </c>
      <c r="Q7" s="20">
        <v>20000000</v>
      </c>
      <c r="R7" s="5"/>
      <c r="S7" s="23">
        <v>15</v>
      </c>
      <c r="T7" s="22">
        <v>1.2392000000000001</v>
      </c>
      <c r="U7" s="3"/>
      <c r="V7" s="20">
        <v>20000000</v>
      </c>
      <c r="W7" s="20">
        <v>30000000</v>
      </c>
      <c r="X7" s="20"/>
      <c r="Y7" s="23">
        <v>20</v>
      </c>
      <c r="Z7" s="22">
        <v>1.2630999999999999</v>
      </c>
      <c r="AA7" s="22">
        <v>1.2843</v>
      </c>
      <c r="AB7" s="22">
        <v>1.3056000000000001</v>
      </c>
      <c r="AC7" s="3"/>
    </row>
    <row r="8" spans="1:31">
      <c r="B8" s="20">
        <v>5000000</v>
      </c>
      <c r="C8" s="20">
        <v>10000000</v>
      </c>
      <c r="D8" s="4"/>
      <c r="E8" s="21">
        <v>5</v>
      </c>
      <c r="F8" s="22">
        <v>1.302</v>
      </c>
      <c r="H8" s="20">
        <v>30000000</v>
      </c>
      <c r="I8" s="20">
        <v>40000000</v>
      </c>
      <c r="J8" s="20"/>
      <c r="K8" s="23">
        <v>30</v>
      </c>
      <c r="L8" s="22">
        <v>1.2221</v>
      </c>
      <c r="M8" s="22">
        <v>1.2394000000000001</v>
      </c>
      <c r="N8" s="22">
        <v>1.2566999999999999</v>
      </c>
      <c r="P8" s="20">
        <v>20000000</v>
      </c>
      <c r="Q8" s="20">
        <v>25000000</v>
      </c>
      <c r="R8" s="5"/>
      <c r="S8" s="23">
        <v>20</v>
      </c>
      <c r="T8" s="22">
        <v>1.2321</v>
      </c>
      <c r="U8" s="3"/>
      <c r="V8" s="20">
        <v>30000000</v>
      </c>
      <c r="W8" s="20">
        <v>40000000</v>
      </c>
      <c r="X8" s="20"/>
      <c r="Y8" s="23">
        <v>30</v>
      </c>
      <c r="Z8" s="22">
        <v>1.2486999999999999</v>
      </c>
      <c r="AA8" s="22">
        <v>1.2704</v>
      </c>
      <c r="AB8" s="22">
        <v>1.2921</v>
      </c>
      <c r="AC8" s="3"/>
    </row>
    <row r="9" spans="1:31">
      <c r="B9" s="20">
        <v>10000000</v>
      </c>
      <c r="C9" s="20">
        <v>15000000</v>
      </c>
      <c r="D9" s="4"/>
      <c r="E9" s="21">
        <v>10</v>
      </c>
      <c r="F9" s="22">
        <v>1.296</v>
      </c>
      <c r="H9" s="20">
        <v>40000000</v>
      </c>
      <c r="I9" s="20">
        <v>50000000</v>
      </c>
      <c r="J9" s="20"/>
      <c r="K9" s="23">
        <v>40</v>
      </c>
      <c r="L9" s="22">
        <v>1.2154</v>
      </c>
      <c r="M9" s="22">
        <v>1.2342</v>
      </c>
      <c r="N9" s="22">
        <v>1.2529999999999999</v>
      </c>
      <c r="P9" s="20">
        <v>25000000</v>
      </c>
      <c r="Q9" s="20">
        <v>30000000</v>
      </c>
      <c r="R9" s="5"/>
      <c r="S9" s="23">
        <v>25</v>
      </c>
      <c r="T9" s="22">
        <v>1.2161999999999999</v>
      </c>
      <c r="U9" s="3"/>
      <c r="V9" s="20">
        <v>40000000</v>
      </c>
      <c r="W9" s="20">
        <v>50000000</v>
      </c>
      <c r="X9" s="20"/>
      <c r="Y9" s="23">
        <v>40</v>
      </c>
      <c r="Z9" s="22">
        <v>1.2332000000000001</v>
      </c>
      <c r="AA9" s="22">
        <v>1.2546999999999999</v>
      </c>
      <c r="AB9" s="22">
        <v>1.2762</v>
      </c>
      <c r="AC9" s="3"/>
    </row>
    <row r="10" spans="1:31">
      <c r="B10" s="20">
        <v>15000000</v>
      </c>
      <c r="C10" s="20">
        <v>20000000</v>
      </c>
      <c r="D10" s="4"/>
      <c r="E10" s="21">
        <v>15</v>
      </c>
      <c r="F10" s="22">
        <v>1.2611000000000001</v>
      </c>
      <c r="H10" s="20">
        <v>50000000</v>
      </c>
      <c r="I10" s="20">
        <v>60000000</v>
      </c>
      <c r="J10" s="20"/>
      <c r="K10" s="23">
        <v>50</v>
      </c>
      <c r="L10" s="22">
        <v>1.2101</v>
      </c>
      <c r="M10" s="22">
        <v>1.2290000000000001</v>
      </c>
      <c r="N10" s="22">
        <v>1.248</v>
      </c>
      <c r="P10" s="20">
        <v>30000000</v>
      </c>
      <c r="Q10" s="20">
        <v>35000000</v>
      </c>
      <c r="R10" s="5"/>
      <c r="S10" s="23">
        <v>30</v>
      </c>
      <c r="T10" s="22">
        <v>1.2150000000000001</v>
      </c>
      <c r="U10" s="3"/>
      <c r="V10" s="20">
        <v>50000000</v>
      </c>
      <c r="W10" s="20">
        <v>60000000</v>
      </c>
      <c r="X10" s="20"/>
      <c r="Y10" s="23">
        <v>50</v>
      </c>
      <c r="Z10" s="22">
        <v>1.2273000000000001</v>
      </c>
      <c r="AA10" s="22">
        <v>1.2488999999999999</v>
      </c>
      <c r="AB10" s="22">
        <v>1.2705</v>
      </c>
      <c r="AC10" s="3"/>
    </row>
    <row r="11" spans="1:31">
      <c r="B11" s="20">
        <v>20000000</v>
      </c>
      <c r="C11" s="20">
        <v>25000000</v>
      </c>
      <c r="D11" s="4"/>
      <c r="E11" s="21">
        <v>20</v>
      </c>
      <c r="F11" s="22">
        <v>1.2535000000000001</v>
      </c>
      <c r="H11" s="20">
        <v>60000000</v>
      </c>
      <c r="I11" s="20">
        <v>70000000</v>
      </c>
      <c r="J11" s="20"/>
      <c r="K11" s="23">
        <v>60</v>
      </c>
      <c r="L11" s="22">
        <v>1.2040999999999999</v>
      </c>
      <c r="M11" s="22">
        <v>1.2230000000000001</v>
      </c>
      <c r="N11" s="22">
        <v>1.2418</v>
      </c>
      <c r="P11" s="20">
        <v>35000000</v>
      </c>
      <c r="Q11" s="20">
        <v>40000000</v>
      </c>
      <c r="R11" s="5"/>
      <c r="S11" s="23">
        <v>35</v>
      </c>
      <c r="T11" s="22">
        <v>1.2096</v>
      </c>
      <c r="U11" s="3"/>
      <c r="V11" s="20">
        <v>60000000</v>
      </c>
      <c r="W11" s="20">
        <v>70000000</v>
      </c>
      <c r="X11" s="20"/>
      <c r="Y11" s="23">
        <v>60</v>
      </c>
      <c r="Z11" s="22">
        <v>1.2205999999999999</v>
      </c>
      <c r="AA11" s="22">
        <v>1.2415</v>
      </c>
      <c r="AB11" s="22">
        <v>1.2624</v>
      </c>
      <c r="AC11" s="3"/>
    </row>
    <row r="12" spans="1:31">
      <c r="B12" s="20">
        <v>25000000</v>
      </c>
      <c r="C12" s="20">
        <v>30000000</v>
      </c>
      <c r="D12" s="4"/>
      <c r="E12" s="21">
        <v>25</v>
      </c>
      <c r="F12" s="22">
        <v>1.2264999999999999</v>
      </c>
      <c r="H12" s="20">
        <v>70000000</v>
      </c>
      <c r="I12" s="20">
        <v>80000000</v>
      </c>
      <c r="J12" s="20"/>
      <c r="K12" s="23">
        <v>70</v>
      </c>
      <c r="L12" s="22">
        <v>1.1984999999999999</v>
      </c>
      <c r="M12" s="22">
        <v>1.2177</v>
      </c>
      <c r="N12" s="22">
        <v>1.2370000000000001</v>
      </c>
      <c r="P12" s="20">
        <v>40000000</v>
      </c>
      <c r="Q12" s="20">
        <v>45000000</v>
      </c>
      <c r="R12" s="5"/>
      <c r="S12" s="23">
        <v>40</v>
      </c>
      <c r="T12" s="22">
        <v>1.2018</v>
      </c>
      <c r="U12" s="3"/>
      <c r="V12" s="20">
        <v>70000000</v>
      </c>
      <c r="W12" s="20">
        <v>80000000</v>
      </c>
      <c r="X12" s="20"/>
      <c r="Y12" s="23">
        <v>70</v>
      </c>
      <c r="Z12" s="22">
        <v>1.2101</v>
      </c>
      <c r="AA12" s="22">
        <v>1.2310000000000001</v>
      </c>
      <c r="AB12" s="22">
        <v>1.252</v>
      </c>
      <c r="AC12" s="3"/>
    </row>
    <row r="13" spans="1:31">
      <c r="B13" s="20">
        <v>30000000</v>
      </c>
      <c r="C13" s="20">
        <v>40000000</v>
      </c>
      <c r="D13" s="4"/>
      <c r="E13" s="21">
        <v>30</v>
      </c>
      <c r="F13" s="22">
        <v>1.2181</v>
      </c>
      <c r="H13" s="20">
        <v>80000000</v>
      </c>
      <c r="I13" s="20">
        <v>90000000</v>
      </c>
      <c r="J13" s="20"/>
      <c r="K13" s="23">
        <v>80</v>
      </c>
      <c r="L13" s="22">
        <v>1.1949000000000001</v>
      </c>
      <c r="M13" s="22">
        <v>1.2142999999999999</v>
      </c>
      <c r="N13" s="22">
        <v>1.2336</v>
      </c>
      <c r="P13" s="20">
        <v>45000000</v>
      </c>
      <c r="Q13" s="20">
        <v>50000000</v>
      </c>
      <c r="R13" s="5"/>
      <c r="S13" s="23">
        <v>45</v>
      </c>
      <c r="T13" s="22">
        <v>1.1904000000000001</v>
      </c>
      <c r="U13" s="3"/>
      <c r="V13" s="20">
        <v>80000000</v>
      </c>
      <c r="W13" s="20">
        <v>90000000</v>
      </c>
      <c r="X13" s="20"/>
      <c r="Y13" s="23">
        <v>80</v>
      </c>
      <c r="Z13" s="22">
        <v>1.2059</v>
      </c>
      <c r="AA13" s="22">
        <v>1.2269000000000001</v>
      </c>
      <c r="AB13" s="22">
        <v>1.2479</v>
      </c>
      <c r="AC13" s="3"/>
    </row>
    <row r="14" spans="1:31">
      <c r="B14" s="20">
        <v>40000000</v>
      </c>
      <c r="C14" s="20">
        <v>50000000</v>
      </c>
      <c r="D14" s="4"/>
      <c r="E14" s="21">
        <v>40</v>
      </c>
      <c r="F14" s="22">
        <v>1.2177</v>
      </c>
      <c r="H14" s="20">
        <v>90000000</v>
      </c>
      <c r="I14" s="20">
        <v>100000000</v>
      </c>
      <c r="J14" s="20"/>
      <c r="K14" s="23">
        <v>90</v>
      </c>
      <c r="L14" s="22">
        <v>1.1890000000000001</v>
      </c>
      <c r="M14" s="22">
        <v>1.2078</v>
      </c>
      <c r="N14" s="22">
        <v>1.2264999999999999</v>
      </c>
      <c r="P14" s="20">
        <v>50000000</v>
      </c>
      <c r="Q14" s="20">
        <v>55000000</v>
      </c>
      <c r="R14" s="5"/>
      <c r="S14" s="23">
        <v>50</v>
      </c>
      <c r="T14" s="22">
        <v>1.1855</v>
      </c>
      <c r="U14" s="3"/>
      <c r="V14" s="20">
        <v>90000000</v>
      </c>
      <c r="W14" s="20">
        <v>100000000</v>
      </c>
      <c r="X14" s="20"/>
      <c r="Y14" s="23">
        <v>90</v>
      </c>
      <c r="Z14" s="22">
        <v>1.2024999999999999</v>
      </c>
      <c r="AA14" s="22">
        <v>1.2236</v>
      </c>
      <c r="AB14" s="22">
        <v>1.2446999999999999</v>
      </c>
      <c r="AC14" s="3"/>
    </row>
    <row r="15" spans="1:31">
      <c r="B15" s="20">
        <v>50000000</v>
      </c>
      <c r="C15" s="20">
        <v>60000000</v>
      </c>
      <c r="D15" s="4"/>
      <c r="E15" s="21">
        <v>50</v>
      </c>
      <c r="F15" s="22">
        <v>1.2176</v>
      </c>
      <c r="H15" s="20">
        <v>100000000</v>
      </c>
      <c r="I15" s="20">
        <v>110000000</v>
      </c>
      <c r="J15" s="20"/>
      <c r="K15" s="23">
        <v>100</v>
      </c>
      <c r="L15" s="22">
        <v>1.1858</v>
      </c>
      <c r="M15" s="22">
        <v>1.2041999999999999</v>
      </c>
      <c r="N15" s="22">
        <v>1.2225999999999999</v>
      </c>
      <c r="P15" s="20">
        <v>55000000</v>
      </c>
      <c r="Q15" s="20">
        <v>60000000</v>
      </c>
      <c r="R15" s="5"/>
      <c r="S15" s="23">
        <v>55</v>
      </c>
      <c r="T15" s="22">
        <v>1.1843000000000001</v>
      </c>
      <c r="U15" s="3"/>
      <c r="V15" s="20">
        <v>100000000</v>
      </c>
      <c r="W15" s="20">
        <v>110000000</v>
      </c>
      <c r="X15" s="20"/>
      <c r="Y15" s="23">
        <v>100</v>
      </c>
      <c r="Z15" s="22">
        <v>1.1995</v>
      </c>
      <c r="AA15" s="22">
        <v>1.2202999999999999</v>
      </c>
      <c r="AB15" s="22">
        <v>1.2410000000000001</v>
      </c>
      <c r="AC15" s="3"/>
    </row>
    <row r="16" spans="1:31">
      <c r="B16" s="20">
        <v>60000000</v>
      </c>
      <c r="C16" s="20">
        <v>70000000</v>
      </c>
      <c r="D16" s="4"/>
      <c r="E16" s="21">
        <v>60</v>
      </c>
      <c r="F16" s="22">
        <v>1.2078</v>
      </c>
      <c r="H16" s="20">
        <v>110000000</v>
      </c>
      <c r="I16" s="20">
        <v>120000000</v>
      </c>
      <c r="J16" s="20"/>
      <c r="K16" s="23">
        <v>110</v>
      </c>
      <c r="L16" s="22">
        <v>1.1765000000000001</v>
      </c>
      <c r="M16" s="22">
        <v>1.1944999999999999</v>
      </c>
      <c r="N16" s="22">
        <v>1.2124999999999999</v>
      </c>
      <c r="P16" s="20">
        <v>60000000</v>
      </c>
      <c r="Q16" s="20">
        <v>65000000</v>
      </c>
      <c r="R16" s="5"/>
      <c r="S16" s="23">
        <v>60</v>
      </c>
      <c r="T16" s="22">
        <v>1.1827000000000001</v>
      </c>
      <c r="U16" s="3"/>
      <c r="V16" s="20">
        <v>110000000</v>
      </c>
      <c r="W16" s="20">
        <v>120000000</v>
      </c>
      <c r="X16" s="20"/>
      <c r="Y16" s="23">
        <v>110</v>
      </c>
      <c r="Z16" s="22">
        <v>1.1917</v>
      </c>
      <c r="AA16" s="22">
        <v>1.2125999999999999</v>
      </c>
      <c r="AB16" s="22">
        <v>1.2334000000000001</v>
      </c>
      <c r="AC16" s="3"/>
    </row>
    <row r="17" spans="2:29">
      <c r="B17" s="20">
        <v>70000000</v>
      </c>
      <c r="C17" s="20">
        <v>80000000</v>
      </c>
      <c r="D17" s="4"/>
      <c r="E17" s="21">
        <v>70</v>
      </c>
      <c r="F17" s="22">
        <v>1.2067000000000001</v>
      </c>
      <c r="H17" s="20">
        <v>120000000</v>
      </c>
      <c r="I17" s="20">
        <v>130000000</v>
      </c>
      <c r="J17" s="20"/>
      <c r="K17" s="23">
        <v>120</v>
      </c>
      <c r="L17" s="22">
        <v>1.1758</v>
      </c>
      <c r="M17" s="22">
        <v>1.194</v>
      </c>
      <c r="N17" s="22">
        <v>1.2121999999999999</v>
      </c>
      <c r="P17" s="20">
        <v>65000000</v>
      </c>
      <c r="Q17" s="20">
        <v>70000000</v>
      </c>
      <c r="R17" s="5"/>
      <c r="S17" s="23">
        <v>65</v>
      </c>
      <c r="T17" s="22">
        <v>1.1793</v>
      </c>
      <c r="U17" s="3"/>
      <c r="V17" s="20">
        <v>120000000</v>
      </c>
      <c r="W17" s="20">
        <v>130000000</v>
      </c>
      <c r="X17" s="20"/>
      <c r="Y17" s="23">
        <v>120</v>
      </c>
      <c r="Z17" s="22">
        <v>1.1894</v>
      </c>
      <c r="AA17" s="22">
        <v>1.2099</v>
      </c>
      <c r="AB17" s="22">
        <v>1.2304999999999999</v>
      </c>
      <c r="AC17" s="3"/>
    </row>
    <row r="18" spans="2:29">
      <c r="B18" s="20">
        <v>80000000</v>
      </c>
      <c r="C18" s="20">
        <v>90000000</v>
      </c>
      <c r="D18" s="4"/>
      <c r="E18" s="21">
        <v>80</v>
      </c>
      <c r="F18" s="22">
        <v>1.2067000000000001</v>
      </c>
      <c r="H18" s="20">
        <v>130000000</v>
      </c>
      <c r="I18" s="20">
        <v>140000000</v>
      </c>
      <c r="J18" s="20"/>
      <c r="K18" s="23">
        <v>130</v>
      </c>
      <c r="L18" s="22">
        <v>1.1727000000000001</v>
      </c>
      <c r="M18" s="22">
        <v>1.1906000000000001</v>
      </c>
      <c r="N18" s="22">
        <v>1.2084999999999999</v>
      </c>
      <c r="P18" s="20">
        <v>70000000</v>
      </c>
      <c r="Q18" s="20">
        <v>75000000</v>
      </c>
      <c r="R18" s="5"/>
      <c r="S18" s="23">
        <v>70</v>
      </c>
      <c r="T18" s="22">
        <v>1.1784000000000001</v>
      </c>
      <c r="U18" s="3"/>
      <c r="V18" s="20">
        <v>130000000</v>
      </c>
      <c r="W18" s="20">
        <v>140000000</v>
      </c>
      <c r="X18" s="20"/>
      <c r="Y18" s="23">
        <v>130</v>
      </c>
      <c r="Z18" s="22">
        <v>1.1875</v>
      </c>
      <c r="AA18" s="22">
        <v>1.2082999999999999</v>
      </c>
      <c r="AB18" s="22">
        <v>1.2290000000000001</v>
      </c>
      <c r="AC18" s="3"/>
    </row>
    <row r="19" spans="2:29">
      <c r="B19" s="20">
        <v>90000000</v>
      </c>
      <c r="C19" s="20">
        <v>100000000</v>
      </c>
      <c r="D19" s="4"/>
      <c r="E19" s="21">
        <v>90</v>
      </c>
      <c r="F19" s="22">
        <v>1.2065999999999999</v>
      </c>
      <c r="H19" s="20">
        <v>140000000</v>
      </c>
      <c r="I19" s="20">
        <v>150000000</v>
      </c>
      <c r="J19" s="20"/>
      <c r="K19" s="23">
        <v>140</v>
      </c>
      <c r="L19" s="22">
        <v>1.1715</v>
      </c>
      <c r="M19" s="22">
        <v>1.1895</v>
      </c>
      <c r="N19" s="22">
        <v>1.2076</v>
      </c>
      <c r="P19" s="20">
        <v>75000000</v>
      </c>
      <c r="Q19" s="20">
        <v>80000000</v>
      </c>
      <c r="R19" s="5"/>
      <c r="S19" s="23">
        <v>75</v>
      </c>
      <c r="T19" s="22">
        <v>1.1758999999999999</v>
      </c>
      <c r="U19" s="3"/>
      <c r="V19" s="20">
        <v>140000000</v>
      </c>
      <c r="W19" s="20">
        <v>150000000</v>
      </c>
      <c r="X19" s="20"/>
      <c r="Y19" s="23">
        <v>140</v>
      </c>
      <c r="Z19" s="22">
        <v>1.1857</v>
      </c>
      <c r="AA19" s="22">
        <v>1.2061999999999999</v>
      </c>
      <c r="AB19" s="22">
        <v>1.2266999999999999</v>
      </c>
      <c r="AC19" s="3"/>
    </row>
    <row r="20" spans="2:29">
      <c r="B20" s="20">
        <v>100000000</v>
      </c>
      <c r="C20" s="20">
        <v>150000000</v>
      </c>
      <c r="D20" s="4"/>
      <c r="E20" s="21">
        <v>100</v>
      </c>
      <c r="F20" s="22">
        <v>1.2065999999999999</v>
      </c>
      <c r="H20" s="20">
        <v>150000000</v>
      </c>
      <c r="I20" s="20">
        <v>160000000</v>
      </c>
      <c r="J20" s="20"/>
      <c r="K20" s="23">
        <v>150</v>
      </c>
      <c r="L20" s="22">
        <v>1.17</v>
      </c>
      <c r="M20" s="22">
        <v>1.1879</v>
      </c>
      <c r="N20" s="22">
        <v>1.2057</v>
      </c>
      <c r="P20" s="20">
        <v>80000000</v>
      </c>
      <c r="Q20" s="20">
        <v>85000000</v>
      </c>
      <c r="R20" s="5"/>
      <c r="S20" s="23">
        <v>80</v>
      </c>
      <c r="T20" s="22">
        <v>1.1735</v>
      </c>
      <c r="U20" s="3"/>
      <c r="V20" s="20">
        <v>150000000</v>
      </c>
      <c r="W20" s="20">
        <v>160000000</v>
      </c>
      <c r="X20" s="20"/>
      <c r="Y20" s="23">
        <v>150</v>
      </c>
      <c r="Z20" s="22">
        <v>1.1840999999999999</v>
      </c>
      <c r="AA20" s="22">
        <v>1.2043999999999999</v>
      </c>
      <c r="AB20" s="22">
        <v>1.2246999999999999</v>
      </c>
      <c r="AC20" s="3"/>
    </row>
    <row r="21" spans="2:29">
      <c r="B21" s="20">
        <v>150000000</v>
      </c>
      <c r="C21" s="20">
        <v>200000000</v>
      </c>
      <c r="D21" s="4"/>
      <c r="E21" s="21">
        <v>150</v>
      </c>
      <c r="F21" s="22">
        <v>1.2039</v>
      </c>
      <c r="H21" s="20">
        <v>160000000</v>
      </c>
      <c r="I21" s="20">
        <v>170000000</v>
      </c>
      <c r="J21" s="20"/>
      <c r="K21" s="23">
        <v>160</v>
      </c>
      <c r="L21" s="22">
        <v>1.1689000000000001</v>
      </c>
      <c r="M21" s="22">
        <v>1.1869000000000001</v>
      </c>
      <c r="N21" s="22">
        <v>1.2049000000000001</v>
      </c>
      <c r="P21" s="20">
        <v>85000000</v>
      </c>
      <c r="Q21" s="20">
        <v>90000000</v>
      </c>
      <c r="R21" s="5"/>
      <c r="S21" s="23">
        <v>85</v>
      </c>
      <c r="T21" s="22">
        <v>1.1713</v>
      </c>
      <c r="U21" s="3"/>
      <c r="V21" s="20">
        <v>160000000</v>
      </c>
      <c r="W21" s="20">
        <v>170000000</v>
      </c>
      <c r="X21" s="20"/>
      <c r="Y21" s="23">
        <v>160</v>
      </c>
      <c r="Z21" s="22">
        <v>1.1828000000000001</v>
      </c>
      <c r="AA21" s="22">
        <v>1.2033</v>
      </c>
      <c r="AB21" s="22">
        <v>1.2238</v>
      </c>
      <c r="AC21" s="3"/>
    </row>
    <row r="22" spans="2:29">
      <c r="B22" s="20">
        <v>200000000</v>
      </c>
      <c r="C22" s="20">
        <v>250000000</v>
      </c>
      <c r="D22" s="4"/>
      <c r="E22" s="21">
        <v>200</v>
      </c>
      <c r="F22" s="22">
        <v>1.2039</v>
      </c>
      <c r="H22" s="20">
        <v>170000000</v>
      </c>
      <c r="I22" s="20">
        <v>180000000</v>
      </c>
      <c r="J22" s="20"/>
      <c r="K22" s="23">
        <v>170</v>
      </c>
      <c r="L22" s="22">
        <v>1.1680999999999999</v>
      </c>
      <c r="M22" s="22">
        <v>1.1859999999999999</v>
      </c>
      <c r="N22" s="22">
        <v>1.2039</v>
      </c>
      <c r="P22" s="20">
        <v>90000000</v>
      </c>
      <c r="Q22" s="20">
        <v>95000000</v>
      </c>
      <c r="R22" s="5"/>
      <c r="S22" s="23">
        <v>90</v>
      </c>
      <c r="T22" s="22">
        <v>1.1704000000000001</v>
      </c>
      <c r="U22" s="3"/>
      <c r="V22" s="20">
        <v>170000000</v>
      </c>
      <c r="W22" s="20">
        <v>180000000</v>
      </c>
      <c r="X22" s="20"/>
      <c r="Y22" s="23">
        <v>170</v>
      </c>
      <c r="Z22" s="22">
        <v>1.1814</v>
      </c>
      <c r="AA22" s="22">
        <v>1.2017</v>
      </c>
      <c r="AB22" s="22">
        <v>1.222</v>
      </c>
      <c r="AC22" s="3"/>
    </row>
    <row r="23" spans="2:29">
      <c r="B23" s="20">
        <v>250000000</v>
      </c>
      <c r="C23" s="20">
        <v>300000000</v>
      </c>
      <c r="D23" s="4"/>
      <c r="E23" s="21">
        <v>250</v>
      </c>
      <c r="F23" s="22">
        <v>1.2031000000000001</v>
      </c>
      <c r="H23" s="20">
        <v>180000000</v>
      </c>
      <c r="I23" s="20">
        <v>190000000</v>
      </c>
      <c r="J23" s="20"/>
      <c r="K23" s="23">
        <v>180</v>
      </c>
      <c r="L23" s="22">
        <v>1.1674</v>
      </c>
      <c r="M23" s="22">
        <v>1.1853</v>
      </c>
      <c r="N23" s="22">
        <v>1.2031000000000001</v>
      </c>
      <c r="P23" s="20">
        <v>95000000</v>
      </c>
      <c r="Q23" s="20">
        <v>100000000</v>
      </c>
      <c r="R23" s="5"/>
      <c r="S23" s="23">
        <v>95</v>
      </c>
      <c r="T23" s="22">
        <v>1.1694</v>
      </c>
      <c r="U23" s="3"/>
      <c r="V23" s="20">
        <v>180000000</v>
      </c>
      <c r="W23" s="20">
        <v>190000000</v>
      </c>
      <c r="X23" s="20"/>
      <c r="Y23" s="23">
        <v>180</v>
      </c>
      <c r="Z23" s="22">
        <v>1.1805000000000001</v>
      </c>
      <c r="AA23" s="22">
        <v>1.2010000000000001</v>
      </c>
      <c r="AB23" s="22">
        <v>1.2215</v>
      </c>
      <c r="AC23" s="3"/>
    </row>
    <row r="24" spans="2:29">
      <c r="B24" s="20">
        <v>300000000</v>
      </c>
      <c r="C24" s="20">
        <v>350000000</v>
      </c>
      <c r="D24" s="4"/>
      <c r="E24" s="21">
        <v>300</v>
      </c>
      <c r="F24" s="22">
        <v>1.1969000000000001</v>
      </c>
      <c r="H24" s="20">
        <v>190000000</v>
      </c>
      <c r="I24" s="20">
        <v>200000000</v>
      </c>
      <c r="J24" s="20"/>
      <c r="K24" s="23">
        <v>190</v>
      </c>
      <c r="L24" s="22">
        <v>1.1655</v>
      </c>
      <c r="M24" s="22">
        <v>1.1842999999999999</v>
      </c>
      <c r="N24" s="22">
        <v>1.2031000000000001</v>
      </c>
      <c r="P24" s="20">
        <v>100000000</v>
      </c>
      <c r="Q24" s="20">
        <v>105000000</v>
      </c>
      <c r="R24" s="5"/>
      <c r="S24" s="23">
        <v>100</v>
      </c>
      <c r="T24" s="22">
        <v>1.1677999999999999</v>
      </c>
      <c r="U24" s="3"/>
      <c r="V24" s="20">
        <v>190000000</v>
      </c>
      <c r="W24" s="20">
        <v>200000000</v>
      </c>
      <c r="X24" s="20"/>
      <c r="Y24" s="23">
        <v>190</v>
      </c>
      <c r="Z24" s="22">
        <v>1.1740999999999999</v>
      </c>
      <c r="AA24" s="22">
        <v>1.1947000000000001</v>
      </c>
      <c r="AB24" s="22">
        <v>1.2154</v>
      </c>
      <c r="AC24" s="3"/>
    </row>
    <row r="25" spans="2:29">
      <c r="B25" s="20">
        <v>350000000</v>
      </c>
      <c r="C25" s="20">
        <v>400000000</v>
      </c>
      <c r="D25" s="4"/>
      <c r="E25" s="21">
        <v>350</v>
      </c>
      <c r="F25" s="22">
        <v>1.1883999999999999</v>
      </c>
      <c r="H25" s="20">
        <v>200000000</v>
      </c>
      <c r="I25" s="20">
        <v>210000000</v>
      </c>
      <c r="J25" s="20"/>
      <c r="K25" s="23">
        <v>200</v>
      </c>
      <c r="L25" s="22">
        <v>1.1652</v>
      </c>
      <c r="M25" s="22">
        <v>1.1839999999999999</v>
      </c>
      <c r="N25" s="22">
        <v>1.2027000000000001</v>
      </c>
      <c r="P25" s="20">
        <v>105000000</v>
      </c>
      <c r="Q25" s="20">
        <v>110000000</v>
      </c>
      <c r="R25" s="5"/>
      <c r="S25" s="23">
        <v>105</v>
      </c>
      <c r="T25" s="22">
        <v>1.1674</v>
      </c>
      <c r="U25" s="3"/>
      <c r="V25" s="20">
        <v>200000000</v>
      </c>
      <c r="W25" s="20">
        <v>210000000</v>
      </c>
      <c r="X25" s="20"/>
      <c r="Y25" s="23">
        <v>200</v>
      </c>
      <c r="Z25" s="22">
        <v>1.1731</v>
      </c>
      <c r="AA25" s="22">
        <v>1.1936</v>
      </c>
      <c r="AB25" s="22">
        <v>1.2141</v>
      </c>
      <c r="AC25" s="3"/>
    </row>
    <row r="26" spans="2:29">
      <c r="B26" s="20">
        <v>400000000</v>
      </c>
      <c r="C26" s="20">
        <v>500000000</v>
      </c>
      <c r="D26" s="4"/>
      <c r="E26" s="21">
        <v>400</v>
      </c>
      <c r="F26" s="22">
        <v>1.1877</v>
      </c>
      <c r="H26" s="20">
        <v>210000000</v>
      </c>
      <c r="I26" s="20">
        <v>220000000</v>
      </c>
      <c r="J26" s="20"/>
      <c r="K26" s="23">
        <v>210</v>
      </c>
      <c r="L26" s="22">
        <v>1.1645000000000001</v>
      </c>
      <c r="M26" s="22">
        <v>1.1835</v>
      </c>
      <c r="N26" s="22">
        <v>1.2023999999999999</v>
      </c>
      <c r="P26" s="20">
        <v>110000000</v>
      </c>
      <c r="Q26" s="20">
        <v>115000000</v>
      </c>
      <c r="R26" s="5"/>
      <c r="S26" s="23">
        <v>110</v>
      </c>
      <c r="T26" s="22">
        <v>1.1663000000000001</v>
      </c>
      <c r="U26" s="3"/>
      <c r="V26" s="20">
        <v>210000000</v>
      </c>
      <c r="W26" s="20">
        <v>220000000</v>
      </c>
      <c r="X26" s="20"/>
      <c r="Y26" s="23">
        <v>210</v>
      </c>
      <c r="Z26" s="22">
        <v>1.1720999999999999</v>
      </c>
      <c r="AA26" s="22">
        <v>1.1924999999999999</v>
      </c>
      <c r="AB26" s="22">
        <v>1.2129000000000001</v>
      </c>
      <c r="AC26" s="3"/>
    </row>
    <row r="27" spans="2:29">
      <c r="B27" s="20">
        <v>500000000</v>
      </c>
      <c r="C27" s="20">
        <v>500000000</v>
      </c>
      <c r="D27" s="4"/>
      <c r="E27" s="21">
        <v>500</v>
      </c>
      <c r="F27" s="22">
        <v>1.1871</v>
      </c>
      <c r="H27" s="20">
        <v>220000000</v>
      </c>
      <c r="I27" s="20">
        <v>230000000</v>
      </c>
      <c r="J27" s="20"/>
      <c r="K27" s="23">
        <v>220</v>
      </c>
      <c r="L27" s="22">
        <v>1.1634</v>
      </c>
      <c r="M27" s="22">
        <v>1.1820999999999999</v>
      </c>
      <c r="N27" s="22">
        <v>1.2009000000000001</v>
      </c>
      <c r="P27" s="20">
        <v>115000000</v>
      </c>
      <c r="Q27" s="20">
        <v>120000000</v>
      </c>
      <c r="R27" s="5"/>
      <c r="S27" s="23">
        <v>115</v>
      </c>
      <c r="T27" s="22">
        <v>1.1648000000000001</v>
      </c>
      <c r="U27" s="3"/>
      <c r="V27" s="20">
        <v>220000000</v>
      </c>
      <c r="W27" s="20">
        <v>230000000</v>
      </c>
      <c r="X27" s="20"/>
      <c r="Y27" s="23">
        <v>220</v>
      </c>
      <c r="Z27" s="22">
        <v>1.1714</v>
      </c>
      <c r="AA27" s="22">
        <v>1.1919999999999999</v>
      </c>
      <c r="AB27" s="22">
        <v>1.2124999999999999</v>
      </c>
      <c r="AC27" s="3"/>
    </row>
    <row r="28" spans="2:29">
      <c r="B28" s="13">
        <v>500000000</v>
      </c>
      <c r="C28" s="13">
        <v>500000001</v>
      </c>
      <c r="D28" s="24" t="s">
        <v>26</v>
      </c>
      <c r="E28" s="25">
        <v>500</v>
      </c>
      <c r="F28" s="26">
        <v>1.1805000000000001</v>
      </c>
      <c r="H28" s="20">
        <v>230000000</v>
      </c>
      <c r="I28" s="20">
        <v>240000000</v>
      </c>
      <c r="J28" s="20"/>
      <c r="K28" s="23">
        <v>230</v>
      </c>
      <c r="L28" s="22">
        <v>1.1624000000000001</v>
      </c>
      <c r="M28" s="22">
        <v>1.181</v>
      </c>
      <c r="N28" s="22">
        <v>1.1997</v>
      </c>
      <c r="P28" s="20">
        <v>120000000</v>
      </c>
      <c r="Q28" s="20">
        <v>125000000</v>
      </c>
      <c r="R28" s="5"/>
      <c r="S28" s="23">
        <v>120</v>
      </c>
      <c r="T28" s="22">
        <v>1.1634</v>
      </c>
      <c r="U28" s="3"/>
      <c r="V28" s="20">
        <v>230000000</v>
      </c>
      <c r="W28" s="20">
        <v>240000000</v>
      </c>
      <c r="X28" s="20"/>
      <c r="Y28" s="23">
        <v>230</v>
      </c>
      <c r="Z28" s="22">
        <v>1.1705000000000001</v>
      </c>
      <c r="AA28" s="22">
        <v>1.1910000000000001</v>
      </c>
      <c r="AB28" s="22">
        <v>1.2114</v>
      </c>
      <c r="AC28" s="3"/>
    </row>
    <row r="29" spans="2:29">
      <c r="H29" s="20">
        <v>240000000</v>
      </c>
      <c r="I29" s="20">
        <v>250000000</v>
      </c>
      <c r="J29" s="20"/>
      <c r="K29" s="23">
        <v>240</v>
      </c>
      <c r="L29" s="22">
        <v>1.1611</v>
      </c>
      <c r="M29" s="22">
        <v>1.1796</v>
      </c>
      <c r="N29" s="22">
        <v>1.198</v>
      </c>
      <c r="P29" s="20">
        <v>125000000</v>
      </c>
      <c r="Q29" s="20">
        <v>130000000</v>
      </c>
      <c r="R29" s="5"/>
      <c r="S29" s="23">
        <v>125</v>
      </c>
      <c r="T29" s="22">
        <v>1.1628000000000001</v>
      </c>
      <c r="U29" s="3"/>
      <c r="V29" s="20">
        <v>240000000</v>
      </c>
      <c r="W29" s="20">
        <v>250000000</v>
      </c>
      <c r="X29" s="20"/>
      <c r="Y29" s="23">
        <v>240</v>
      </c>
      <c r="Z29" s="22">
        <v>1.1698</v>
      </c>
      <c r="AA29" s="22">
        <v>1.1903999999999999</v>
      </c>
      <c r="AB29" s="22">
        <v>1.2111000000000001</v>
      </c>
      <c r="AC29" s="3"/>
    </row>
    <row r="30" spans="2:29">
      <c r="H30" s="20">
        <v>250000000</v>
      </c>
      <c r="I30" s="20">
        <v>260000000</v>
      </c>
      <c r="J30" s="20"/>
      <c r="K30" s="23">
        <v>250</v>
      </c>
      <c r="L30" s="22">
        <v>1.1598999999999999</v>
      </c>
      <c r="M30" s="22">
        <v>1.1781999999999999</v>
      </c>
      <c r="N30" s="22">
        <v>1.1964999999999999</v>
      </c>
      <c r="P30" s="20">
        <v>130000000</v>
      </c>
      <c r="Q30" s="20">
        <v>135000000</v>
      </c>
      <c r="R30" s="5"/>
      <c r="S30" s="23">
        <v>130</v>
      </c>
      <c r="T30" s="22">
        <v>1.1625000000000001</v>
      </c>
      <c r="U30" s="3"/>
      <c r="V30" s="20">
        <v>250000000</v>
      </c>
      <c r="W30" s="20">
        <v>260000000</v>
      </c>
      <c r="X30" s="20"/>
      <c r="Y30" s="23">
        <v>250</v>
      </c>
      <c r="Z30" s="22">
        <v>1.169</v>
      </c>
      <c r="AA30" s="22">
        <v>1.1895</v>
      </c>
      <c r="AB30" s="22">
        <v>1.21</v>
      </c>
      <c r="AC30" s="3"/>
    </row>
    <row r="31" spans="2:29">
      <c r="H31" s="20">
        <v>260000000</v>
      </c>
      <c r="I31" s="20">
        <v>270000000</v>
      </c>
      <c r="J31" s="20"/>
      <c r="K31" s="23">
        <v>260</v>
      </c>
      <c r="L31" s="22">
        <v>1.1589</v>
      </c>
      <c r="M31" s="22">
        <v>1.177</v>
      </c>
      <c r="N31" s="22">
        <v>1.1951000000000001</v>
      </c>
      <c r="P31" s="20">
        <v>135000000</v>
      </c>
      <c r="Q31" s="20">
        <v>140000000</v>
      </c>
      <c r="R31" s="5"/>
      <c r="S31" s="23">
        <v>135</v>
      </c>
      <c r="T31" s="22">
        <v>1.1614</v>
      </c>
      <c r="U31" s="3"/>
      <c r="V31" s="20">
        <v>260000000</v>
      </c>
      <c r="W31" s="20">
        <v>270000000</v>
      </c>
      <c r="X31" s="20"/>
      <c r="Y31" s="23">
        <v>260</v>
      </c>
      <c r="Z31" s="22">
        <v>1.1684000000000001</v>
      </c>
      <c r="AA31" s="22">
        <v>1.1888000000000001</v>
      </c>
      <c r="AB31" s="22">
        <v>1.2092000000000001</v>
      </c>
      <c r="AC31" s="3"/>
    </row>
    <row r="32" spans="2:29">
      <c r="H32" s="20">
        <v>270000000</v>
      </c>
      <c r="I32" s="20">
        <v>280000000</v>
      </c>
      <c r="J32" s="20"/>
      <c r="K32" s="23">
        <v>270</v>
      </c>
      <c r="L32" s="22">
        <v>1.1578999999999999</v>
      </c>
      <c r="M32" s="22">
        <v>1.1758999999999999</v>
      </c>
      <c r="N32" s="22">
        <v>1.1939</v>
      </c>
      <c r="P32" s="20">
        <v>140000000</v>
      </c>
      <c r="Q32" s="20">
        <v>145000000</v>
      </c>
      <c r="R32" s="5"/>
      <c r="S32" s="23">
        <v>140</v>
      </c>
      <c r="T32" s="22">
        <v>1.1603000000000001</v>
      </c>
      <c r="U32" s="3"/>
      <c r="V32" s="20">
        <v>270000000</v>
      </c>
      <c r="W32" s="20">
        <v>280000000</v>
      </c>
      <c r="X32" s="20"/>
      <c r="Y32" s="23">
        <v>270</v>
      </c>
      <c r="Z32" s="22">
        <v>1.1678999999999999</v>
      </c>
      <c r="AA32" s="22">
        <v>1.1884999999999999</v>
      </c>
      <c r="AB32" s="22">
        <v>1.2091000000000001</v>
      </c>
      <c r="AC32" s="3"/>
    </row>
    <row r="33" spans="8:29">
      <c r="H33" s="20">
        <v>280000000</v>
      </c>
      <c r="I33" s="20">
        <v>290000000</v>
      </c>
      <c r="J33" s="20"/>
      <c r="K33" s="23">
        <v>280</v>
      </c>
      <c r="L33" s="22">
        <v>1.1569</v>
      </c>
      <c r="M33" s="22">
        <v>1.1748000000000001</v>
      </c>
      <c r="N33" s="22">
        <v>1.1926000000000001</v>
      </c>
      <c r="P33" s="20">
        <v>145000000</v>
      </c>
      <c r="Q33" s="20">
        <v>150000000</v>
      </c>
      <c r="R33" s="5"/>
      <c r="S33" s="23">
        <v>145</v>
      </c>
      <c r="T33" s="22">
        <v>1.1593</v>
      </c>
      <c r="U33" s="3"/>
      <c r="V33" s="20">
        <v>280000000</v>
      </c>
      <c r="W33" s="20">
        <v>290000000</v>
      </c>
      <c r="X33" s="20"/>
      <c r="Y33" s="23">
        <v>280</v>
      </c>
      <c r="Z33" s="22">
        <v>1.1672</v>
      </c>
      <c r="AA33" s="22">
        <v>1.1877</v>
      </c>
      <c r="AB33" s="22">
        <v>1.2081999999999999</v>
      </c>
      <c r="AC33" s="3"/>
    </row>
    <row r="34" spans="8:29">
      <c r="H34" s="20">
        <v>290000000</v>
      </c>
      <c r="I34" s="20">
        <v>300000000</v>
      </c>
      <c r="J34" s="20"/>
      <c r="K34" s="23">
        <v>290</v>
      </c>
      <c r="L34" s="22">
        <v>1.1560999999999999</v>
      </c>
      <c r="M34" s="22">
        <v>1.1738</v>
      </c>
      <c r="N34" s="22">
        <v>1.1915</v>
      </c>
      <c r="P34" s="20">
        <v>150000000</v>
      </c>
      <c r="Q34" s="20">
        <v>155000000</v>
      </c>
      <c r="R34" s="5"/>
      <c r="S34" s="23">
        <v>150</v>
      </c>
      <c r="T34" s="22">
        <v>1.1584000000000001</v>
      </c>
      <c r="U34" s="3"/>
      <c r="V34" s="20">
        <v>290000000</v>
      </c>
      <c r="W34" s="20">
        <v>300000000</v>
      </c>
      <c r="X34" s="20"/>
      <c r="Y34" s="23">
        <v>290</v>
      </c>
      <c r="Z34" s="22">
        <v>1.1677</v>
      </c>
      <c r="AA34" s="22">
        <v>1.1871</v>
      </c>
      <c r="AB34" s="22">
        <v>1.2075</v>
      </c>
      <c r="AC34" s="3"/>
    </row>
    <row r="35" spans="8:29">
      <c r="H35" s="20">
        <v>300000000</v>
      </c>
      <c r="I35" s="20">
        <v>350000000</v>
      </c>
      <c r="J35" s="20"/>
      <c r="K35" s="23">
        <v>300</v>
      </c>
      <c r="L35" s="22">
        <v>1.1553</v>
      </c>
      <c r="M35" s="22">
        <v>1.1729000000000001</v>
      </c>
      <c r="N35" s="22">
        <v>1.1904999999999999</v>
      </c>
      <c r="P35" s="20">
        <v>155000000</v>
      </c>
      <c r="Q35" s="20">
        <v>160000000</v>
      </c>
      <c r="R35" s="5"/>
      <c r="S35" s="23">
        <v>155</v>
      </c>
      <c r="T35" s="22">
        <v>1.1575</v>
      </c>
      <c r="U35" s="3"/>
      <c r="V35" s="20">
        <v>300000000</v>
      </c>
      <c r="W35" s="20">
        <v>350000000</v>
      </c>
      <c r="X35" s="20"/>
      <c r="Y35" s="23">
        <v>300</v>
      </c>
      <c r="Z35" s="22">
        <v>1.1660999999999999</v>
      </c>
      <c r="AA35" s="22">
        <v>1.1863999999999999</v>
      </c>
      <c r="AB35" s="22">
        <v>1.2067000000000001</v>
      </c>
      <c r="AC35" s="3"/>
    </row>
    <row r="36" spans="8:29">
      <c r="H36" s="20">
        <v>350000000</v>
      </c>
      <c r="I36" s="20">
        <v>400000000</v>
      </c>
      <c r="J36" s="20"/>
      <c r="K36" s="23">
        <v>350</v>
      </c>
      <c r="L36" s="22">
        <v>1.1549</v>
      </c>
      <c r="M36" s="22">
        <v>1.1724000000000001</v>
      </c>
      <c r="N36" s="22">
        <v>1.19</v>
      </c>
      <c r="P36" s="20">
        <v>160000000</v>
      </c>
      <c r="Q36" s="20">
        <v>165000000</v>
      </c>
      <c r="R36" s="5"/>
      <c r="S36" s="23">
        <v>160</v>
      </c>
      <c r="T36" s="22">
        <v>1.1567000000000001</v>
      </c>
      <c r="U36" s="3"/>
      <c r="V36" s="20">
        <v>350000000</v>
      </c>
      <c r="W36" s="20">
        <v>400000000</v>
      </c>
      <c r="X36" s="20"/>
      <c r="Y36" s="23">
        <v>350</v>
      </c>
      <c r="Z36" s="22">
        <v>1.1638999999999999</v>
      </c>
      <c r="AA36" s="22">
        <v>1.1842999999999999</v>
      </c>
      <c r="AB36" s="22">
        <v>1.2048000000000001</v>
      </c>
      <c r="AC36" s="3"/>
    </row>
    <row r="37" spans="8:29">
      <c r="H37" s="20">
        <v>400000000</v>
      </c>
      <c r="I37" s="20">
        <v>450000000</v>
      </c>
      <c r="J37" s="20"/>
      <c r="K37" s="23">
        <v>400</v>
      </c>
      <c r="L37" s="22">
        <v>1.1535</v>
      </c>
      <c r="M37" s="22">
        <v>1.1712</v>
      </c>
      <c r="N37" s="22">
        <v>1.1890000000000001</v>
      </c>
      <c r="P37" s="20">
        <v>165000000</v>
      </c>
      <c r="Q37" s="20">
        <v>170000000</v>
      </c>
      <c r="R37" s="5"/>
      <c r="S37" s="23">
        <v>165</v>
      </c>
      <c r="T37" s="22">
        <v>1.1558999999999999</v>
      </c>
      <c r="U37" s="3"/>
      <c r="V37" s="20">
        <v>400000000</v>
      </c>
      <c r="W37" s="20">
        <v>450000000</v>
      </c>
      <c r="X37" s="20"/>
      <c r="Y37" s="23">
        <v>400</v>
      </c>
      <c r="Z37" s="22">
        <v>1.1620999999999999</v>
      </c>
      <c r="AA37" s="22">
        <v>1.1823999999999999</v>
      </c>
      <c r="AB37" s="22">
        <v>1.2027000000000001</v>
      </c>
      <c r="AC37" s="3"/>
    </row>
    <row r="38" spans="8:29">
      <c r="H38" s="20">
        <v>450000000</v>
      </c>
      <c r="I38" s="20">
        <v>500000000</v>
      </c>
      <c r="J38" s="20"/>
      <c r="K38" s="23">
        <v>450</v>
      </c>
      <c r="L38" s="22">
        <v>1.1533</v>
      </c>
      <c r="M38" s="22">
        <v>1.171</v>
      </c>
      <c r="N38" s="22">
        <v>1.1887000000000001</v>
      </c>
      <c r="P38" s="20">
        <v>170000000</v>
      </c>
      <c r="Q38" s="20">
        <v>175000000</v>
      </c>
      <c r="R38" s="5"/>
      <c r="S38" s="23">
        <v>170</v>
      </c>
      <c r="T38" s="22">
        <v>1.1552</v>
      </c>
      <c r="U38" s="3"/>
      <c r="V38" s="20">
        <v>450000000</v>
      </c>
      <c r="W38" s="20">
        <v>500000000</v>
      </c>
      <c r="X38" s="20"/>
      <c r="Y38" s="23">
        <v>450</v>
      </c>
      <c r="Z38" s="22">
        <v>1.1606000000000001</v>
      </c>
      <c r="AA38" s="22">
        <v>1.1808000000000001</v>
      </c>
      <c r="AB38" s="22">
        <v>1.2011000000000001</v>
      </c>
      <c r="AC38" s="3"/>
    </row>
    <row r="39" spans="8:29">
      <c r="H39" s="20">
        <v>500000000</v>
      </c>
      <c r="I39" s="20">
        <v>700000000</v>
      </c>
      <c r="J39" s="20"/>
      <c r="K39" s="23">
        <v>500</v>
      </c>
      <c r="L39" s="22">
        <v>1.1520999999999999</v>
      </c>
      <c r="M39" s="22">
        <v>1.1698</v>
      </c>
      <c r="N39" s="22">
        <v>1.1875</v>
      </c>
      <c r="P39" s="20">
        <v>175000000</v>
      </c>
      <c r="Q39" s="20">
        <v>180000000</v>
      </c>
      <c r="R39" s="5"/>
      <c r="S39" s="23">
        <v>175</v>
      </c>
      <c r="T39" s="22">
        <v>1.1545000000000001</v>
      </c>
      <c r="U39" s="3"/>
      <c r="V39" s="20">
        <v>500000000</v>
      </c>
      <c r="W39" s="20">
        <v>600000000</v>
      </c>
      <c r="X39" s="20"/>
      <c r="Y39" s="23">
        <v>500</v>
      </c>
      <c r="Z39" s="22">
        <v>1.1593</v>
      </c>
      <c r="AA39" s="22">
        <v>1.1795</v>
      </c>
      <c r="AB39" s="22">
        <v>1.1998</v>
      </c>
      <c r="AC39" s="3"/>
    </row>
    <row r="40" spans="8:29">
      <c r="H40" s="20">
        <v>700000000</v>
      </c>
      <c r="I40" s="20">
        <v>700000000</v>
      </c>
      <c r="J40" s="20"/>
      <c r="K40" s="23">
        <v>700</v>
      </c>
      <c r="L40" s="22">
        <v>1.1496</v>
      </c>
      <c r="M40" s="22">
        <v>1.1668000000000001</v>
      </c>
      <c r="N40" s="22">
        <v>1.1840999999999999</v>
      </c>
      <c r="P40" s="20">
        <v>180000000</v>
      </c>
      <c r="Q40" s="20">
        <v>185000000</v>
      </c>
      <c r="R40" s="5"/>
      <c r="S40" s="23">
        <v>180</v>
      </c>
      <c r="T40" s="22">
        <v>1.1538999999999999</v>
      </c>
      <c r="U40" s="3"/>
      <c r="V40" s="20">
        <v>600000000</v>
      </c>
      <c r="W40" s="20">
        <v>700000000</v>
      </c>
      <c r="X40" s="20"/>
      <c r="Y40" s="23">
        <v>600</v>
      </c>
      <c r="Z40" s="22">
        <v>1.1573</v>
      </c>
      <c r="AA40" s="22">
        <v>1.1775</v>
      </c>
      <c r="AB40" s="22">
        <v>1.1977</v>
      </c>
      <c r="AC40" s="3"/>
    </row>
    <row r="41" spans="8:29">
      <c r="H41" s="13">
        <v>700000000</v>
      </c>
      <c r="I41" s="13">
        <v>700000001</v>
      </c>
      <c r="J41" s="27" t="s">
        <v>26</v>
      </c>
      <c r="K41" s="28">
        <v>700</v>
      </c>
      <c r="L41" s="26">
        <v>1.1496</v>
      </c>
      <c r="M41" s="26">
        <v>1.1668000000000001</v>
      </c>
      <c r="N41" s="26">
        <v>1.1840999999999999</v>
      </c>
      <c r="P41" s="20">
        <v>185000000</v>
      </c>
      <c r="Q41" s="20">
        <v>190000000</v>
      </c>
      <c r="R41" s="29"/>
      <c r="S41" s="23">
        <v>185</v>
      </c>
      <c r="T41" s="22">
        <v>1.1532</v>
      </c>
      <c r="U41" s="3"/>
      <c r="V41" s="20">
        <v>700000000</v>
      </c>
      <c r="W41" s="20">
        <v>800000000</v>
      </c>
      <c r="Y41" s="23">
        <v>700</v>
      </c>
      <c r="Z41" s="22">
        <v>1.1556999999999999</v>
      </c>
      <c r="AA41" s="22">
        <v>1.1757</v>
      </c>
      <c r="AB41" s="22">
        <v>1.1958</v>
      </c>
      <c r="AC41" s="3"/>
    </row>
    <row r="42" spans="8:29">
      <c r="P42" s="20">
        <v>190000000</v>
      </c>
      <c r="Q42" s="20">
        <v>195000000</v>
      </c>
      <c r="R42" s="20"/>
      <c r="S42" s="23">
        <v>190</v>
      </c>
      <c r="T42" s="22">
        <v>1.1527000000000001</v>
      </c>
      <c r="U42" s="3"/>
      <c r="V42" s="20">
        <v>800000000</v>
      </c>
      <c r="W42" s="20">
        <v>900000000</v>
      </c>
      <c r="Y42" s="23">
        <v>800</v>
      </c>
      <c r="Z42" s="22">
        <v>1.1544000000000001</v>
      </c>
      <c r="AA42" s="22">
        <v>1.1742999999999999</v>
      </c>
      <c r="AB42" s="22">
        <v>1.1941999999999999</v>
      </c>
      <c r="AC42" s="3"/>
    </row>
    <row r="43" spans="8:29">
      <c r="P43" s="20">
        <v>195000000</v>
      </c>
      <c r="Q43" s="20">
        <v>200000000</v>
      </c>
      <c r="R43" s="20"/>
      <c r="S43" s="23">
        <v>195</v>
      </c>
      <c r="T43" s="22">
        <v>1.1522000000000001</v>
      </c>
      <c r="U43" s="3"/>
      <c r="V43" s="20">
        <v>900000000</v>
      </c>
      <c r="W43" s="20">
        <v>1000000000</v>
      </c>
      <c r="Y43" s="23">
        <v>900</v>
      </c>
      <c r="Z43" s="22">
        <v>1.1534</v>
      </c>
      <c r="AA43" s="22">
        <v>1.1735</v>
      </c>
      <c r="AB43" s="22">
        <v>1.1935</v>
      </c>
      <c r="AC43" s="3"/>
    </row>
    <row r="44" spans="8:29">
      <c r="L44" s="2" t="s">
        <v>86</v>
      </c>
      <c r="M44" s="3">
        <v>1.3642000000000001</v>
      </c>
      <c r="P44" s="13">
        <v>200000000</v>
      </c>
      <c r="Q44" s="13">
        <v>200000001</v>
      </c>
      <c r="R44" s="13"/>
      <c r="S44" s="28">
        <v>200</v>
      </c>
      <c r="T44" s="26">
        <v>1.1516</v>
      </c>
      <c r="U44" s="3"/>
      <c r="V44" s="20">
        <v>1000000000</v>
      </c>
      <c r="W44" s="20">
        <v>1000000000</v>
      </c>
      <c r="Y44" s="23">
        <v>1000</v>
      </c>
      <c r="Z44" s="22">
        <v>1.1527000000000001</v>
      </c>
      <c r="AA44" s="22">
        <v>1.1729000000000001</v>
      </c>
      <c r="AB44" s="22">
        <v>1.1930000000000001</v>
      </c>
      <c r="AC44" s="3"/>
    </row>
    <row r="45" spans="8:29">
      <c r="L45" s="2" t="s">
        <v>85</v>
      </c>
      <c r="M45" s="3">
        <v>1.3848</v>
      </c>
      <c r="U45" s="3"/>
      <c r="V45" s="13">
        <v>1000000000</v>
      </c>
      <c r="W45" s="13">
        <v>1000000001</v>
      </c>
      <c r="X45" s="30" t="s">
        <v>26</v>
      </c>
      <c r="Y45" s="28">
        <v>1000</v>
      </c>
      <c r="Z45" s="26">
        <v>1.1527000000000001</v>
      </c>
      <c r="AA45" s="26">
        <v>1.1729000000000001</v>
      </c>
      <c r="AB45" s="26">
        <v>1.1930000000000001</v>
      </c>
      <c r="AC45" s="3"/>
    </row>
    <row r="46" spans="8:29">
      <c r="L46" s="2" t="s">
        <v>87</v>
      </c>
      <c r="M46" s="3">
        <v>1.4054</v>
      </c>
    </row>
    <row r="47" spans="8:29">
      <c r="Z47" s="2" t="s">
        <v>86</v>
      </c>
      <c r="AA47" s="3">
        <v>1.3391999999999999</v>
      </c>
    </row>
    <row r="48" spans="8:29">
      <c r="Z48" s="2" t="s">
        <v>85</v>
      </c>
      <c r="AA48" s="3">
        <v>1.3589</v>
      </c>
    </row>
    <row r="49" spans="26:27">
      <c r="Z49" s="2" t="s">
        <v>87</v>
      </c>
      <c r="AA49" s="3">
        <v>1.3786</v>
      </c>
    </row>
  </sheetData>
  <mergeCells count="14">
    <mergeCell ref="X2:AB2"/>
    <mergeCell ref="X3:Y3"/>
    <mergeCell ref="Z3:AB3"/>
    <mergeCell ref="X4:Y4"/>
    <mergeCell ref="R3:S3"/>
    <mergeCell ref="R4:S4"/>
    <mergeCell ref="R2:T2"/>
    <mergeCell ref="L3:N3"/>
    <mergeCell ref="J2:N2"/>
    <mergeCell ref="J3:K3"/>
    <mergeCell ref="J4:K4"/>
    <mergeCell ref="D3:E3"/>
    <mergeCell ref="D4:E4"/>
    <mergeCell ref="D2:F2"/>
  </mergeCells>
  <phoneticPr fontId="6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ปร 5 สรุปแฟคเตอร์</vt:lpstr>
      <vt:lpstr>อาคาร</vt:lpstr>
      <vt:lpstr>ทาง</vt:lpstr>
      <vt:lpstr>สะพาน</vt:lpstr>
      <vt:lpstr>ชลประทาน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Engineer</cp:lastModifiedBy>
  <cp:lastPrinted>2024-07-15T07:49:31Z</cp:lastPrinted>
  <dcterms:created xsi:type="dcterms:W3CDTF">2017-12-04T08:42:50Z</dcterms:created>
  <dcterms:modified xsi:type="dcterms:W3CDTF">2024-07-16T00:58:15Z</dcterms:modified>
</cp:coreProperties>
</file>