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"/>
    </mc:Choice>
  </mc:AlternateContent>
  <xr:revisionPtr revIDLastSave="0" documentId="13_ncr:1_{0CDCF775-CC45-BB41-818B-8F570DD39A81}" xr6:coauthVersionLast="47" xr6:coauthVersionMax="47" xr10:uidLastSave="{00000000-0000-0000-0000-000000000000}"/>
  <bookViews>
    <workbookView xWindow="0" yWindow="500" windowWidth="28800" windowHeight="16180" xr2:uid="{75467C98-9DE5-DC4E-BB15-D01336B1DDD7}"/>
  </bookViews>
  <sheets>
    <sheet name="Welcome v1.1" sheetId="2" r:id="rId1"/>
    <sheet name="Start Here - Read Me" sheetId="3" r:id="rId2"/>
    <sheet name="Tab 1 - Company Info" sheetId="4" r:id="rId3"/>
    <sheet name="Tab 2 - Fundraising Readiness" sheetId="9" r:id="rId4"/>
    <sheet name="Tab 3 - Materials Readiness" sheetId="5" r:id="rId5"/>
    <sheet name="Tab 4 - Summary Report" sheetId="7" r:id="rId6"/>
    <sheet name="Picklists - Don't Edit" sheetId="8" state="hidden" r:id="rId7"/>
  </sheets>
  <definedNames>
    <definedName name="_xlnm.Print_Area" localSheetId="5">'Tab 4 - Summary Report'!$A$2:$B$39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7" l="1"/>
  <c r="B29" i="7"/>
  <c r="B30" i="7"/>
  <c r="B31" i="7"/>
  <c r="B32" i="7"/>
  <c r="B33" i="7"/>
  <c r="B34" i="7"/>
  <c r="B35" i="7"/>
  <c r="B36" i="7"/>
  <c r="B37" i="7"/>
  <c r="B38" i="7"/>
  <c r="B39" i="7"/>
  <c r="A28" i="7"/>
  <c r="A29" i="7"/>
  <c r="A30" i="7"/>
  <c r="A31" i="7"/>
  <c r="A32" i="7"/>
  <c r="A33" i="7"/>
  <c r="A34" i="7"/>
  <c r="A35" i="7"/>
  <c r="A36" i="7"/>
  <c r="A37" i="7"/>
  <c r="A38" i="7"/>
  <c r="A39" i="7"/>
  <c r="D15" i="5"/>
  <c r="E5" i="5" s="1"/>
  <c r="G5" i="5" s="1"/>
  <c r="C3" i="5"/>
  <c r="C4" i="5"/>
  <c r="C5" i="5"/>
  <c r="C6" i="5"/>
  <c r="C7" i="5"/>
  <c r="C8" i="5"/>
  <c r="C9" i="5"/>
  <c r="C10" i="5"/>
  <c r="C11" i="5"/>
  <c r="C12" i="5"/>
  <c r="C13" i="5"/>
  <c r="C14" i="5"/>
  <c r="D12" i="9"/>
  <c r="C3" i="9"/>
  <c r="C4" i="9"/>
  <c r="C5" i="9"/>
  <c r="C6" i="9"/>
  <c r="C7" i="9"/>
  <c r="C8" i="9"/>
  <c r="C9" i="9"/>
  <c r="C10" i="9"/>
  <c r="C11" i="9"/>
  <c r="C15" i="5" l="1"/>
  <c r="C12" i="9"/>
  <c r="E11" i="5"/>
  <c r="G11" i="5" s="1"/>
  <c r="E6" i="5"/>
  <c r="G6" i="5" s="1"/>
  <c r="E14" i="5"/>
  <c r="G14" i="5" s="1"/>
  <c r="E10" i="5"/>
  <c r="F10" i="5" s="1"/>
  <c r="E13" i="5"/>
  <c r="G13" i="5" s="1"/>
  <c r="E9" i="5"/>
  <c r="F9" i="5" s="1"/>
  <c r="E4" i="5"/>
  <c r="G4" i="5" s="1"/>
  <c r="E12" i="5"/>
  <c r="G12" i="5" s="1"/>
  <c r="E8" i="5"/>
  <c r="F8" i="5" s="1"/>
  <c r="E3" i="5"/>
  <c r="F3" i="5" s="1"/>
  <c r="E7" i="5"/>
  <c r="F7" i="5" s="1"/>
  <c r="F11" i="5"/>
  <c r="H11" i="5" s="1"/>
  <c r="F14" i="5"/>
  <c r="H14" i="5" s="1"/>
  <c r="G10" i="5"/>
  <c r="H10" i="5" s="1"/>
  <c r="G7" i="5"/>
  <c r="F5" i="5"/>
  <c r="H5" i="5" s="1"/>
  <c r="G8" i="5"/>
  <c r="G3" i="5"/>
  <c r="C2" i="5"/>
  <c r="B2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B14" i="7"/>
  <c r="A14" i="7"/>
  <c r="B27" i="7"/>
  <c r="A27" i="7"/>
  <c r="A10" i="7"/>
  <c r="B10" i="7"/>
  <c r="A9" i="7"/>
  <c r="B9" i="7"/>
  <c r="C2" i="9"/>
  <c r="A3" i="7"/>
  <c r="B3" i="7"/>
  <c r="A4" i="7"/>
  <c r="B4" i="7"/>
  <c r="A5" i="7"/>
  <c r="B5" i="7"/>
  <c r="A6" i="7"/>
  <c r="B6" i="7"/>
  <c r="A7" i="7"/>
  <c r="B7" i="7"/>
  <c r="A8" i="7"/>
  <c r="B8" i="7"/>
  <c r="A2" i="7"/>
  <c r="H8" i="5" l="1"/>
  <c r="H7" i="5"/>
  <c r="H3" i="5"/>
  <c r="G9" i="5"/>
  <c r="H9" i="5" s="1"/>
  <c r="F13" i="5"/>
  <c r="H13" i="5" s="1"/>
  <c r="F4" i="5"/>
  <c r="H4" i="5" s="1"/>
  <c r="F12" i="5"/>
  <c r="H12" i="5" s="1"/>
  <c r="F6" i="5"/>
  <c r="H6" i="5" s="1"/>
  <c r="E6" i="9"/>
  <c r="E8" i="9"/>
  <c r="E10" i="9"/>
  <c r="E3" i="9"/>
  <c r="E11" i="9"/>
  <c r="E9" i="9"/>
  <c r="E5" i="9"/>
  <c r="E7" i="9"/>
  <c r="E4" i="9"/>
  <c r="E2" i="9"/>
  <c r="E2" i="5"/>
  <c r="E15" i="5" s="1"/>
  <c r="E12" i="9" l="1"/>
  <c r="F2" i="9"/>
  <c r="F7" i="9"/>
  <c r="G7" i="9"/>
  <c r="F5" i="9"/>
  <c r="G5" i="9"/>
  <c r="F9" i="9"/>
  <c r="G9" i="9"/>
  <c r="F11" i="9"/>
  <c r="G11" i="9"/>
  <c r="F3" i="9"/>
  <c r="G3" i="9"/>
  <c r="F10" i="9"/>
  <c r="G10" i="9"/>
  <c r="F8" i="9"/>
  <c r="G8" i="9"/>
  <c r="G4" i="9"/>
  <c r="F4" i="9"/>
  <c r="F6" i="9"/>
  <c r="G6" i="9"/>
  <c r="G2" i="5"/>
  <c r="G15" i="5" s="1"/>
  <c r="G2" i="9"/>
  <c r="F2" i="5"/>
  <c r="F15" i="5" l="1"/>
  <c r="H15" i="5" s="1"/>
  <c r="G12" i="9"/>
  <c r="F12" i="9"/>
  <c r="H12" i="9" s="1"/>
  <c r="H11" i="9"/>
  <c r="H4" i="9"/>
  <c r="H2" i="9"/>
  <c r="H8" i="9"/>
  <c r="H9" i="9"/>
  <c r="H10" i="9"/>
  <c r="H5" i="9"/>
  <c r="H6" i="9"/>
  <c r="H3" i="9"/>
  <c r="H7" i="9"/>
  <c r="H2" i="5"/>
  <c r="B13" i="7" l="1"/>
  <c r="B26" i="7"/>
</calcChain>
</file>

<file path=xl/sharedStrings.xml><?xml version="1.0" encoding="utf-8"?>
<sst xmlns="http://schemas.openxmlformats.org/spreadsheetml/2006/main" count="138" uniqueCount="100">
  <si>
    <t>Product Market Fit</t>
  </si>
  <si>
    <t>Unit Economics</t>
  </si>
  <si>
    <t>Strong</t>
  </si>
  <si>
    <t>Unknown</t>
  </si>
  <si>
    <t>Weak</t>
  </si>
  <si>
    <t>Medium</t>
  </si>
  <si>
    <t>www.evolutionacceleration.com</t>
  </si>
  <si>
    <t>Thank you for downloading the Evolution Accelerator Funding Readiness Self Assessment Tool.</t>
  </si>
  <si>
    <t>Prepare Companies for Investment</t>
  </si>
  <si>
    <t>Raise Entrepreneurial IQ Around Investing</t>
  </si>
  <si>
    <t>Advising (Coaches)</t>
  </si>
  <si>
    <t>Matchmaking (Connectors)</t>
  </si>
  <si>
    <t>Introducing Qualified Investors to Great Companies</t>
  </si>
  <si>
    <t>Connect Entrepreneurs with Critical Resources</t>
  </si>
  <si>
    <t>Through</t>
  </si>
  <si>
    <t>At Evolution Accelerator, we</t>
  </si>
  <si>
    <t>Serving growth companies in a wide range of industries that are preparing for investment</t>
  </si>
  <si>
    <t>Company Name</t>
  </si>
  <si>
    <t>CEO Name</t>
  </si>
  <si>
    <t>CEO Email</t>
  </si>
  <si>
    <t>CEO Number</t>
  </si>
  <si>
    <t>Form of Organization</t>
  </si>
  <si>
    <t>State of Organization</t>
  </si>
  <si>
    <t>Company Website</t>
  </si>
  <si>
    <t>LLC</t>
  </si>
  <si>
    <t>Delaware</t>
  </si>
  <si>
    <t>Amount Being Raised</t>
  </si>
  <si>
    <t>Unknown/None</t>
  </si>
  <si>
    <t>Sole Proprietor</t>
  </si>
  <si>
    <t>C-Corp</t>
  </si>
  <si>
    <t>Other</t>
  </si>
  <si>
    <t>California</t>
  </si>
  <si>
    <t>States</t>
  </si>
  <si>
    <t>Forms</t>
  </si>
  <si>
    <t>DO NOT EDIT</t>
  </si>
  <si>
    <t>Tab 1</t>
  </si>
  <si>
    <t>Fill in the Blanks for Green…</t>
  </si>
  <si>
    <t>Don't Mess with the Gray…</t>
  </si>
  <si>
    <t>Pitch Deck</t>
  </si>
  <si>
    <t>Executive Summary</t>
  </si>
  <si>
    <t>Financials (Most Recent P&amp;L, Balance Sheet, 3-5 Year Pro Forma Projections)</t>
  </si>
  <si>
    <t>Fully Distributed Cap Table (Including All Warrants, Options, etc.)</t>
  </si>
  <si>
    <t>Website and All Social Media</t>
  </si>
  <si>
    <t>Tab 2</t>
  </si>
  <si>
    <t>Documents</t>
  </si>
  <si>
    <t>Done</t>
  </si>
  <si>
    <t>Started</t>
  </si>
  <si>
    <t>Not Started</t>
  </si>
  <si>
    <t>Simple Score</t>
  </si>
  <si>
    <t>Weighted Score</t>
  </si>
  <si>
    <t>Maximum Score</t>
  </si>
  <si>
    <t>Your Score</t>
  </si>
  <si>
    <t>Accounting Team Engaged</t>
  </si>
  <si>
    <t>Legal Teams Engaged</t>
  </si>
  <si>
    <t>Relative Weighting</t>
  </si>
  <si>
    <t>Absolute Weight</t>
  </si>
  <si>
    <t>Fundraising Readiness</t>
  </si>
  <si>
    <t>Team Strength</t>
  </si>
  <si>
    <t>Revenue Model</t>
  </si>
  <si>
    <t>Corporate Structure</t>
  </si>
  <si>
    <t>Fundraising Package Quality</t>
  </si>
  <si>
    <t>GTM Strategy &amp; Plan</t>
  </si>
  <si>
    <t>Trend and Wave Fit</t>
  </si>
  <si>
    <t>Moats &amp; Keeps</t>
  </si>
  <si>
    <t>None or Unknown</t>
  </si>
  <si>
    <t>Tab 3</t>
  </si>
  <si>
    <t>Fundraising</t>
  </si>
  <si>
    <t>For more information, please contact</t>
  </si>
  <si>
    <t>Select Your Level in the Green…</t>
  </si>
  <si>
    <t xml:space="preserve"> Select Your Level in the Green… </t>
  </si>
  <si>
    <t>Founders Coachability</t>
  </si>
  <si>
    <t>Security Instrument</t>
  </si>
  <si>
    <t>Instrument</t>
  </si>
  <si>
    <t>PPM</t>
  </si>
  <si>
    <t>Convertible Note</t>
  </si>
  <si>
    <t>SAFE</t>
  </si>
  <si>
    <t>KISS</t>
  </si>
  <si>
    <t xml:space="preserve">Materials Readiness </t>
  </si>
  <si>
    <t>Order of Operations</t>
  </si>
  <si>
    <t>1 - Don't Mess with the Gray Cells</t>
  </si>
  <si>
    <t>Basic Rules</t>
  </si>
  <si>
    <t>Advisers Bios &amp; LinkedIn</t>
  </si>
  <si>
    <t>Officers Bios &amp; LinkedIn</t>
  </si>
  <si>
    <t>Directors Bios &amp; LinkedIn</t>
  </si>
  <si>
    <t>2 - Fill in the Green Cells by Picking the Closest Match for Your Situation</t>
  </si>
  <si>
    <t>First - Look at Tab 1 - Company Info  --&gt; Fill In the Blanks</t>
  </si>
  <si>
    <t>Fourth - Look at Tab 4 - Your Summary Report --&gt; It's Ready to Print!</t>
  </si>
  <si>
    <t>Fifth - Tell Evolution How We Can Help You Achieve Your Goals!</t>
  </si>
  <si>
    <t xml:space="preserve">SAFE/KISS/CN/PPM </t>
  </si>
  <si>
    <t>Founders Agreements</t>
  </si>
  <si>
    <t>Corporate Documents (including bylaws, Board actions)</t>
  </si>
  <si>
    <t>Second - Look at Tab 2  - Fundraising Readiness --&gt; Select Your Best Assessment for Each Category</t>
  </si>
  <si>
    <t>Third - Look at Tab 3 - Materials Readiness --&gt; Select Your Current State of Readiness for Each Item</t>
  </si>
  <si>
    <t>916-333-4567</t>
  </si>
  <si>
    <t>This Assessment Tool Is Very Easy to Use</t>
  </si>
  <si>
    <t>Your Company Name</t>
  </si>
  <si>
    <t>YourCompanyWebsite.com</t>
  </si>
  <si>
    <t>Your CEO's Name</t>
  </si>
  <si>
    <t>YourCEOsEmail@yourcompany.com</t>
  </si>
  <si>
    <t>info@evolutionacceleration.com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</si>
</sst>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i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u/>
      <sz val="16"/>
      <color theme="10"/>
      <name val="Calibri"/>
      <family val="2"/>
      <scheme val="minor"/>
    </font>
    <font>
      <sz val="16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u/>
      <sz val="16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3" borderId="0" xfId="1" applyNumberFormat="1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horizontal="right" vertical="center"/>
    </xf>
    <xf numFmtId="164" fontId="7" fillId="3" borderId="0" xfId="1" applyNumberFormat="1" applyFont="1" applyFill="1" applyAlignment="1">
      <alignment horizontal="right" vertical="center" wrapText="1"/>
    </xf>
    <xf numFmtId="164" fontId="4" fillId="3" borderId="0" xfId="1" applyNumberFormat="1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64" fontId="5" fillId="3" borderId="0" xfId="1" applyNumberFormat="1" applyFont="1" applyFill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164" fontId="6" fillId="2" borderId="0" xfId="3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3" borderId="0" xfId="0" applyFont="1" applyFill="1" applyAlignment="1">
      <alignment horizontal="right"/>
    </xf>
    <xf numFmtId="10" fontId="5" fillId="3" borderId="0" xfId="2" applyNumberFormat="1" applyFont="1" applyFill="1" applyAlignment="1">
      <alignment horizontal="right"/>
    </xf>
    <xf numFmtId="43" fontId="5" fillId="3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9" fontId="5" fillId="3" borderId="0" xfId="2" applyFont="1" applyFill="1" applyAlignment="1">
      <alignment horizontal="right"/>
    </xf>
    <xf numFmtId="0" fontId="5" fillId="0" borderId="0" xfId="0" applyFont="1" applyAlignment="1">
      <alignment horizontal="center"/>
    </xf>
    <xf numFmtId="10" fontId="5" fillId="0" borderId="0" xfId="2" applyNumberFormat="1" applyFont="1" applyAlignment="1">
      <alignment horizontal="right"/>
    </xf>
    <xf numFmtId="43" fontId="5" fillId="0" borderId="0" xfId="1" applyFont="1" applyAlignment="1">
      <alignment horizontal="right"/>
    </xf>
    <xf numFmtId="164" fontId="4" fillId="3" borderId="0" xfId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10" fontId="5" fillId="3" borderId="0" xfId="2" applyNumberFormat="1" applyFont="1" applyFill="1" applyBorder="1" applyAlignment="1">
      <alignment horizontal="right" vertical="center"/>
    </xf>
    <xf numFmtId="43" fontId="5" fillId="3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0" fontId="5" fillId="0" borderId="0" xfId="2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9" fontId="5" fillId="3" borderId="0" xfId="2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9" fontId="8" fillId="0" borderId="1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9" fontId="8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9" fillId="0" borderId="0" xfId="3" applyFont="1"/>
    <xf numFmtId="0" fontId="6" fillId="0" borderId="0" xfId="3" applyFont="1"/>
    <xf numFmtId="164" fontId="4" fillId="2" borderId="15" xfId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4" fontId="4" fillId="2" borderId="16" xfId="1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124178</xdr:colOff>
      <xdr:row>2</xdr:row>
      <xdr:rowOff>227189</xdr:rowOff>
    </xdr:from>
    <xdr:to>
      <xdr:col>7</xdr:col>
      <xdr:colOff>605978</xdr:colOff>
      <xdr:row>12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CCF2DF-97B7-884B-89AA-85E48875C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734" y="706967"/>
          <a:ext cx="5096133" cy="251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evolutionacceleration.com" TargetMode="External"/><Relationship Id="rId1" Type="http://schemas.openxmlformats.org/officeDocument/2006/relationships/hyperlink" Target="http://www.evolutionacceleration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YourCEOsEmail@yourcompany.com" TargetMode="External"/><Relationship Id="rId1" Type="http://schemas.openxmlformats.org/officeDocument/2006/relationships/hyperlink" Target="http://www.examplecompany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9AEB-41D0-DA46-BEF5-A04AD61ED424}">
  <sheetPr>
    <pageSetUpPr fitToPage="1"/>
  </sheetPr>
  <dimension ref="B15:C30"/>
  <sheetViews>
    <sheetView showGridLines="0" tabSelected="1" topLeftCell="A5" zoomScale="90" zoomScaleNormal="90" workbookViewId="0">
      <selection activeCell="A5" sqref="A5"/>
    </sheetView>
  </sheetViews>
  <sheetFormatPr baseColWidth="10" defaultColWidth="10.83203125" defaultRowHeight="21" x14ac:dyDescent="0.25"/>
  <cols>
    <col min="1" max="1" width="10.83203125" style="6"/>
    <col min="2" max="2" width="5.83203125" style="6" customWidth="1"/>
    <col min="3" max="16384" width="10.83203125" style="6"/>
  </cols>
  <sheetData>
    <row r="15" spans="2:2" x14ac:dyDescent="0.25">
      <c r="B15" s="59" t="s">
        <v>6</v>
      </c>
    </row>
    <row r="17" spans="2:3" x14ac:dyDescent="0.25">
      <c r="B17" s="6" t="s">
        <v>7</v>
      </c>
    </row>
    <row r="19" spans="2:3" x14ac:dyDescent="0.25">
      <c r="B19" s="6" t="s">
        <v>15</v>
      </c>
    </row>
    <row r="20" spans="2:3" x14ac:dyDescent="0.25">
      <c r="C20" s="6" t="s">
        <v>8</v>
      </c>
    </row>
    <row r="21" spans="2:3" x14ac:dyDescent="0.25">
      <c r="C21" s="6" t="s">
        <v>9</v>
      </c>
    </row>
    <row r="22" spans="2:3" x14ac:dyDescent="0.25">
      <c r="C22" s="6" t="s">
        <v>13</v>
      </c>
    </row>
    <row r="23" spans="2:3" x14ac:dyDescent="0.25">
      <c r="B23" s="6" t="s">
        <v>14</v>
      </c>
    </row>
    <row r="24" spans="2:3" x14ac:dyDescent="0.25">
      <c r="C24" s="6" t="s">
        <v>10</v>
      </c>
    </row>
    <row r="25" spans="2:3" x14ac:dyDescent="0.25">
      <c r="C25" s="6" t="s">
        <v>11</v>
      </c>
    </row>
    <row r="26" spans="2:3" x14ac:dyDescent="0.25">
      <c r="C26" s="6" t="s">
        <v>12</v>
      </c>
    </row>
    <row r="27" spans="2:3" x14ac:dyDescent="0.25">
      <c r="B27" s="6" t="s">
        <v>16</v>
      </c>
    </row>
    <row r="29" spans="2:3" x14ac:dyDescent="0.25">
      <c r="B29" s="6" t="s">
        <v>67</v>
      </c>
    </row>
    <row r="30" spans="2:3" x14ac:dyDescent="0.25">
      <c r="C30" s="60" t="s">
        <v>99</v>
      </c>
    </row>
  </sheetData>
  <sheetProtection sheet="1" objects="1" scenarios="1"/>
  <hyperlinks>
    <hyperlink ref="B15" r:id="rId1" xr:uid="{EA39CFBB-B829-D146-A0DD-C7580357EDCA}"/>
    <hyperlink ref="C30" r:id="rId2" xr:uid="{549646CD-61D5-D04F-A326-AEA990388F11}"/>
  </hyperlinks>
  <printOptions horizontalCentered="1"/>
  <pageMargins left="0.7" right="0.7" top="0.75" bottom="0.75" header="0.3" footer="0.3"/>
  <pageSetup scale="82" orientation="portrait" horizontalDpi="0" verticalDpi="0"/>
  <headerFooter>
    <oddHeader>&amp;L&amp;"Calibri,Regular"&amp;K000000Copyright Evolution Accelerator 2020&amp;C&amp;"Calibri,Regular"&amp;K000000Funding Readiness Self Assessment</oddHeader>
    <oddFooter>&amp;L&amp;B Confidential&amp;B&amp;C&amp;D&amp;RPage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1055-D31C-B844-BD2D-C7E14855F634}">
  <sheetPr>
    <pageSetUpPr fitToPage="1"/>
  </sheetPr>
  <dimension ref="A1:B12"/>
  <sheetViews>
    <sheetView showGridLines="0" zoomScale="90" zoomScaleNormal="90" workbookViewId="0"/>
  </sheetViews>
  <sheetFormatPr baseColWidth="10" defaultColWidth="10.83203125" defaultRowHeight="21" x14ac:dyDescent="0.25"/>
  <cols>
    <col min="1" max="16384" width="10.83203125" style="6"/>
  </cols>
  <sheetData>
    <row r="1" spans="1:2" x14ac:dyDescent="0.25">
      <c r="A1" s="6" t="s">
        <v>94</v>
      </c>
    </row>
    <row r="3" spans="1:2" x14ac:dyDescent="0.25">
      <c r="A3" s="6" t="s">
        <v>80</v>
      </c>
    </row>
    <row r="4" spans="1:2" x14ac:dyDescent="0.25">
      <c r="B4" s="6" t="s">
        <v>79</v>
      </c>
    </row>
    <row r="5" spans="1:2" x14ac:dyDescent="0.25">
      <c r="B5" s="6" t="s">
        <v>84</v>
      </c>
    </row>
    <row r="7" spans="1:2" x14ac:dyDescent="0.25">
      <c r="A7" s="6" t="s">
        <v>78</v>
      </c>
    </row>
    <row r="8" spans="1:2" x14ac:dyDescent="0.25">
      <c r="B8" s="6" t="s">
        <v>85</v>
      </c>
    </row>
    <row r="9" spans="1:2" x14ac:dyDescent="0.25">
      <c r="B9" s="6" t="s">
        <v>91</v>
      </c>
    </row>
    <row r="10" spans="1:2" x14ac:dyDescent="0.25">
      <c r="B10" s="6" t="s">
        <v>92</v>
      </c>
    </row>
    <row r="11" spans="1:2" x14ac:dyDescent="0.25">
      <c r="B11" s="6" t="s">
        <v>86</v>
      </c>
    </row>
    <row r="12" spans="1:2" x14ac:dyDescent="0.25">
      <c r="B12" s="6" t="s">
        <v>87</v>
      </c>
    </row>
  </sheetData>
  <sheetProtection sheet="1" objects="1" scenarios="1"/>
  <pageMargins left="0.7" right="0.7" top="0.75" bottom="0.75" header="0.3" footer="0.3"/>
  <pageSetup scale="96" orientation="landscape" horizontalDpi="0" verticalDpi="0"/>
  <headerFooter>
    <oddHeader>&amp;L&amp;"Calibri,Regular"&amp;K000000Copyright Evolution Accelerator 2020&amp;C&amp;"Calibri,Regular"&amp;K000000Funding Readiness Self Assessment</oddHeader>
    <oddFooter>&amp;L&amp;B Confidential&amp;B&amp;C&amp;D&amp;RPage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500C-0867-6145-B28E-46515D521F6E}">
  <sheetPr>
    <pageSetUpPr fitToPage="1"/>
  </sheetPr>
  <dimension ref="A1:B10"/>
  <sheetViews>
    <sheetView showGridLines="0" zoomScale="90" zoomScaleNormal="90" workbookViewId="0"/>
  </sheetViews>
  <sheetFormatPr baseColWidth="10" defaultColWidth="10.83203125" defaultRowHeight="33" customHeight="1" x14ac:dyDescent="0.2"/>
  <cols>
    <col min="1" max="2" width="54.1640625" style="15" customWidth="1"/>
    <col min="3" max="16384" width="10.83203125" style="11"/>
  </cols>
  <sheetData>
    <row r="1" spans="1:2" ht="33" customHeight="1" x14ac:dyDescent="0.2">
      <c r="A1" s="9" t="s">
        <v>37</v>
      </c>
      <c r="B1" s="10" t="s">
        <v>36</v>
      </c>
    </row>
    <row r="2" spans="1:2" ht="33" customHeight="1" x14ac:dyDescent="0.2">
      <c r="A2" s="12" t="s">
        <v>17</v>
      </c>
      <c r="B2" s="13" t="s">
        <v>95</v>
      </c>
    </row>
    <row r="3" spans="1:2" ht="33" customHeight="1" x14ac:dyDescent="0.2">
      <c r="A3" s="12" t="s">
        <v>23</v>
      </c>
      <c r="B3" s="14" t="s">
        <v>96</v>
      </c>
    </row>
    <row r="4" spans="1:2" ht="33" customHeight="1" x14ac:dyDescent="0.2">
      <c r="A4" s="8" t="s">
        <v>18</v>
      </c>
      <c r="B4" s="13" t="s">
        <v>97</v>
      </c>
    </row>
    <row r="5" spans="1:2" ht="33" customHeight="1" x14ac:dyDescent="0.2">
      <c r="A5" s="8" t="s">
        <v>19</v>
      </c>
      <c r="B5" s="14" t="s">
        <v>98</v>
      </c>
    </row>
    <row r="6" spans="1:2" ht="33" customHeight="1" x14ac:dyDescent="0.2">
      <c r="A6" s="8" t="s">
        <v>20</v>
      </c>
      <c r="B6" s="13" t="s">
        <v>93</v>
      </c>
    </row>
    <row r="7" spans="1:2" ht="33" customHeight="1" x14ac:dyDescent="0.2">
      <c r="A7" s="8" t="s">
        <v>21</v>
      </c>
      <c r="B7" s="13" t="s">
        <v>29</v>
      </c>
    </row>
    <row r="8" spans="1:2" ht="33" customHeight="1" x14ac:dyDescent="0.2">
      <c r="A8" s="8" t="s">
        <v>22</v>
      </c>
      <c r="B8" s="13" t="s">
        <v>31</v>
      </c>
    </row>
    <row r="9" spans="1:2" ht="33" customHeight="1" x14ac:dyDescent="0.2">
      <c r="A9" s="12" t="s">
        <v>26</v>
      </c>
      <c r="B9" s="13">
        <v>3000000</v>
      </c>
    </row>
    <row r="10" spans="1:2" ht="33" customHeight="1" x14ac:dyDescent="0.2">
      <c r="A10" s="12" t="s">
        <v>71</v>
      </c>
      <c r="B10" s="13" t="s">
        <v>3</v>
      </c>
    </row>
  </sheetData>
  <hyperlinks>
    <hyperlink ref="B3" r:id="rId1" display="www.examplecompany.co" xr:uid="{02D51CDC-2B1C-E542-9BA0-C89AF3EF36CD}"/>
    <hyperlink ref="B5" r:id="rId2" xr:uid="{0AF4483E-6AD7-DC48-8C4A-6FC50DFB4D34}"/>
  </hyperlinks>
  <pageMargins left="0.7" right="0.7" top="0.75" bottom="0.75" header="0.3" footer="0.3"/>
  <pageSetup orientation="landscape" horizontalDpi="0" verticalDpi="0"/>
  <headerFooter>
    <oddHeader>&amp;L&amp;"Calibri,Regular"&amp;K000000Copyright Evolution Accelerator 2020&amp;C&amp;"Calibri,Regular"&amp;K000000Funding Readiness Self Assessment</oddHeader>
    <oddFooter>&amp;L&amp;B Confidential&amp;B&amp;C&amp;D&amp;RPage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B0BC9A-0E33-8F47-B357-FF78458B2547}">
          <x14:formula1>
            <xm:f>'Picklists - Don''t Edit'!$C$3:$C$7</xm:f>
          </x14:formula1>
          <xm:sqref>B7</xm:sqref>
        </x14:dataValidation>
        <x14:dataValidation type="list" allowBlank="1" showInputMessage="1" showErrorMessage="1" xr:uid="{BC33EF77-6773-5C48-A8AB-3F8338DCC901}">
          <x14:formula1>
            <xm:f>'Picklists - Don''t Edit'!$C$9:$C$11</xm:f>
          </x14:formula1>
          <xm:sqref>B8</xm:sqref>
        </x14:dataValidation>
        <x14:dataValidation type="list" allowBlank="1" showInputMessage="1" showErrorMessage="1" xr:uid="{9E8D6704-4858-1E48-BA52-E7C9B08BA7C4}">
          <x14:formula1>
            <xm:f>'Picklists - Don''t Edit'!$C$13:$C$18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1656-A952-E94D-924A-B269B2157DFF}">
  <sheetPr>
    <pageSetUpPr fitToPage="1"/>
  </sheetPr>
  <dimension ref="A1:H12"/>
  <sheetViews>
    <sheetView showGridLines="0" zoomScale="90" zoomScaleNormal="90" workbookViewId="0"/>
  </sheetViews>
  <sheetFormatPr baseColWidth="10" defaultColWidth="21.83203125" defaultRowHeight="35" customHeight="1" x14ac:dyDescent="0.25"/>
  <cols>
    <col min="1" max="1" width="33.1640625" style="19" bestFit="1" customWidth="1"/>
    <col min="2" max="2" width="39" style="21" bestFit="1" customWidth="1"/>
    <col min="3" max="4" width="25" style="19" customWidth="1"/>
    <col min="5" max="5" width="25" style="22" customWidth="1"/>
    <col min="6" max="7" width="25" style="23" customWidth="1"/>
    <col min="8" max="8" width="25" style="19" customWidth="1"/>
    <col min="9" max="16384" width="21.83203125" style="19"/>
  </cols>
  <sheetData>
    <row r="1" spans="1:8" ht="35" customHeight="1" x14ac:dyDescent="0.25">
      <c r="A1" s="4" t="s">
        <v>37</v>
      </c>
      <c r="B1" s="63" t="s">
        <v>69</v>
      </c>
      <c r="C1" s="16" t="s">
        <v>48</v>
      </c>
      <c r="D1" s="16" t="s">
        <v>55</v>
      </c>
      <c r="E1" s="17" t="s">
        <v>54</v>
      </c>
      <c r="F1" s="18" t="s">
        <v>49</v>
      </c>
      <c r="G1" s="18" t="s">
        <v>50</v>
      </c>
      <c r="H1" s="16" t="s">
        <v>51</v>
      </c>
    </row>
    <row r="2" spans="1:8" ht="35" customHeight="1" x14ac:dyDescent="0.25">
      <c r="A2" s="16" t="s">
        <v>57</v>
      </c>
      <c r="B2" s="64" t="s">
        <v>2</v>
      </c>
      <c r="C2" s="16">
        <f>IF(B2="strong",3,(IF(B2="medium",2,(IF(B2="weak",0,0)))))</f>
        <v>3</v>
      </c>
      <c r="D2" s="16">
        <v>100</v>
      </c>
      <c r="E2" s="17">
        <f t="shared" ref="E2:E11" si="0">D2/$D$12</f>
        <v>0.125</v>
      </c>
      <c r="F2" s="18">
        <f t="shared" ref="F2" si="1">D2*E2*C2</f>
        <v>37.5</v>
      </c>
      <c r="G2" s="18">
        <f t="shared" ref="G2" si="2">3*E2*D2</f>
        <v>37.5</v>
      </c>
      <c r="H2" s="20">
        <f>F2/G2</f>
        <v>1</v>
      </c>
    </row>
    <row r="3" spans="1:8" ht="35" customHeight="1" x14ac:dyDescent="0.25">
      <c r="A3" s="16" t="s">
        <v>58</v>
      </c>
      <c r="B3" s="64" t="s">
        <v>2</v>
      </c>
      <c r="C3" s="16">
        <f t="shared" ref="C3:C11" si="3">IF(B3="strong",3,(IF(B3="medium",2,(IF(B3="weak",0,0)))))</f>
        <v>3</v>
      </c>
      <c r="D3" s="16">
        <v>75</v>
      </c>
      <c r="E3" s="17">
        <f t="shared" si="0"/>
        <v>9.375E-2</v>
      </c>
      <c r="F3" s="18">
        <f t="shared" ref="F3:F11" si="4">D3*E3*C3</f>
        <v>21.09375</v>
      </c>
      <c r="G3" s="18">
        <f t="shared" ref="G3:G11" si="5">3*E3*D3</f>
        <v>21.09375</v>
      </c>
      <c r="H3" s="20">
        <f t="shared" ref="H3:H12" si="6">F3/G3</f>
        <v>1</v>
      </c>
    </row>
    <row r="4" spans="1:8" ht="35" customHeight="1" x14ac:dyDescent="0.25">
      <c r="A4" s="16" t="s">
        <v>59</v>
      </c>
      <c r="B4" s="64" t="s">
        <v>2</v>
      </c>
      <c r="C4" s="16">
        <f t="shared" si="3"/>
        <v>3</v>
      </c>
      <c r="D4" s="16">
        <v>75</v>
      </c>
      <c r="E4" s="17">
        <f t="shared" si="0"/>
        <v>9.375E-2</v>
      </c>
      <c r="F4" s="18">
        <f t="shared" si="4"/>
        <v>21.09375</v>
      </c>
      <c r="G4" s="18">
        <f t="shared" si="5"/>
        <v>21.09375</v>
      </c>
      <c r="H4" s="20">
        <f t="shared" si="6"/>
        <v>1</v>
      </c>
    </row>
    <row r="5" spans="1:8" ht="35" customHeight="1" x14ac:dyDescent="0.25">
      <c r="A5" s="16" t="s">
        <v>60</v>
      </c>
      <c r="B5" s="64" t="s">
        <v>2</v>
      </c>
      <c r="C5" s="16">
        <f t="shared" si="3"/>
        <v>3</v>
      </c>
      <c r="D5" s="16">
        <v>75</v>
      </c>
      <c r="E5" s="17">
        <f t="shared" si="0"/>
        <v>9.375E-2</v>
      </c>
      <c r="F5" s="18">
        <f t="shared" si="4"/>
        <v>21.09375</v>
      </c>
      <c r="G5" s="18">
        <f t="shared" si="5"/>
        <v>21.09375</v>
      </c>
      <c r="H5" s="20">
        <f t="shared" si="6"/>
        <v>1</v>
      </c>
    </row>
    <row r="6" spans="1:8" ht="35" customHeight="1" x14ac:dyDescent="0.25">
      <c r="A6" s="16" t="s">
        <v>0</v>
      </c>
      <c r="B6" s="64" t="s">
        <v>2</v>
      </c>
      <c r="C6" s="16">
        <f t="shared" si="3"/>
        <v>3</v>
      </c>
      <c r="D6" s="16">
        <v>100</v>
      </c>
      <c r="E6" s="17">
        <f t="shared" si="0"/>
        <v>0.125</v>
      </c>
      <c r="F6" s="18">
        <f t="shared" si="4"/>
        <v>37.5</v>
      </c>
      <c r="G6" s="18">
        <f t="shared" si="5"/>
        <v>37.5</v>
      </c>
      <c r="H6" s="20">
        <f t="shared" si="6"/>
        <v>1</v>
      </c>
    </row>
    <row r="7" spans="1:8" ht="35" customHeight="1" x14ac:dyDescent="0.25">
      <c r="A7" s="16" t="s">
        <v>61</v>
      </c>
      <c r="B7" s="64" t="s">
        <v>2</v>
      </c>
      <c r="C7" s="16">
        <f t="shared" si="3"/>
        <v>3</v>
      </c>
      <c r="D7" s="16">
        <v>75</v>
      </c>
      <c r="E7" s="17">
        <f t="shared" si="0"/>
        <v>9.375E-2</v>
      </c>
      <c r="F7" s="18">
        <f t="shared" si="4"/>
        <v>21.09375</v>
      </c>
      <c r="G7" s="18">
        <f t="shared" si="5"/>
        <v>21.09375</v>
      </c>
      <c r="H7" s="20">
        <f t="shared" si="6"/>
        <v>1</v>
      </c>
    </row>
    <row r="8" spans="1:8" ht="35" customHeight="1" x14ac:dyDescent="0.25">
      <c r="A8" s="16" t="s">
        <v>62</v>
      </c>
      <c r="B8" s="64" t="s">
        <v>2</v>
      </c>
      <c r="C8" s="16">
        <f t="shared" si="3"/>
        <v>3</v>
      </c>
      <c r="D8" s="16">
        <v>75</v>
      </c>
      <c r="E8" s="17">
        <f t="shared" si="0"/>
        <v>9.375E-2</v>
      </c>
      <c r="F8" s="18">
        <f t="shared" si="4"/>
        <v>21.09375</v>
      </c>
      <c r="G8" s="18">
        <f t="shared" si="5"/>
        <v>21.09375</v>
      </c>
      <c r="H8" s="20">
        <f t="shared" si="6"/>
        <v>1</v>
      </c>
    </row>
    <row r="9" spans="1:8" ht="35" customHeight="1" x14ac:dyDescent="0.25">
      <c r="A9" s="16" t="s">
        <v>63</v>
      </c>
      <c r="B9" s="64" t="s">
        <v>2</v>
      </c>
      <c r="C9" s="16">
        <f t="shared" si="3"/>
        <v>3</v>
      </c>
      <c r="D9" s="16">
        <v>75</v>
      </c>
      <c r="E9" s="17">
        <f t="shared" si="0"/>
        <v>9.375E-2</v>
      </c>
      <c r="F9" s="18">
        <f t="shared" si="4"/>
        <v>21.09375</v>
      </c>
      <c r="G9" s="18">
        <f t="shared" si="5"/>
        <v>21.09375</v>
      </c>
      <c r="H9" s="20">
        <f t="shared" si="6"/>
        <v>1</v>
      </c>
    </row>
    <row r="10" spans="1:8" ht="35" customHeight="1" x14ac:dyDescent="0.25">
      <c r="A10" s="16" t="s">
        <v>1</v>
      </c>
      <c r="B10" s="64" t="s">
        <v>2</v>
      </c>
      <c r="C10" s="16">
        <f t="shared" si="3"/>
        <v>3</v>
      </c>
      <c r="D10" s="16">
        <v>50</v>
      </c>
      <c r="E10" s="17">
        <f t="shared" si="0"/>
        <v>6.25E-2</v>
      </c>
      <c r="F10" s="18">
        <f t="shared" si="4"/>
        <v>9.375</v>
      </c>
      <c r="G10" s="18">
        <f t="shared" si="5"/>
        <v>9.375</v>
      </c>
      <c r="H10" s="20">
        <f t="shared" si="6"/>
        <v>1</v>
      </c>
    </row>
    <row r="11" spans="1:8" ht="35" customHeight="1" x14ac:dyDescent="0.25">
      <c r="A11" s="16" t="s">
        <v>70</v>
      </c>
      <c r="B11" s="64" t="s">
        <v>2</v>
      </c>
      <c r="C11" s="16">
        <f t="shared" si="3"/>
        <v>3</v>
      </c>
      <c r="D11" s="16">
        <v>100</v>
      </c>
      <c r="E11" s="17">
        <f t="shared" si="0"/>
        <v>0.125</v>
      </c>
      <c r="F11" s="18">
        <f t="shared" si="4"/>
        <v>37.5</v>
      </c>
      <c r="G11" s="18">
        <f t="shared" si="5"/>
        <v>37.5</v>
      </c>
      <c r="H11" s="20">
        <f t="shared" si="6"/>
        <v>1</v>
      </c>
    </row>
    <row r="12" spans="1:8" ht="35" customHeight="1" x14ac:dyDescent="0.25">
      <c r="C12" s="16">
        <f>SUM(C2:C11)</f>
        <v>30</v>
      </c>
      <c r="D12" s="16">
        <f t="shared" ref="D12:G12" si="7">SUM(D2:D11)</f>
        <v>800</v>
      </c>
      <c r="E12" s="17">
        <f t="shared" si="7"/>
        <v>1</v>
      </c>
      <c r="F12" s="18">
        <f t="shared" si="7"/>
        <v>248.4375</v>
      </c>
      <c r="G12" s="18">
        <f t="shared" si="7"/>
        <v>248.4375</v>
      </c>
      <c r="H12" s="20">
        <f t="shared" si="6"/>
        <v>1</v>
      </c>
    </row>
  </sheetData>
  <pageMargins left="0.7" right="0.7" top="0.75" bottom="0.75" header="0.3" footer="0.3"/>
  <pageSetup scale="70" orientation="landscape" horizontalDpi="0" verticalDpi="0"/>
  <headerFooter>
    <oddHeader>&amp;L&amp;"Calibri,Regular"&amp;K000000Copyright Evolution Accelerator 2020&amp;C&amp;"Calibri,Regular"&amp;K000000Funding Readiness Self Assessment</oddHeader>
    <oddFooter>&amp;L&amp;B Confidential&amp;B&amp;C&amp;D&amp;RPage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5041E-5B60-9444-A98A-70AC9BFDC92C}">
          <x14:formula1>
            <xm:f>'Picklists - Don''t Edit'!$C$24:$C$27</xm:f>
          </x14:formula1>
          <xm:sqref>B2:B11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3C9A-A615-3F4A-A9AD-38EEA027F430}">
  <sheetPr>
    <pageSetUpPr fitToPage="1"/>
  </sheetPr>
  <dimension ref="A1:H15"/>
  <sheetViews>
    <sheetView showGridLines="0" zoomScale="90" zoomScaleNormal="90" workbookViewId="0"/>
  </sheetViews>
  <sheetFormatPr baseColWidth="10" defaultColWidth="10.83203125" defaultRowHeight="35" customHeight="1" x14ac:dyDescent="0.2"/>
  <cols>
    <col min="1" max="1" width="87" style="28" bestFit="1" customWidth="1"/>
    <col min="2" max="2" width="37.83203125" style="29" bestFit="1" customWidth="1"/>
    <col min="3" max="3" width="15.1640625" style="28" bestFit="1" customWidth="1"/>
    <col min="4" max="4" width="19.1640625" style="28" bestFit="1" customWidth="1"/>
    <col min="5" max="5" width="22.1640625" style="30" bestFit="1" customWidth="1"/>
    <col min="6" max="6" width="20.1640625" style="31" bestFit="1" customWidth="1"/>
    <col min="7" max="7" width="20.83203125" style="31" bestFit="1" customWidth="1"/>
    <col min="8" max="8" width="12.83203125" style="28" bestFit="1" customWidth="1"/>
    <col min="9" max="16384" width="10.83203125" style="28"/>
  </cols>
  <sheetData>
    <row r="1" spans="1:8" ht="35" customHeight="1" x14ac:dyDescent="0.2">
      <c r="A1" s="24" t="s">
        <v>37</v>
      </c>
      <c r="B1" s="61" t="s">
        <v>68</v>
      </c>
      <c r="C1" s="25" t="s">
        <v>48</v>
      </c>
      <c r="D1" s="25" t="s">
        <v>55</v>
      </c>
      <c r="E1" s="26" t="s">
        <v>54</v>
      </c>
      <c r="F1" s="27" t="s">
        <v>49</v>
      </c>
      <c r="G1" s="27" t="s">
        <v>50</v>
      </c>
      <c r="H1" s="25" t="s">
        <v>51</v>
      </c>
    </row>
    <row r="2" spans="1:8" ht="35" customHeight="1" x14ac:dyDescent="0.2">
      <c r="A2" s="25" t="s">
        <v>38</v>
      </c>
      <c r="B2" s="62" t="s">
        <v>45</v>
      </c>
      <c r="C2" s="25">
        <f>IF(B2="done",3,(IF(B2="started",1,(IF(B2="not started",0,0)))))</f>
        <v>3</v>
      </c>
      <c r="D2" s="25">
        <v>150</v>
      </c>
      <c r="E2" s="26">
        <f t="shared" ref="E2:E14" si="0">D2/$D$15</f>
        <v>0.15</v>
      </c>
      <c r="F2" s="27">
        <f t="shared" ref="F2" si="1">D2*E2*C2</f>
        <v>67.5</v>
      </c>
      <c r="G2" s="27">
        <f t="shared" ref="G2" si="2">3*E2*D2</f>
        <v>67.5</v>
      </c>
      <c r="H2" s="32">
        <f>F2/G2</f>
        <v>1</v>
      </c>
    </row>
    <row r="3" spans="1:8" ht="35" customHeight="1" x14ac:dyDescent="0.2">
      <c r="A3" s="25" t="s">
        <v>39</v>
      </c>
      <c r="B3" s="62" t="s">
        <v>45</v>
      </c>
      <c r="C3" s="25">
        <f t="shared" ref="C3:C14" si="3">IF(B3="done",3,(IF(B3="started",1,(IF(B3="not started",0,0)))))</f>
        <v>3</v>
      </c>
      <c r="D3" s="25">
        <v>75</v>
      </c>
      <c r="E3" s="26">
        <f t="shared" si="0"/>
        <v>7.4999999999999997E-2</v>
      </c>
      <c r="F3" s="27">
        <f t="shared" ref="F3:F14" si="4">D3*E3*C3</f>
        <v>16.875</v>
      </c>
      <c r="G3" s="27">
        <f t="shared" ref="G3:G14" si="5">3*E3*D3</f>
        <v>16.875</v>
      </c>
      <c r="H3" s="32">
        <f t="shared" ref="H3:H15" si="6">F3/G3</f>
        <v>1</v>
      </c>
    </row>
    <row r="4" spans="1:8" ht="35" customHeight="1" x14ac:dyDescent="0.2">
      <c r="A4" s="25" t="s">
        <v>40</v>
      </c>
      <c r="B4" s="62" t="s">
        <v>45</v>
      </c>
      <c r="C4" s="25">
        <f t="shared" si="3"/>
        <v>3</v>
      </c>
      <c r="D4" s="25">
        <v>75</v>
      </c>
      <c r="E4" s="26">
        <f t="shared" si="0"/>
        <v>7.4999999999999997E-2</v>
      </c>
      <c r="F4" s="27">
        <f t="shared" si="4"/>
        <v>16.875</v>
      </c>
      <c r="G4" s="27">
        <f t="shared" si="5"/>
        <v>16.875</v>
      </c>
      <c r="H4" s="32">
        <f t="shared" si="6"/>
        <v>1</v>
      </c>
    </row>
    <row r="5" spans="1:8" ht="35" customHeight="1" x14ac:dyDescent="0.2">
      <c r="A5" s="25" t="s">
        <v>41</v>
      </c>
      <c r="B5" s="62" t="s">
        <v>45</v>
      </c>
      <c r="C5" s="25">
        <f t="shared" si="3"/>
        <v>3</v>
      </c>
      <c r="D5" s="25">
        <v>50</v>
      </c>
      <c r="E5" s="26">
        <f t="shared" si="0"/>
        <v>0.05</v>
      </c>
      <c r="F5" s="27">
        <f t="shared" si="4"/>
        <v>7.5</v>
      </c>
      <c r="G5" s="27">
        <f t="shared" si="5"/>
        <v>7.5000000000000009</v>
      </c>
      <c r="H5" s="32">
        <f t="shared" si="6"/>
        <v>0.99999999999999989</v>
      </c>
    </row>
    <row r="6" spans="1:8" ht="35" customHeight="1" x14ac:dyDescent="0.2">
      <c r="A6" s="25" t="s">
        <v>89</v>
      </c>
      <c r="B6" s="62" t="s">
        <v>45</v>
      </c>
      <c r="C6" s="25">
        <f t="shared" si="3"/>
        <v>3</v>
      </c>
      <c r="D6" s="25">
        <v>100</v>
      </c>
      <c r="E6" s="26">
        <f t="shared" si="0"/>
        <v>0.1</v>
      </c>
      <c r="F6" s="27">
        <f t="shared" si="4"/>
        <v>30</v>
      </c>
      <c r="G6" s="27">
        <f t="shared" si="5"/>
        <v>30.000000000000004</v>
      </c>
      <c r="H6" s="32">
        <f t="shared" si="6"/>
        <v>0.99999999999999989</v>
      </c>
    </row>
    <row r="7" spans="1:8" ht="35" customHeight="1" x14ac:dyDescent="0.2">
      <c r="A7" s="25" t="s">
        <v>90</v>
      </c>
      <c r="B7" s="62" t="s">
        <v>45</v>
      </c>
      <c r="C7" s="25">
        <f t="shared" si="3"/>
        <v>3</v>
      </c>
      <c r="D7" s="25">
        <v>75</v>
      </c>
      <c r="E7" s="26">
        <f t="shared" si="0"/>
        <v>7.4999999999999997E-2</v>
      </c>
      <c r="F7" s="27">
        <f t="shared" si="4"/>
        <v>16.875</v>
      </c>
      <c r="G7" s="27">
        <f t="shared" si="5"/>
        <v>16.875</v>
      </c>
      <c r="H7" s="32">
        <f t="shared" si="6"/>
        <v>1</v>
      </c>
    </row>
    <row r="8" spans="1:8" ht="35" customHeight="1" x14ac:dyDescent="0.2">
      <c r="A8" s="25" t="s">
        <v>88</v>
      </c>
      <c r="B8" s="62" t="s">
        <v>45</v>
      </c>
      <c r="C8" s="25">
        <f t="shared" si="3"/>
        <v>3</v>
      </c>
      <c r="D8" s="25">
        <v>75</v>
      </c>
      <c r="E8" s="26">
        <f t="shared" si="0"/>
        <v>7.4999999999999997E-2</v>
      </c>
      <c r="F8" s="27">
        <f t="shared" si="4"/>
        <v>16.875</v>
      </c>
      <c r="G8" s="27">
        <f t="shared" si="5"/>
        <v>16.875</v>
      </c>
      <c r="H8" s="32">
        <f t="shared" si="6"/>
        <v>1</v>
      </c>
    </row>
    <row r="9" spans="1:8" ht="35" customHeight="1" x14ac:dyDescent="0.2">
      <c r="A9" s="25" t="s">
        <v>42</v>
      </c>
      <c r="B9" s="62" t="s">
        <v>45</v>
      </c>
      <c r="C9" s="25">
        <f t="shared" si="3"/>
        <v>3</v>
      </c>
      <c r="D9" s="25">
        <v>100</v>
      </c>
      <c r="E9" s="26">
        <f t="shared" si="0"/>
        <v>0.1</v>
      </c>
      <c r="F9" s="27">
        <f t="shared" si="4"/>
        <v>30</v>
      </c>
      <c r="G9" s="27">
        <f t="shared" si="5"/>
        <v>30.000000000000004</v>
      </c>
      <c r="H9" s="32">
        <f t="shared" si="6"/>
        <v>0.99999999999999989</v>
      </c>
    </row>
    <row r="10" spans="1:8" ht="35" customHeight="1" x14ac:dyDescent="0.2">
      <c r="A10" s="25" t="s">
        <v>82</v>
      </c>
      <c r="B10" s="62" t="s">
        <v>45</v>
      </c>
      <c r="C10" s="25">
        <f t="shared" si="3"/>
        <v>3</v>
      </c>
      <c r="D10" s="25">
        <v>100</v>
      </c>
      <c r="E10" s="26">
        <f t="shared" si="0"/>
        <v>0.1</v>
      </c>
      <c r="F10" s="27">
        <f t="shared" si="4"/>
        <v>30</v>
      </c>
      <c r="G10" s="27">
        <f t="shared" si="5"/>
        <v>30.000000000000004</v>
      </c>
      <c r="H10" s="32">
        <f t="shared" si="6"/>
        <v>0.99999999999999989</v>
      </c>
    </row>
    <row r="11" spans="1:8" ht="35" customHeight="1" x14ac:dyDescent="0.2">
      <c r="A11" s="25" t="s">
        <v>83</v>
      </c>
      <c r="B11" s="62" t="s">
        <v>45</v>
      </c>
      <c r="C11" s="25">
        <f t="shared" si="3"/>
        <v>3</v>
      </c>
      <c r="D11" s="25">
        <v>75</v>
      </c>
      <c r="E11" s="26">
        <f t="shared" si="0"/>
        <v>7.4999999999999997E-2</v>
      </c>
      <c r="F11" s="27">
        <f t="shared" si="4"/>
        <v>16.875</v>
      </c>
      <c r="G11" s="27">
        <f t="shared" si="5"/>
        <v>16.875</v>
      </c>
      <c r="H11" s="32">
        <f t="shared" si="6"/>
        <v>1</v>
      </c>
    </row>
    <row r="12" spans="1:8" ht="35" customHeight="1" x14ac:dyDescent="0.2">
      <c r="A12" s="25" t="s">
        <v>81</v>
      </c>
      <c r="B12" s="62" t="s">
        <v>45</v>
      </c>
      <c r="C12" s="25">
        <f t="shared" si="3"/>
        <v>3</v>
      </c>
      <c r="D12" s="25">
        <v>50</v>
      </c>
      <c r="E12" s="26">
        <f t="shared" si="0"/>
        <v>0.05</v>
      </c>
      <c r="F12" s="27">
        <f t="shared" si="4"/>
        <v>7.5</v>
      </c>
      <c r="G12" s="27">
        <f t="shared" si="5"/>
        <v>7.5000000000000009</v>
      </c>
      <c r="H12" s="32">
        <f t="shared" si="6"/>
        <v>0.99999999999999989</v>
      </c>
    </row>
    <row r="13" spans="1:8" ht="35" customHeight="1" x14ac:dyDescent="0.2">
      <c r="A13" s="25" t="s">
        <v>53</v>
      </c>
      <c r="B13" s="62" t="s">
        <v>45</v>
      </c>
      <c r="C13" s="25">
        <f t="shared" si="3"/>
        <v>3</v>
      </c>
      <c r="D13" s="25">
        <v>50</v>
      </c>
      <c r="E13" s="26">
        <f t="shared" si="0"/>
        <v>0.05</v>
      </c>
      <c r="F13" s="27">
        <f t="shared" si="4"/>
        <v>7.5</v>
      </c>
      <c r="G13" s="27">
        <f t="shared" si="5"/>
        <v>7.5000000000000009</v>
      </c>
      <c r="H13" s="32">
        <f t="shared" si="6"/>
        <v>0.99999999999999989</v>
      </c>
    </row>
    <row r="14" spans="1:8" ht="35" customHeight="1" x14ac:dyDescent="0.2">
      <c r="A14" s="25" t="s">
        <v>52</v>
      </c>
      <c r="B14" s="62" t="s">
        <v>45</v>
      </c>
      <c r="C14" s="25">
        <f t="shared" si="3"/>
        <v>3</v>
      </c>
      <c r="D14" s="25">
        <v>25</v>
      </c>
      <c r="E14" s="26">
        <f t="shared" si="0"/>
        <v>2.5000000000000001E-2</v>
      </c>
      <c r="F14" s="27">
        <f t="shared" si="4"/>
        <v>1.875</v>
      </c>
      <c r="G14" s="27">
        <f t="shared" si="5"/>
        <v>1.8750000000000002</v>
      </c>
      <c r="H14" s="32">
        <f t="shared" si="6"/>
        <v>0.99999999999999989</v>
      </c>
    </row>
    <row r="15" spans="1:8" ht="35" customHeight="1" x14ac:dyDescent="0.2">
      <c r="C15" s="25">
        <f>SUM(C2:C14)</f>
        <v>39</v>
      </c>
      <c r="D15" s="25">
        <f t="shared" ref="D15:G15" si="7">SUM(D2:D14)</f>
        <v>1000</v>
      </c>
      <c r="E15" s="26">
        <f t="shared" si="7"/>
        <v>0.99999999999999989</v>
      </c>
      <c r="F15" s="27">
        <f t="shared" si="7"/>
        <v>266.25</v>
      </c>
      <c r="G15" s="27">
        <f t="shared" si="7"/>
        <v>266.25</v>
      </c>
      <c r="H15" s="32">
        <f t="shared" si="6"/>
        <v>1</v>
      </c>
    </row>
  </sheetData>
  <pageMargins left="0.7" right="0.7" top="0.75" bottom="0.75" header="0.3" footer="0.3"/>
  <pageSetup scale="56" orientation="landscape" horizontalDpi="0" verticalDpi="0"/>
  <headerFooter>
    <oddHeader>&amp;L&amp;"Calibri,Regular"&amp;K000000Copyright Evolution Accelerator 2020&amp;C&amp;"Calibri,Regular"&amp;K000000Funding Readiness Self Assessment</oddHeader>
    <oddFooter>&amp;L&amp;B Confidential&amp;B&amp;C&amp;D&amp;RPage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C2296B-7DCD-6047-AEE8-DEE43E27A9C6}">
          <x14:formula1>
            <xm:f>'Picklists - Don''t Edit'!$C$20:$C$22</xm:f>
          </x14:formula1>
          <xm:sqref>B2:B14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D997C-196F-894E-983B-28A033A94B32}">
  <sheetPr>
    <pageSetUpPr fitToPage="1"/>
  </sheetPr>
  <dimension ref="A1:B39"/>
  <sheetViews>
    <sheetView showGridLines="0" topLeftCell="A11" zoomScale="90" zoomScaleNormal="90" workbookViewId="0"/>
  </sheetViews>
  <sheetFormatPr baseColWidth="10" defaultColWidth="10.83203125" defaultRowHeight="30" customHeight="1" x14ac:dyDescent="0.2"/>
  <cols>
    <col min="1" max="1" width="78.83203125" style="55" bestFit="1" customWidth="1"/>
    <col min="2" max="2" width="44.83203125" style="5" customWidth="1"/>
    <col min="3" max="3" width="25.6640625" style="44" customWidth="1"/>
    <col min="4" max="16384" width="10.83203125" style="44"/>
  </cols>
  <sheetData>
    <row r="1" spans="1:2" s="33" customFormat="1" ht="30" customHeight="1" thickBot="1" x14ac:dyDescent="0.25">
      <c r="A1" s="37"/>
    </row>
    <row r="2" spans="1:2" s="35" customFormat="1" ht="30" customHeight="1" thickBot="1" x14ac:dyDescent="0.25">
      <c r="A2" s="48" t="str">
        <f>'Tab 1 - Company Info'!A2</f>
        <v>Company Name</v>
      </c>
      <c r="B2" s="34" t="str">
        <f>'Tab 1 - Company Info'!B2</f>
        <v>Your Company Name</v>
      </c>
    </row>
    <row r="3" spans="1:2" s="33" customFormat="1" ht="30" customHeight="1" x14ac:dyDescent="0.2">
      <c r="A3" s="49" t="str">
        <f>'Tab 1 - Company Info'!A3</f>
        <v>Company Website</v>
      </c>
      <c r="B3" s="39" t="str">
        <f>'Tab 1 - Company Info'!B3</f>
        <v>YourCompanyWebsite.com</v>
      </c>
    </row>
    <row r="4" spans="1:2" s="33" customFormat="1" ht="30" customHeight="1" x14ac:dyDescent="0.2">
      <c r="A4" s="50" t="str">
        <f>'Tab 1 - Company Info'!A4</f>
        <v>CEO Name</v>
      </c>
      <c r="B4" s="40" t="str">
        <f>'Tab 1 - Company Info'!B4</f>
        <v>Your CEO's Name</v>
      </c>
    </row>
    <row r="5" spans="1:2" s="37" customFormat="1" ht="30" customHeight="1" x14ac:dyDescent="0.2">
      <c r="A5" s="50" t="str">
        <f>'Tab 1 - Company Info'!A5</f>
        <v>CEO Email</v>
      </c>
      <c r="B5" s="40" t="str">
        <f>'Tab 1 - Company Info'!B5</f>
        <v>YourCEOsEmail@yourcompany.com</v>
      </c>
    </row>
    <row r="6" spans="1:2" s="37" customFormat="1" ht="30" customHeight="1" x14ac:dyDescent="0.2">
      <c r="A6" s="50" t="str">
        <f>'Tab 1 - Company Info'!A6</f>
        <v>CEO Number</v>
      </c>
      <c r="B6" s="40" t="str">
        <f>'Tab 1 - Company Info'!B6</f>
        <v>916-333-4567</v>
      </c>
    </row>
    <row r="7" spans="1:2" s="37" customFormat="1" ht="30" customHeight="1" x14ac:dyDescent="0.2">
      <c r="A7" s="50" t="str">
        <f>'Tab 1 - Company Info'!A7</f>
        <v>Form of Organization</v>
      </c>
      <c r="B7" s="40" t="str">
        <f>'Tab 1 - Company Info'!B7</f>
        <v>C-Corp</v>
      </c>
    </row>
    <row r="8" spans="1:2" s="37" customFormat="1" ht="30" customHeight="1" x14ac:dyDescent="0.2">
      <c r="A8" s="50" t="str">
        <f>'Tab 1 - Company Info'!A8</f>
        <v>State of Organization</v>
      </c>
      <c r="B8" s="40" t="str">
        <f>'Tab 1 - Company Info'!B8</f>
        <v>California</v>
      </c>
    </row>
    <row r="9" spans="1:2" s="37" customFormat="1" ht="30" customHeight="1" x14ac:dyDescent="0.2">
      <c r="A9" s="50" t="str">
        <f>'Tab 1 - Company Info'!A9</f>
        <v>Amount Being Raised</v>
      </c>
      <c r="B9" s="41">
        <f>'Tab 1 - Company Info'!B9</f>
        <v>3000000</v>
      </c>
    </row>
    <row r="10" spans="1:2" s="37" customFormat="1" ht="30" customHeight="1" thickBot="1" x14ac:dyDescent="0.25">
      <c r="A10" s="51" t="str">
        <f>'Tab 1 - Company Info'!A10</f>
        <v>Security Instrument</v>
      </c>
      <c r="B10" s="42" t="str">
        <f>'Tab 1 - Company Info'!B10</f>
        <v>Unknown</v>
      </c>
    </row>
    <row r="11" spans="1:2" s="37" customFormat="1" ht="30" customHeight="1" x14ac:dyDescent="0.2">
      <c r="A11" s="52"/>
      <c r="B11" s="43"/>
    </row>
    <row r="12" spans="1:2" s="37" customFormat="1" ht="30" customHeight="1" thickBot="1" x14ac:dyDescent="0.25">
      <c r="A12" s="53"/>
      <c r="B12" s="33"/>
    </row>
    <row r="13" spans="1:2" s="37" customFormat="1" ht="30" customHeight="1" thickBot="1" x14ac:dyDescent="0.25">
      <c r="A13" s="48" t="s">
        <v>56</v>
      </c>
      <c r="B13" s="36">
        <f>'Tab 2 - Fundraising Readiness'!H12</f>
        <v>1</v>
      </c>
    </row>
    <row r="14" spans="1:2" ht="30" customHeight="1" x14ac:dyDescent="0.2">
      <c r="A14" s="49" t="str">
        <f>'Tab 2 - Fundraising Readiness'!A2</f>
        <v>Team Strength</v>
      </c>
      <c r="B14" s="39" t="str">
        <f>'Tab 2 - Fundraising Readiness'!B2</f>
        <v>Strong</v>
      </c>
    </row>
    <row r="15" spans="1:2" ht="30" customHeight="1" x14ac:dyDescent="0.2">
      <c r="A15" s="50" t="str">
        <f>'Tab 2 - Fundraising Readiness'!A3</f>
        <v>Revenue Model</v>
      </c>
      <c r="B15" s="40" t="str">
        <f>'Tab 2 - Fundraising Readiness'!B3</f>
        <v>Strong</v>
      </c>
    </row>
    <row r="16" spans="1:2" ht="30" customHeight="1" x14ac:dyDescent="0.2">
      <c r="A16" s="50" t="str">
        <f>'Tab 2 - Fundraising Readiness'!A4</f>
        <v>Corporate Structure</v>
      </c>
      <c r="B16" s="40" t="str">
        <f>'Tab 2 - Fundraising Readiness'!B4</f>
        <v>Strong</v>
      </c>
    </row>
    <row r="17" spans="1:2" ht="30" customHeight="1" x14ac:dyDescent="0.2">
      <c r="A17" s="50" t="str">
        <f>'Tab 2 - Fundraising Readiness'!A5</f>
        <v>Fundraising Package Quality</v>
      </c>
      <c r="B17" s="40" t="str">
        <f>'Tab 2 - Fundraising Readiness'!B5</f>
        <v>Strong</v>
      </c>
    </row>
    <row r="18" spans="1:2" ht="30" customHeight="1" x14ac:dyDescent="0.2">
      <c r="A18" s="50" t="str">
        <f>'Tab 2 - Fundraising Readiness'!A6</f>
        <v>Product Market Fit</v>
      </c>
      <c r="B18" s="40" t="str">
        <f>'Tab 2 - Fundraising Readiness'!B6</f>
        <v>Strong</v>
      </c>
    </row>
    <row r="19" spans="1:2" ht="30" customHeight="1" x14ac:dyDescent="0.2">
      <c r="A19" s="50" t="str">
        <f>'Tab 2 - Fundraising Readiness'!A7</f>
        <v>GTM Strategy &amp; Plan</v>
      </c>
      <c r="B19" s="40" t="str">
        <f>'Tab 2 - Fundraising Readiness'!B7</f>
        <v>Strong</v>
      </c>
    </row>
    <row r="20" spans="1:2" ht="30" customHeight="1" x14ac:dyDescent="0.2">
      <c r="A20" s="50" t="str">
        <f>'Tab 2 - Fundraising Readiness'!A8</f>
        <v>Trend and Wave Fit</v>
      </c>
      <c r="B20" s="40" t="str">
        <f>'Tab 2 - Fundraising Readiness'!B8</f>
        <v>Strong</v>
      </c>
    </row>
    <row r="21" spans="1:2" ht="30" customHeight="1" x14ac:dyDescent="0.2">
      <c r="A21" s="50" t="str">
        <f>'Tab 2 - Fundraising Readiness'!A9</f>
        <v>Moats &amp; Keeps</v>
      </c>
      <c r="B21" s="40" t="str">
        <f>'Tab 2 - Fundraising Readiness'!B9</f>
        <v>Strong</v>
      </c>
    </row>
    <row r="22" spans="1:2" ht="30" customHeight="1" x14ac:dyDescent="0.2">
      <c r="A22" s="50" t="str">
        <f>'Tab 2 - Fundraising Readiness'!A10</f>
        <v>Unit Economics</v>
      </c>
      <c r="B22" s="40" t="str">
        <f>'Tab 2 - Fundraising Readiness'!B10</f>
        <v>Strong</v>
      </c>
    </row>
    <row r="23" spans="1:2" ht="30" customHeight="1" thickBot="1" x14ac:dyDescent="0.25">
      <c r="A23" s="51" t="str">
        <f>'Tab 2 - Fundraising Readiness'!A11</f>
        <v>Founders Coachability</v>
      </c>
      <c r="B23" s="45" t="str">
        <f>'Tab 2 - Fundraising Readiness'!B11</f>
        <v>Strong</v>
      </c>
    </row>
    <row r="24" spans="1:2" ht="30" customHeight="1" x14ac:dyDescent="0.2">
      <c r="A24" s="54"/>
      <c r="B24" s="7"/>
    </row>
    <row r="25" spans="1:2" ht="30" customHeight="1" thickBot="1" x14ac:dyDescent="0.25"/>
    <row r="26" spans="1:2" s="37" customFormat="1" ht="30" customHeight="1" thickBot="1" x14ac:dyDescent="0.25">
      <c r="A26" s="56" t="s">
        <v>77</v>
      </c>
      <c r="B26" s="38">
        <f>'Tab 3 - Materials Readiness'!H15</f>
        <v>1</v>
      </c>
    </row>
    <row r="27" spans="1:2" ht="30" customHeight="1" x14ac:dyDescent="0.2">
      <c r="A27" s="57" t="str">
        <f>'Tab 3 - Materials Readiness'!A2</f>
        <v>Pitch Deck</v>
      </c>
      <c r="B27" s="46" t="str">
        <f>'Tab 3 - Materials Readiness'!B2</f>
        <v>Done</v>
      </c>
    </row>
    <row r="28" spans="1:2" ht="30" customHeight="1" x14ac:dyDescent="0.2">
      <c r="A28" s="50" t="str">
        <f>'Tab 3 - Materials Readiness'!A3</f>
        <v>Executive Summary</v>
      </c>
      <c r="B28" s="40" t="str">
        <f>'Tab 3 - Materials Readiness'!B3</f>
        <v>Done</v>
      </c>
    </row>
    <row r="29" spans="1:2" ht="30" customHeight="1" x14ac:dyDescent="0.2">
      <c r="A29" s="50" t="str">
        <f>'Tab 3 - Materials Readiness'!A4</f>
        <v>Financials (Most Recent P&amp;L, Balance Sheet, 3-5 Year Pro Forma Projections)</v>
      </c>
      <c r="B29" s="40" t="str">
        <f>'Tab 3 - Materials Readiness'!B4</f>
        <v>Done</v>
      </c>
    </row>
    <row r="30" spans="1:2" ht="30" customHeight="1" x14ac:dyDescent="0.2">
      <c r="A30" s="50" t="str">
        <f>'Tab 3 - Materials Readiness'!A5</f>
        <v>Fully Distributed Cap Table (Including All Warrants, Options, etc.)</v>
      </c>
      <c r="B30" s="40" t="str">
        <f>'Tab 3 - Materials Readiness'!B5</f>
        <v>Done</v>
      </c>
    </row>
    <row r="31" spans="1:2" ht="30" customHeight="1" x14ac:dyDescent="0.2">
      <c r="A31" s="50" t="str">
        <f>'Tab 3 - Materials Readiness'!A6</f>
        <v>Founders Agreements</v>
      </c>
      <c r="B31" s="40" t="str">
        <f>'Tab 3 - Materials Readiness'!B6</f>
        <v>Done</v>
      </c>
    </row>
    <row r="32" spans="1:2" ht="30" customHeight="1" x14ac:dyDescent="0.2">
      <c r="A32" s="50" t="str">
        <f>'Tab 3 - Materials Readiness'!A7</f>
        <v>Corporate Documents (including bylaws, Board actions)</v>
      </c>
      <c r="B32" s="40" t="str">
        <f>'Tab 3 - Materials Readiness'!B7</f>
        <v>Done</v>
      </c>
    </row>
    <row r="33" spans="1:2" ht="30" customHeight="1" x14ac:dyDescent="0.2">
      <c r="A33" s="50" t="str">
        <f>'Tab 3 - Materials Readiness'!A8</f>
        <v xml:space="preserve">SAFE/KISS/CN/PPM </v>
      </c>
      <c r="B33" s="40" t="str">
        <f>'Tab 3 - Materials Readiness'!B8</f>
        <v>Done</v>
      </c>
    </row>
    <row r="34" spans="1:2" ht="30" customHeight="1" x14ac:dyDescent="0.2">
      <c r="A34" s="50" t="str">
        <f>'Tab 3 - Materials Readiness'!A9</f>
        <v>Website and All Social Media</v>
      </c>
      <c r="B34" s="40" t="str">
        <f>'Tab 3 - Materials Readiness'!B9</f>
        <v>Done</v>
      </c>
    </row>
    <row r="35" spans="1:2" ht="30" customHeight="1" x14ac:dyDescent="0.2">
      <c r="A35" s="50" t="str">
        <f>'Tab 3 - Materials Readiness'!A10</f>
        <v>Officers Bios &amp; LinkedIn</v>
      </c>
      <c r="B35" s="40" t="str">
        <f>'Tab 3 - Materials Readiness'!B10</f>
        <v>Done</v>
      </c>
    </row>
    <row r="36" spans="1:2" ht="30" customHeight="1" x14ac:dyDescent="0.2">
      <c r="A36" s="50" t="str">
        <f>'Tab 3 - Materials Readiness'!A11</f>
        <v>Directors Bios &amp; LinkedIn</v>
      </c>
      <c r="B36" s="40" t="str">
        <f>'Tab 3 - Materials Readiness'!B11</f>
        <v>Done</v>
      </c>
    </row>
    <row r="37" spans="1:2" ht="30" customHeight="1" x14ac:dyDescent="0.2">
      <c r="A37" s="58" t="str">
        <f>'Tab 3 - Materials Readiness'!A12</f>
        <v>Advisers Bios &amp; LinkedIn</v>
      </c>
      <c r="B37" s="47" t="str">
        <f>'Tab 3 - Materials Readiness'!B12</f>
        <v>Done</v>
      </c>
    </row>
    <row r="38" spans="1:2" ht="30" customHeight="1" x14ac:dyDescent="0.2">
      <c r="A38" s="58" t="str">
        <f>'Tab 3 - Materials Readiness'!A13</f>
        <v>Legal Teams Engaged</v>
      </c>
      <c r="B38" s="47" t="str">
        <f>'Tab 3 - Materials Readiness'!B13</f>
        <v>Done</v>
      </c>
    </row>
    <row r="39" spans="1:2" ht="30" customHeight="1" thickBot="1" x14ac:dyDescent="0.25">
      <c r="A39" s="51" t="str">
        <f>'Tab 3 - Materials Readiness'!A14</f>
        <v>Accounting Team Engaged</v>
      </c>
      <c r="B39" s="45" t="str">
        <f>'Tab 3 - Materials Readiness'!B14</f>
        <v>Done</v>
      </c>
    </row>
  </sheetData>
  <sheetProtection sheet="1" objects="1" scenarios="1"/>
  <conditionalFormatting sqref="B26 B13">
    <cfRule type="cellIs" dxfId="12" priority="12" operator="lessThan">
      <formula>0.7</formula>
    </cfRule>
    <cfRule type="cellIs" dxfId="11" priority="13" operator="lessThan">
      <formula>0.85</formula>
    </cfRule>
    <cfRule type="cellIs" dxfId="10" priority="14" operator="greaterThanOrEqual">
      <formula>0.85</formula>
    </cfRule>
  </conditionalFormatting>
  <conditionalFormatting sqref="B14:B24">
    <cfRule type="containsText" dxfId="9" priority="8" operator="containsText" text="unknown">
      <formula>NOT(ISERROR(SEARCH("unknown",B14)))</formula>
    </cfRule>
    <cfRule type="containsText" dxfId="8" priority="9" operator="containsText" text="weak">
      <formula>NOT(ISERROR(SEARCH("weak",B14)))</formula>
    </cfRule>
    <cfRule type="containsText" dxfId="7" priority="10" operator="containsText" text="medium">
      <formula>NOT(ISERROR(SEARCH("medium",B14)))</formula>
    </cfRule>
    <cfRule type="containsText" dxfId="6" priority="11" operator="containsText" text="strong">
      <formula>NOT(ISERROR(SEARCH("strong",B14)))</formula>
    </cfRule>
  </conditionalFormatting>
  <conditionalFormatting sqref="B27:B38">
    <cfRule type="containsText" dxfId="5" priority="4" operator="containsText" text="not started">
      <formula>NOT(ISERROR(SEARCH("not started",B27)))</formula>
    </cfRule>
    <cfRule type="containsText" dxfId="4" priority="6" operator="containsText" text="started">
      <formula>NOT(ISERROR(SEARCH("started",B27)))</formula>
    </cfRule>
    <cfRule type="containsText" dxfId="3" priority="7" operator="containsText" text="done">
      <formula>NOT(ISERROR(SEARCH("done",B27)))</formula>
    </cfRule>
  </conditionalFormatting>
  <conditionalFormatting sqref="B39">
    <cfRule type="containsText" dxfId="2" priority="1" operator="containsText" text="not started">
      <formula>NOT(ISERROR(SEARCH("not started",B39)))</formula>
    </cfRule>
    <cfRule type="containsText" dxfId="1" priority="2" operator="containsText" text="started">
      <formula>NOT(ISERROR(SEARCH("started",B39)))</formula>
    </cfRule>
    <cfRule type="containsText" dxfId="0" priority="3" operator="containsText" text="done">
      <formula>NOT(ISERROR(SEARCH("done",B39)))</formula>
    </cfRule>
  </conditionalFormatting>
  <printOptions horizontalCentered="1" verticalCentered="1"/>
  <pageMargins left="0.7" right="0.7" top="0.75" bottom="0.75" header="0.3" footer="0.3"/>
  <pageSetup scale="64" orientation="portrait" horizontalDpi="0" verticalDpi="0"/>
  <headerFooter>
    <oddHeader>&amp;L&amp;"Calibri,Regular"&amp;K000000Evolution Accelerator, Inc.&amp;C&amp;"Calibri,Regular"&amp;K000000Funding Readiness Self Assessment</oddHeader>
    <oddFooter>&amp;L&amp;"Calibri Bold,Bold"&amp;K000000(C) Evolution Accelerator 2022&amp;C&amp;"Calibri,Regular"&amp;K000000&amp;D&amp;R&amp;"Calibri,Regular"&amp;K000000Page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219F-DAEC-AB4E-9FB5-C9EEEB8B40EA}">
  <sheetPr>
    <pageSetUpPr fitToPage="1"/>
  </sheetPr>
  <dimension ref="A1:C27"/>
  <sheetViews>
    <sheetView showGridLines="0" workbookViewId="0">
      <selection activeCell="L24" sqref="L24"/>
    </sheetView>
  </sheetViews>
  <sheetFormatPr baseColWidth="10" defaultColWidth="10.83203125" defaultRowHeight="19" x14ac:dyDescent="0.25"/>
  <cols>
    <col min="1" max="1" width="13.33203125" style="1" bestFit="1" customWidth="1"/>
    <col min="2" max="2" width="11.83203125" style="1" bestFit="1" customWidth="1"/>
    <col min="3" max="3" width="18.1640625" style="2" bestFit="1" customWidth="1"/>
    <col min="4" max="16384" width="10.83203125" style="1"/>
  </cols>
  <sheetData>
    <row r="1" spans="1:3" x14ac:dyDescent="0.25">
      <c r="A1" s="1" t="s">
        <v>34</v>
      </c>
    </row>
    <row r="3" spans="1:3" x14ac:dyDescent="0.25">
      <c r="A3" s="1" t="s">
        <v>35</v>
      </c>
      <c r="B3" s="1" t="s">
        <v>33</v>
      </c>
      <c r="C3" s="3" t="s">
        <v>27</v>
      </c>
    </row>
    <row r="4" spans="1:3" x14ac:dyDescent="0.25">
      <c r="C4" s="3" t="s">
        <v>28</v>
      </c>
    </row>
    <row r="5" spans="1:3" x14ac:dyDescent="0.25">
      <c r="C5" s="3" t="s">
        <v>24</v>
      </c>
    </row>
    <row r="6" spans="1:3" x14ac:dyDescent="0.25">
      <c r="C6" s="3" t="s">
        <v>29</v>
      </c>
    </row>
    <row r="7" spans="1:3" x14ac:dyDescent="0.25">
      <c r="C7" s="3" t="s">
        <v>30</v>
      </c>
    </row>
    <row r="9" spans="1:3" x14ac:dyDescent="0.25">
      <c r="A9" s="1" t="s">
        <v>35</v>
      </c>
      <c r="B9" s="1" t="s">
        <v>32</v>
      </c>
      <c r="C9" s="3" t="s">
        <v>31</v>
      </c>
    </row>
    <row r="10" spans="1:3" x14ac:dyDescent="0.25">
      <c r="C10" s="3" t="s">
        <v>25</v>
      </c>
    </row>
    <row r="11" spans="1:3" x14ac:dyDescent="0.25">
      <c r="C11" s="3" t="s">
        <v>30</v>
      </c>
    </row>
    <row r="13" spans="1:3" x14ac:dyDescent="0.25">
      <c r="A13" s="1" t="s">
        <v>35</v>
      </c>
      <c r="B13" s="1" t="s">
        <v>72</v>
      </c>
      <c r="C13" s="2" t="s">
        <v>73</v>
      </c>
    </row>
    <row r="14" spans="1:3" x14ac:dyDescent="0.25">
      <c r="C14" s="2" t="s">
        <v>74</v>
      </c>
    </row>
    <row r="15" spans="1:3" x14ac:dyDescent="0.25">
      <c r="C15" s="2" t="s">
        <v>75</v>
      </c>
    </row>
    <row r="16" spans="1:3" x14ac:dyDescent="0.25">
      <c r="C16" s="2" t="s">
        <v>76</v>
      </c>
    </row>
    <row r="17" spans="1:3" x14ac:dyDescent="0.25">
      <c r="C17" s="2" t="s">
        <v>30</v>
      </c>
    </row>
    <row r="18" spans="1:3" x14ac:dyDescent="0.25">
      <c r="C18" s="2" t="s">
        <v>3</v>
      </c>
    </row>
    <row r="20" spans="1:3" x14ac:dyDescent="0.25">
      <c r="A20" s="1" t="s">
        <v>43</v>
      </c>
      <c r="B20" s="1" t="s">
        <v>44</v>
      </c>
      <c r="C20" s="2" t="s">
        <v>45</v>
      </c>
    </row>
    <row r="21" spans="1:3" x14ac:dyDescent="0.25">
      <c r="C21" s="2" t="s">
        <v>46</v>
      </c>
    </row>
    <row r="22" spans="1:3" x14ac:dyDescent="0.25">
      <c r="C22" s="2" t="s">
        <v>47</v>
      </c>
    </row>
    <row r="24" spans="1:3" x14ac:dyDescent="0.25">
      <c r="A24" s="1" t="s">
        <v>65</v>
      </c>
      <c r="B24" s="1" t="s">
        <v>66</v>
      </c>
      <c r="C24" s="2" t="s">
        <v>2</v>
      </c>
    </row>
    <row r="25" spans="1:3" x14ac:dyDescent="0.25">
      <c r="C25" s="2" t="s">
        <v>5</v>
      </c>
    </row>
    <row r="26" spans="1:3" x14ac:dyDescent="0.25">
      <c r="C26" s="2" t="s">
        <v>4</v>
      </c>
    </row>
    <row r="27" spans="1:3" x14ac:dyDescent="0.25">
      <c r="C27" s="2" t="s">
        <v>64</v>
      </c>
    </row>
  </sheetData>
  <sheetProtection sheet="1" objects="1" scenarios="1"/>
  <pageMargins left="0.7" right="0.7" top="0.75" bottom="0.75" header="0.3" footer="0.3"/>
  <pageSetup orientation="portrait" horizontalDpi="0" verticalDpi="0"/>
  <headerFooter>
    <oddHeader>&amp;L&amp;"Calibri,Regular"&amp;K000000Copyright Evolution Accelerator 2020&amp;C&amp;"Calibri,Regular"&amp;K000000Funding Readiness Self Assessment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Welcome v1.1</vt:lpstr>
      <vt:lpstr>Start Here - Read Me</vt:lpstr>
      <vt:lpstr>Tab 1 - Company Info</vt:lpstr>
      <vt:lpstr>Tab 2 - Fundraising Readiness</vt:lpstr>
      <vt:lpstr>Tab 3 - Materials Readiness</vt:lpstr>
      <vt:lpstr>Tab 4 - Summary Report</vt:lpstr>
      <vt:lpstr>Picklists - Don't Edit</vt:lpstr>
      <vt:lpstr>'Tab 4 - 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Chompff</dc:creator>
  <cp:lastModifiedBy>Alex Chompff</cp:lastModifiedBy>
  <cp:lastPrinted>2020-10-02T02:26:22Z</cp:lastPrinted>
  <dcterms:created xsi:type="dcterms:W3CDTF">2020-09-26T19:14:06Z</dcterms:created>
  <dcterms:modified xsi:type="dcterms:W3CDTF">2022-02-10T16:32:24Z</dcterms:modified>
</cp:coreProperties>
</file>