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chi2030\Google 드라이브\9 Wall Street Training\00 강의 자료\4 Equity Dilution (TSM, etc)\"/>
    </mc:Choice>
  </mc:AlternateContent>
  <xr:revisionPtr revIDLastSave="0" documentId="8_{7DDC19CF-F0C9-48D2-889B-A4442BD4BCF7}" xr6:coauthVersionLast="36" xr6:coauthVersionMax="36" xr10:uidLastSave="{00000000-0000-0000-0000-000000000000}"/>
  <bookViews>
    <workbookView xWindow="480" yWindow="30" windowWidth="19420" windowHeight="11020" tabRatio="726" xr2:uid="{00000000-000D-0000-FFFF-FFFF00000000}"/>
  </bookViews>
  <sheets>
    <sheet name="네이버" sheetId="9" r:id="rId1"/>
    <sheet name="Extreme Networks" sheetId="4" r:id="rId2"/>
    <sheet name="RSU 설명&amp;예제" sheetId="5" r:id="rId3"/>
    <sheet name="참고용_네이버 DART to Excel" sheetId="8" r:id="rId4"/>
    <sheet name="CR" sheetId="6" state="hidden" r:id="rId5"/>
  </sheets>
  <externalReferences>
    <externalReference r:id="rId6"/>
  </externalReferences>
  <definedNames>
    <definedName name="circ" localSheetId="4">[1]Cover!$K$6</definedName>
    <definedName name="Days" localSheetId="4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localSheetId="4" hidden="1">42376.1701851852</definedName>
    <definedName name="IQ_NAMES_REVISION_DATE_" hidden="1">42376.1701851852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 calcMode="autoNoTable" iterateDelta="9.9999999999994451E-4"/>
</workbook>
</file>

<file path=xl/calcChain.xml><?xml version="1.0" encoding="utf-8"?>
<calcChain xmlns="http://schemas.openxmlformats.org/spreadsheetml/2006/main">
  <c r="N231" i="9" l="1"/>
  <c r="M231" i="9"/>
  <c r="Q431" i="8"/>
  <c r="R431" i="8" s="1"/>
  <c r="O431" i="8"/>
  <c r="Q430" i="8"/>
  <c r="O430" i="8"/>
  <c r="Q429" i="8"/>
  <c r="R429" i="8" s="1"/>
  <c r="O429" i="8"/>
  <c r="O428" i="8"/>
  <c r="Q428" i="8" s="1"/>
  <c r="Q427" i="8"/>
  <c r="R427" i="8" s="1"/>
  <c r="O427" i="8"/>
  <c r="O426" i="8"/>
  <c r="Q426" i="8" s="1"/>
  <c r="Q425" i="8"/>
  <c r="R425" i="8" s="1"/>
  <c r="O425" i="8"/>
  <c r="O424" i="8"/>
  <c r="Q424" i="8" s="1"/>
  <c r="Q423" i="8"/>
  <c r="R423" i="8" s="1"/>
  <c r="O423" i="8"/>
  <c r="O422" i="8"/>
  <c r="Q422" i="8" s="1"/>
  <c r="Q421" i="8"/>
  <c r="R421" i="8" s="1"/>
  <c r="O421" i="8"/>
  <c r="O420" i="8"/>
  <c r="Q420" i="8" s="1"/>
  <c r="Q419" i="8"/>
  <c r="R419" i="8" s="1"/>
  <c r="O419" i="8"/>
  <c r="O418" i="8"/>
  <c r="Q418" i="8" s="1"/>
  <c r="Q417" i="8"/>
  <c r="R417" i="8" s="1"/>
  <c r="O417" i="8"/>
  <c r="O416" i="8"/>
  <c r="Q416" i="8" s="1"/>
  <c r="Q415" i="8"/>
  <c r="R415" i="8" s="1"/>
  <c r="O415" i="8"/>
  <c r="O414" i="8"/>
  <c r="Q414" i="8" s="1"/>
  <c r="Q413" i="8"/>
  <c r="R413" i="8" s="1"/>
  <c r="O413" i="8"/>
  <c r="O412" i="8"/>
  <c r="Q412" i="8" s="1"/>
  <c r="Q411" i="8"/>
  <c r="R411" i="8" s="1"/>
  <c r="O411" i="8"/>
  <c r="O410" i="8"/>
  <c r="Q410" i="8" s="1"/>
  <c r="Q409" i="8"/>
  <c r="R409" i="8" s="1"/>
  <c r="O409" i="8"/>
  <c r="O408" i="8"/>
  <c r="Q408" i="8" s="1"/>
  <c r="Q407" i="8"/>
  <c r="R407" i="8" s="1"/>
  <c r="O407" i="8"/>
  <c r="O406" i="8"/>
  <c r="Q406" i="8" s="1"/>
  <c r="Q405" i="8"/>
  <c r="R405" i="8" s="1"/>
  <c r="O405" i="8"/>
  <c r="O404" i="8"/>
  <c r="Q404" i="8" s="1"/>
  <c r="Q403" i="8"/>
  <c r="R403" i="8" s="1"/>
  <c r="O403" i="8"/>
  <c r="O402" i="8"/>
  <c r="Q402" i="8" s="1"/>
  <c r="Q401" i="8"/>
  <c r="R401" i="8" s="1"/>
  <c r="O401" i="8"/>
  <c r="O400" i="8"/>
  <c r="Q400" i="8" s="1"/>
  <c r="Q399" i="8"/>
  <c r="R399" i="8" s="1"/>
  <c r="O399" i="8"/>
  <c r="O398" i="8"/>
  <c r="Q398" i="8" s="1"/>
  <c r="Q397" i="8"/>
  <c r="R397" i="8" s="1"/>
  <c r="O397" i="8"/>
  <c r="O396" i="8"/>
  <c r="Q396" i="8" s="1"/>
  <c r="Q395" i="8"/>
  <c r="R395" i="8" s="1"/>
  <c r="O395" i="8"/>
  <c r="O394" i="8"/>
  <c r="Q394" i="8" s="1"/>
  <c r="Q393" i="8"/>
  <c r="R393" i="8" s="1"/>
  <c r="O393" i="8"/>
  <c r="O392" i="8"/>
  <c r="Q392" i="8" s="1"/>
  <c r="Q391" i="8"/>
  <c r="R391" i="8" s="1"/>
  <c r="O391" i="8"/>
  <c r="O390" i="8"/>
  <c r="Q390" i="8" s="1"/>
  <c r="Q389" i="8"/>
  <c r="R389" i="8" s="1"/>
  <c r="O389" i="8"/>
  <c r="O388" i="8"/>
  <c r="Q388" i="8" s="1"/>
  <c r="Q387" i="8"/>
  <c r="R387" i="8" s="1"/>
  <c r="O387" i="8"/>
  <c r="O386" i="8"/>
  <c r="Q386" i="8" s="1"/>
  <c r="Q385" i="8"/>
  <c r="R385" i="8" s="1"/>
  <c r="O385" i="8"/>
  <c r="O384" i="8"/>
  <c r="Q384" i="8" s="1"/>
  <c r="Q383" i="8"/>
  <c r="R383" i="8" s="1"/>
  <c r="O383" i="8"/>
  <c r="O382" i="8"/>
  <c r="Q382" i="8" s="1"/>
  <c r="Q381" i="8"/>
  <c r="R381" i="8" s="1"/>
  <c r="O381" i="8"/>
  <c r="O380" i="8"/>
  <c r="Q380" i="8" s="1"/>
  <c r="Q379" i="8"/>
  <c r="R379" i="8" s="1"/>
  <c r="O379" i="8"/>
  <c r="O378" i="8"/>
  <c r="Q378" i="8" s="1"/>
  <c r="Q377" i="8"/>
  <c r="R377" i="8" s="1"/>
  <c r="O377" i="8"/>
  <c r="O376" i="8"/>
  <c r="Q376" i="8" s="1"/>
  <c r="Q375" i="8"/>
  <c r="R375" i="8" s="1"/>
  <c r="O375" i="8"/>
  <c r="O374" i="8"/>
  <c r="Q374" i="8" s="1"/>
  <c r="Q373" i="8"/>
  <c r="R373" i="8" s="1"/>
  <c r="O373" i="8"/>
  <c r="O372" i="8"/>
  <c r="Q372" i="8" s="1"/>
  <c r="Q371" i="8"/>
  <c r="R371" i="8" s="1"/>
  <c r="O371" i="8"/>
  <c r="O370" i="8"/>
  <c r="Q370" i="8" s="1"/>
  <c r="Q369" i="8"/>
  <c r="R369" i="8" s="1"/>
  <c r="O369" i="8"/>
  <c r="O368" i="8"/>
  <c r="Q368" i="8" s="1"/>
  <c r="Q367" i="8"/>
  <c r="R367" i="8" s="1"/>
  <c r="O367" i="8"/>
  <c r="O366" i="8"/>
  <c r="Q366" i="8" s="1"/>
  <c r="Q365" i="8"/>
  <c r="R365" i="8" s="1"/>
  <c r="O365" i="8"/>
  <c r="O364" i="8"/>
  <c r="Q364" i="8" s="1"/>
  <c r="Q363" i="8"/>
  <c r="R363" i="8" s="1"/>
  <c r="O363" i="8"/>
  <c r="O362" i="8"/>
  <c r="Q362" i="8" s="1"/>
  <c r="Q361" i="8"/>
  <c r="R361" i="8" s="1"/>
  <c r="O361" i="8"/>
  <c r="O360" i="8"/>
  <c r="Q360" i="8" s="1"/>
  <c r="Q359" i="8"/>
  <c r="R359" i="8" s="1"/>
  <c r="O359" i="8"/>
  <c r="O358" i="8"/>
  <c r="Q358" i="8" s="1"/>
  <c r="Q357" i="8"/>
  <c r="R357" i="8" s="1"/>
  <c r="O357" i="8"/>
  <c r="O356" i="8"/>
  <c r="Q356" i="8" s="1"/>
  <c r="Q355" i="8"/>
  <c r="R355" i="8" s="1"/>
  <c r="O355" i="8"/>
  <c r="O354" i="8"/>
  <c r="Q354" i="8" s="1"/>
  <c r="Q353" i="8"/>
  <c r="R353" i="8" s="1"/>
  <c r="O353" i="8"/>
  <c r="O352" i="8"/>
  <c r="Q352" i="8" s="1"/>
  <c r="Q351" i="8"/>
  <c r="R351" i="8" s="1"/>
  <c r="O351" i="8"/>
  <c r="O350" i="8"/>
  <c r="Q350" i="8" s="1"/>
  <c r="Q349" i="8"/>
  <c r="R349" i="8" s="1"/>
  <c r="O349" i="8"/>
  <c r="O348" i="8"/>
  <c r="Q348" i="8" s="1"/>
  <c r="Q347" i="8"/>
  <c r="R347" i="8" s="1"/>
  <c r="O347" i="8"/>
  <c r="O346" i="8"/>
  <c r="Q346" i="8" s="1"/>
  <c r="Q345" i="8"/>
  <c r="R345" i="8" s="1"/>
  <c r="O345" i="8"/>
  <c r="O344" i="8"/>
  <c r="Q344" i="8" s="1"/>
  <c r="Q343" i="8"/>
  <c r="R343" i="8" s="1"/>
  <c r="O343" i="8"/>
  <c r="O342" i="8"/>
  <c r="Q342" i="8" s="1"/>
  <c r="Q341" i="8"/>
  <c r="R341" i="8" s="1"/>
  <c r="O341" i="8"/>
  <c r="O340" i="8"/>
  <c r="Q340" i="8" s="1"/>
  <c r="Q339" i="8"/>
  <c r="R339" i="8" s="1"/>
  <c r="O339" i="8"/>
  <c r="O338" i="8"/>
  <c r="Q338" i="8" s="1"/>
  <c r="Q337" i="8"/>
  <c r="R337" i="8" s="1"/>
  <c r="O337" i="8"/>
  <c r="O336" i="8"/>
  <c r="Q336" i="8" s="1"/>
  <c r="Q335" i="8"/>
  <c r="R335" i="8" s="1"/>
  <c r="O335" i="8"/>
  <c r="O334" i="8"/>
  <c r="Q334" i="8" s="1"/>
  <c r="Q333" i="8"/>
  <c r="R333" i="8" s="1"/>
  <c r="O333" i="8"/>
  <c r="O332" i="8"/>
  <c r="Q332" i="8" s="1"/>
  <c r="Q331" i="8"/>
  <c r="R331" i="8" s="1"/>
  <c r="O331" i="8"/>
  <c r="O330" i="8"/>
  <c r="Q330" i="8" s="1"/>
  <c r="Q329" i="8"/>
  <c r="R329" i="8" s="1"/>
  <c r="O329" i="8"/>
  <c r="O328" i="8"/>
  <c r="Q328" i="8" s="1"/>
  <c r="Q327" i="8"/>
  <c r="R327" i="8" s="1"/>
  <c r="O327" i="8"/>
  <c r="O326" i="8"/>
  <c r="Q326" i="8" s="1"/>
  <c r="Q325" i="8"/>
  <c r="R325" i="8" s="1"/>
  <c r="O325" i="8"/>
  <c r="O324" i="8"/>
  <c r="Q324" i="8" s="1"/>
  <c r="Q323" i="8"/>
  <c r="R323" i="8" s="1"/>
  <c r="O323" i="8"/>
  <c r="O322" i="8"/>
  <c r="Q322" i="8" s="1"/>
  <c r="Q321" i="8"/>
  <c r="R321" i="8" s="1"/>
  <c r="O321" i="8"/>
  <c r="O320" i="8"/>
  <c r="Q320" i="8" s="1"/>
  <c r="Q319" i="8"/>
  <c r="R319" i="8" s="1"/>
  <c r="O319" i="8"/>
  <c r="O318" i="8"/>
  <c r="Q318" i="8" s="1"/>
  <c r="Q317" i="8"/>
  <c r="R317" i="8" s="1"/>
  <c r="O317" i="8"/>
  <c r="O316" i="8"/>
  <c r="Q316" i="8" s="1"/>
  <c r="Q315" i="8"/>
  <c r="R315" i="8" s="1"/>
  <c r="O315" i="8"/>
  <c r="O314" i="8"/>
  <c r="Q314" i="8" s="1"/>
  <c r="Q313" i="8"/>
  <c r="R313" i="8" s="1"/>
  <c r="O313" i="8"/>
  <c r="O312" i="8"/>
  <c r="Q312" i="8" s="1"/>
  <c r="Q311" i="8"/>
  <c r="R311" i="8" s="1"/>
  <c r="O311" i="8"/>
  <c r="O310" i="8"/>
  <c r="Q310" i="8" s="1"/>
  <c r="Q309" i="8"/>
  <c r="R309" i="8" s="1"/>
  <c r="O309" i="8"/>
  <c r="O308" i="8"/>
  <c r="Q308" i="8" s="1"/>
  <c r="Q307" i="8"/>
  <c r="R307" i="8" s="1"/>
  <c r="O307" i="8"/>
  <c r="O306" i="8"/>
  <c r="Q306" i="8" s="1"/>
  <c r="Q305" i="8"/>
  <c r="R305" i="8" s="1"/>
  <c r="O305" i="8"/>
  <c r="O304" i="8"/>
  <c r="Q304" i="8" s="1"/>
  <c r="Q303" i="8"/>
  <c r="R303" i="8" s="1"/>
  <c r="O303" i="8"/>
  <c r="O302" i="8"/>
  <c r="Q302" i="8" s="1"/>
  <c r="Q301" i="8"/>
  <c r="R301" i="8" s="1"/>
  <c r="O301" i="8"/>
  <c r="O300" i="8"/>
  <c r="Q300" i="8" s="1"/>
  <c r="Q299" i="8"/>
  <c r="R299" i="8" s="1"/>
  <c r="O299" i="8"/>
  <c r="O298" i="8"/>
  <c r="Q298" i="8" s="1"/>
  <c r="Q297" i="8"/>
  <c r="R297" i="8" s="1"/>
  <c r="O297" i="8"/>
  <c r="O296" i="8"/>
  <c r="Q296" i="8" s="1"/>
  <c r="Q295" i="8"/>
  <c r="R295" i="8" s="1"/>
  <c r="O295" i="8"/>
  <c r="O294" i="8"/>
  <c r="Q294" i="8" s="1"/>
  <c r="Q293" i="8"/>
  <c r="R293" i="8" s="1"/>
  <c r="O293" i="8"/>
  <c r="O292" i="8"/>
  <c r="Q292" i="8" s="1"/>
  <c r="Q291" i="8"/>
  <c r="R291" i="8" s="1"/>
  <c r="O291" i="8"/>
  <c r="O290" i="8"/>
  <c r="Q290" i="8" s="1"/>
  <c r="Q289" i="8"/>
  <c r="R289" i="8" s="1"/>
  <c r="O289" i="8"/>
  <c r="O288" i="8"/>
  <c r="Q288" i="8" s="1"/>
  <c r="Q287" i="8"/>
  <c r="R287" i="8" s="1"/>
  <c r="O287" i="8"/>
  <c r="O286" i="8"/>
  <c r="Q286" i="8" s="1"/>
  <c r="Q285" i="8"/>
  <c r="R285" i="8" s="1"/>
  <c r="O285" i="8"/>
  <c r="O284" i="8"/>
  <c r="Q284" i="8" s="1"/>
  <c r="Q283" i="8"/>
  <c r="R283" i="8" s="1"/>
  <c r="O283" i="8"/>
  <c r="O282" i="8"/>
  <c r="Q282" i="8" s="1"/>
  <c r="Q281" i="8"/>
  <c r="R281" i="8" s="1"/>
  <c r="O281" i="8"/>
  <c r="O280" i="8"/>
  <c r="Q280" i="8" s="1"/>
  <c r="Q279" i="8"/>
  <c r="R279" i="8" s="1"/>
  <c r="O279" i="8"/>
  <c r="O278" i="8"/>
  <c r="Q278" i="8" s="1"/>
  <c r="Q277" i="8"/>
  <c r="R277" i="8" s="1"/>
  <c r="O277" i="8"/>
  <c r="O276" i="8"/>
  <c r="Q276" i="8" s="1"/>
  <c r="Q275" i="8"/>
  <c r="R275" i="8" s="1"/>
  <c r="O275" i="8"/>
  <c r="O274" i="8"/>
  <c r="Q274" i="8" s="1"/>
  <c r="Q273" i="8"/>
  <c r="R273" i="8" s="1"/>
  <c r="O273" i="8"/>
  <c r="O272" i="8"/>
  <c r="Q272" i="8" s="1"/>
  <c r="Q271" i="8"/>
  <c r="R271" i="8" s="1"/>
  <c r="O271" i="8"/>
  <c r="O270" i="8"/>
  <c r="Q270" i="8" s="1"/>
  <c r="Q269" i="8"/>
  <c r="R269" i="8" s="1"/>
  <c r="O269" i="8"/>
  <c r="O268" i="8"/>
  <c r="Q268" i="8" s="1"/>
  <c r="Q267" i="8"/>
  <c r="R267" i="8" s="1"/>
  <c r="O267" i="8"/>
  <c r="O266" i="8"/>
  <c r="Q266" i="8" s="1"/>
  <c r="Q265" i="8"/>
  <c r="R265" i="8" s="1"/>
  <c r="O265" i="8"/>
  <c r="O264" i="8"/>
  <c r="Q264" i="8" s="1"/>
  <c r="Q263" i="8"/>
  <c r="R263" i="8" s="1"/>
  <c r="O263" i="8"/>
  <c r="O262" i="8"/>
  <c r="Q262" i="8" s="1"/>
  <c r="Q261" i="8"/>
  <c r="R261" i="8" s="1"/>
  <c r="O261" i="8"/>
  <c r="O260" i="8"/>
  <c r="Q260" i="8" s="1"/>
  <c r="Q259" i="8"/>
  <c r="R259" i="8" s="1"/>
  <c r="O259" i="8"/>
  <c r="O258" i="8"/>
  <c r="Q258" i="8" s="1"/>
  <c r="Q257" i="8"/>
  <c r="R257" i="8" s="1"/>
  <c r="O257" i="8"/>
  <c r="O256" i="8"/>
  <c r="Q256" i="8" s="1"/>
  <c r="Q255" i="8"/>
  <c r="R255" i="8" s="1"/>
  <c r="O255" i="8"/>
  <c r="O254" i="8"/>
  <c r="Q254" i="8" s="1"/>
  <c r="Q253" i="8"/>
  <c r="R253" i="8" s="1"/>
  <c r="O253" i="8"/>
  <c r="O252" i="8"/>
  <c r="Q252" i="8" s="1"/>
  <c r="Q251" i="8"/>
  <c r="R251" i="8" s="1"/>
  <c r="O251" i="8"/>
  <c r="O250" i="8"/>
  <c r="Q250" i="8" s="1"/>
  <c r="Q249" i="8"/>
  <c r="R249" i="8" s="1"/>
  <c r="O249" i="8"/>
  <c r="O248" i="8"/>
  <c r="Q248" i="8" s="1"/>
  <c r="Q247" i="8"/>
  <c r="R247" i="8" s="1"/>
  <c r="O247" i="8"/>
  <c r="O246" i="8"/>
  <c r="Q246" i="8" s="1"/>
  <c r="Q245" i="8"/>
  <c r="R245" i="8" s="1"/>
  <c r="O245" i="8"/>
  <c r="O244" i="8"/>
  <c r="Q244" i="8" s="1"/>
  <c r="Q243" i="8"/>
  <c r="R243" i="8" s="1"/>
  <c r="O243" i="8"/>
  <c r="O242" i="8"/>
  <c r="Q242" i="8" s="1"/>
  <c r="Q241" i="8"/>
  <c r="R241" i="8" s="1"/>
  <c r="O241" i="8"/>
  <c r="O240" i="8"/>
  <c r="Q240" i="8" s="1"/>
  <c r="Q239" i="8"/>
  <c r="R239" i="8" s="1"/>
  <c r="O239" i="8"/>
  <c r="O238" i="8"/>
  <c r="Q238" i="8" s="1"/>
  <c r="Q237" i="8"/>
  <c r="R237" i="8" s="1"/>
  <c r="O237" i="8"/>
  <c r="O236" i="8"/>
  <c r="Q236" i="8" s="1"/>
  <c r="Q235" i="8"/>
  <c r="R235" i="8" s="1"/>
  <c r="O235" i="8"/>
  <c r="O234" i="8"/>
  <c r="Q234" i="8" s="1"/>
  <c r="Q233" i="8"/>
  <c r="R233" i="8" s="1"/>
  <c r="O233" i="8"/>
  <c r="O232" i="8"/>
  <c r="Q232" i="8" s="1"/>
  <c r="Q231" i="8"/>
  <c r="R231" i="8" s="1"/>
  <c r="O231" i="8"/>
  <c r="O230" i="8"/>
  <c r="Q230" i="8" s="1"/>
  <c r="Q229" i="8"/>
  <c r="R229" i="8" s="1"/>
  <c r="O229" i="8"/>
  <c r="O228" i="8"/>
  <c r="Q228" i="8" s="1"/>
  <c r="Q227" i="8"/>
  <c r="R227" i="8" s="1"/>
  <c r="O227" i="8"/>
  <c r="O226" i="8"/>
  <c r="Q226" i="8" s="1"/>
  <c r="Q225" i="8"/>
  <c r="R225" i="8" s="1"/>
  <c r="O225" i="8"/>
  <c r="O224" i="8"/>
  <c r="Q224" i="8" s="1"/>
  <c r="Q223" i="8"/>
  <c r="R223" i="8" s="1"/>
  <c r="O223" i="8"/>
  <c r="O222" i="8"/>
  <c r="Q222" i="8" s="1"/>
  <c r="Q221" i="8"/>
  <c r="R221" i="8" s="1"/>
  <c r="O221" i="8"/>
  <c r="O220" i="8"/>
  <c r="Q220" i="8" s="1"/>
  <c r="Q219" i="8"/>
  <c r="R219" i="8" s="1"/>
  <c r="O219" i="8"/>
  <c r="O218" i="8"/>
  <c r="Q218" i="8" s="1"/>
  <c r="Q217" i="8"/>
  <c r="R217" i="8" s="1"/>
  <c r="O217" i="8"/>
  <c r="O216" i="8"/>
  <c r="Q216" i="8" s="1"/>
  <c r="Q215" i="8"/>
  <c r="R215" i="8" s="1"/>
  <c r="O215" i="8"/>
  <c r="O214" i="8"/>
  <c r="Q214" i="8" s="1"/>
  <c r="Q213" i="8"/>
  <c r="R213" i="8" s="1"/>
  <c r="O213" i="8"/>
  <c r="O212" i="8"/>
  <c r="Q212" i="8" s="1"/>
  <c r="Q211" i="8"/>
  <c r="R211" i="8" s="1"/>
  <c r="O211" i="8"/>
  <c r="O210" i="8"/>
  <c r="Q210" i="8" s="1"/>
  <c r="Q209" i="8"/>
  <c r="R209" i="8" s="1"/>
  <c r="O209" i="8"/>
  <c r="O208" i="8"/>
  <c r="Q208" i="8" s="1"/>
  <c r="Q207" i="8"/>
  <c r="R207" i="8" s="1"/>
  <c r="O207" i="8"/>
  <c r="O206" i="8"/>
  <c r="Q206" i="8" s="1"/>
  <c r="Q205" i="8"/>
  <c r="R205" i="8" s="1"/>
  <c r="O205" i="8"/>
  <c r="O204" i="8"/>
  <c r="Q204" i="8" s="1"/>
  <c r="Q203" i="8"/>
  <c r="R203" i="8" s="1"/>
  <c r="O203" i="8"/>
  <c r="O202" i="8"/>
  <c r="Q202" i="8" s="1"/>
  <c r="Q201" i="8"/>
  <c r="R201" i="8" s="1"/>
  <c r="O201" i="8"/>
  <c r="O200" i="8"/>
  <c r="Q200" i="8" s="1"/>
  <c r="Q199" i="8"/>
  <c r="R199" i="8" s="1"/>
  <c r="O199" i="8"/>
  <c r="O198" i="8"/>
  <c r="Q198" i="8" s="1"/>
  <c r="Q197" i="8"/>
  <c r="R197" i="8" s="1"/>
  <c r="O197" i="8"/>
  <c r="O196" i="8"/>
  <c r="Q196" i="8" s="1"/>
  <c r="Q195" i="8"/>
  <c r="R195" i="8" s="1"/>
  <c r="O195" i="8"/>
  <c r="O194" i="8"/>
  <c r="Q194" i="8" s="1"/>
  <c r="Q193" i="8"/>
  <c r="R193" i="8" s="1"/>
  <c r="O193" i="8"/>
  <c r="O192" i="8"/>
  <c r="Q192" i="8" s="1"/>
  <c r="Q191" i="8"/>
  <c r="R191" i="8" s="1"/>
  <c r="O191" i="8"/>
  <c r="O190" i="8"/>
  <c r="Q190" i="8" s="1"/>
  <c r="Q189" i="8"/>
  <c r="R189" i="8" s="1"/>
  <c r="O189" i="8"/>
  <c r="O188" i="8"/>
  <c r="Q188" i="8" s="1"/>
  <c r="Q187" i="8"/>
  <c r="R187" i="8" s="1"/>
  <c r="O187" i="8"/>
  <c r="O186" i="8"/>
  <c r="Q186" i="8" s="1"/>
  <c r="Q185" i="8"/>
  <c r="R185" i="8" s="1"/>
  <c r="O185" i="8"/>
  <c r="O184" i="8"/>
  <c r="Q184" i="8" s="1"/>
  <c r="Q183" i="8"/>
  <c r="R183" i="8" s="1"/>
  <c r="O183" i="8"/>
  <c r="O182" i="8"/>
  <c r="Q182" i="8" s="1"/>
  <c r="Q181" i="8"/>
  <c r="R181" i="8" s="1"/>
  <c r="O181" i="8"/>
  <c r="O180" i="8"/>
  <c r="Q180" i="8" s="1"/>
  <c r="Q179" i="8"/>
  <c r="R179" i="8" s="1"/>
  <c r="O179" i="8"/>
  <c r="O178" i="8"/>
  <c r="Q178" i="8" s="1"/>
  <c r="Q177" i="8"/>
  <c r="R177" i="8" s="1"/>
  <c r="O177" i="8"/>
  <c r="O176" i="8"/>
  <c r="Q176" i="8" s="1"/>
  <c r="Q175" i="8"/>
  <c r="R175" i="8" s="1"/>
  <c r="O175" i="8"/>
  <c r="O174" i="8"/>
  <c r="Q174" i="8" s="1"/>
  <c r="Q173" i="8"/>
  <c r="R173" i="8" s="1"/>
  <c r="O173" i="8"/>
  <c r="O172" i="8"/>
  <c r="Q172" i="8" s="1"/>
  <c r="Q171" i="8"/>
  <c r="R171" i="8" s="1"/>
  <c r="O171" i="8"/>
  <c r="O170" i="8"/>
  <c r="Q170" i="8" s="1"/>
  <c r="Q169" i="8"/>
  <c r="R169" i="8" s="1"/>
  <c r="O169" i="8"/>
  <c r="O168" i="8"/>
  <c r="Q168" i="8" s="1"/>
  <c r="Q167" i="8"/>
  <c r="R167" i="8" s="1"/>
  <c r="O167" i="8"/>
  <c r="O166" i="8"/>
  <c r="Q166" i="8" s="1"/>
  <c r="Q165" i="8"/>
  <c r="R165" i="8" s="1"/>
  <c r="O165" i="8"/>
  <c r="O164" i="8"/>
  <c r="Q164" i="8" s="1"/>
  <c r="Q163" i="8"/>
  <c r="R163" i="8" s="1"/>
  <c r="O163" i="8"/>
  <c r="O162" i="8"/>
  <c r="Q162" i="8" s="1"/>
  <c r="Q161" i="8"/>
  <c r="R161" i="8" s="1"/>
  <c r="O161" i="8"/>
  <c r="O160" i="8"/>
  <c r="Q160" i="8" s="1"/>
  <c r="Q159" i="8"/>
  <c r="R159" i="8" s="1"/>
  <c r="O159" i="8"/>
  <c r="O158" i="8"/>
  <c r="Q158" i="8" s="1"/>
  <c r="Q157" i="8"/>
  <c r="R157" i="8" s="1"/>
  <c r="O157" i="8"/>
  <c r="O156" i="8"/>
  <c r="Q156" i="8" s="1"/>
  <c r="Q155" i="8"/>
  <c r="R155" i="8" s="1"/>
  <c r="O155" i="8"/>
  <c r="O154" i="8"/>
  <c r="Q154" i="8" s="1"/>
  <c r="Q153" i="8"/>
  <c r="R153" i="8" s="1"/>
  <c r="O153" i="8"/>
  <c r="O152" i="8"/>
  <c r="Q152" i="8" s="1"/>
  <c r="Q151" i="8"/>
  <c r="R151" i="8" s="1"/>
  <c r="O151" i="8"/>
  <c r="O150" i="8"/>
  <c r="Q150" i="8" s="1"/>
  <c r="Q149" i="8"/>
  <c r="R149" i="8" s="1"/>
  <c r="O149" i="8"/>
  <c r="O148" i="8"/>
  <c r="Q148" i="8" s="1"/>
  <c r="Q147" i="8"/>
  <c r="R147" i="8" s="1"/>
  <c r="O147" i="8"/>
  <c r="O146" i="8"/>
  <c r="Q146" i="8" s="1"/>
  <c r="Q145" i="8"/>
  <c r="R145" i="8" s="1"/>
  <c r="O145" i="8"/>
  <c r="O144" i="8"/>
  <c r="Q144" i="8" s="1"/>
  <c r="Q143" i="8"/>
  <c r="R143" i="8" s="1"/>
  <c r="O143" i="8"/>
  <c r="O142" i="8"/>
  <c r="Q142" i="8" s="1"/>
  <c r="Q141" i="8"/>
  <c r="R141" i="8" s="1"/>
  <c r="O141" i="8"/>
  <c r="O140" i="8"/>
  <c r="Q140" i="8" s="1"/>
  <c r="Q139" i="8"/>
  <c r="R139" i="8" s="1"/>
  <c r="O139" i="8"/>
  <c r="O138" i="8"/>
  <c r="Q138" i="8" s="1"/>
  <c r="Q137" i="8"/>
  <c r="R137" i="8" s="1"/>
  <c r="O137" i="8"/>
  <c r="O136" i="8"/>
  <c r="Q136" i="8" s="1"/>
  <c r="Q135" i="8"/>
  <c r="R135" i="8" s="1"/>
  <c r="O135" i="8"/>
  <c r="O134" i="8"/>
  <c r="Q134" i="8" s="1"/>
  <c r="Q133" i="8"/>
  <c r="R133" i="8" s="1"/>
  <c r="O133" i="8"/>
  <c r="O132" i="8"/>
  <c r="Q132" i="8" s="1"/>
  <c r="Q131" i="8"/>
  <c r="R131" i="8" s="1"/>
  <c r="O131" i="8"/>
  <c r="O130" i="8"/>
  <c r="Q130" i="8" s="1"/>
  <c r="Q129" i="8"/>
  <c r="R129" i="8" s="1"/>
  <c r="O129" i="8"/>
  <c r="O128" i="8"/>
  <c r="Q128" i="8" s="1"/>
  <c r="Q127" i="8"/>
  <c r="R127" i="8" s="1"/>
  <c r="O127" i="8"/>
  <c r="O126" i="8"/>
  <c r="Q126" i="8" s="1"/>
  <c r="Q125" i="8"/>
  <c r="R125" i="8" s="1"/>
  <c r="O125" i="8"/>
  <c r="O124" i="8"/>
  <c r="Q124" i="8" s="1"/>
  <c r="Q123" i="8"/>
  <c r="R123" i="8" s="1"/>
  <c r="O123" i="8"/>
  <c r="O122" i="8"/>
  <c r="Q122" i="8" s="1"/>
  <c r="Q121" i="8"/>
  <c r="R121" i="8" s="1"/>
  <c r="O121" i="8"/>
  <c r="O120" i="8"/>
  <c r="Q120" i="8" s="1"/>
  <c r="Q119" i="8"/>
  <c r="R119" i="8" s="1"/>
  <c r="O119" i="8"/>
  <c r="O118" i="8"/>
  <c r="Q118" i="8" s="1"/>
  <c r="Q117" i="8"/>
  <c r="R117" i="8" s="1"/>
  <c r="O117" i="8"/>
  <c r="O116" i="8"/>
  <c r="Q116" i="8" s="1"/>
  <c r="Q115" i="8"/>
  <c r="R115" i="8" s="1"/>
  <c r="O115" i="8"/>
  <c r="O114" i="8"/>
  <c r="Q114" i="8" s="1"/>
  <c r="Q113" i="8"/>
  <c r="R113" i="8" s="1"/>
  <c r="O113" i="8"/>
  <c r="O112" i="8"/>
  <c r="Q112" i="8" s="1"/>
  <c r="Q111" i="8"/>
  <c r="R111" i="8" s="1"/>
  <c r="O111" i="8"/>
  <c r="O110" i="8"/>
  <c r="Q110" i="8" s="1"/>
  <c r="Q109" i="8"/>
  <c r="R109" i="8" s="1"/>
  <c r="O109" i="8"/>
  <c r="O108" i="8"/>
  <c r="Q108" i="8" s="1"/>
  <c r="Q107" i="8"/>
  <c r="R107" i="8" s="1"/>
  <c r="O107" i="8"/>
  <c r="O106" i="8"/>
  <c r="Q106" i="8" s="1"/>
  <c r="Q105" i="8"/>
  <c r="R105" i="8" s="1"/>
  <c r="O105" i="8"/>
  <c r="O104" i="8"/>
  <c r="Q104" i="8" s="1"/>
  <c r="Q103" i="8"/>
  <c r="R103" i="8" s="1"/>
  <c r="O103" i="8"/>
  <c r="O102" i="8"/>
  <c r="Q102" i="8" s="1"/>
  <c r="Q101" i="8"/>
  <c r="R101" i="8" s="1"/>
  <c r="O101" i="8"/>
  <c r="O100" i="8"/>
  <c r="Q100" i="8" s="1"/>
  <c r="Q99" i="8"/>
  <c r="R99" i="8" s="1"/>
  <c r="O99" i="8"/>
  <c r="O98" i="8"/>
  <c r="Q98" i="8" s="1"/>
  <c r="Q97" i="8"/>
  <c r="R97" i="8" s="1"/>
  <c r="O97" i="8"/>
  <c r="O96" i="8"/>
  <c r="Q96" i="8" s="1"/>
  <c r="Q95" i="8"/>
  <c r="R95" i="8" s="1"/>
  <c r="O95" i="8"/>
  <c r="O94" i="8"/>
  <c r="Q94" i="8" s="1"/>
  <c r="Q93" i="8"/>
  <c r="R93" i="8" s="1"/>
  <c r="O93" i="8"/>
  <c r="O92" i="8"/>
  <c r="Q92" i="8" s="1"/>
  <c r="Q91" i="8"/>
  <c r="R91" i="8" s="1"/>
  <c r="O91" i="8"/>
  <c r="O90" i="8"/>
  <c r="Q90" i="8" s="1"/>
  <c r="Q89" i="8"/>
  <c r="R89" i="8" s="1"/>
  <c r="O89" i="8"/>
  <c r="O88" i="8"/>
  <c r="Q88" i="8" s="1"/>
  <c r="Q87" i="8"/>
  <c r="R87" i="8" s="1"/>
  <c r="O87" i="8"/>
  <c r="O86" i="8"/>
  <c r="Q86" i="8" s="1"/>
  <c r="Q85" i="8"/>
  <c r="R85" i="8" s="1"/>
  <c r="O85" i="8"/>
  <c r="O84" i="8"/>
  <c r="Q84" i="8" s="1"/>
  <c r="Q83" i="8"/>
  <c r="R83" i="8" s="1"/>
  <c r="O83" i="8"/>
  <c r="O82" i="8"/>
  <c r="Q82" i="8" s="1"/>
  <c r="Q81" i="8"/>
  <c r="R81" i="8" s="1"/>
  <c r="O81" i="8"/>
  <c r="O80" i="8"/>
  <c r="Q80" i="8" s="1"/>
  <c r="Q79" i="8"/>
  <c r="R79" i="8" s="1"/>
  <c r="O79" i="8"/>
  <c r="O78" i="8"/>
  <c r="Q78" i="8" s="1"/>
  <c r="Q77" i="8"/>
  <c r="R77" i="8" s="1"/>
  <c r="O77" i="8"/>
  <c r="O76" i="8"/>
  <c r="Q76" i="8" s="1"/>
  <c r="Q75" i="8"/>
  <c r="R75" i="8" s="1"/>
  <c r="O75" i="8"/>
  <c r="O74" i="8"/>
  <c r="Q74" i="8" s="1"/>
  <c r="Q73" i="8"/>
  <c r="R73" i="8" s="1"/>
  <c r="O73" i="8"/>
  <c r="O72" i="8"/>
  <c r="Q72" i="8" s="1"/>
  <c r="Q71" i="8"/>
  <c r="R71" i="8" s="1"/>
  <c r="O71" i="8"/>
  <c r="O70" i="8"/>
  <c r="Q70" i="8" s="1"/>
  <c r="Q69" i="8"/>
  <c r="R69" i="8" s="1"/>
  <c r="O69" i="8"/>
  <c r="O68" i="8"/>
  <c r="Q68" i="8" s="1"/>
  <c r="Q67" i="8"/>
  <c r="R67" i="8" s="1"/>
  <c r="O67" i="8"/>
  <c r="O66" i="8"/>
  <c r="Q66" i="8" s="1"/>
  <c r="Q65" i="8"/>
  <c r="R65" i="8" s="1"/>
  <c r="O65" i="8"/>
  <c r="O64" i="8"/>
  <c r="Q64" i="8" s="1"/>
  <c r="Q63" i="8"/>
  <c r="R63" i="8" s="1"/>
  <c r="O63" i="8"/>
  <c r="O62" i="8"/>
  <c r="Q62" i="8" s="1"/>
  <c r="Q61" i="8"/>
  <c r="R61" i="8" s="1"/>
  <c r="O61" i="8"/>
  <c r="O60" i="8"/>
  <c r="Q60" i="8" s="1"/>
  <c r="Q59" i="8"/>
  <c r="R59" i="8" s="1"/>
  <c r="O59" i="8"/>
  <c r="O58" i="8"/>
  <c r="Q58" i="8" s="1"/>
  <c r="Q57" i="8"/>
  <c r="R57" i="8" s="1"/>
  <c r="O57" i="8"/>
  <c r="O56" i="8"/>
  <c r="Q56" i="8" s="1"/>
  <c r="Q55" i="8"/>
  <c r="R55" i="8" s="1"/>
  <c r="O55" i="8"/>
  <c r="O54" i="8"/>
  <c r="Q54" i="8" s="1"/>
  <c r="Q53" i="8"/>
  <c r="R53" i="8" s="1"/>
  <c r="O53" i="8"/>
  <c r="O52" i="8"/>
  <c r="Q52" i="8" s="1"/>
  <c r="Q51" i="8"/>
  <c r="R51" i="8" s="1"/>
  <c r="O51" i="8"/>
  <c r="O50" i="8"/>
  <c r="Q50" i="8" s="1"/>
  <c r="Q49" i="8"/>
  <c r="R49" i="8" s="1"/>
  <c r="O49" i="8"/>
  <c r="O48" i="8"/>
  <c r="Q48" i="8" s="1"/>
  <c r="Q47" i="8"/>
  <c r="R47" i="8" s="1"/>
  <c r="O47" i="8"/>
  <c r="O46" i="8"/>
  <c r="Q46" i="8" s="1"/>
  <c r="Q45" i="8"/>
  <c r="R45" i="8" s="1"/>
  <c r="O45" i="8"/>
  <c r="O44" i="8"/>
  <c r="Q44" i="8" s="1"/>
  <c r="Q43" i="8"/>
  <c r="R43" i="8" s="1"/>
  <c r="O43" i="8"/>
  <c r="O42" i="8"/>
  <c r="Q42" i="8" s="1"/>
  <c r="Q41" i="8"/>
  <c r="R41" i="8" s="1"/>
  <c r="O41" i="8"/>
  <c r="O40" i="8"/>
  <c r="Q40" i="8" s="1"/>
  <c r="Q39" i="8"/>
  <c r="R39" i="8" s="1"/>
  <c r="O39" i="8"/>
  <c r="O38" i="8"/>
  <c r="Q38" i="8" s="1"/>
  <c r="Q37" i="8"/>
  <c r="R37" i="8" s="1"/>
  <c r="O37" i="8"/>
  <c r="O36" i="8"/>
  <c r="Q36" i="8" s="1"/>
  <c r="Q35" i="8"/>
  <c r="R35" i="8" s="1"/>
  <c r="O35" i="8"/>
  <c r="O34" i="8"/>
  <c r="Q34" i="8" s="1"/>
  <c r="Q33" i="8"/>
  <c r="R33" i="8" s="1"/>
  <c r="O33" i="8"/>
  <c r="O32" i="8"/>
  <c r="Q32" i="8" s="1"/>
  <c r="Q31" i="8"/>
  <c r="R31" i="8" s="1"/>
  <c r="O31" i="8"/>
  <c r="O30" i="8"/>
  <c r="Q30" i="8" s="1"/>
  <c r="Q29" i="8"/>
  <c r="R29" i="8" s="1"/>
  <c r="O29" i="8"/>
  <c r="O28" i="8"/>
  <c r="Q28" i="8" s="1"/>
  <c r="Q27" i="8"/>
  <c r="R27" i="8" s="1"/>
  <c r="O27" i="8"/>
  <c r="O26" i="8"/>
  <c r="Q26" i="8" s="1"/>
  <c r="Q25" i="8"/>
  <c r="R25" i="8" s="1"/>
  <c r="O25" i="8"/>
  <c r="O24" i="8"/>
  <c r="Q24" i="8" s="1"/>
  <c r="Q23" i="8"/>
  <c r="R23" i="8" s="1"/>
  <c r="O23" i="8"/>
  <c r="O22" i="8"/>
  <c r="Q22" i="8" s="1"/>
  <c r="Q21" i="8"/>
  <c r="R21" i="8" s="1"/>
  <c r="O21" i="8"/>
  <c r="O20" i="8"/>
  <c r="Q20" i="8" s="1"/>
  <c r="Q19" i="8"/>
  <c r="R19" i="8" s="1"/>
  <c r="O19" i="8"/>
  <c r="O18" i="8"/>
  <c r="Q18" i="8" s="1"/>
  <c r="Q17" i="8"/>
  <c r="R17" i="8" s="1"/>
  <c r="O17" i="8"/>
  <c r="O16" i="8"/>
  <c r="Q16" i="8" s="1"/>
  <c r="Q15" i="8"/>
  <c r="R15" i="8" s="1"/>
  <c r="O15" i="8"/>
  <c r="O14" i="8"/>
  <c r="Q14" i="8" s="1"/>
  <c r="Q13" i="8"/>
  <c r="R13" i="8" s="1"/>
  <c r="O13" i="8"/>
  <c r="O12" i="8"/>
  <c r="Q12" i="8" s="1"/>
  <c r="Q11" i="8"/>
  <c r="R11" i="8" s="1"/>
  <c r="O11" i="8"/>
  <c r="O10" i="8"/>
  <c r="Q10" i="8" s="1"/>
  <c r="T9" i="8"/>
  <c r="T10" i="8" s="1"/>
  <c r="Q9" i="8"/>
  <c r="R9" i="8" s="1"/>
  <c r="O9" i="8"/>
  <c r="A9" i="8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O8" i="8"/>
  <c r="V7" i="8"/>
  <c r="W7" i="8" s="1"/>
  <c r="X7" i="8" s="1"/>
  <c r="Y7" i="8" s="1"/>
  <c r="Z7" i="8" s="1"/>
  <c r="AA7" i="8" s="1"/>
  <c r="AB7" i="8" s="1"/>
  <c r="AC7" i="8" s="1"/>
  <c r="AD7" i="8" s="1"/>
  <c r="AE7" i="8" s="1"/>
  <c r="AF7" i="8" s="1"/>
  <c r="AG7" i="8" s="1"/>
  <c r="AH7" i="8" s="1"/>
  <c r="AI7" i="8" s="1"/>
  <c r="AJ7" i="8" s="1"/>
  <c r="AK7" i="8" s="1"/>
  <c r="AE9" i="8" l="1"/>
  <c r="A220" i="8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C8" i="8"/>
  <c r="U8" i="8"/>
  <c r="AB10" i="8"/>
  <c r="AJ10" i="8"/>
  <c r="Y10" i="8"/>
  <c r="AD9" i="8"/>
  <c r="V9" i="8"/>
  <c r="AB8" i="8"/>
  <c r="AE8" i="8"/>
  <c r="V8" i="8"/>
  <c r="AC9" i="8"/>
  <c r="U9" i="8"/>
  <c r="AI8" i="8"/>
  <c r="AA8" i="8"/>
  <c r="AG9" i="8"/>
  <c r="AH8" i="8"/>
  <c r="Z8" i="8"/>
  <c r="AF9" i="8"/>
  <c r="AF10" i="8"/>
  <c r="U10" i="8"/>
  <c r="AI9" i="8"/>
  <c r="AA9" i="8"/>
  <c r="AG8" i="8"/>
  <c r="Y8" i="8"/>
  <c r="AH9" i="8"/>
  <c r="Z9" i="8"/>
  <c r="X8" i="8"/>
  <c r="AC10" i="8"/>
  <c r="Y9" i="8"/>
  <c r="W8" i="8"/>
  <c r="X9" i="8"/>
  <c r="AD8" i="8"/>
  <c r="T11" i="8"/>
  <c r="AH10" i="8"/>
  <c r="Z10" i="8"/>
  <c r="AD10" i="8"/>
  <c r="V10" i="8"/>
  <c r="AE10" i="8"/>
  <c r="Q8" i="8"/>
  <c r="AJ8" i="8" s="1"/>
  <c r="AB9" i="8"/>
  <c r="AJ9" i="8"/>
  <c r="W10" i="8"/>
  <c r="AG10" i="8"/>
  <c r="X10" i="8"/>
  <c r="AI10" i="8"/>
  <c r="W9" i="8"/>
  <c r="AA10" i="8"/>
  <c r="Q432" i="8" l="1"/>
  <c r="R8" i="8" s="1"/>
  <c r="AK8" i="8" s="1"/>
  <c r="AJ11" i="8"/>
  <c r="AB11" i="8"/>
  <c r="AF11" i="8"/>
  <c r="X11" i="8"/>
  <c r="AI11" i="8"/>
  <c r="Y11" i="8"/>
  <c r="AH11" i="8"/>
  <c r="W11" i="8"/>
  <c r="Z11" i="8"/>
  <c r="AG11" i="8"/>
  <c r="V11" i="8"/>
  <c r="T12" i="8"/>
  <c r="AE11" i="8"/>
  <c r="U11" i="8"/>
  <c r="AD11" i="8"/>
  <c r="AC11" i="8"/>
  <c r="AA11" i="8"/>
  <c r="AF12" i="8" l="1"/>
  <c r="AD12" i="8"/>
  <c r="V12" i="8"/>
  <c r="T13" i="8"/>
  <c r="AH12" i="8"/>
  <c r="Z12" i="8"/>
  <c r="AJ12" i="8"/>
  <c r="X12" i="8"/>
  <c r="Y12" i="8"/>
  <c r="AI12" i="8"/>
  <c r="W12" i="8"/>
  <c r="AG12" i="8"/>
  <c r="U12" i="8"/>
  <c r="AE12" i="8"/>
  <c r="AC12" i="8"/>
  <c r="AB12" i="8"/>
  <c r="AA12" i="8"/>
  <c r="R430" i="8"/>
  <c r="R422" i="8"/>
  <c r="R414" i="8"/>
  <c r="R406" i="8"/>
  <c r="R398" i="8"/>
  <c r="R390" i="8"/>
  <c r="R382" i="8"/>
  <c r="R374" i="8"/>
  <c r="R366" i="8"/>
  <c r="R358" i="8"/>
  <c r="R350" i="8"/>
  <c r="R342" i="8"/>
  <c r="R334" i="8"/>
  <c r="R326" i="8"/>
  <c r="R318" i="8"/>
  <c r="R310" i="8"/>
  <c r="R250" i="8"/>
  <c r="R294" i="8"/>
  <c r="R220" i="8"/>
  <c r="R222" i="8"/>
  <c r="R212" i="8"/>
  <c r="R242" i="8"/>
  <c r="R170" i="8"/>
  <c r="R178" i="8"/>
  <c r="R166" i="8"/>
  <c r="R162" i="8"/>
  <c r="R156" i="8"/>
  <c r="R136" i="8"/>
  <c r="R78" i="8"/>
  <c r="R68" i="8"/>
  <c r="R92" i="8"/>
  <c r="R80" i="8"/>
  <c r="R84" i="8"/>
  <c r="R72" i="8"/>
  <c r="R76" i="8"/>
  <c r="R82" i="8"/>
  <c r="R22" i="8"/>
  <c r="R88" i="8"/>
  <c r="R16" i="8"/>
  <c r="AK12" i="8" s="1"/>
  <c r="R52" i="8"/>
  <c r="R38" i="8"/>
  <c r="R104" i="8"/>
  <c r="R152" i="8"/>
  <c r="R148" i="8"/>
  <c r="R126" i="8"/>
  <c r="R146" i="8"/>
  <c r="R190" i="8"/>
  <c r="R186" i="8"/>
  <c r="R204" i="8"/>
  <c r="R292" i="8"/>
  <c r="R372" i="8"/>
  <c r="R214" i="8"/>
  <c r="R286" i="8"/>
  <c r="R288" i="8"/>
  <c r="R330" i="8"/>
  <c r="R394" i="8"/>
  <c r="R328" i="8"/>
  <c r="R392" i="8"/>
  <c r="R282" i="8"/>
  <c r="R50" i="8"/>
  <c r="R32" i="8"/>
  <c r="R18" i="8"/>
  <c r="R40" i="8"/>
  <c r="R100" i="8"/>
  <c r="R98" i="8"/>
  <c r="R130" i="8"/>
  <c r="R158" i="8"/>
  <c r="R150" i="8"/>
  <c r="R194" i="8"/>
  <c r="R192" i="8"/>
  <c r="R246" i="8"/>
  <c r="R302" i="8"/>
  <c r="R380" i="8"/>
  <c r="R228" i="8"/>
  <c r="R258" i="8"/>
  <c r="R312" i="8"/>
  <c r="R338" i="8"/>
  <c r="R402" i="8"/>
  <c r="R336" i="8"/>
  <c r="R400" i="8"/>
  <c r="R298" i="8"/>
  <c r="R48" i="8"/>
  <c r="R42" i="8"/>
  <c r="R56" i="8"/>
  <c r="R110" i="8"/>
  <c r="R238" i="8"/>
  <c r="R218" i="8"/>
  <c r="R332" i="8"/>
  <c r="R232" i="8"/>
  <c r="R252" i="8"/>
  <c r="R418" i="8"/>
  <c r="R264" i="8"/>
  <c r="R12" i="8"/>
  <c r="AK10" i="8" s="1"/>
  <c r="R66" i="8"/>
  <c r="R46" i="8"/>
  <c r="R108" i="8"/>
  <c r="R20" i="8"/>
  <c r="R54" i="8"/>
  <c r="R144" i="8"/>
  <c r="R134" i="8"/>
  <c r="R128" i="8"/>
  <c r="R182" i="8"/>
  <c r="R216" i="8"/>
  <c r="R176" i="8"/>
  <c r="R202" i="8"/>
  <c r="R254" i="8"/>
  <c r="R324" i="8"/>
  <c r="R388" i="8"/>
  <c r="R306" i="8"/>
  <c r="R274" i="8"/>
  <c r="R322" i="8"/>
  <c r="R346" i="8"/>
  <c r="R410" i="8"/>
  <c r="R344" i="8"/>
  <c r="R408" i="8"/>
  <c r="R240" i="8"/>
  <c r="R14" i="8"/>
  <c r="AK11" i="8" s="1"/>
  <c r="R24" i="8"/>
  <c r="R160" i="8"/>
  <c r="R102" i="8"/>
  <c r="R154" i="8"/>
  <c r="R224" i="8"/>
  <c r="R262" i="8"/>
  <c r="R396" i="8"/>
  <c r="R290" i="8"/>
  <c r="R354" i="8"/>
  <c r="R352" i="8"/>
  <c r="R416" i="8"/>
  <c r="R62" i="8"/>
  <c r="R90" i="8"/>
  <c r="R44" i="8"/>
  <c r="R26" i="8"/>
  <c r="R96" i="8"/>
  <c r="R86" i="8"/>
  <c r="R106" i="8"/>
  <c r="R114" i="8"/>
  <c r="R164" i="8"/>
  <c r="R172" i="8"/>
  <c r="R316" i="8"/>
  <c r="R208" i="8"/>
  <c r="R278" i="8"/>
  <c r="R340" i="8"/>
  <c r="R404" i="8"/>
  <c r="R260" i="8"/>
  <c r="R304" i="8"/>
  <c r="R268" i="8"/>
  <c r="R362" i="8"/>
  <c r="R426" i="8"/>
  <c r="R360" i="8"/>
  <c r="R424" i="8"/>
  <c r="R280" i="8"/>
  <c r="R64" i="8"/>
  <c r="R58" i="8"/>
  <c r="R28" i="8"/>
  <c r="R140" i="8"/>
  <c r="R112" i="8"/>
  <c r="R118" i="8"/>
  <c r="R174" i="8"/>
  <c r="R168" i="8"/>
  <c r="R180" i="8"/>
  <c r="R210" i="8"/>
  <c r="R200" i="8"/>
  <c r="R348" i="8"/>
  <c r="R412" i="8"/>
  <c r="R270" i="8"/>
  <c r="R314" i="8"/>
  <c r="R284" i="8"/>
  <c r="R370" i="8"/>
  <c r="R368" i="8"/>
  <c r="R296" i="8"/>
  <c r="R70" i="8"/>
  <c r="R120" i="8"/>
  <c r="R184" i="8"/>
  <c r="R198" i="8"/>
  <c r="R364" i="8"/>
  <c r="R276" i="8"/>
  <c r="R386" i="8"/>
  <c r="R384" i="8"/>
  <c r="R10" i="8"/>
  <c r="R60" i="8"/>
  <c r="R30" i="8"/>
  <c r="R94" i="8"/>
  <c r="R116" i="8"/>
  <c r="R122" i="8"/>
  <c r="R138" i="8"/>
  <c r="R196" i="8"/>
  <c r="R188" i="8"/>
  <c r="R236" i="8"/>
  <c r="R226" i="8"/>
  <c r="R356" i="8"/>
  <c r="R420" i="8"/>
  <c r="R206" i="8"/>
  <c r="R256" i="8"/>
  <c r="R300" i="8"/>
  <c r="R378" i="8"/>
  <c r="R376" i="8"/>
  <c r="R244" i="8"/>
  <c r="R308" i="8"/>
  <c r="R74" i="8"/>
  <c r="R36" i="8"/>
  <c r="R34" i="8"/>
  <c r="R132" i="8"/>
  <c r="R124" i="8"/>
  <c r="R142" i="8"/>
  <c r="R230" i="8"/>
  <c r="R234" i="8"/>
  <c r="R428" i="8"/>
  <c r="R272" i="8"/>
  <c r="R320" i="8"/>
  <c r="R248" i="8"/>
  <c r="R266" i="8"/>
  <c r="AK13" i="8" l="1"/>
  <c r="R432" i="8"/>
  <c r="AK9" i="8"/>
  <c r="T14" i="8"/>
  <c r="AK14" i="8" s="1"/>
  <c r="AH13" i="8"/>
  <c r="Z13" i="8"/>
  <c r="AF13" i="8"/>
  <c r="X13" i="8"/>
  <c r="AJ13" i="8"/>
  <c r="AB13" i="8"/>
  <c r="Y13" i="8"/>
  <c r="AA13" i="8"/>
  <c r="W13" i="8"/>
  <c r="AI13" i="8"/>
  <c r="V13" i="8"/>
  <c r="AG13" i="8"/>
  <c r="U13" i="8"/>
  <c r="AE13" i="8"/>
  <c r="AD13" i="8"/>
  <c r="AC13" i="8"/>
  <c r="AJ14" i="8" l="1"/>
  <c r="AB14" i="8"/>
  <c r="T15" i="8"/>
  <c r="AK15" i="8" s="1"/>
  <c r="AH14" i="8"/>
  <c r="Z14" i="8"/>
  <c r="AD14" i="8"/>
  <c r="V14" i="8"/>
  <c r="AC14" i="8"/>
  <c r="AA14" i="8"/>
  <c r="Y14" i="8"/>
  <c r="X14" i="8"/>
  <c r="AI14" i="8"/>
  <c r="W14" i="8"/>
  <c r="AG14" i="8"/>
  <c r="U14" i="8"/>
  <c r="AE14" i="8"/>
  <c r="AF14" i="8"/>
  <c r="AD15" i="8" l="1"/>
  <c r="V15" i="8"/>
  <c r="AJ15" i="8"/>
  <c r="AB15" i="8"/>
  <c r="AG15" i="8"/>
  <c r="Y15" i="8"/>
  <c r="AF15" i="8"/>
  <c r="X15" i="8"/>
  <c r="AH15" i="8"/>
  <c r="AE15" i="8"/>
  <c r="T16" i="8"/>
  <c r="AK16" i="8" s="1"/>
  <c r="AC15" i="8"/>
  <c r="AA15" i="8"/>
  <c r="Z15" i="8"/>
  <c r="W15" i="8"/>
  <c r="U15" i="8"/>
  <c r="AI15" i="8"/>
  <c r="AF16" i="8" l="1"/>
  <c r="X16" i="8"/>
  <c r="AD16" i="8"/>
  <c r="V16" i="8"/>
  <c r="AI16" i="8"/>
  <c r="AA16" i="8"/>
  <c r="T17" i="8"/>
  <c r="AK17" i="8" s="1"/>
  <c r="AH16" i="8"/>
  <c r="Z16" i="8"/>
  <c r="W16" i="8"/>
  <c r="U16" i="8"/>
  <c r="AJ16" i="8"/>
  <c r="AG16" i="8"/>
  <c r="AB16" i="8"/>
  <c r="Y16" i="8"/>
  <c r="AE16" i="8"/>
  <c r="AC16" i="8"/>
  <c r="T18" i="8" l="1"/>
  <c r="AK18" i="8" s="1"/>
  <c r="AH17" i="8"/>
  <c r="Z17" i="8"/>
  <c r="AF17" i="8"/>
  <c r="X17" i="8"/>
  <c r="AC17" i="8"/>
  <c r="U17" i="8"/>
  <c r="AJ17" i="8"/>
  <c r="AB17" i="8"/>
  <c r="AE17" i="8"/>
  <c r="AI17" i="8"/>
  <c r="AD17" i="8"/>
  <c r="AA17" i="8"/>
  <c r="Y17" i="8"/>
  <c r="W17" i="8"/>
  <c r="V17" i="8"/>
  <c r="AG17" i="8"/>
  <c r="AJ18" i="8" l="1"/>
  <c r="AB18" i="8"/>
  <c r="T19" i="8"/>
  <c r="AK19" i="8" s="1"/>
  <c r="AH18" i="8"/>
  <c r="Z18" i="8"/>
  <c r="AE18" i="8"/>
  <c r="W18" i="8"/>
  <c r="AD18" i="8"/>
  <c r="V18" i="8"/>
  <c r="Y18" i="8"/>
  <c r="X18" i="8"/>
  <c r="U18" i="8"/>
  <c r="AI18" i="8"/>
  <c r="AA18" i="8"/>
  <c r="AG18" i="8"/>
  <c r="AF18" i="8"/>
  <c r="AC18" i="8"/>
  <c r="AD19" i="8" l="1"/>
  <c r="V19" i="8"/>
  <c r="AJ19" i="8"/>
  <c r="AB19" i="8"/>
  <c r="AG19" i="8"/>
  <c r="Y19" i="8"/>
  <c r="AF19" i="8"/>
  <c r="X19" i="8"/>
  <c r="AE19" i="8"/>
  <c r="T20" i="8"/>
  <c r="AK20" i="8" s="1"/>
  <c r="AC19" i="8"/>
  <c r="AA19" i="8"/>
  <c r="AH19" i="8"/>
  <c r="Z19" i="8"/>
  <c r="W19" i="8"/>
  <c r="U19" i="8"/>
  <c r="AI19" i="8"/>
  <c r="AF20" i="8" l="1"/>
  <c r="X20" i="8"/>
  <c r="AD20" i="8"/>
  <c r="V20" i="8"/>
  <c r="AI20" i="8"/>
  <c r="AA20" i="8"/>
  <c r="T21" i="8"/>
  <c r="AK21" i="8" s="1"/>
  <c r="AH20" i="8"/>
  <c r="Z20" i="8"/>
  <c r="U20" i="8"/>
  <c r="AJ20" i="8"/>
  <c r="AG20" i="8"/>
  <c r="AE20" i="8"/>
  <c r="AC20" i="8"/>
  <c r="AB20" i="8"/>
  <c r="W20" i="8"/>
  <c r="Y20" i="8"/>
  <c r="T22" i="8" l="1"/>
  <c r="AK22" i="8" s="1"/>
  <c r="AH21" i="8"/>
  <c r="Z21" i="8"/>
  <c r="AF21" i="8"/>
  <c r="X21" i="8"/>
  <c r="AC21" i="8"/>
  <c r="U21" i="8"/>
  <c r="AJ21" i="8"/>
  <c r="AB21" i="8"/>
  <c r="AD21" i="8"/>
  <c r="AA21" i="8"/>
  <c r="Y21" i="8"/>
  <c r="W21" i="8"/>
  <c r="AE21" i="8"/>
  <c r="V21" i="8"/>
  <c r="AI21" i="8"/>
  <c r="AG21" i="8"/>
  <c r="AJ22" i="8" l="1"/>
  <c r="AB22" i="8"/>
  <c r="T23" i="8"/>
  <c r="AK23" i="8" s="1"/>
  <c r="AH22" i="8"/>
  <c r="Z22" i="8"/>
  <c r="AE22" i="8"/>
  <c r="W22" i="8"/>
  <c r="AD22" i="8"/>
  <c r="V22" i="8"/>
  <c r="X22" i="8"/>
  <c r="Y22" i="8"/>
  <c r="U22" i="8"/>
  <c r="AI22" i="8"/>
  <c r="AG22" i="8"/>
  <c r="AF22" i="8"/>
  <c r="AC22" i="8"/>
  <c r="AA22" i="8"/>
  <c r="AD23" i="8" l="1"/>
  <c r="V23" i="8"/>
  <c r="AJ23" i="8"/>
  <c r="AB23" i="8"/>
  <c r="AG23" i="8"/>
  <c r="Y23" i="8"/>
  <c r="AF23" i="8"/>
  <c r="X23" i="8"/>
  <c r="T24" i="8"/>
  <c r="AK24" i="8" s="1"/>
  <c r="AC23" i="8"/>
  <c r="AA23" i="8"/>
  <c r="Z23" i="8"/>
  <c r="AE23" i="8"/>
  <c r="W23" i="8"/>
  <c r="U23" i="8"/>
  <c r="AI23" i="8"/>
  <c r="AH23" i="8"/>
  <c r="AF24" i="8" l="1"/>
  <c r="X24" i="8"/>
  <c r="AD24" i="8"/>
  <c r="V24" i="8"/>
  <c r="AI24" i="8"/>
  <c r="AA24" i="8"/>
  <c r="T25" i="8"/>
  <c r="AK25" i="8" s="1"/>
  <c r="AH24" i="8"/>
  <c r="Z24" i="8"/>
  <c r="AJ24" i="8"/>
  <c r="AG24" i="8"/>
  <c r="AE24" i="8"/>
  <c r="AC24" i="8"/>
  <c r="AB24" i="8"/>
  <c r="Y24" i="8"/>
  <c r="U24" i="8"/>
  <c r="W24" i="8"/>
  <c r="T26" i="8" l="1"/>
  <c r="AK26" i="8" s="1"/>
  <c r="AH25" i="8"/>
  <c r="Z25" i="8"/>
  <c r="AF25" i="8"/>
  <c r="X25" i="8"/>
  <c r="AC25" i="8"/>
  <c r="U25" i="8"/>
  <c r="AJ25" i="8"/>
  <c r="AB25" i="8"/>
  <c r="AA25" i="8"/>
  <c r="Y25" i="8"/>
  <c r="W25" i="8"/>
  <c r="V25" i="8"/>
  <c r="AD25" i="8"/>
  <c r="AI25" i="8"/>
  <c r="AG25" i="8"/>
  <c r="AE25" i="8"/>
  <c r="AJ26" i="8" l="1"/>
  <c r="AB26" i="8"/>
  <c r="T27" i="8"/>
  <c r="AK27" i="8" s="1"/>
  <c r="AH26" i="8"/>
  <c r="Z26" i="8"/>
  <c r="AE26" i="8"/>
  <c r="W26" i="8"/>
  <c r="AD26" i="8"/>
  <c r="V26" i="8"/>
  <c r="U26" i="8"/>
  <c r="AI26" i="8"/>
  <c r="AG26" i="8"/>
  <c r="AF26" i="8"/>
  <c r="AC26" i="8"/>
  <c r="AA26" i="8"/>
  <c r="X26" i="8"/>
  <c r="Y26" i="8"/>
  <c r="AD27" i="8" l="1"/>
  <c r="V27" i="8"/>
  <c r="AJ27" i="8"/>
  <c r="AB27" i="8"/>
  <c r="AG27" i="8"/>
  <c r="Y27" i="8"/>
  <c r="AF27" i="8"/>
  <c r="X27" i="8"/>
  <c r="AA27" i="8"/>
  <c r="T28" i="8"/>
  <c r="AK28" i="8" s="1"/>
  <c r="Z27" i="8"/>
  <c r="W27" i="8"/>
  <c r="AC27" i="8"/>
  <c r="U27" i="8"/>
  <c r="AI27" i="8"/>
  <c r="AH27" i="8"/>
  <c r="AE27" i="8"/>
  <c r="AF28" i="8" l="1"/>
  <c r="X28" i="8"/>
  <c r="AD28" i="8"/>
  <c r="V28" i="8"/>
  <c r="AI28" i="8"/>
  <c r="AA28" i="8"/>
  <c r="T29" i="8"/>
  <c r="AK29" i="8" s="1"/>
  <c r="AH28" i="8"/>
  <c r="Z28" i="8"/>
  <c r="AG28" i="8"/>
  <c r="AE28" i="8"/>
  <c r="AC28" i="8"/>
  <c r="AB28" i="8"/>
  <c r="Y28" i="8"/>
  <c r="W28" i="8"/>
  <c r="AJ28" i="8"/>
  <c r="U28" i="8"/>
  <c r="T30" i="8" l="1"/>
  <c r="AK30" i="8" s="1"/>
  <c r="AH29" i="8"/>
  <c r="Z29" i="8"/>
  <c r="AF29" i="8"/>
  <c r="X29" i="8"/>
  <c r="AC29" i="8"/>
  <c r="U29" i="8"/>
  <c r="AJ29" i="8"/>
  <c r="AB29" i="8"/>
  <c r="Y29" i="8"/>
  <c r="W29" i="8"/>
  <c r="AA29" i="8"/>
  <c r="V29" i="8"/>
  <c r="AI29" i="8"/>
  <c r="AG29" i="8"/>
  <c r="AE29" i="8"/>
  <c r="AD29" i="8"/>
  <c r="AJ30" i="8" l="1"/>
  <c r="AB30" i="8"/>
  <c r="AI30" i="8"/>
  <c r="AA30" i="8"/>
  <c r="T31" i="8"/>
  <c r="AK31" i="8" s="1"/>
  <c r="AH30" i="8"/>
  <c r="Z30" i="8"/>
  <c r="AE30" i="8"/>
  <c r="W30" i="8"/>
  <c r="AD30" i="8"/>
  <c r="V30" i="8"/>
  <c r="AG30" i="8"/>
  <c r="AF30" i="8"/>
  <c r="U30" i="8"/>
  <c r="AC30" i="8"/>
  <c r="Y30" i="8"/>
  <c r="X30" i="8"/>
  <c r="AD31" i="8" l="1"/>
  <c r="V31" i="8"/>
  <c r="AC31" i="8"/>
  <c r="U31" i="8"/>
  <c r="AJ31" i="8"/>
  <c r="AB31" i="8"/>
  <c r="AG31" i="8"/>
  <c r="Y31" i="8"/>
  <c r="AF31" i="8"/>
  <c r="X31" i="8"/>
  <c r="AH31" i="8"/>
  <c r="AI31" i="8"/>
  <c r="AE31" i="8"/>
  <c r="AA31" i="8"/>
  <c r="T32" i="8"/>
  <c r="AK32" i="8" s="1"/>
  <c r="Z31" i="8"/>
  <c r="W31" i="8"/>
  <c r="AF32" i="8" l="1"/>
  <c r="X32" i="8"/>
  <c r="AE32" i="8"/>
  <c r="W32" i="8"/>
  <c r="AD32" i="8"/>
  <c r="V32" i="8"/>
  <c r="AI32" i="8"/>
  <c r="AA32" i="8"/>
  <c r="T33" i="8"/>
  <c r="AK33" i="8" s="1"/>
  <c r="AH32" i="8"/>
  <c r="Z32" i="8"/>
  <c r="AB32" i="8"/>
  <c r="Y32" i="8"/>
  <c r="U32" i="8"/>
  <c r="AC32" i="8"/>
  <c r="AJ32" i="8"/>
  <c r="AG32" i="8"/>
  <c r="T34" i="8" l="1"/>
  <c r="AK34" i="8" s="1"/>
  <c r="AH33" i="8"/>
  <c r="Z33" i="8"/>
  <c r="AG33" i="8"/>
  <c r="Y33" i="8"/>
  <c r="AF33" i="8"/>
  <c r="X33" i="8"/>
  <c r="AC33" i="8"/>
  <c r="U33" i="8"/>
  <c r="AJ33" i="8"/>
  <c r="AB33" i="8"/>
  <c r="V33" i="8"/>
  <c r="AI33" i="8"/>
  <c r="W33" i="8"/>
  <c r="AE33" i="8"/>
  <c r="AD33" i="8"/>
  <c r="AA33" i="8"/>
  <c r="AJ34" i="8" l="1"/>
  <c r="AB34" i="8"/>
  <c r="AI34" i="8"/>
  <c r="AA34" i="8"/>
  <c r="T35" i="8"/>
  <c r="AK35" i="8" s="1"/>
  <c r="AH34" i="8"/>
  <c r="Z34" i="8"/>
  <c r="AE34" i="8"/>
  <c r="W34" i="8"/>
  <c r="AD34" i="8"/>
  <c r="V34" i="8"/>
  <c r="AG34" i="8"/>
  <c r="AF34" i="8"/>
  <c r="AC34" i="8"/>
  <c r="Y34" i="8"/>
  <c r="U34" i="8"/>
  <c r="X34" i="8"/>
  <c r="AD35" i="8" l="1"/>
  <c r="V35" i="8"/>
  <c r="AC35" i="8"/>
  <c r="U35" i="8"/>
  <c r="AJ35" i="8"/>
  <c r="AB35" i="8"/>
  <c r="AI35" i="8"/>
  <c r="AA35" i="8"/>
  <c r="AG35" i="8"/>
  <c r="Y35" i="8"/>
  <c r="AF35" i="8"/>
  <c r="X35" i="8"/>
  <c r="AH35" i="8"/>
  <c r="AE35" i="8"/>
  <c r="Z35" i="8"/>
  <c r="W35" i="8"/>
  <c r="T36" i="8"/>
  <c r="AK36" i="8" s="1"/>
  <c r="AF36" i="8" l="1"/>
  <c r="X36" i="8"/>
  <c r="AE36" i="8"/>
  <c r="W36" i="8"/>
  <c r="AD36" i="8"/>
  <c r="V36" i="8"/>
  <c r="AC36" i="8"/>
  <c r="U36" i="8"/>
  <c r="AI36" i="8"/>
  <c r="AA36" i="8"/>
  <c r="T37" i="8"/>
  <c r="AK37" i="8" s="1"/>
  <c r="AH36" i="8"/>
  <c r="Z36" i="8"/>
  <c r="AJ36" i="8"/>
  <c r="AG36" i="8"/>
  <c r="AB36" i="8"/>
  <c r="Y36" i="8"/>
  <c r="T38" i="8" l="1"/>
  <c r="AK38" i="8" s="1"/>
  <c r="AH37" i="8"/>
  <c r="Z37" i="8"/>
  <c r="AG37" i="8"/>
  <c r="Y37" i="8"/>
  <c r="AF37" i="8"/>
  <c r="X37" i="8"/>
  <c r="AE37" i="8"/>
  <c r="W37" i="8"/>
  <c r="AC37" i="8"/>
  <c r="U37" i="8"/>
  <c r="AJ37" i="8"/>
  <c r="AB37" i="8"/>
  <c r="AI37" i="8"/>
  <c r="AD37" i="8"/>
  <c r="AA37" i="8"/>
  <c r="V37" i="8"/>
  <c r="AJ38" i="8" l="1"/>
  <c r="AB38" i="8"/>
  <c r="AI38" i="8"/>
  <c r="AA38" i="8"/>
  <c r="T39" i="8"/>
  <c r="AK39" i="8" s="1"/>
  <c r="AH38" i="8"/>
  <c r="Z38" i="8"/>
  <c r="AG38" i="8"/>
  <c r="Y38" i="8"/>
  <c r="AE38" i="8"/>
  <c r="W38" i="8"/>
  <c r="AD38" i="8"/>
  <c r="V38" i="8"/>
  <c r="U38" i="8"/>
  <c r="AF38" i="8"/>
  <c r="AC38" i="8"/>
  <c r="X38" i="8"/>
  <c r="AD39" i="8" l="1"/>
  <c r="V39" i="8"/>
  <c r="AC39" i="8"/>
  <c r="U39" i="8"/>
  <c r="AJ39" i="8"/>
  <c r="AB39" i="8"/>
  <c r="AI39" i="8"/>
  <c r="AA39" i="8"/>
  <c r="AG39" i="8"/>
  <c r="Y39" i="8"/>
  <c r="AF39" i="8"/>
  <c r="X39" i="8"/>
  <c r="AH39" i="8"/>
  <c r="AE39" i="8"/>
  <c r="Z39" i="8"/>
  <c r="T40" i="8"/>
  <c r="AK40" i="8" s="1"/>
  <c r="W39" i="8"/>
  <c r="AF40" i="8" l="1"/>
  <c r="X40" i="8"/>
  <c r="AE40" i="8"/>
  <c r="W40" i="8"/>
  <c r="AD40" i="8"/>
  <c r="V40" i="8"/>
  <c r="AC40" i="8"/>
  <c r="U40" i="8"/>
  <c r="AI40" i="8"/>
  <c r="AA40" i="8"/>
  <c r="T41" i="8"/>
  <c r="AK41" i="8" s="1"/>
  <c r="AH40" i="8"/>
  <c r="Z40" i="8"/>
  <c r="AJ40" i="8"/>
  <c r="AG40" i="8"/>
  <c r="AB40" i="8"/>
  <c r="Y40" i="8"/>
  <c r="T42" i="8" l="1"/>
  <c r="AK42" i="8" s="1"/>
  <c r="AH41" i="8"/>
  <c r="Z41" i="8"/>
  <c r="AG41" i="8"/>
  <c r="Y41" i="8"/>
  <c r="AF41" i="8"/>
  <c r="X41" i="8"/>
  <c r="AE41" i="8"/>
  <c r="W41" i="8"/>
  <c r="AC41" i="8"/>
  <c r="U41" i="8"/>
  <c r="AJ41" i="8"/>
  <c r="AB41" i="8"/>
  <c r="V41" i="8"/>
  <c r="AI41" i="8"/>
  <c r="AD41" i="8"/>
  <c r="AA41" i="8"/>
  <c r="AJ42" i="8" l="1"/>
  <c r="AB42" i="8"/>
  <c r="AI42" i="8"/>
  <c r="AA42" i="8"/>
  <c r="T43" i="8"/>
  <c r="AK43" i="8" s="1"/>
  <c r="AH42" i="8"/>
  <c r="Z42" i="8"/>
  <c r="AG42" i="8"/>
  <c r="Y42" i="8"/>
  <c r="AE42" i="8"/>
  <c r="W42" i="8"/>
  <c r="AD42" i="8"/>
  <c r="V42" i="8"/>
  <c r="X42" i="8"/>
  <c r="AC42" i="8"/>
  <c r="U42" i="8"/>
  <c r="AF42" i="8"/>
  <c r="AD43" i="8" l="1"/>
  <c r="V43" i="8"/>
  <c r="AC43" i="8"/>
  <c r="U43" i="8"/>
  <c r="AJ43" i="8"/>
  <c r="AB43" i="8"/>
  <c r="AI43" i="8"/>
  <c r="AA43" i="8"/>
  <c r="AG43" i="8"/>
  <c r="Y43" i="8"/>
  <c r="AF43" i="8"/>
  <c r="X43" i="8"/>
  <c r="W43" i="8"/>
  <c r="T44" i="8"/>
  <c r="AK44" i="8" s="1"/>
  <c r="Z43" i="8"/>
  <c r="AH43" i="8"/>
  <c r="AE43" i="8"/>
  <c r="AF44" i="8" l="1"/>
  <c r="X44" i="8"/>
  <c r="AE44" i="8"/>
  <c r="W44" i="8"/>
  <c r="AD44" i="8"/>
  <c r="V44" i="8"/>
  <c r="AC44" i="8"/>
  <c r="U44" i="8"/>
  <c r="AI44" i="8"/>
  <c r="AA44" i="8"/>
  <c r="T45" i="8"/>
  <c r="AK45" i="8" s="1"/>
  <c r="AH44" i="8"/>
  <c r="Z44" i="8"/>
  <c r="Y44" i="8"/>
  <c r="AB44" i="8"/>
  <c r="AJ44" i="8"/>
  <c r="AG44" i="8"/>
  <c r="T46" i="8" l="1"/>
  <c r="AK46" i="8" s="1"/>
  <c r="AH45" i="8"/>
  <c r="Z45" i="8"/>
  <c r="AG45" i="8"/>
  <c r="Y45" i="8"/>
  <c r="AF45" i="8"/>
  <c r="X45" i="8"/>
  <c r="AE45" i="8"/>
  <c r="W45" i="8"/>
  <c r="AC45" i="8"/>
  <c r="U45" i="8"/>
  <c r="AJ45" i="8"/>
  <c r="AB45" i="8"/>
  <c r="AA45" i="8"/>
  <c r="AD45" i="8"/>
  <c r="V45" i="8"/>
  <c r="AI45" i="8"/>
  <c r="AJ46" i="8" l="1"/>
  <c r="AB46" i="8"/>
  <c r="AI46" i="8"/>
  <c r="AA46" i="8"/>
  <c r="T47" i="8"/>
  <c r="AK47" i="8" s="1"/>
  <c r="AH46" i="8"/>
  <c r="Z46" i="8"/>
  <c r="AG46" i="8"/>
  <c r="Y46" i="8"/>
  <c r="AE46" i="8"/>
  <c r="W46" i="8"/>
  <c r="AD46" i="8"/>
  <c r="V46" i="8"/>
  <c r="AF46" i="8"/>
  <c r="AC46" i="8"/>
  <c r="X46" i="8"/>
  <c r="U46" i="8"/>
  <c r="AD47" i="8" l="1"/>
  <c r="V47" i="8"/>
  <c r="AC47" i="8"/>
  <c r="U47" i="8"/>
  <c r="AJ47" i="8"/>
  <c r="AB47" i="8"/>
  <c r="AI47" i="8"/>
  <c r="AA47" i="8"/>
  <c r="AG47" i="8"/>
  <c r="Y47" i="8"/>
  <c r="AF47" i="8"/>
  <c r="X47" i="8"/>
  <c r="AE47" i="8"/>
  <c r="AH47" i="8"/>
  <c r="Z47" i="8"/>
  <c r="W47" i="8"/>
  <c r="T48" i="8"/>
  <c r="AK48" i="8" s="1"/>
  <c r="AF48" i="8" l="1"/>
  <c r="X48" i="8"/>
  <c r="AE48" i="8"/>
  <c r="W48" i="8"/>
  <c r="AD48" i="8"/>
  <c r="V48" i="8"/>
  <c r="AC48" i="8"/>
  <c r="U48" i="8"/>
  <c r="AI48" i="8"/>
  <c r="AA48" i="8"/>
  <c r="T49" i="8"/>
  <c r="AK49" i="8" s="1"/>
  <c r="AH48" i="8"/>
  <c r="Z48" i="8"/>
  <c r="AG48" i="8"/>
  <c r="AJ48" i="8"/>
  <c r="AB48" i="8"/>
  <c r="Y48" i="8"/>
  <c r="T50" i="8" l="1"/>
  <c r="AK50" i="8" s="1"/>
  <c r="AH49" i="8"/>
  <c r="Z49" i="8"/>
  <c r="AG49" i="8"/>
  <c r="Y49" i="8"/>
  <c r="AF49" i="8"/>
  <c r="X49" i="8"/>
  <c r="AE49" i="8"/>
  <c r="W49" i="8"/>
  <c r="AC49" i="8"/>
  <c r="U49" i="8"/>
  <c r="AJ49" i="8"/>
  <c r="AB49" i="8"/>
  <c r="AI49" i="8"/>
  <c r="AD49" i="8"/>
  <c r="AA49" i="8"/>
  <c r="V49" i="8"/>
  <c r="AJ50" i="8" l="1"/>
  <c r="AB50" i="8"/>
  <c r="AI50" i="8"/>
  <c r="AA50" i="8"/>
  <c r="T51" i="8"/>
  <c r="AK51" i="8" s="1"/>
  <c r="AH50" i="8"/>
  <c r="Z50" i="8"/>
  <c r="AG50" i="8"/>
  <c r="Y50" i="8"/>
  <c r="AE50" i="8"/>
  <c r="W50" i="8"/>
  <c r="AD50" i="8"/>
  <c r="V50" i="8"/>
  <c r="AF50" i="8"/>
  <c r="AC50" i="8"/>
  <c r="X50" i="8"/>
  <c r="U50" i="8"/>
  <c r="AD51" i="8" l="1"/>
  <c r="V51" i="8"/>
  <c r="AC51" i="8"/>
  <c r="U51" i="8"/>
  <c r="AJ51" i="8"/>
  <c r="AB51" i="8"/>
  <c r="AI51" i="8"/>
  <c r="AA51" i="8"/>
  <c r="AG51" i="8"/>
  <c r="Y51" i="8"/>
  <c r="AF51" i="8"/>
  <c r="X51" i="8"/>
  <c r="AH51" i="8"/>
  <c r="AE51" i="8"/>
  <c r="Z51" i="8"/>
  <c r="W51" i="8"/>
  <c r="T52" i="8"/>
  <c r="AK52" i="8" s="1"/>
  <c r="AF52" i="8" l="1"/>
  <c r="X52" i="8"/>
  <c r="AE52" i="8"/>
  <c r="W52" i="8"/>
  <c r="AD52" i="8"/>
  <c r="V52" i="8"/>
  <c r="AC52" i="8"/>
  <c r="U52" i="8"/>
  <c r="AI52" i="8"/>
  <c r="AA52" i="8"/>
  <c r="T53" i="8"/>
  <c r="AK53" i="8" s="1"/>
  <c r="AH52" i="8"/>
  <c r="Z52" i="8"/>
  <c r="AJ52" i="8"/>
  <c r="AG52" i="8"/>
  <c r="AB52" i="8"/>
  <c r="Y52" i="8"/>
  <c r="T54" i="8" l="1"/>
  <c r="AK54" i="8" s="1"/>
  <c r="AH53" i="8"/>
  <c r="Z53" i="8"/>
  <c r="AG53" i="8"/>
  <c r="Y53" i="8"/>
  <c r="AF53" i="8"/>
  <c r="X53" i="8"/>
  <c r="AE53" i="8"/>
  <c r="W53" i="8"/>
  <c r="AC53" i="8"/>
  <c r="U53" i="8"/>
  <c r="AJ53" i="8"/>
  <c r="AB53" i="8"/>
  <c r="AI53" i="8"/>
  <c r="AD53" i="8"/>
  <c r="AA53" i="8"/>
  <c r="V53" i="8"/>
  <c r="AJ54" i="8" l="1"/>
  <c r="AB54" i="8"/>
  <c r="AI54" i="8"/>
  <c r="AA54" i="8"/>
  <c r="T55" i="8"/>
  <c r="AK55" i="8" s="1"/>
  <c r="AH54" i="8"/>
  <c r="Z54" i="8"/>
  <c r="AG54" i="8"/>
  <c r="Y54" i="8"/>
  <c r="AE54" i="8"/>
  <c r="W54" i="8"/>
  <c r="AD54" i="8"/>
  <c r="V54" i="8"/>
  <c r="U54" i="8"/>
  <c r="AF54" i="8"/>
  <c r="AC54" i="8"/>
  <c r="X54" i="8"/>
  <c r="AD55" i="8" l="1"/>
  <c r="V55" i="8"/>
  <c r="AC55" i="8"/>
  <c r="U55" i="8"/>
  <c r="AJ55" i="8"/>
  <c r="AB55" i="8"/>
  <c r="AI55" i="8"/>
  <c r="AA55" i="8"/>
  <c r="AG55" i="8"/>
  <c r="Y55" i="8"/>
  <c r="AF55" i="8"/>
  <c r="X55" i="8"/>
  <c r="AH55" i="8"/>
  <c r="AE55" i="8"/>
  <c r="Z55" i="8"/>
  <c r="T56" i="8"/>
  <c r="AK56" i="8" s="1"/>
  <c r="W55" i="8"/>
  <c r="AF56" i="8" l="1"/>
  <c r="X56" i="8"/>
  <c r="AE56" i="8"/>
  <c r="W56" i="8"/>
  <c r="AD56" i="8"/>
  <c r="V56" i="8"/>
  <c r="AC56" i="8"/>
  <c r="U56" i="8"/>
  <c r="AI56" i="8"/>
  <c r="AA56" i="8"/>
  <c r="T57" i="8"/>
  <c r="AK57" i="8" s="1"/>
  <c r="AH56" i="8"/>
  <c r="Z56" i="8"/>
  <c r="AJ56" i="8"/>
  <c r="AG56" i="8"/>
  <c r="AB56" i="8"/>
  <c r="Y56" i="8"/>
  <c r="T58" i="8" l="1"/>
  <c r="AK58" i="8" s="1"/>
  <c r="AH57" i="8"/>
  <c r="Z57" i="8"/>
  <c r="AG57" i="8"/>
  <c r="Y57" i="8"/>
  <c r="AF57" i="8"/>
  <c r="X57" i="8"/>
  <c r="AE57" i="8"/>
  <c r="W57" i="8"/>
  <c r="AC57" i="8"/>
  <c r="U57" i="8"/>
  <c r="AJ57" i="8"/>
  <c r="AB57" i="8"/>
  <c r="V57" i="8"/>
  <c r="AI57" i="8"/>
  <c r="AD57" i="8"/>
  <c r="AA57" i="8"/>
  <c r="AJ58" i="8" l="1"/>
  <c r="AB58" i="8"/>
  <c r="AI58" i="8"/>
  <c r="AA58" i="8"/>
  <c r="T59" i="8"/>
  <c r="AK59" i="8" s="1"/>
  <c r="AH58" i="8"/>
  <c r="Z58" i="8"/>
  <c r="AG58" i="8"/>
  <c r="Y58" i="8"/>
  <c r="AE58" i="8"/>
  <c r="W58" i="8"/>
  <c r="AD58" i="8"/>
  <c r="V58" i="8"/>
  <c r="X58" i="8"/>
  <c r="AC58" i="8"/>
  <c r="U58" i="8"/>
  <c r="AF58" i="8"/>
  <c r="AD59" i="8" l="1"/>
  <c r="V59" i="8"/>
  <c r="AC59" i="8"/>
  <c r="U59" i="8"/>
  <c r="AJ59" i="8"/>
  <c r="AB59" i="8"/>
  <c r="AI59" i="8"/>
  <c r="AA59" i="8"/>
  <c r="AG59" i="8"/>
  <c r="Y59" i="8"/>
  <c r="AF59" i="8"/>
  <c r="X59" i="8"/>
  <c r="W59" i="8"/>
  <c r="T60" i="8"/>
  <c r="AK60" i="8" s="1"/>
  <c r="Z59" i="8"/>
  <c r="AH59" i="8"/>
  <c r="AE59" i="8"/>
  <c r="AF60" i="8" l="1"/>
  <c r="X60" i="8"/>
  <c r="AE60" i="8"/>
  <c r="W60" i="8"/>
  <c r="AD60" i="8"/>
  <c r="V60" i="8"/>
  <c r="AC60" i="8"/>
  <c r="U60" i="8"/>
  <c r="AI60" i="8"/>
  <c r="AA60" i="8"/>
  <c r="T61" i="8"/>
  <c r="AK61" i="8" s="1"/>
  <c r="AH60" i="8"/>
  <c r="Z60" i="8"/>
  <c r="Y60" i="8"/>
  <c r="AB60" i="8"/>
  <c r="AJ60" i="8"/>
  <c r="AG60" i="8"/>
  <c r="T62" i="8" l="1"/>
  <c r="AK62" i="8" s="1"/>
  <c r="AH61" i="8"/>
  <c r="Z61" i="8"/>
  <c r="AG61" i="8"/>
  <c r="Y61" i="8"/>
  <c r="AF61" i="8"/>
  <c r="X61" i="8"/>
  <c r="AE61" i="8"/>
  <c r="W61" i="8"/>
  <c r="AC61" i="8"/>
  <c r="U61" i="8"/>
  <c r="AJ61" i="8"/>
  <c r="AB61" i="8"/>
  <c r="AA61" i="8"/>
  <c r="V61" i="8"/>
  <c r="AD61" i="8"/>
  <c r="AI61" i="8"/>
  <c r="AJ62" i="8" l="1"/>
  <c r="AB62" i="8"/>
  <c r="AI62" i="8"/>
  <c r="AA62" i="8"/>
  <c r="T63" i="8"/>
  <c r="AK63" i="8" s="1"/>
  <c r="AH62" i="8"/>
  <c r="Z62" i="8"/>
  <c r="AG62" i="8"/>
  <c r="Y62" i="8"/>
  <c r="AE62" i="8"/>
  <c r="W62" i="8"/>
  <c r="AD62" i="8"/>
  <c r="V62" i="8"/>
  <c r="AF62" i="8"/>
  <c r="AC62" i="8"/>
  <c r="X62" i="8"/>
  <c r="U62" i="8"/>
  <c r="AD63" i="8" l="1"/>
  <c r="V63" i="8"/>
  <c r="AC63" i="8"/>
  <c r="U63" i="8"/>
  <c r="AJ63" i="8"/>
  <c r="AB63" i="8"/>
  <c r="AI63" i="8"/>
  <c r="AA63" i="8"/>
  <c r="AG63" i="8"/>
  <c r="Y63" i="8"/>
  <c r="AF63" i="8"/>
  <c r="X63" i="8"/>
  <c r="AE63" i="8"/>
  <c r="Z63" i="8"/>
  <c r="W63" i="8"/>
  <c r="T64" i="8"/>
  <c r="AK64" i="8" s="1"/>
  <c r="AH63" i="8"/>
  <c r="AF64" i="8" l="1"/>
  <c r="X64" i="8"/>
  <c r="AE64" i="8"/>
  <c r="W64" i="8"/>
  <c r="AD64" i="8"/>
  <c r="V64" i="8"/>
  <c r="AC64" i="8"/>
  <c r="U64" i="8"/>
  <c r="AI64" i="8"/>
  <c r="AA64" i="8"/>
  <c r="T65" i="8"/>
  <c r="AK65" i="8" s="1"/>
  <c r="AH64" i="8"/>
  <c r="Z64" i="8"/>
  <c r="AG64" i="8"/>
  <c r="AJ64" i="8"/>
  <c r="AB64" i="8"/>
  <c r="Y64" i="8"/>
  <c r="T66" i="8" l="1"/>
  <c r="AK66" i="8" s="1"/>
  <c r="AH65" i="8"/>
  <c r="Z65" i="8"/>
  <c r="AG65" i="8"/>
  <c r="Y65" i="8"/>
  <c r="AF65" i="8"/>
  <c r="X65" i="8"/>
  <c r="AE65" i="8"/>
  <c r="W65" i="8"/>
  <c r="AC65" i="8"/>
  <c r="U65" i="8"/>
  <c r="AJ65" i="8"/>
  <c r="AB65" i="8"/>
  <c r="AI65" i="8"/>
  <c r="AD65" i="8"/>
  <c r="AA65" i="8"/>
  <c r="V65" i="8"/>
  <c r="AI66" i="8" l="1"/>
  <c r="AA66" i="8"/>
  <c r="AE66" i="8"/>
  <c r="AC66" i="8"/>
  <c r="AB66" i="8"/>
  <c r="Z66" i="8"/>
  <c r="AJ66" i="8"/>
  <c r="Y66" i="8"/>
  <c r="T67" i="8"/>
  <c r="AK67" i="8" s="1"/>
  <c r="AG66" i="8"/>
  <c r="W66" i="8"/>
  <c r="AF66" i="8"/>
  <c r="V66" i="8"/>
  <c r="AH66" i="8"/>
  <c r="AD66" i="8"/>
  <c r="X66" i="8"/>
  <c r="U66" i="8"/>
  <c r="AC67" i="8" l="1"/>
  <c r="U67" i="8"/>
  <c r="AI67" i="8"/>
  <c r="AG67" i="8"/>
  <c r="Y67" i="8"/>
  <c r="AA67" i="8"/>
  <c r="Z67" i="8"/>
  <c r="AJ67" i="8"/>
  <c r="X67" i="8"/>
  <c r="AH67" i="8"/>
  <c r="W67" i="8"/>
  <c r="AE67" i="8"/>
  <c r="T68" i="8"/>
  <c r="AK68" i="8" s="1"/>
  <c r="AD67" i="8"/>
  <c r="AF67" i="8"/>
  <c r="AB67" i="8"/>
  <c r="V67" i="8"/>
  <c r="AF68" i="8" l="1"/>
  <c r="AE68" i="8"/>
  <c r="W68" i="8"/>
  <c r="AC68" i="8"/>
  <c r="U68" i="8"/>
  <c r="AI68" i="8"/>
  <c r="AA68" i="8"/>
  <c r="AG68" i="8"/>
  <c r="Y68" i="8"/>
  <c r="AH68" i="8"/>
  <c r="AD68" i="8"/>
  <c r="T69" i="8"/>
  <c r="AK69" i="8" s="1"/>
  <c r="AB68" i="8"/>
  <c r="Z68" i="8"/>
  <c r="V68" i="8"/>
  <c r="X68" i="8"/>
  <c r="AJ68" i="8"/>
  <c r="T70" i="8" l="1"/>
  <c r="AK70" i="8" s="1"/>
  <c r="AH69" i="8"/>
  <c r="Z69" i="8"/>
  <c r="AG69" i="8"/>
  <c r="Y69" i="8"/>
  <c r="AE69" i="8"/>
  <c r="W69" i="8"/>
  <c r="AC69" i="8"/>
  <c r="U69" i="8"/>
  <c r="AI69" i="8"/>
  <c r="AA69" i="8"/>
  <c r="X69" i="8"/>
  <c r="V69" i="8"/>
  <c r="AF69" i="8"/>
  <c r="AD69" i="8"/>
  <c r="AJ69" i="8"/>
  <c r="AB69" i="8"/>
  <c r="AJ70" i="8" l="1"/>
  <c r="AB70" i="8"/>
  <c r="AI70" i="8"/>
  <c r="AA70" i="8"/>
  <c r="AG70" i="8"/>
  <c r="Y70" i="8"/>
  <c r="AE70" i="8"/>
  <c r="W70" i="8"/>
  <c r="AC70" i="8"/>
  <c r="U70" i="8"/>
  <c r="V70" i="8"/>
  <c r="AH70" i="8"/>
  <c r="AD70" i="8"/>
  <c r="T71" i="8"/>
  <c r="AK71" i="8" s="1"/>
  <c r="Z70" i="8"/>
  <c r="AF70" i="8"/>
  <c r="X70" i="8"/>
  <c r="AD71" i="8" l="1"/>
  <c r="V71" i="8"/>
  <c r="AC71" i="8"/>
  <c r="U71" i="8"/>
  <c r="AI71" i="8"/>
  <c r="AA71" i="8"/>
  <c r="AG71" i="8"/>
  <c r="Y71" i="8"/>
  <c r="AE71" i="8"/>
  <c r="W71" i="8"/>
  <c r="AJ71" i="8"/>
  <c r="AH71" i="8"/>
  <c r="AF71" i="8"/>
  <c r="T72" i="8"/>
  <c r="AK72" i="8" s="1"/>
  <c r="AB71" i="8"/>
  <c r="X71" i="8"/>
  <c r="Z71" i="8"/>
  <c r="AF72" i="8" l="1"/>
  <c r="X72" i="8"/>
  <c r="AE72" i="8"/>
  <c r="W72" i="8"/>
  <c r="AC72" i="8"/>
  <c r="U72" i="8"/>
  <c r="AI72" i="8"/>
  <c r="AA72" i="8"/>
  <c r="AG72" i="8"/>
  <c r="Y72" i="8"/>
  <c r="AB72" i="8"/>
  <c r="T73" i="8"/>
  <c r="AK73" i="8" s="1"/>
  <c r="Z72" i="8"/>
  <c r="V72" i="8"/>
  <c r="AJ72" i="8"/>
  <c r="AH72" i="8"/>
  <c r="AD72" i="8"/>
  <c r="T74" i="8" l="1"/>
  <c r="AK74" i="8" s="1"/>
  <c r="AH73" i="8"/>
  <c r="Z73" i="8"/>
  <c r="AG73" i="8"/>
  <c r="Y73" i="8"/>
  <c r="AE73" i="8"/>
  <c r="W73" i="8"/>
  <c r="AC73" i="8"/>
  <c r="U73" i="8"/>
  <c r="AI73" i="8"/>
  <c r="AA73" i="8"/>
  <c r="V73" i="8"/>
  <c r="AJ73" i="8"/>
  <c r="AD73" i="8"/>
  <c r="AB73" i="8"/>
  <c r="X73" i="8"/>
  <c r="AF73" i="8"/>
  <c r="AJ74" i="8" l="1"/>
  <c r="AB74" i="8"/>
  <c r="AI74" i="8"/>
  <c r="AA74" i="8"/>
  <c r="AG74" i="8"/>
  <c r="Y74" i="8"/>
  <c r="AE74" i="8"/>
  <c r="W74" i="8"/>
  <c r="AC74" i="8"/>
  <c r="U74" i="8"/>
  <c r="AH74" i="8"/>
  <c r="AF74" i="8"/>
  <c r="T75" i="8"/>
  <c r="AK75" i="8" s="1"/>
  <c r="Z74" i="8"/>
  <c r="X74" i="8"/>
  <c r="AD74" i="8"/>
  <c r="V74" i="8"/>
  <c r="AD75" i="8" l="1"/>
  <c r="V75" i="8"/>
  <c r="AC75" i="8"/>
  <c r="U75" i="8"/>
  <c r="AI75" i="8"/>
  <c r="AA75" i="8"/>
  <c r="AG75" i="8"/>
  <c r="Y75" i="8"/>
  <c r="AE75" i="8"/>
  <c r="W75" i="8"/>
  <c r="AH75" i="8"/>
  <c r="AF75" i="8"/>
  <c r="T76" i="8"/>
  <c r="AK76" i="8" s="1"/>
  <c r="AB75" i="8"/>
  <c r="Z75" i="8"/>
  <c r="AJ75" i="8"/>
  <c r="X75" i="8"/>
  <c r="AF76" i="8" l="1"/>
  <c r="X76" i="8"/>
  <c r="AE76" i="8"/>
  <c r="W76" i="8"/>
  <c r="AC76" i="8"/>
  <c r="U76" i="8"/>
  <c r="AI76" i="8"/>
  <c r="AA76" i="8"/>
  <c r="AG76" i="8"/>
  <c r="Y76" i="8"/>
  <c r="T77" i="8"/>
  <c r="AK77" i="8" s="1"/>
  <c r="Z76" i="8"/>
  <c r="V76" i="8"/>
  <c r="AH76" i="8"/>
  <c r="AD76" i="8"/>
  <c r="AB76" i="8"/>
  <c r="AJ76" i="8"/>
  <c r="T78" i="8" l="1"/>
  <c r="AK78" i="8" s="1"/>
  <c r="AH77" i="8"/>
  <c r="Z77" i="8"/>
  <c r="AG77" i="8"/>
  <c r="Y77" i="8"/>
  <c r="AE77" i="8"/>
  <c r="W77" i="8"/>
  <c r="AC77" i="8"/>
  <c r="U77" i="8"/>
  <c r="AI77" i="8"/>
  <c r="AA77" i="8"/>
  <c r="AJ77" i="8"/>
  <c r="AF77" i="8"/>
  <c r="AB77" i="8"/>
  <c r="X77" i="8"/>
  <c r="AD77" i="8"/>
  <c r="V77" i="8"/>
  <c r="AJ78" i="8" l="1"/>
  <c r="AB78" i="8"/>
  <c r="AI78" i="8"/>
  <c r="AA78" i="8"/>
  <c r="AG78" i="8"/>
  <c r="Y78" i="8"/>
  <c r="AE78" i="8"/>
  <c r="W78" i="8"/>
  <c r="AC78" i="8"/>
  <c r="U78" i="8"/>
  <c r="AH78" i="8"/>
  <c r="AF78" i="8"/>
  <c r="AD78" i="8"/>
  <c r="X78" i="8"/>
  <c r="V78" i="8"/>
  <c r="T79" i="8"/>
  <c r="AK79" i="8" s="1"/>
  <c r="Z78" i="8"/>
  <c r="AD79" i="8" l="1"/>
  <c r="V79" i="8"/>
  <c r="AC79" i="8"/>
  <c r="U79" i="8"/>
  <c r="AI79" i="8"/>
  <c r="AA79" i="8"/>
  <c r="AG79" i="8"/>
  <c r="Y79" i="8"/>
  <c r="AE79" i="8"/>
  <c r="W79" i="8"/>
  <c r="AF79" i="8"/>
  <c r="T80" i="8"/>
  <c r="AK80" i="8" s="1"/>
  <c r="AB79" i="8"/>
  <c r="Z79" i="8"/>
  <c r="X79" i="8"/>
  <c r="AJ79" i="8"/>
  <c r="AH79" i="8"/>
  <c r="AF80" i="8" l="1"/>
  <c r="X80" i="8"/>
  <c r="AE80" i="8"/>
  <c r="W80" i="8"/>
  <c r="AC80" i="8"/>
  <c r="U80" i="8"/>
  <c r="AI80" i="8"/>
  <c r="AA80" i="8"/>
  <c r="AG80" i="8"/>
  <c r="Y80" i="8"/>
  <c r="V80" i="8"/>
  <c r="AJ80" i="8"/>
  <c r="AD80" i="8"/>
  <c r="AB80" i="8"/>
  <c r="T81" i="8"/>
  <c r="AK81" i="8" s="1"/>
  <c r="AH80" i="8"/>
  <c r="Z80" i="8"/>
  <c r="T82" i="8" l="1"/>
  <c r="AK82" i="8" s="1"/>
  <c r="AH81" i="8"/>
  <c r="Z81" i="8"/>
  <c r="AG81" i="8"/>
  <c r="Y81" i="8"/>
  <c r="AE81" i="8"/>
  <c r="W81" i="8"/>
  <c r="AC81" i="8"/>
  <c r="U81" i="8"/>
  <c r="AI81" i="8"/>
  <c r="AA81" i="8"/>
  <c r="AJ81" i="8"/>
  <c r="AF81" i="8"/>
  <c r="AD81" i="8"/>
  <c r="X81" i="8"/>
  <c r="V81" i="8"/>
  <c r="AB81" i="8"/>
  <c r="T83" i="8" l="1"/>
  <c r="AK83" i="8" s="1"/>
  <c r="AJ82" i="8"/>
  <c r="AB82" i="8"/>
  <c r="AI82" i="8"/>
  <c r="AA82" i="8"/>
  <c r="AG82" i="8"/>
  <c r="Y82" i="8"/>
  <c r="AE82" i="8"/>
  <c r="W82" i="8"/>
  <c r="AC82" i="8"/>
  <c r="U82" i="8"/>
  <c r="AH82" i="8"/>
  <c r="AF82" i="8"/>
  <c r="AD82" i="8"/>
  <c r="Z82" i="8"/>
  <c r="V82" i="8"/>
  <c r="X82" i="8"/>
  <c r="AD83" i="8" l="1"/>
  <c r="AC83" i="8"/>
  <c r="AJ83" i="8"/>
  <c r="AB83" i="8"/>
  <c r="T84" i="8"/>
  <c r="AK84" i="8" s="1"/>
  <c r="AH83" i="8"/>
  <c r="Z83" i="8"/>
  <c r="W83" i="8"/>
  <c r="AI83" i="8"/>
  <c r="V83" i="8"/>
  <c r="AF83" i="8"/>
  <c r="AA83" i="8"/>
  <c r="X83" i="8"/>
  <c r="AG83" i="8"/>
  <c r="AE83" i="8"/>
  <c r="Y83" i="8"/>
  <c r="U83" i="8"/>
  <c r="AF84" i="8" l="1"/>
  <c r="X84" i="8"/>
  <c r="AE84" i="8"/>
  <c r="W84" i="8"/>
  <c r="AD84" i="8"/>
  <c r="V84" i="8"/>
  <c r="AJ84" i="8"/>
  <c r="AB84" i="8"/>
  <c r="T85" i="8"/>
  <c r="AK85" i="8" s="1"/>
  <c r="AC84" i="8"/>
  <c r="AA84" i="8"/>
  <c r="Y84" i="8"/>
  <c r="AI84" i="8"/>
  <c r="AG84" i="8"/>
  <c r="AH84" i="8"/>
  <c r="Z84" i="8"/>
  <c r="U84" i="8"/>
  <c r="T86" i="8" l="1"/>
  <c r="AK86" i="8" s="1"/>
  <c r="AH85" i="8"/>
  <c r="Z85" i="8"/>
  <c r="AG85" i="8"/>
  <c r="Y85" i="8"/>
  <c r="AF85" i="8"/>
  <c r="X85" i="8"/>
  <c r="AD85" i="8"/>
  <c r="V85" i="8"/>
  <c r="AJ85" i="8"/>
  <c r="AI85" i="8"/>
  <c r="AC85" i="8"/>
  <c r="AA85" i="8"/>
  <c r="U85" i="8"/>
  <c r="AE85" i="8"/>
  <c r="AB85" i="8"/>
  <c r="W85" i="8"/>
  <c r="AJ86" i="8" l="1"/>
  <c r="AB86" i="8"/>
  <c r="AI86" i="8"/>
  <c r="AA86" i="8"/>
  <c r="T87" i="8"/>
  <c r="AK87" i="8" s="1"/>
  <c r="AH86" i="8"/>
  <c r="Z86" i="8"/>
  <c r="AF86" i="8"/>
  <c r="X86" i="8"/>
  <c r="Y86" i="8"/>
  <c r="W86" i="8"/>
  <c r="U86" i="8"/>
  <c r="AE86" i="8"/>
  <c r="AC86" i="8"/>
  <c r="AD86" i="8"/>
  <c r="V86" i="8"/>
  <c r="AG86" i="8"/>
  <c r="AD87" i="8" l="1"/>
  <c r="V87" i="8"/>
  <c r="AC87" i="8"/>
  <c r="U87" i="8"/>
  <c r="AJ87" i="8"/>
  <c r="AB87" i="8"/>
  <c r="T88" i="8"/>
  <c r="AK88" i="8" s="1"/>
  <c r="AH87" i="8"/>
  <c r="Z87" i="8"/>
  <c r="AI87" i="8"/>
  <c r="AG87" i="8"/>
  <c r="AE87" i="8"/>
  <c r="Y87" i="8"/>
  <c r="W87" i="8"/>
  <c r="X87" i="8"/>
  <c r="AF87" i="8"/>
  <c r="AA87" i="8"/>
  <c r="AF88" i="8" l="1"/>
  <c r="X88" i="8"/>
  <c r="AE88" i="8"/>
  <c r="W88" i="8"/>
  <c r="AD88" i="8"/>
  <c r="V88" i="8"/>
  <c r="AJ88" i="8"/>
  <c r="AB88" i="8"/>
  <c r="AA88" i="8"/>
  <c r="Z88" i="8"/>
  <c r="U88" i="8"/>
  <c r="AH88" i="8"/>
  <c r="T89" i="8"/>
  <c r="AK89" i="8" s="1"/>
  <c r="AC88" i="8"/>
  <c r="AI88" i="8"/>
  <c r="AG88" i="8"/>
  <c r="Y88" i="8"/>
  <c r="T90" i="8" l="1"/>
  <c r="AK90" i="8" s="1"/>
  <c r="AH89" i="8"/>
  <c r="Z89" i="8"/>
  <c r="AG89" i="8"/>
  <c r="Y89" i="8"/>
  <c r="AF89" i="8"/>
  <c r="X89" i="8"/>
  <c r="AD89" i="8"/>
  <c r="V89" i="8"/>
  <c r="AI89" i="8"/>
  <c r="AE89" i="8"/>
  <c r="AB89" i="8"/>
  <c r="W89" i="8"/>
  <c r="AJ89" i="8"/>
  <c r="AC89" i="8"/>
  <c r="AA89" i="8"/>
  <c r="U89" i="8"/>
  <c r="AJ90" i="8" l="1"/>
  <c r="AB90" i="8"/>
  <c r="AI90" i="8"/>
  <c r="AA90" i="8"/>
  <c r="T91" i="8"/>
  <c r="AK91" i="8" s="1"/>
  <c r="AH90" i="8"/>
  <c r="Z90" i="8"/>
  <c r="AF90" i="8"/>
  <c r="X90" i="8"/>
  <c r="W90" i="8"/>
  <c r="V90" i="8"/>
  <c r="AG90" i="8"/>
  <c r="AD90" i="8"/>
  <c r="Y90" i="8"/>
  <c r="AE90" i="8"/>
  <c r="U90" i="8"/>
  <c r="AC90" i="8"/>
  <c r="AD91" i="8" l="1"/>
  <c r="V91" i="8"/>
  <c r="AC91" i="8"/>
  <c r="U91" i="8"/>
  <c r="AJ91" i="8"/>
  <c r="AB91" i="8"/>
  <c r="T92" i="8"/>
  <c r="AK92" i="8" s="1"/>
  <c r="AH91" i="8"/>
  <c r="Z91" i="8"/>
  <c r="AG91" i="8"/>
  <c r="AF91" i="8"/>
  <c r="AA91" i="8"/>
  <c r="X91" i="8"/>
  <c r="AI91" i="8"/>
  <c r="Y91" i="8"/>
  <c r="W91" i="8"/>
  <c r="AE91" i="8"/>
  <c r="AF92" i="8" l="1"/>
  <c r="X92" i="8"/>
  <c r="AE92" i="8"/>
  <c r="W92" i="8"/>
  <c r="AD92" i="8"/>
  <c r="V92" i="8"/>
  <c r="AJ92" i="8"/>
  <c r="AB92" i="8"/>
  <c r="Z92" i="8"/>
  <c r="Y92" i="8"/>
  <c r="AI92" i="8"/>
  <c r="AG92" i="8"/>
  <c r="AA92" i="8"/>
  <c r="T93" i="8"/>
  <c r="AK93" i="8" s="1"/>
  <c r="AH92" i="8"/>
  <c r="AC92" i="8"/>
  <c r="U92" i="8"/>
  <c r="T94" i="8" l="1"/>
  <c r="AK94" i="8" s="1"/>
  <c r="AH93" i="8"/>
  <c r="Z93" i="8"/>
  <c r="AG93" i="8"/>
  <c r="Y93" i="8"/>
  <c r="AF93" i="8"/>
  <c r="X93" i="8"/>
  <c r="AD93" i="8"/>
  <c r="V93" i="8"/>
  <c r="AE93" i="8"/>
  <c r="AC93" i="8"/>
  <c r="AA93" i="8"/>
  <c r="U93" i="8"/>
  <c r="AI93" i="8"/>
  <c r="AJ93" i="8"/>
  <c r="AB93" i="8"/>
  <c r="W93" i="8"/>
  <c r="AJ94" i="8" l="1"/>
  <c r="AB94" i="8"/>
  <c r="AI94" i="8"/>
  <c r="AA94" i="8"/>
  <c r="T95" i="8"/>
  <c r="AK95" i="8" s="1"/>
  <c r="AH94" i="8"/>
  <c r="Z94" i="8"/>
  <c r="AF94" i="8"/>
  <c r="X94" i="8"/>
  <c r="V94" i="8"/>
  <c r="U94" i="8"/>
  <c r="AE94" i="8"/>
  <c r="AC94" i="8"/>
  <c r="W94" i="8"/>
  <c r="AD94" i="8"/>
  <c r="Y94" i="8"/>
  <c r="AG94" i="8"/>
  <c r="AD95" i="8" l="1"/>
  <c r="V95" i="8"/>
  <c r="AC95" i="8"/>
  <c r="U95" i="8"/>
  <c r="AJ95" i="8"/>
  <c r="AB95" i="8"/>
  <c r="T96" i="8"/>
  <c r="AK96" i="8" s="1"/>
  <c r="AH95" i="8"/>
  <c r="Z95" i="8"/>
  <c r="AF95" i="8"/>
  <c r="AE95" i="8"/>
  <c r="Y95" i="8"/>
  <c r="W95" i="8"/>
  <c r="AG95" i="8"/>
  <c r="AI95" i="8"/>
  <c r="AA95" i="8"/>
  <c r="X95" i="8"/>
  <c r="AF96" i="8" l="1"/>
  <c r="X96" i="8"/>
  <c r="AE96" i="8"/>
  <c r="W96" i="8"/>
  <c r="AD96" i="8"/>
  <c r="V96" i="8"/>
  <c r="AJ96" i="8"/>
  <c r="AB96" i="8"/>
  <c r="Y96" i="8"/>
  <c r="U96" i="8"/>
  <c r="AI96" i="8"/>
  <c r="AH96" i="8"/>
  <c r="T97" i="8"/>
  <c r="AK97" i="8" s="1"/>
  <c r="AC96" i="8"/>
  <c r="Z96" i="8"/>
  <c r="AA96" i="8"/>
  <c r="AG96" i="8"/>
  <c r="T98" i="8" l="1"/>
  <c r="AK98" i="8" s="1"/>
  <c r="AH97" i="8"/>
  <c r="Z97" i="8"/>
  <c r="AG97" i="8"/>
  <c r="Y97" i="8"/>
  <c r="AF97" i="8"/>
  <c r="X97" i="8"/>
  <c r="AD97" i="8"/>
  <c r="V97" i="8"/>
  <c r="AC97" i="8"/>
  <c r="AB97" i="8"/>
  <c r="AA97" i="8"/>
  <c r="W97" i="8"/>
  <c r="AJ97" i="8"/>
  <c r="AE97" i="8"/>
  <c r="U97" i="8"/>
  <c r="AI97" i="8"/>
  <c r="AJ98" i="8" l="1"/>
  <c r="AB98" i="8"/>
  <c r="AI98" i="8"/>
  <c r="AA98" i="8"/>
  <c r="T99" i="8"/>
  <c r="AK99" i="8" s="1"/>
  <c r="AH98" i="8"/>
  <c r="Z98" i="8"/>
  <c r="AF98" i="8"/>
  <c r="X98" i="8"/>
  <c r="U98" i="8"/>
  <c r="AG98" i="8"/>
  <c r="AE98" i="8"/>
  <c r="AD98" i="8"/>
  <c r="Y98" i="8"/>
  <c r="V98" i="8"/>
  <c r="AC98" i="8"/>
  <c r="W98" i="8"/>
  <c r="AD99" i="8" l="1"/>
  <c r="V99" i="8"/>
  <c r="AC99" i="8"/>
  <c r="U99" i="8"/>
  <c r="AJ99" i="8"/>
  <c r="AB99" i="8"/>
  <c r="T100" i="8"/>
  <c r="AK100" i="8" s="1"/>
  <c r="AH99" i="8"/>
  <c r="Z99" i="8"/>
  <c r="AE99" i="8"/>
  <c r="AA99" i="8"/>
  <c r="Y99" i="8"/>
  <c r="X99" i="8"/>
  <c r="AI99" i="8"/>
  <c r="AF99" i="8"/>
  <c r="W99" i="8"/>
  <c r="AG99" i="8"/>
  <c r="AF100" i="8" l="1"/>
  <c r="X100" i="8"/>
  <c r="AE100" i="8"/>
  <c r="W100" i="8"/>
  <c r="AD100" i="8"/>
  <c r="V100" i="8"/>
  <c r="AJ100" i="8"/>
  <c r="AB100" i="8"/>
  <c r="U100" i="8"/>
  <c r="AI100" i="8"/>
  <c r="AH100" i="8"/>
  <c r="AG100" i="8"/>
  <c r="AA100" i="8"/>
  <c r="Y100" i="8"/>
  <c r="Z100" i="8"/>
  <c r="T101" i="8"/>
  <c r="AK101" i="8" s="1"/>
  <c r="AC100" i="8"/>
  <c r="T102" i="8" l="1"/>
  <c r="AK102" i="8" s="1"/>
  <c r="AH101" i="8"/>
  <c r="Z101" i="8"/>
  <c r="AG101" i="8"/>
  <c r="Y101" i="8"/>
  <c r="AF101" i="8"/>
  <c r="X101" i="8"/>
  <c r="AD101" i="8"/>
  <c r="V101" i="8"/>
  <c r="AB101" i="8"/>
  <c r="AA101" i="8"/>
  <c r="W101" i="8"/>
  <c r="U101" i="8"/>
  <c r="AI101" i="8"/>
  <c r="AC101" i="8"/>
  <c r="AJ101" i="8"/>
  <c r="AE101" i="8"/>
  <c r="AJ102" i="8" l="1"/>
  <c r="AB102" i="8"/>
  <c r="AI102" i="8"/>
  <c r="AA102" i="8"/>
  <c r="T103" i="8"/>
  <c r="AK103" i="8" s="1"/>
  <c r="AH102" i="8"/>
  <c r="Z102" i="8"/>
  <c r="AG102" i="8"/>
  <c r="Y102" i="8"/>
  <c r="AF102" i="8"/>
  <c r="X102" i="8"/>
  <c r="AE102" i="8"/>
  <c r="AD102" i="8"/>
  <c r="W102" i="8"/>
  <c r="U102" i="8"/>
  <c r="V102" i="8"/>
  <c r="AC102" i="8"/>
  <c r="AD103" i="8" l="1"/>
  <c r="V103" i="8"/>
  <c r="AC103" i="8"/>
  <c r="U103" i="8"/>
  <c r="AJ103" i="8"/>
  <c r="AB103" i="8"/>
  <c r="AI103" i="8"/>
  <c r="AA103" i="8"/>
  <c r="T104" i="8"/>
  <c r="AK104" i="8" s="1"/>
  <c r="AH103" i="8"/>
  <c r="Z103" i="8"/>
  <c r="AG103" i="8"/>
  <c r="AF103" i="8"/>
  <c r="AE103" i="8"/>
  <c r="Y103" i="8"/>
  <c r="W103" i="8"/>
  <c r="X103" i="8"/>
  <c r="AF104" i="8" l="1"/>
  <c r="X104" i="8"/>
  <c r="AE104" i="8"/>
  <c r="W104" i="8"/>
  <c r="AD104" i="8"/>
  <c r="V104" i="8"/>
  <c r="AC104" i="8"/>
  <c r="U104" i="8"/>
  <c r="AJ104" i="8"/>
  <c r="AB104" i="8"/>
  <c r="AG104" i="8"/>
  <c r="AA104" i="8"/>
  <c r="T105" i="8"/>
  <c r="AK105" i="8" s="1"/>
  <c r="Z104" i="8"/>
  <c r="Y104" i="8"/>
  <c r="AH104" i="8"/>
  <c r="AI104" i="8"/>
  <c r="T106" i="8" l="1"/>
  <c r="AK106" i="8" s="1"/>
  <c r="AH105" i="8"/>
  <c r="Z105" i="8"/>
  <c r="AG105" i="8"/>
  <c r="Y105" i="8"/>
  <c r="AF105" i="8"/>
  <c r="X105" i="8"/>
  <c r="AE105" i="8"/>
  <c r="W105" i="8"/>
  <c r="AD105" i="8"/>
  <c r="V105" i="8"/>
  <c r="AA105" i="8"/>
  <c r="U105" i="8"/>
  <c r="AI105" i="8"/>
  <c r="AB105" i="8"/>
  <c r="AC105" i="8"/>
  <c r="AJ105" i="8"/>
  <c r="AJ106" i="8" l="1"/>
  <c r="AB106" i="8"/>
  <c r="AI106" i="8"/>
  <c r="AA106" i="8"/>
  <c r="T107" i="8"/>
  <c r="AK107" i="8" s="1"/>
  <c r="AH106" i="8"/>
  <c r="Z106" i="8"/>
  <c r="AG106" i="8"/>
  <c r="Y106" i="8"/>
  <c r="AF106" i="8"/>
  <c r="X106" i="8"/>
  <c r="AE106" i="8"/>
  <c r="AD106" i="8"/>
  <c r="W106" i="8"/>
  <c r="U106" i="8"/>
  <c r="AC106" i="8"/>
  <c r="V106" i="8"/>
  <c r="AD107" i="8" l="1"/>
  <c r="V107" i="8"/>
  <c r="AC107" i="8"/>
  <c r="U107" i="8"/>
  <c r="AJ107" i="8"/>
  <c r="AB107" i="8"/>
  <c r="AI107" i="8"/>
  <c r="AA107" i="8"/>
  <c r="T108" i="8"/>
  <c r="AK108" i="8" s="1"/>
  <c r="AH107" i="8"/>
  <c r="Z107" i="8"/>
  <c r="AG107" i="8"/>
  <c r="AF107" i="8"/>
  <c r="AE107" i="8"/>
  <c r="Y107" i="8"/>
  <c r="W107" i="8"/>
  <c r="X107" i="8"/>
  <c r="T109" i="8" l="1"/>
  <c r="AK109" i="8" s="1"/>
  <c r="AF108" i="8"/>
  <c r="X108" i="8"/>
  <c r="AE108" i="8"/>
  <c r="W108" i="8"/>
  <c r="AD108" i="8"/>
  <c r="V108" i="8"/>
  <c r="AC108" i="8"/>
  <c r="U108" i="8"/>
  <c r="AJ108" i="8"/>
  <c r="AB108" i="8"/>
  <c r="AG108" i="8"/>
  <c r="AA108" i="8"/>
  <c r="Z108" i="8"/>
  <c r="Y108" i="8"/>
  <c r="AH108" i="8"/>
  <c r="AI108" i="8"/>
  <c r="AJ109" i="8" l="1"/>
  <c r="AB109" i="8"/>
  <c r="AF109" i="8"/>
  <c r="X109" i="8"/>
  <c r="AE109" i="8"/>
  <c r="T110" i="8"/>
  <c r="AK110" i="8" s="1"/>
  <c r="AC109" i="8"/>
  <c r="AA109" i="8"/>
  <c r="Z109" i="8"/>
  <c r="Y109" i="8"/>
  <c r="AI109" i="8"/>
  <c r="W109" i="8"/>
  <c r="AD109" i="8"/>
  <c r="V109" i="8"/>
  <c r="U109" i="8"/>
  <c r="AG109" i="8"/>
  <c r="AH109" i="8"/>
  <c r="AD110" i="8" l="1"/>
  <c r="V110" i="8"/>
  <c r="T111" i="8"/>
  <c r="AK111" i="8" s="1"/>
  <c r="AH110" i="8"/>
  <c r="Z110" i="8"/>
  <c r="AG110" i="8"/>
  <c r="Y110" i="8"/>
  <c r="AF110" i="8"/>
  <c r="X110" i="8"/>
  <c r="AJ110" i="8"/>
  <c r="AI110" i="8"/>
  <c r="AE110" i="8"/>
  <c r="AC110" i="8"/>
  <c r="AB110" i="8"/>
  <c r="AA110" i="8"/>
  <c r="W110" i="8"/>
  <c r="U110" i="8"/>
  <c r="AF111" i="8" l="1"/>
  <c r="X111" i="8"/>
  <c r="AJ111" i="8"/>
  <c r="AB111" i="8"/>
  <c r="AI111" i="8"/>
  <c r="AA111" i="8"/>
  <c r="T112" i="8"/>
  <c r="AK112" i="8" s="1"/>
  <c r="AH111" i="8"/>
  <c r="Z111" i="8"/>
  <c r="Y111" i="8"/>
  <c r="W111" i="8"/>
  <c r="V111" i="8"/>
  <c r="U111" i="8"/>
  <c r="AG111" i="8"/>
  <c r="AE111" i="8"/>
  <c r="AD111" i="8"/>
  <c r="AC111" i="8"/>
  <c r="T113" i="8" l="1"/>
  <c r="AK113" i="8" s="1"/>
  <c r="AH112" i="8"/>
  <c r="Z112" i="8"/>
  <c r="AD112" i="8"/>
  <c r="V112" i="8"/>
  <c r="AC112" i="8"/>
  <c r="U112" i="8"/>
  <c r="AJ112" i="8"/>
  <c r="AB112" i="8"/>
  <c r="AI112" i="8"/>
  <c r="AG112" i="8"/>
  <c r="AF112" i="8"/>
  <c r="AE112" i="8"/>
  <c r="AA112" i="8"/>
  <c r="Y112" i="8"/>
  <c r="W112" i="8"/>
  <c r="X112" i="8"/>
  <c r="AJ113" i="8" l="1"/>
  <c r="AB113" i="8"/>
  <c r="AF113" i="8"/>
  <c r="X113" i="8"/>
  <c r="AE113" i="8"/>
  <c r="W113" i="8"/>
  <c r="AD113" i="8"/>
  <c r="V113" i="8"/>
  <c r="T114" i="8"/>
  <c r="AK114" i="8" s="1"/>
  <c r="AA113" i="8"/>
  <c r="Z113" i="8"/>
  <c r="Y113" i="8"/>
  <c r="U113" i="8"/>
  <c r="AI113" i="8"/>
  <c r="AC113" i="8"/>
  <c r="AG113" i="8"/>
  <c r="AH113" i="8"/>
  <c r="AD114" i="8" l="1"/>
  <c r="V114" i="8"/>
  <c r="T115" i="8"/>
  <c r="AK115" i="8" s="1"/>
  <c r="AH114" i="8"/>
  <c r="Z114" i="8"/>
  <c r="AG114" i="8"/>
  <c r="Y114" i="8"/>
  <c r="AF114" i="8"/>
  <c r="X114" i="8"/>
  <c r="AJ114" i="8"/>
  <c r="AI114" i="8"/>
  <c r="AE114" i="8"/>
  <c r="AC114" i="8"/>
  <c r="AB114" i="8"/>
  <c r="AA114" i="8"/>
  <c r="W114" i="8"/>
  <c r="U114" i="8"/>
  <c r="AF115" i="8" l="1"/>
  <c r="X115" i="8"/>
  <c r="AJ115" i="8"/>
  <c r="AB115" i="8"/>
  <c r="AI115" i="8"/>
  <c r="AA115" i="8"/>
  <c r="T116" i="8"/>
  <c r="AK116" i="8" s="1"/>
  <c r="AH115" i="8"/>
  <c r="Z115" i="8"/>
  <c r="Y115" i="8"/>
  <c r="W115" i="8"/>
  <c r="V115" i="8"/>
  <c r="U115" i="8"/>
  <c r="AG115" i="8"/>
  <c r="AE115" i="8"/>
  <c r="AD115" i="8"/>
  <c r="AC115" i="8"/>
  <c r="T117" i="8" l="1"/>
  <c r="AK117" i="8" s="1"/>
  <c r="AH116" i="8"/>
  <c r="Z116" i="8"/>
  <c r="AD116" i="8"/>
  <c r="V116" i="8"/>
  <c r="AC116" i="8"/>
  <c r="U116" i="8"/>
  <c r="AJ116" i="8"/>
  <c r="AB116" i="8"/>
  <c r="AI116" i="8"/>
  <c r="AG116" i="8"/>
  <c r="AF116" i="8"/>
  <c r="AE116" i="8"/>
  <c r="AA116" i="8"/>
  <c r="Y116" i="8"/>
  <c r="W116" i="8"/>
  <c r="X116" i="8"/>
  <c r="AJ117" i="8" l="1"/>
  <c r="AB117" i="8"/>
  <c r="AF117" i="8"/>
  <c r="X117" i="8"/>
  <c r="AE117" i="8"/>
  <c r="W117" i="8"/>
  <c r="AD117" i="8"/>
  <c r="V117" i="8"/>
  <c r="T118" i="8"/>
  <c r="AK118" i="8" s="1"/>
  <c r="AA117" i="8"/>
  <c r="Z117" i="8"/>
  <c r="Y117" i="8"/>
  <c r="U117" i="8"/>
  <c r="AI117" i="8"/>
  <c r="AC117" i="8"/>
  <c r="AG117" i="8"/>
  <c r="AH117" i="8"/>
  <c r="AD118" i="8" l="1"/>
  <c r="V118" i="8"/>
  <c r="T119" i="8"/>
  <c r="AK119" i="8" s="1"/>
  <c r="AH118" i="8"/>
  <c r="Z118" i="8"/>
  <c r="AG118" i="8"/>
  <c r="Y118" i="8"/>
  <c r="AF118" i="8"/>
  <c r="X118" i="8"/>
  <c r="AJ118" i="8"/>
  <c r="AI118" i="8"/>
  <c r="AE118" i="8"/>
  <c r="AC118" i="8"/>
  <c r="AB118" i="8"/>
  <c r="AA118" i="8"/>
  <c r="W118" i="8"/>
  <c r="U118" i="8"/>
  <c r="AF119" i="8" l="1"/>
  <c r="X119" i="8"/>
  <c r="AJ119" i="8"/>
  <c r="AB119" i="8"/>
  <c r="AI119" i="8"/>
  <c r="AA119" i="8"/>
  <c r="T120" i="8"/>
  <c r="AK120" i="8" s="1"/>
  <c r="AH119" i="8"/>
  <c r="Z119" i="8"/>
  <c r="Y119" i="8"/>
  <c r="W119" i="8"/>
  <c r="V119" i="8"/>
  <c r="U119" i="8"/>
  <c r="AG119" i="8"/>
  <c r="AE119" i="8"/>
  <c r="AD119" i="8"/>
  <c r="AC119" i="8"/>
  <c r="T121" i="8" l="1"/>
  <c r="AK121" i="8" s="1"/>
  <c r="AH120" i="8"/>
  <c r="Z120" i="8"/>
  <c r="AD120" i="8"/>
  <c r="V120" i="8"/>
  <c r="AC120" i="8"/>
  <c r="U120" i="8"/>
  <c r="AJ120" i="8"/>
  <c r="AB120" i="8"/>
  <c r="AI120" i="8"/>
  <c r="AG120" i="8"/>
  <c r="AF120" i="8"/>
  <c r="AE120" i="8"/>
  <c r="AA120" i="8"/>
  <c r="Y120" i="8"/>
  <c r="W120" i="8"/>
  <c r="X120" i="8"/>
  <c r="AJ121" i="8" l="1"/>
  <c r="AB121" i="8"/>
  <c r="AF121" i="8"/>
  <c r="X121" i="8"/>
  <c r="AE121" i="8"/>
  <c r="W121" i="8"/>
  <c r="AD121" i="8"/>
  <c r="V121" i="8"/>
  <c r="T122" i="8"/>
  <c r="AK122" i="8" s="1"/>
  <c r="AA121" i="8"/>
  <c r="Z121" i="8"/>
  <c r="Y121" i="8"/>
  <c r="U121" i="8"/>
  <c r="AI121" i="8"/>
  <c r="AC121" i="8"/>
  <c r="AG121" i="8"/>
  <c r="AH121" i="8"/>
  <c r="AD122" i="8" l="1"/>
  <c r="V122" i="8"/>
  <c r="T123" i="8"/>
  <c r="AK123" i="8" s="1"/>
  <c r="AH122" i="8"/>
  <c r="Z122" i="8"/>
  <c r="AG122" i="8"/>
  <c r="Y122" i="8"/>
  <c r="AF122" i="8"/>
  <c r="X122" i="8"/>
  <c r="AJ122" i="8"/>
  <c r="AI122" i="8"/>
  <c r="AE122" i="8"/>
  <c r="AC122" i="8"/>
  <c r="AB122" i="8"/>
  <c r="AA122" i="8"/>
  <c r="W122" i="8"/>
  <c r="U122" i="8"/>
  <c r="AF123" i="8" l="1"/>
  <c r="X123" i="8"/>
  <c r="AD123" i="8"/>
  <c r="AJ123" i="8"/>
  <c r="AB123" i="8"/>
  <c r="AI123" i="8"/>
  <c r="AA123" i="8"/>
  <c r="T124" i="8"/>
  <c r="AK124" i="8" s="1"/>
  <c r="AH123" i="8"/>
  <c r="Z123" i="8"/>
  <c r="Y123" i="8"/>
  <c r="W123" i="8"/>
  <c r="V123" i="8"/>
  <c r="U123" i="8"/>
  <c r="AG123" i="8"/>
  <c r="AE123" i="8"/>
  <c r="AC123" i="8"/>
  <c r="T125" i="8" l="1"/>
  <c r="AK125" i="8" s="1"/>
  <c r="AH124" i="8"/>
  <c r="Z124" i="8"/>
  <c r="AF124" i="8"/>
  <c r="X124" i="8"/>
  <c r="AD124" i="8"/>
  <c r="V124" i="8"/>
  <c r="AC124" i="8"/>
  <c r="U124" i="8"/>
  <c r="AJ124" i="8"/>
  <c r="AB124" i="8"/>
  <c r="W124" i="8"/>
  <c r="AI124" i="8"/>
  <c r="AG124" i="8"/>
  <c r="AA124" i="8"/>
  <c r="Y124" i="8"/>
  <c r="AE124" i="8"/>
  <c r="AJ125" i="8" l="1"/>
  <c r="AB125" i="8"/>
  <c r="T126" i="8"/>
  <c r="AK126" i="8" s="1"/>
  <c r="AH125" i="8"/>
  <c r="Z125" i="8"/>
  <c r="AG125" i="8"/>
  <c r="Y125" i="8"/>
  <c r="AF125" i="8"/>
  <c r="X125" i="8"/>
  <c r="AE125" i="8"/>
  <c r="W125" i="8"/>
  <c r="AD125" i="8"/>
  <c r="V125" i="8"/>
  <c r="AI125" i="8"/>
  <c r="U125" i="8"/>
  <c r="AA125" i="8"/>
  <c r="AC125" i="8"/>
  <c r="AD126" i="8" l="1"/>
  <c r="V126" i="8"/>
  <c r="AJ126" i="8"/>
  <c r="AB126" i="8"/>
  <c r="AI126" i="8"/>
  <c r="AA126" i="8"/>
  <c r="T127" i="8"/>
  <c r="AK127" i="8" s="1"/>
  <c r="AH126" i="8"/>
  <c r="Z126" i="8"/>
  <c r="AG126" i="8"/>
  <c r="Y126" i="8"/>
  <c r="AF126" i="8"/>
  <c r="X126" i="8"/>
  <c r="U126" i="8"/>
  <c r="AE126" i="8"/>
  <c r="AC126" i="8"/>
  <c r="W126" i="8"/>
  <c r="AF127" i="8" l="1"/>
  <c r="X127" i="8"/>
  <c r="AD127" i="8"/>
  <c r="V127" i="8"/>
  <c r="AC127" i="8"/>
  <c r="U127" i="8"/>
  <c r="AJ127" i="8"/>
  <c r="AB127" i="8"/>
  <c r="AI127" i="8"/>
  <c r="AA127" i="8"/>
  <c r="T128" i="8"/>
  <c r="AK128" i="8" s="1"/>
  <c r="AH127" i="8"/>
  <c r="Z127" i="8"/>
  <c r="W127" i="8"/>
  <c r="AG127" i="8"/>
  <c r="Y127" i="8"/>
  <c r="AE127" i="8"/>
  <c r="T129" i="8" l="1"/>
  <c r="AK129" i="8" s="1"/>
  <c r="AH128" i="8"/>
  <c r="Z128" i="8"/>
  <c r="AF128" i="8"/>
  <c r="X128" i="8"/>
  <c r="AE128" i="8"/>
  <c r="W128" i="8"/>
  <c r="AD128" i="8"/>
  <c r="V128" i="8"/>
  <c r="AC128" i="8"/>
  <c r="U128" i="8"/>
  <c r="AJ128" i="8"/>
  <c r="AB128" i="8"/>
  <c r="AA128" i="8"/>
  <c r="Y128" i="8"/>
  <c r="AG128" i="8"/>
  <c r="AI128" i="8"/>
  <c r="AJ129" i="8" l="1"/>
  <c r="AB129" i="8"/>
  <c r="T130" i="8"/>
  <c r="AK130" i="8" s="1"/>
  <c r="AH129" i="8"/>
  <c r="Z129" i="8"/>
  <c r="AG129" i="8"/>
  <c r="Y129" i="8"/>
  <c r="AF129" i="8"/>
  <c r="X129" i="8"/>
  <c r="AE129" i="8"/>
  <c r="W129" i="8"/>
  <c r="AD129" i="8"/>
  <c r="V129" i="8"/>
  <c r="AC129" i="8"/>
  <c r="AA129" i="8"/>
  <c r="U129" i="8"/>
  <c r="AI129" i="8"/>
  <c r="T131" i="8" l="1"/>
  <c r="AK131" i="8" s="1"/>
  <c r="AH130" i="8"/>
  <c r="AG130" i="8"/>
  <c r="AD130" i="8"/>
  <c r="V130" i="8"/>
  <c r="AB130" i="8"/>
  <c r="AA130" i="8"/>
  <c r="AJ130" i="8"/>
  <c r="Z130" i="8"/>
  <c r="AI130" i="8"/>
  <c r="Y130" i="8"/>
  <c r="AF130" i="8"/>
  <c r="X130" i="8"/>
  <c r="AE130" i="8"/>
  <c r="AC130" i="8"/>
  <c r="W130" i="8"/>
  <c r="U130" i="8"/>
  <c r="AC131" i="8" l="1"/>
  <c r="AJ131" i="8"/>
  <c r="AB131" i="8"/>
  <c r="AI131" i="8"/>
  <c r="AA131" i="8"/>
  <c r="AD131" i="8"/>
  <c r="Y131" i="8"/>
  <c r="X131" i="8"/>
  <c r="AH131" i="8"/>
  <c r="W131" i="8"/>
  <c r="AG131" i="8"/>
  <c r="V131" i="8"/>
  <c r="AF131" i="8"/>
  <c r="U131" i="8"/>
  <c r="AE131" i="8"/>
  <c r="Z131" i="8"/>
  <c r="T132" i="8"/>
  <c r="AK132" i="8" s="1"/>
  <c r="AE132" i="8" l="1"/>
  <c r="W132" i="8"/>
  <c r="AD132" i="8"/>
  <c r="V132" i="8"/>
  <c r="AC132" i="8"/>
  <c r="U132" i="8"/>
  <c r="AG132" i="8"/>
  <c r="AH132" i="8"/>
  <c r="T133" i="8"/>
  <c r="AK133" i="8" s="1"/>
  <c r="AB132" i="8"/>
  <c r="AA132" i="8"/>
  <c r="Z132" i="8"/>
  <c r="Y132" i="8"/>
  <c r="AJ132" i="8"/>
  <c r="X132" i="8"/>
  <c r="AF132" i="8"/>
  <c r="AI132" i="8"/>
  <c r="AG133" i="8" l="1"/>
  <c r="Y133" i="8"/>
  <c r="AF133" i="8"/>
  <c r="X133" i="8"/>
  <c r="AE133" i="8"/>
  <c r="W133" i="8"/>
  <c r="AI133" i="8"/>
  <c r="AA133" i="8"/>
  <c r="U133" i="8"/>
  <c r="AJ133" i="8"/>
  <c r="AH133" i="8"/>
  <c r="AD133" i="8"/>
  <c r="AC133" i="8"/>
  <c r="T134" i="8"/>
  <c r="AK134" i="8" s="1"/>
  <c r="AB133" i="8"/>
  <c r="Z133" i="8"/>
  <c r="V133" i="8"/>
  <c r="AI134" i="8" l="1"/>
  <c r="AA134" i="8"/>
  <c r="T135" i="8"/>
  <c r="AK135" i="8" s="1"/>
  <c r="AH134" i="8"/>
  <c r="Z134" i="8"/>
  <c r="AG134" i="8"/>
  <c r="Y134" i="8"/>
  <c r="AC134" i="8"/>
  <c r="U134" i="8"/>
  <c r="AD134" i="8"/>
  <c r="AB134" i="8"/>
  <c r="X134" i="8"/>
  <c r="W134" i="8"/>
  <c r="V134" i="8"/>
  <c r="AJ134" i="8"/>
  <c r="AF134" i="8"/>
  <c r="AE134" i="8"/>
  <c r="AC135" i="8" l="1"/>
  <c r="U135" i="8"/>
  <c r="AJ135" i="8"/>
  <c r="AB135" i="8"/>
  <c r="AI135" i="8"/>
  <c r="AA135" i="8"/>
  <c r="AE135" i="8"/>
  <c r="W135" i="8"/>
  <c r="V135" i="8"/>
  <c r="AH135" i="8"/>
  <c r="AG135" i="8"/>
  <c r="AF135" i="8"/>
  <c r="AD135" i="8"/>
  <c r="T136" i="8"/>
  <c r="AK136" i="8" s="1"/>
  <c r="Z135" i="8"/>
  <c r="Y135" i="8"/>
  <c r="X135" i="8"/>
  <c r="AE136" i="8" l="1"/>
  <c r="W136" i="8"/>
  <c r="AD136" i="8"/>
  <c r="V136" i="8"/>
  <c r="AC136" i="8"/>
  <c r="U136" i="8"/>
  <c r="AG136" i="8"/>
  <c r="Y136" i="8"/>
  <c r="T137" i="8"/>
  <c r="AK137" i="8" s="1"/>
  <c r="AF136" i="8"/>
  <c r="AB136" i="8"/>
  <c r="AA136" i="8"/>
  <c r="Z136" i="8"/>
  <c r="X136" i="8"/>
  <c r="AJ136" i="8"/>
  <c r="AI136" i="8"/>
  <c r="AH136" i="8"/>
  <c r="AG137" i="8" l="1"/>
  <c r="Y137" i="8"/>
  <c r="AF137" i="8"/>
  <c r="X137" i="8"/>
  <c r="AE137" i="8"/>
  <c r="W137" i="8"/>
  <c r="AC137" i="8"/>
  <c r="U137" i="8"/>
  <c r="AI137" i="8"/>
  <c r="AA137" i="8"/>
  <c r="AJ137" i="8"/>
  <c r="AH137" i="8"/>
  <c r="AD137" i="8"/>
  <c r="AB137" i="8"/>
  <c r="Z137" i="8"/>
  <c r="V137" i="8"/>
  <c r="T138" i="8"/>
  <c r="AK138" i="8" s="1"/>
  <c r="AI138" i="8" l="1"/>
  <c r="AA138" i="8"/>
  <c r="T139" i="8"/>
  <c r="AK139" i="8" s="1"/>
  <c r="AH138" i="8"/>
  <c r="Z138" i="8"/>
  <c r="AG138" i="8"/>
  <c r="Y138" i="8"/>
  <c r="AE138" i="8"/>
  <c r="W138" i="8"/>
  <c r="AC138" i="8"/>
  <c r="U138" i="8"/>
  <c r="AJ138" i="8"/>
  <c r="AF138" i="8"/>
  <c r="AD138" i="8"/>
  <c r="AB138" i="8"/>
  <c r="X138" i="8"/>
  <c r="V138" i="8"/>
  <c r="AC139" i="8" l="1"/>
  <c r="U139" i="8"/>
  <c r="AJ139" i="8"/>
  <c r="AB139" i="8"/>
  <c r="AI139" i="8"/>
  <c r="AA139" i="8"/>
  <c r="AG139" i="8"/>
  <c r="Y139" i="8"/>
  <c r="AE139" i="8"/>
  <c r="W139" i="8"/>
  <c r="AF139" i="8"/>
  <c r="AD139" i="8"/>
  <c r="Z139" i="8"/>
  <c r="T140" i="8"/>
  <c r="AK140" i="8" s="1"/>
  <c r="X139" i="8"/>
  <c r="V139" i="8"/>
  <c r="AH139" i="8"/>
  <c r="AE140" i="8" l="1"/>
  <c r="W140" i="8"/>
  <c r="AD140" i="8"/>
  <c r="V140" i="8"/>
  <c r="AC140" i="8"/>
  <c r="U140" i="8"/>
  <c r="AI140" i="8"/>
  <c r="AA140" i="8"/>
  <c r="AG140" i="8"/>
  <c r="Y140" i="8"/>
  <c r="T141" i="8"/>
  <c r="AK141" i="8" s="1"/>
  <c r="AB140" i="8"/>
  <c r="Z140" i="8"/>
  <c r="X140" i="8"/>
  <c r="AJ140" i="8"/>
  <c r="AH140" i="8"/>
  <c r="AF140" i="8"/>
  <c r="AG141" i="8" l="1"/>
  <c r="Y141" i="8"/>
  <c r="AF141" i="8"/>
  <c r="X141" i="8"/>
  <c r="AE141" i="8"/>
  <c r="W141" i="8"/>
  <c r="AC141" i="8"/>
  <c r="U141" i="8"/>
  <c r="AI141" i="8"/>
  <c r="AA141" i="8"/>
  <c r="AJ141" i="8"/>
  <c r="AH141" i="8"/>
  <c r="AD141" i="8"/>
  <c r="AB141" i="8"/>
  <c r="Z141" i="8"/>
  <c r="V141" i="8"/>
  <c r="T142" i="8"/>
  <c r="AK142" i="8" s="1"/>
  <c r="AI142" i="8" l="1"/>
  <c r="AA142" i="8"/>
  <c r="T143" i="8"/>
  <c r="AK143" i="8" s="1"/>
  <c r="AH142" i="8"/>
  <c r="Z142" i="8"/>
  <c r="AG142" i="8"/>
  <c r="Y142" i="8"/>
  <c r="AE142" i="8"/>
  <c r="W142" i="8"/>
  <c r="AC142" i="8"/>
  <c r="U142" i="8"/>
  <c r="AJ142" i="8"/>
  <c r="AF142" i="8"/>
  <c r="AD142" i="8"/>
  <c r="AB142" i="8"/>
  <c r="X142" i="8"/>
  <c r="V142" i="8"/>
  <c r="AC143" i="8" l="1"/>
  <c r="U143" i="8"/>
  <c r="AJ143" i="8"/>
  <c r="AB143" i="8"/>
  <c r="AI143" i="8"/>
  <c r="AA143" i="8"/>
  <c r="AG143" i="8"/>
  <c r="Y143" i="8"/>
  <c r="AE143" i="8"/>
  <c r="W143" i="8"/>
  <c r="AF143" i="8"/>
  <c r="AD143" i="8"/>
  <c r="Z143" i="8"/>
  <c r="T144" i="8"/>
  <c r="AK144" i="8" s="1"/>
  <c r="X143" i="8"/>
  <c r="V143" i="8"/>
  <c r="AH143" i="8"/>
  <c r="AE144" i="8" l="1"/>
  <c r="W144" i="8"/>
  <c r="AD144" i="8"/>
  <c r="V144" i="8"/>
  <c r="AC144" i="8"/>
  <c r="U144" i="8"/>
  <c r="AI144" i="8"/>
  <c r="AA144" i="8"/>
  <c r="AG144" i="8"/>
  <c r="Y144" i="8"/>
  <c r="T145" i="8"/>
  <c r="AK145" i="8" s="1"/>
  <c r="AB144" i="8"/>
  <c r="Z144" i="8"/>
  <c r="X144" i="8"/>
  <c r="AJ144" i="8"/>
  <c r="AH144" i="8"/>
  <c r="AF144" i="8"/>
  <c r="AG145" i="8" l="1"/>
  <c r="Y145" i="8"/>
  <c r="AF145" i="8"/>
  <c r="X145" i="8"/>
  <c r="AE145" i="8"/>
  <c r="W145" i="8"/>
  <c r="AC145" i="8"/>
  <c r="U145" i="8"/>
  <c r="AI145" i="8"/>
  <c r="AA145" i="8"/>
  <c r="AJ145" i="8"/>
  <c r="AH145" i="8"/>
  <c r="AD145" i="8"/>
  <c r="AB145" i="8"/>
  <c r="Z145" i="8"/>
  <c r="V145" i="8"/>
  <c r="T146" i="8"/>
  <c r="AK146" i="8" s="1"/>
  <c r="AI146" i="8" l="1"/>
  <c r="AA146" i="8"/>
  <c r="T147" i="8"/>
  <c r="AK147" i="8" s="1"/>
  <c r="AH146" i="8"/>
  <c r="Z146" i="8"/>
  <c r="AG146" i="8"/>
  <c r="Y146" i="8"/>
  <c r="AE146" i="8"/>
  <c r="W146" i="8"/>
  <c r="AC146" i="8"/>
  <c r="U146" i="8"/>
  <c r="AJ146" i="8"/>
  <c r="AF146" i="8"/>
  <c r="AD146" i="8"/>
  <c r="AB146" i="8"/>
  <c r="X146" i="8"/>
  <c r="V146" i="8"/>
  <c r="AC147" i="8" l="1"/>
  <c r="U147" i="8"/>
  <c r="AJ147" i="8"/>
  <c r="AB147" i="8"/>
  <c r="AI147" i="8"/>
  <c r="AA147" i="8"/>
  <c r="AG147" i="8"/>
  <c r="Y147" i="8"/>
  <c r="AE147" i="8"/>
  <c r="W147" i="8"/>
  <c r="AF147" i="8"/>
  <c r="AD147" i="8"/>
  <c r="Z147" i="8"/>
  <c r="T148" i="8"/>
  <c r="AK148" i="8" s="1"/>
  <c r="X147" i="8"/>
  <c r="V147" i="8"/>
  <c r="AH147" i="8"/>
  <c r="AE148" i="8" l="1"/>
  <c r="W148" i="8"/>
  <c r="AD148" i="8"/>
  <c r="V148" i="8"/>
  <c r="AC148" i="8"/>
  <c r="U148" i="8"/>
  <c r="AI148" i="8"/>
  <c r="AA148" i="8"/>
  <c r="AG148" i="8"/>
  <c r="Y148" i="8"/>
  <c r="T149" i="8"/>
  <c r="AK149" i="8" s="1"/>
  <c r="AB148" i="8"/>
  <c r="Z148" i="8"/>
  <c r="X148" i="8"/>
  <c r="AJ148" i="8"/>
  <c r="AH148" i="8"/>
  <c r="AF148" i="8"/>
  <c r="AG149" i="8" l="1"/>
  <c r="Y149" i="8"/>
  <c r="AF149" i="8"/>
  <c r="X149" i="8"/>
  <c r="AE149" i="8"/>
  <c r="W149" i="8"/>
  <c r="AC149" i="8"/>
  <c r="U149" i="8"/>
  <c r="AI149" i="8"/>
  <c r="AA149" i="8"/>
  <c r="AJ149" i="8"/>
  <c r="AH149" i="8"/>
  <c r="AD149" i="8"/>
  <c r="AB149" i="8"/>
  <c r="Z149" i="8"/>
  <c r="V149" i="8"/>
  <c r="T150" i="8"/>
  <c r="AK150" i="8" s="1"/>
  <c r="AI150" i="8" l="1"/>
  <c r="AA150" i="8"/>
  <c r="T151" i="8"/>
  <c r="AK151" i="8" s="1"/>
  <c r="AH150" i="8"/>
  <c r="Z150" i="8"/>
  <c r="AG150" i="8"/>
  <c r="Y150" i="8"/>
  <c r="AE150" i="8"/>
  <c r="W150" i="8"/>
  <c r="AC150" i="8"/>
  <c r="U150" i="8"/>
  <c r="AJ150" i="8"/>
  <c r="AF150" i="8"/>
  <c r="AD150" i="8"/>
  <c r="AB150" i="8"/>
  <c r="X150" i="8"/>
  <c r="V150" i="8"/>
  <c r="AC151" i="8" l="1"/>
  <c r="U151" i="8"/>
  <c r="AJ151" i="8"/>
  <c r="AB151" i="8"/>
  <c r="AI151" i="8"/>
  <c r="AA151" i="8"/>
  <c r="AG151" i="8"/>
  <c r="Y151" i="8"/>
  <c r="AE151" i="8"/>
  <c r="W151" i="8"/>
  <c r="AF151" i="8"/>
  <c r="AD151" i="8"/>
  <c r="Z151" i="8"/>
  <c r="T152" i="8"/>
  <c r="AK152" i="8" s="1"/>
  <c r="X151" i="8"/>
  <c r="V151" i="8"/>
  <c r="AH151" i="8"/>
  <c r="AE152" i="8" l="1"/>
  <c r="W152" i="8"/>
  <c r="AD152" i="8"/>
  <c r="V152" i="8"/>
  <c r="AC152" i="8"/>
  <c r="U152" i="8"/>
  <c r="AI152" i="8"/>
  <c r="AA152" i="8"/>
  <c r="AG152" i="8"/>
  <c r="Y152" i="8"/>
  <c r="T153" i="8"/>
  <c r="AK153" i="8" s="1"/>
  <c r="AB152" i="8"/>
  <c r="Z152" i="8"/>
  <c r="X152" i="8"/>
  <c r="AJ152" i="8"/>
  <c r="AH152" i="8"/>
  <c r="AF152" i="8"/>
  <c r="AG153" i="8" l="1"/>
  <c r="Y153" i="8"/>
  <c r="AF153" i="8"/>
  <c r="X153" i="8"/>
  <c r="AE153" i="8"/>
  <c r="W153" i="8"/>
  <c r="AD153" i="8"/>
  <c r="V153" i="8"/>
  <c r="AC153" i="8"/>
  <c r="U153" i="8"/>
  <c r="AI153" i="8"/>
  <c r="AA153" i="8"/>
  <c r="T154" i="8"/>
  <c r="AK154" i="8" s="1"/>
  <c r="AJ153" i="8"/>
  <c r="AH153" i="8"/>
  <c r="AB153" i="8"/>
  <c r="Z153" i="8"/>
  <c r="AI154" i="8" l="1"/>
  <c r="AA154" i="8"/>
  <c r="T155" i="8"/>
  <c r="AK155" i="8" s="1"/>
  <c r="AH154" i="8"/>
  <c r="Z154" i="8"/>
  <c r="AG154" i="8"/>
  <c r="Y154" i="8"/>
  <c r="AF154" i="8"/>
  <c r="X154" i="8"/>
  <c r="AE154" i="8"/>
  <c r="W154" i="8"/>
  <c r="AC154" i="8"/>
  <c r="U154" i="8"/>
  <c r="V154" i="8"/>
  <c r="AJ154" i="8"/>
  <c r="AD154" i="8"/>
  <c r="AB154" i="8"/>
  <c r="AC155" i="8" l="1"/>
  <c r="U155" i="8"/>
  <c r="AJ155" i="8"/>
  <c r="AB155" i="8"/>
  <c r="AI155" i="8"/>
  <c r="AA155" i="8"/>
  <c r="T156" i="8"/>
  <c r="AK156" i="8" s="1"/>
  <c r="AH155" i="8"/>
  <c r="Z155" i="8"/>
  <c r="AG155" i="8"/>
  <c r="Y155" i="8"/>
  <c r="AE155" i="8"/>
  <c r="W155" i="8"/>
  <c r="V155" i="8"/>
  <c r="AF155" i="8"/>
  <c r="AD155" i="8"/>
  <c r="X155" i="8"/>
  <c r="AE156" i="8" l="1"/>
  <c r="W156" i="8"/>
  <c r="AD156" i="8"/>
  <c r="V156" i="8"/>
  <c r="AC156" i="8"/>
  <c r="U156" i="8"/>
  <c r="AJ156" i="8"/>
  <c r="AB156" i="8"/>
  <c r="AI156" i="8"/>
  <c r="AA156" i="8"/>
  <c r="AG156" i="8"/>
  <c r="Y156" i="8"/>
  <c r="Z156" i="8"/>
  <c r="T157" i="8"/>
  <c r="AK157" i="8" s="1"/>
  <c r="X156" i="8"/>
  <c r="AH156" i="8"/>
  <c r="AF156" i="8"/>
  <c r="AG157" i="8" l="1"/>
  <c r="Y157" i="8"/>
  <c r="AF157" i="8"/>
  <c r="X157" i="8"/>
  <c r="AE157" i="8"/>
  <c r="W157" i="8"/>
  <c r="AD157" i="8"/>
  <c r="V157" i="8"/>
  <c r="AC157" i="8"/>
  <c r="U157" i="8"/>
  <c r="AI157" i="8"/>
  <c r="AA157" i="8"/>
  <c r="Z157" i="8"/>
  <c r="T158" i="8"/>
  <c r="AK158" i="8" s="1"/>
  <c r="AJ157" i="8"/>
  <c r="AH157" i="8"/>
  <c r="AB157" i="8"/>
  <c r="AI158" i="8" l="1"/>
  <c r="AA158" i="8"/>
  <c r="T159" i="8"/>
  <c r="AK159" i="8" s="1"/>
  <c r="AH158" i="8"/>
  <c r="Z158" i="8"/>
  <c r="AG158" i="8"/>
  <c r="Y158" i="8"/>
  <c r="AF158" i="8"/>
  <c r="X158" i="8"/>
  <c r="AE158" i="8"/>
  <c r="W158" i="8"/>
  <c r="AC158" i="8"/>
  <c r="U158" i="8"/>
  <c r="AB158" i="8"/>
  <c r="V158" i="8"/>
  <c r="AJ158" i="8"/>
  <c r="AD158" i="8"/>
  <c r="AC159" i="8" l="1"/>
  <c r="U159" i="8"/>
  <c r="AJ159" i="8"/>
  <c r="AB159" i="8"/>
  <c r="AI159" i="8"/>
  <c r="AA159" i="8"/>
  <c r="T160" i="8"/>
  <c r="AK160" i="8" s="1"/>
  <c r="AH159" i="8"/>
  <c r="Z159" i="8"/>
  <c r="AG159" i="8"/>
  <c r="Y159" i="8"/>
  <c r="AE159" i="8"/>
  <c r="W159" i="8"/>
  <c r="X159" i="8"/>
  <c r="V159" i="8"/>
  <c r="AF159" i="8"/>
  <c r="AD159" i="8"/>
  <c r="T161" i="8" l="1"/>
  <c r="AK161" i="8" s="1"/>
  <c r="AH160" i="8"/>
  <c r="Z160" i="8"/>
  <c r="AG160" i="8"/>
  <c r="Y160" i="8"/>
  <c r="AC160" i="8"/>
  <c r="AJ160" i="8"/>
  <c r="W160" i="8"/>
  <c r="AI160" i="8"/>
  <c r="V160" i="8"/>
  <c r="AF160" i="8"/>
  <c r="U160" i="8"/>
  <c r="AE160" i="8"/>
  <c r="AD160" i="8"/>
  <c r="AA160" i="8"/>
  <c r="AB160" i="8"/>
  <c r="X160" i="8"/>
  <c r="AJ161" i="8" l="1"/>
  <c r="AB161" i="8"/>
  <c r="AI161" i="8"/>
  <c r="AA161" i="8"/>
  <c r="AE161" i="8"/>
  <c r="W161" i="8"/>
  <c r="Y161" i="8"/>
  <c r="X161" i="8"/>
  <c r="AH161" i="8"/>
  <c r="V161" i="8"/>
  <c r="AG161" i="8"/>
  <c r="U161" i="8"/>
  <c r="AF161" i="8"/>
  <c r="AC161" i="8"/>
  <c r="Z161" i="8"/>
  <c r="T162" i="8"/>
  <c r="AK162" i="8" s="1"/>
  <c r="AD161" i="8"/>
  <c r="AD162" i="8" l="1"/>
  <c r="V162" i="8"/>
  <c r="AC162" i="8"/>
  <c r="U162" i="8"/>
  <c r="AJ162" i="8"/>
  <c r="AG162" i="8"/>
  <c r="Y162" i="8"/>
  <c r="AB162" i="8"/>
  <c r="AA162" i="8"/>
  <c r="Z162" i="8"/>
  <c r="X162" i="8"/>
  <c r="AI162" i="8"/>
  <c r="W162" i="8"/>
  <c r="AF162" i="8"/>
  <c r="T163" i="8"/>
  <c r="AK163" i="8" s="1"/>
  <c r="AE162" i="8"/>
  <c r="AH162" i="8"/>
  <c r="AF163" i="8" l="1"/>
  <c r="X163" i="8"/>
  <c r="AE163" i="8"/>
  <c r="W163" i="8"/>
  <c r="AD163" i="8"/>
  <c r="V163" i="8"/>
  <c r="AI163" i="8"/>
  <c r="AA163" i="8"/>
  <c r="AH163" i="8"/>
  <c r="AG163" i="8"/>
  <c r="AC163" i="8"/>
  <c r="T164" i="8"/>
  <c r="AK164" i="8" s="1"/>
  <c r="AB163" i="8"/>
  <c r="Z163" i="8"/>
  <c r="U163" i="8"/>
  <c r="AJ163" i="8"/>
  <c r="Y163" i="8"/>
  <c r="T165" i="8" l="1"/>
  <c r="AK165" i="8" s="1"/>
  <c r="AH164" i="8"/>
  <c r="Z164" i="8"/>
  <c r="AG164" i="8"/>
  <c r="Y164" i="8"/>
  <c r="AF164" i="8"/>
  <c r="X164" i="8"/>
  <c r="AC164" i="8"/>
  <c r="U164" i="8"/>
  <c r="AA164" i="8"/>
  <c r="W164" i="8"/>
  <c r="V164" i="8"/>
  <c r="AJ164" i="8"/>
  <c r="AI164" i="8"/>
  <c r="AD164" i="8"/>
  <c r="AB164" i="8"/>
  <c r="AE164" i="8"/>
  <c r="AJ165" i="8" l="1"/>
  <c r="AB165" i="8"/>
  <c r="AI165" i="8"/>
  <c r="AA165" i="8"/>
  <c r="T166" i="8"/>
  <c r="AK166" i="8" s="1"/>
  <c r="AH165" i="8"/>
  <c r="Z165" i="8"/>
  <c r="AG165" i="8"/>
  <c r="Y165" i="8"/>
  <c r="AE165" i="8"/>
  <c r="W165" i="8"/>
  <c r="AF165" i="8"/>
  <c r="AD165" i="8"/>
  <c r="AC165" i="8"/>
  <c r="V165" i="8"/>
  <c r="U165" i="8"/>
  <c r="X165" i="8"/>
  <c r="AD166" i="8" l="1"/>
  <c r="V166" i="8"/>
  <c r="AC166" i="8"/>
  <c r="U166" i="8"/>
  <c r="AJ166" i="8"/>
  <c r="AB166" i="8"/>
  <c r="AI166" i="8"/>
  <c r="AA166" i="8"/>
  <c r="AG166" i="8"/>
  <c r="Y166" i="8"/>
  <c r="AH166" i="8"/>
  <c r="AF166" i="8"/>
  <c r="AE166" i="8"/>
  <c r="T167" i="8"/>
  <c r="AK167" i="8" s="1"/>
  <c r="Z166" i="8"/>
  <c r="X166" i="8"/>
  <c r="W166" i="8"/>
  <c r="AF167" i="8" l="1"/>
  <c r="X167" i="8"/>
  <c r="AE167" i="8"/>
  <c r="W167" i="8"/>
  <c r="AD167" i="8"/>
  <c r="V167" i="8"/>
  <c r="AC167" i="8"/>
  <c r="U167" i="8"/>
  <c r="AI167" i="8"/>
  <c r="AA167" i="8"/>
  <c r="AB167" i="8"/>
  <c r="Z167" i="8"/>
  <c r="T168" i="8"/>
  <c r="AK168" i="8" s="1"/>
  <c r="Y167" i="8"/>
  <c r="AH167" i="8"/>
  <c r="AG167" i="8"/>
  <c r="AJ167" i="8"/>
  <c r="T169" i="8" l="1"/>
  <c r="AK169" i="8" s="1"/>
  <c r="AH168" i="8"/>
  <c r="Z168" i="8"/>
  <c r="AG168" i="8"/>
  <c r="Y168" i="8"/>
  <c r="AF168" i="8"/>
  <c r="X168" i="8"/>
  <c r="AE168" i="8"/>
  <c r="W168" i="8"/>
  <c r="AC168" i="8"/>
  <c r="U168" i="8"/>
  <c r="AA168" i="8"/>
  <c r="V168" i="8"/>
  <c r="AJ168" i="8"/>
  <c r="AD168" i="8"/>
  <c r="AB168" i="8"/>
  <c r="AI168" i="8"/>
  <c r="AJ169" i="8" l="1"/>
  <c r="AB169" i="8"/>
  <c r="AI169" i="8"/>
  <c r="AA169" i="8"/>
  <c r="T170" i="8"/>
  <c r="AK170" i="8" s="1"/>
  <c r="AH169" i="8"/>
  <c r="Z169" i="8"/>
  <c r="AG169" i="8"/>
  <c r="Y169" i="8"/>
  <c r="AE169" i="8"/>
  <c r="W169" i="8"/>
  <c r="U169" i="8"/>
  <c r="AF169" i="8"/>
  <c r="AD169" i="8"/>
  <c r="X169" i="8"/>
  <c r="V169" i="8"/>
  <c r="AC169" i="8"/>
  <c r="AD170" i="8" l="1"/>
  <c r="V170" i="8"/>
  <c r="AC170" i="8"/>
  <c r="U170" i="8"/>
  <c r="AJ170" i="8"/>
  <c r="AB170" i="8"/>
  <c r="AI170" i="8"/>
  <c r="AA170" i="8"/>
  <c r="AG170" i="8"/>
  <c r="Y170" i="8"/>
  <c r="AH170" i="8"/>
  <c r="AF170" i="8"/>
  <c r="AE170" i="8"/>
  <c r="T171" i="8"/>
  <c r="AK171" i="8" s="1"/>
  <c r="Z170" i="8"/>
  <c r="W170" i="8"/>
  <c r="X170" i="8"/>
  <c r="AF171" i="8" l="1"/>
  <c r="X171" i="8"/>
  <c r="AE171" i="8"/>
  <c r="W171" i="8"/>
  <c r="AD171" i="8"/>
  <c r="V171" i="8"/>
  <c r="AC171" i="8"/>
  <c r="U171" i="8"/>
  <c r="AI171" i="8"/>
  <c r="AA171" i="8"/>
  <c r="AG171" i="8"/>
  <c r="AB171" i="8"/>
  <c r="Z171" i="8"/>
  <c r="T172" i="8"/>
  <c r="AK172" i="8" s="1"/>
  <c r="Y171" i="8"/>
  <c r="AJ171" i="8"/>
  <c r="AH171" i="8"/>
  <c r="T173" i="8" l="1"/>
  <c r="AK173" i="8" s="1"/>
  <c r="AH172" i="8"/>
  <c r="Z172" i="8"/>
  <c r="AG172" i="8"/>
  <c r="Y172" i="8"/>
  <c r="AF172" i="8"/>
  <c r="X172" i="8"/>
  <c r="AE172" i="8"/>
  <c r="W172" i="8"/>
  <c r="AC172" i="8"/>
  <c r="U172" i="8"/>
  <c r="AB172" i="8"/>
  <c r="AA172" i="8"/>
  <c r="V172" i="8"/>
  <c r="AJ172" i="8"/>
  <c r="AI172" i="8"/>
  <c r="AD172" i="8"/>
  <c r="AJ173" i="8" l="1"/>
  <c r="AB173" i="8"/>
  <c r="AI173" i="8"/>
  <c r="AA173" i="8"/>
  <c r="T174" i="8"/>
  <c r="AK174" i="8" s="1"/>
  <c r="AH173" i="8"/>
  <c r="Z173" i="8"/>
  <c r="AG173" i="8"/>
  <c r="Y173" i="8"/>
  <c r="AE173" i="8"/>
  <c r="W173" i="8"/>
  <c r="V173" i="8"/>
  <c r="U173" i="8"/>
  <c r="AF173" i="8"/>
  <c r="AD173" i="8"/>
  <c r="AC173" i="8"/>
  <c r="X173" i="8"/>
  <c r="AC174" i="8" l="1"/>
  <c r="AI174" i="8"/>
  <c r="AE174" i="8"/>
  <c r="V174" i="8"/>
  <c r="AD174" i="8"/>
  <c r="U174" i="8"/>
  <c r="AB174" i="8"/>
  <c r="AA174" i="8"/>
  <c r="AH174" i="8"/>
  <c r="Y174" i="8"/>
  <c r="AJ174" i="8"/>
  <c r="AG174" i="8"/>
  <c r="AF174" i="8"/>
  <c r="Z174" i="8"/>
  <c r="T175" i="8"/>
  <c r="AK175" i="8" s="1"/>
  <c r="X174" i="8"/>
  <c r="W174" i="8"/>
  <c r="AE175" i="8" l="1"/>
  <c r="W175" i="8"/>
  <c r="AC175" i="8"/>
  <c r="U175" i="8"/>
  <c r="AD175" i="8"/>
  <c r="AB175" i="8"/>
  <c r="AA175" i="8"/>
  <c r="AJ175" i="8"/>
  <c r="Z175" i="8"/>
  <c r="AH175" i="8"/>
  <c r="X175" i="8"/>
  <c r="AI175" i="8"/>
  <c r="AG175" i="8"/>
  <c r="AF175" i="8"/>
  <c r="Y175" i="8"/>
  <c r="V175" i="8"/>
  <c r="T176" i="8"/>
  <c r="AK176" i="8" s="1"/>
  <c r="AG176" i="8" l="1"/>
  <c r="Y176" i="8"/>
  <c r="AE176" i="8"/>
  <c r="W176" i="8"/>
  <c r="AC176" i="8"/>
  <c r="AB176" i="8"/>
  <c r="AA176" i="8"/>
  <c r="AJ176" i="8"/>
  <c r="Z176" i="8"/>
  <c r="T177" i="8"/>
  <c r="AK177" i="8" s="1"/>
  <c r="AH176" i="8"/>
  <c r="V176" i="8"/>
  <c r="AI176" i="8"/>
  <c r="AF176" i="8"/>
  <c r="AD176" i="8"/>
  <c r="X176" i="8"/>
  <c r="U176" i="8"/>
  <c r="AJ177" i="8" l="1"/>
  <c r="AB177" i="8"/>
  <c r="AI177" i="8"/>
  <c r="AA177" i="8"/>
  <c r="AG177" i="8"/>
  <c r="Y177" i="8"/>
  <c r="Z177" i="8"/>
  <c r="X177" i="8"/>
  <c r="W177" i="8"/>
  <c r="AH177" i="8"/>
  <c r="V177" i="8"/>
  <c r="T178" i="8"/>
  <c r="AK178" i="8" s="1"/>
  <c r="AE177" i="8"/>
  <c r="AF177" i="8"/>
  <c r="AD177" i="8"/>
  <c r="AC177" i="8"/>
  <c r="U177" i="8"/>
  <c r="AD178" i="8" l="1"/>
  <c r="V178" i="8"/>
  <c r="AC178" i="8"/>
  <c r="U178" i="8"/>
  <c r="AI178" i="8"/>
  <c r="AA178" i="8"/>
  <c r="AB178" i="8"/>
  <c r="Z178" i="8"/>
  <c r="Y178" i="8"/>
  <c r="AJ178" i="8"/>
  <c r="X178" i="8"/>
  <c r="AG178" i="8"/>
  <c r="AH178" i="8"/>
  <c r="AF178" i="8"/>
  <c r="AE178" i="8"/>
  <c r="W178" i="8"/>
  <c r="T179" i="8"/>
  <c r="AK179" i="8" s="1"/>
  <c r="AF179" i="8" l="1"/>
  <c r="X179" i="8"/>
  <c r="AE179" i="8"/>
  <c r="W179" i="8"/>
  <c r="AC179" i="8"/>
  <c r="U179" i="8"/>
  <c r="AD179" i="8"/>
  <c r="T180" i="8"/>
  <c r="AK180" i="8" s="1"/>
  <c r="AB179" i="8"/>
  <c r="AA179" i="8"/>
  <c r="Z179" i="8"/>
  <c r="AI179" i="8"/>
  <c r="V179" i="8"/>
  <c r="AJ179" i="8"/>
  <c r="AH179" i="8"/>
  <c r="AG179" i="8"/>
  <c r="Y179" i="8"/>
  <c r="T181" i="8" l="1"/>
  <c r="AK181" i="8" s="1"/>
  <c r="AH180" i="8"/>
  <c r="Z180" i="8"/>
  <c r="AG180" i="8"/>
  <c r="Y180" i="8"/>
  <c r="AE180" i="8"/>
  <c r="W180" i="8"/>
  <c r="AI180" i="8"/>
  <c r="U180" i="8"/>
  <c r="AF180" i="8"/>
  <c r="AD180" i="8"/>
  <c r="AC180" i="8"/>
  <c r="AA180" i="8"/>
  <c r="AJ180" i="8"/>
  <c r="AB180" i="8"/>
  <c r="X180" i="8"/>
  <c r="V180" i="8"/>
  <c r="AJ181" i="8" l="1"/>
  <c r="AB181" i="8"/>
  <c r="AI181" i="8"/>
  <c r="AA181" i="8"/>
  <c r="AG181" i="8"/>
  <c r="Y181" i="8"/>
  <c r="AH181" i="8"/>
  <c r="V181" i="8"/>
  <c r="AF181" i="8"/>
  <c r="U181" i="8"/>
  <c r="T182" i="8"/>
  <c r="AK182" i="8" s="1"/>
  <c r="AE181" i="8"/>
  <c r="AD181" i="8"/>
  <c r="Z181" i="8"/>
  <c r="AC181" i="8"/>
  <c r="X181" i="8"/>
  <c r="W181" i="8"/>
  <c r="AD182" i="8" l="1"/>
  <c r="V182" i="8"/>
  <c r="AC182" i="8"/>
  <c r="U182" i="8"/>
  <c r="AI182" i="8"/>
  <c r="AA182" i="8"/>
  <c r="T183" i="8"/>
  <c r="AK183" i="8" s="1"/>
  <c r="AH182" i="8"/>
  <c r="Z182" i="8"/>
  <c r="Y182" i="8"/>
  <c r="X182" i="8"/>
  <c r="AJ182" i="8"/>
  <c r="W182" i="8"/>
  <c r="AG182" i="8"/>
  <c r="AF182" i="8"/>
  <c r="AB182" i="8"/>
  <c r="AE182" i="8"/>
  <c r="AF183" i="8" l="1"/>
  <c r="X183" i="8"/>
  <c r="AE183" i="8"/>
  <c r="W183" i="8"/>
  <c r="AC183" i="8"/>
  <c r="U183" i="8"/>
  <c r="AJ183" i="8"/>
  <c r="AB183" i="8"/>
  <c r="AH183" i="8"/>
  <c r="AG183" i="8"/>
  <c r="AD183" i="8"/>
  <c r="AA183" i="8"/>
  <c r="T184" i="8"/>
  <c r="AK184" i="8" s="1"/>
  <c r="Z183" i="8"/>
  <c r="Y183" i="8"/>
  <c r="AI183" i="8"/>
  <c r="V183" i="8"/>
  <c r="T185" i="8" l="1"/>
  <c r="AK185" i="8" s="1"/>
  <c r="AH184" i="8"/>
  <c r="Z184" i="8"/>
  <c r="AG184" i="8"/>
  <c r="Y184" i="8"/>
  <c r="AE184" i="8"/>
  <c r="W184" i="8"/>
  <c r="AD184" i="8"/>
  <c r="V184" i="8"/>
  <c r="AB184" i="8"/>
  <c r="AA184" i="8"/>
  <c r="X184" i="8"/>
  <c r="U184" i="8"/>
  <c r="AJ184" i="8"/>
  <c r="AI184" i="8"/>
  <c r="AC184" i="8"/>
  <c r="AF184" i="8"/>
  <c r="AJ185" i="8" l="1"/>
  <c r="AB185" i="8"/>
  <c r="AI185" i="8"/>
  <c r="AA185" i="8"/>
  <c r="AG185" i="8"/>
  <c r="Y185" i="8"/>
  <c r="AF185" i="8"/>
  <c r="X185" i="8"/>
  <c r="AE185" i="8"/>
  <c r="AD185" i="8"/>
  <c r="T186" i="8"/>
  <c r="AK186" i="8" s="1"/>
  <c r="AC185" i="8"/>
  <c r="Z185" i="8"/>
  <c r="W185" i="8"/>
  <c r="V185" i="8"/>
  <c r="AH185" i="8"/>
  <c r="U185" i="8"/>
  <c r="AD186" i="8" l="1"/>
  <c r="V186" i="8"/>
  <c r="AC186" i="8"/>
  <c r="U186" i="8"/>
  <c r="AI186" i="8"/>
  <c r="AA186" i="8"/>
  <c r="T187" i="8"/>
  <c r="AK187" i="8" s="1"/>
  <c r="AH186" i="8"/>
  <c r="Z186" i="8"/>
  <c r="X186" i="8"/>
  <c r="W186" i="8"/>
  <c r="AJ186" i="8"/>
  <c r="AG186" i="8"/>
  <c r="AF186" i="8"/>
  <c r="AE186" i="8"/>
  <c r="Y186" i="8"/>
  <c r="AB186" i="8"/>
  <c r="AF187" i="8" l="1"/>
  <c r="X187" i="8"/>
  <c r="AE187" i="8"/>
  <c r="W187" i="8"/>
  <c r="AC187" i="8"/>
  <c r="U187" i="8"/>
  <c r="AJ187" i="8"/>
  <c r="AB187" i="8"/>
  <c r="AG187" i="8"/>
  <c r="AD187" i="8"/>
  <c r="AA187" i="8"/>
  <c r="T188" i="8"/>
  <c r="AK188" i="8" s="1"/>
  <c r="Z187" i="8"/>
  <c r="Y187" i="8"/>
  <c r="V187" i="8"/>
  <c r="AH187" i="8"/>
  <c r="AI187" i="8"/>
  <c r="T189" i="8" l="1"/>
  <c r="AK189" i="8" s="1"/>
  <c r="AH188" i="8"/>
  <c r="Z188" i="8"/>
  <c r="AG188" i="8"/>
  <c r="Y188" i="8"/>
  <c r="AE188" i="8"/>
  <c r="W188" i="8"/>
  <c r="AD188" i="8"/>
  <c r="V188" i="8"/>
  <c r="AA188" i="8"/>
  <c r="X188" i="8"/>
  <c r="U188" i="8"/>
  <c r="AJ188" i="8"/>
  <c r="AI188" i="8"/>
  <c r="AF188" i="8"/>
  <c r="AB188" i="8"/>
  <c r="AC188" i="8"/>
  <c r="AJ189" i="8" l="1"/>
  <c r="AB189" i="8"/>
  <c r="AI189" i="8"/>
  <c r="AA189" i="8"/>
  <c r="AG189" i="8"/>
  <c r="Y189" i="8"/>
  <c r="AF189" i="8"/>
  <c r="X189" i="8"/>
  <c r="AD189" i="8"/>
  <c r="T190" i="8"/>
  <c r="AK190" i="8" s="1"/>
  <c r="AC189" i="8"/>
  <c r="Z189" i="8"/>
  <c r="W189" i="8"/>
  <c r="V189" i="8"/>
  <c r="U189" i="8"/>
  <c r="AE189" i="8"/>
  <c r="AH189" i="8"/>
  <c r="AD190" i="8" l="1"/>
  <c r="V190" i="8"/>
  <c r="AC190" i="8"/>
  <c r="U190" i="8"/>
  <c r="AI190" i="8"/>
  <c r="AA190" i="8"/>
  <c r="T191" i="8"/>
  <c r="AK191" i="8" s="1"/>
  <c r="AH190" i="8"/>
  <c r="Z190" i="8"/>
  <c r="W190" i="8"/>
  <c r="AJ190" i="8"/>
  <c r="AG190" i="8"/>
  <c r="AF190" i="8"/>
  <c r="AE190" i="8"/>
  <c r="AB190" i="8"/>
  <c r="X190" i="8"/>
  <c r="Y190" i="8"/>
  <c r="AF191" i="8" l="1"/>
  <c r="X191" i="8"/>
  <c r="AE191" i="8"/>
  <c r="W191" i="8"/>
  <c r="AC191" i="8"/>
  <c r="U191" i="8"/>
  <c r="AJ191" i="8"/>
  <c r="AB191" i="8"/>
  <c r="AD191" i="8"/>
  <c r="AA191" i="8"/>
  <c r="T192" i="8"/>
  <c r="AK192" i="8" s="1"/>
  <c r="Z191" i="8"/>
  <c r="Y191" i="8"/>
  <c r="V191" i="8"/>
  <c r="AI191" i="8"/>
  <c r="AG191" i="8"/>
  <c r="AH191" i="8"/>
  <c r="T193" i="8" l="1"/>
  <c r="AK193" i="8" s="1"/>
  <c r="AH192" i="8"/>
  <c r="Z192" i="8"/>
  <c r="AG192" i="8"/>
  <c r="Y192" i="8"/>
  <c r="AE192" i="8"/>
  <c r="W192" i="8"/>
  <c r="AD192" i="8"/>
  <c r="V192" i="8"/>
  <c r="X192" i="8"/>
  <c r="U192" i="8"/>
  <c r="AJ192" i="8"/>
  <c r="AI192" i="8"/>
  <c r="AF192" i="8"/>
  <c r="AC192" i="8"/>
  <c r="AA192" i="8"/>
  <c r="AB192" i="8"/>
  <c r="AJ193" i="8" l="1"/>
  <c r="AB193" i="8"/>
  <c r="AI193" i="8"/>
  <c r="AA193" i="8"/>
  <c r="AG193" i="8"/>
  <c r="Y193" i="8"/>
  <c r="AF193" i="8"/>
  <c r="X193" i="8"/>
  <c r="T194" i="8"/>
  <c r="AK194" i="8" s="1"/>
  <c r="AC193" i="8"/>
  <c r="Z193" i="8"/>
  <c r="W193" i="8"/>
  <c r="V193" i="8"/>
  <c r="U193" i="8"/>
  <c r="AH193" i="8"/>
  <c r="AD193" i="8"/>
  <c r="AE193" i="8"/>
  <c r="T195" i="8" l="1"/>
  <c r="AK195" i="8" s="1"/>
  <c r="AH194" i="8"/>
  <c r="AF194" i="8"/>
  <c r="AD194" i="8"/>
  <c r="V194" i="8"/>
  <c r="AC194" i="8"/>
  <c r="U194" i="8"/>
  <c r="AA194" i="8"/>
  <c r="AJ194" i="8"/>
  <c r="Z194" i="8"/>
  <c r="AI194" i="8"/>
  <c r="AG194" i="8"/>
  <c r="AE194" i="8"/>
  <c r="AB194" i="8"/>
  <c r="Y194" i="8"/>
  <c r="W194" i="8"/>
  <c r="X194" i="8"/>
  <c r="AJ195" i="8" l="1"/>
  <c r="AB195" i="8"/>
  <c r="T196" i="8"/>
  <c r="AK196" i="8" s="1"/>
  <c r="AH195" i="8"/>
  <c r="Z195" i="8"/>
  <c r="AD195" i="8"/>
  <c r="AC195" i="8"/>
  <c r="Y195" i="8"/>
  <c r="AI195" i="8"/>
  <c r="X195" i="8"/>
  <c r="AF195" i="8"/>
  <c r="AE195" i="8"/>
  <c r="AA195" i="8"/>
  <c r="W195" i="8"/>
  <c r="V195" i="8"/>
  <c r="U195" i="8"/>
  <c r="AG195" i="8"/>
  <c r="AD196" i="8" l="1"/>
  <c r="V196" i="8"/>
  <c r="AJ196" i="8"/>
  <c r="AB196" i="8"/>
  <c r="AC196" i="8"/>
  <c r="AA196" i="8"/>
  <c r="AI196" i="8"/>
  <c r="Y196" i="8"/>
  <c r="AH196" i="8"/>
  <c r="X196" i="8"/>
  <c r="AF196" i="8"/>
  <c r="T197" i="8"/>
  <c r="AK197" i="8" s="1"/>
  <c r="AE196" i="8"/>
  <c r="Z196" i="8"/>
  <c r="W196" i="8"/>
  <c r="U196" i="8"/>
  <c r="AG196" i="8"/>
  <c r="AF197" i="8" l="1"/>
  <c r="X197" i="8"/>
  <c r="AD197" i="8"/>
  <c r="V197" i="8"/>
  <c r="AA197" i="8"/>
  <c r="AJ197" i="8"/>
  <c r="Z197" i="8"/>
  <c r="AH197" i="8"/>
  <c r="W197" i="8"/>
  <c r="T198" i="8"/>
  <c r="AK198" i="8" s="1"/>
  <c r="AG197" i="8"/>
  <c r="U197" i="8"/>
  <c r="Y197" i="8"/>
  <c r="AI197" i="8"/>
  <c r="AE197" i="8"/>
  <c r="AB197" i="8"/>
  <c r="AC197" i="8"/>
  <c r="T199" i="8" l="1"/>
  <c r="AK199" i="8" s="1"/>
  <c r="AH198" i="8"/>
  <c r="Z198" i="8"/>
  <c r="AF198" i="8"/>
  <c r="X198" i="8"/>
  <c r="AJ198" i="8"/>
  <c r="Y198" i="8"/>
  <c r="AI198" i="8"/>
  <c r="W198" i="8"/>
  <c r="AE198" i="8"/>
  <c r="U198" i="8"/>
  <c r="AD198" i="8"/>
  <c r="V198" i="8"/>
  <c r="AG198" i="8"/>
  <c r="AC198" i="8"/>
  <c r="AA198" i="8"/>
  <c r="AB198" i="8"/>
  <c r="AJ199" i="8" l="1"/>
  <c r="AB199" i="8"/>
  <c r="T200" i="8"/>
  <c r="AK200" i="8" s="1"/>
  <c r="AH199" i="8"/>
  <c r="Z199" i="8"/>
  <c r="AI199" i="8"/>
  <c r="X199" i="8"/>
  <c r="AG199" i="8"/>
  <c r="W199" i="8"/>
  <c r="AE199" i="8"/>
  <c r="U199" i="8"/>
  <c r="AD199" i="8"/>
  <c r="AF199" i="8"/>
  <c r="AC199" i="8"/>
  <c r="AA199" i="8"/>
  <c r="V199" i="8"/>
  <c r="Y199" i="8"/>
  <c r="AD200" i="8" l="1"/>
  <c r="V200" i="8"/>
  <c r="AJ200" i="8"/>
  <c r="AB200" i="8"/>
  <c r="AH200" i="8"/>
  <c r="X200" i="8"/>
  <c r="T201" i="8"/>
  <c r="AK201" i="8" s="1"/>
  <c r="AG200" i="8"/>
  <c r="W200" i="8"/>
  <c r="AE200" i="8"/>
  <c r="AC200" i="8"/>
  <c r="AI200" i="8"/>
  <c r="AF200" i="8"/>
  <c r="AA200" i="8"/>
  <c r="Z200" i="8"/>
  <c r="Y200" i="8"/>
  <c r="U200" i="8"/>
  <c r="AF201" i="8" l="1"/>
  <c r="X201" i="8"/>
  <c r="AD201" i="8"/>
  <c r="V201" i="8"/>
  <c r="T202" i="8"/>
  <c r="AK202" i="8" s="1"/>
  <c r="AG201" i="8"/>
  <c r="U201" i="8"/>
  <c r="AE201" i="8"/>
  <c r="AB201" i="8"/>
  <c r="AA201" i="8"/>
  <c r="AH201" i="8"/>
  <c r="AC201" i="8"/>
  <c r="Z201" i="8"/>
  <c r="Y201" i="8"/>
  <c r="W201" i="8"/>
  <c r="AI201" i="8"/>
  <c r="AJ201" i="8"/>
  <c r="T203" i="8" l="1"/>
  <c r="AK203" i="8" s="1"/>
  <c r="AH202" i="8"/>
  <c r="Z202" i="8"/>
  <c r="AF202" i="8"/>
  <c r="X202" i="8"/>
  <c r="AD202" i="8"/>
  <c r="AC202" i="8"/>
  <c r="AA202" i="8"/>
  <c r="AJ202" i="8"/>
  <c r="Y202" i="8"/>
  <c r="W202" i="8"/>
  <c r="V202" i="8"/>
  <c r="U202" i="8"/>
  <c r="AI202" i="8"/>
  <c r="AG202" i="8"/>
  <c r="AB202" i="8"/>
  <c r="AE202" i="8"/>
  <c r="AJ203" i="8" l="1"/>
  <c r="AB203" i="8"/>
  <c r="T204" i="8"/>
  <c r="AK204" i="8" s="1"/>
  <c r="AH203" i="8"/>
  <c r="Z203" i="8"/>
  <c r="AD203" i="8"/>
  <c r="AC203" i="8"/>
  <c r="Y203" i="8"/>
  <c r="AI203" i="8"/>
  <c r="X203" i="8"/>
  <c r="U203" i="8"/>
  <c r="AG203" i="8"/>
  <c r="AF203" i="8"/>
  <c r="AE203" i="8"/>
  <c r="AA203" i="8"/>
  <c r="V203" i="8"/>
  <c r="W203" i="8"/>
  <c r="AD204" i="8" l="1"/>
  <c r="V204" i="8"/>
  <c r="AJ204" i="8"/>
  <c r="AB204" i="8"/>
  <c r="AC204" i="8"/>
  <c r="AA204" i="8"/>
  <c r="AI204" i="8"/>
  <c r="Y204" i="8"/>
  <c r="AH204" i="8"/>
  <c r="X204" i="8"/>
  <c r="AG204" i="8"/>
  <c r="AF204" i="8"/>
  <c r="T205" i="8"/>
  <c r="AK205" i="8" s="1"/>
  <c r="AE204" i="8"/>
  <c r="Z204" i="8"/>
  <c r="U204" i="8"/>
  <c r="W204" i="8"/>
  <c r="T206" i="8" l="1"/>
  <c r="AK206" i="8" s="1"/>
  <c r="AH205" i="8"/>
  <c r="Z205" i="8"/>
  <c r="AF205" i="8"/>
  <c r="X205" i="8"/>
  <c r="AD205" i="8"/>
  <c r="V205" i="8"/>
  <c r="AB205" i="8"/>
  <c r="AA205" i="8"/>
  <c r="AJ205" i="8"/>
  <c r="W205" i="8"/>
  <c r="AI205" i="8"/>
  <c r="U205" i="8"/>
  <c r="AG205" i="8"/>
  <c r="AE205" i="8"/>
  <c r="AC205" i="8"/>
  <c r="Y205" i="8"/>
  <c r="AJ206" i="8" l="1"/>
  <c r="AB206" i="8"/>
  <c r="T207" i="8"/>
  <c r="AK207" i="8" s="1"/>
  <c r="AH206" i="8"/>
  <c r="Z206" i="8"/>
  <c r="AF206" i="8"/>
  <c r="X206" i="8"/>
  <c r="AD206" i="8"/>
  <c r="AC206" i="8"/>
  <c r="Y206" i="8"/>
  <c r="W206" i="8"/>
  <c r="AE206" i="8"/>
  <c r="AA206" i="8"/>
  <c r="V206" i="8"/>
  <c r="U206" i="8"/>
  <c r="AG206" i="8"/>
  <c r="AI206" i="8"/>
  <c r="AD207" i="8" l="1"/>
  <c r="V207" i="8"/>
  <c r="AJ207" i="8"/>
  <c r="AB207" i="8"/>
  <c r="T208" i="8"/>
  <c r="AK208" i="8" s="1"/>
  <c r="AH207" i="8"/>
  <c r="Z207" i="8"/>
  <c r="AG207" i="8"/>
  <c r="U207" i="8"/>
  <c r="AF207" i="8"/>
  <c r="AC207" i="8"/>
  <c r="AA207" i="8"/>
  <c r="Y207" i="8"/>
  <c r="X207" i="8"/>
  <c r="W207" i="8"/>
  <c r="AE207" i="8"/>
  <c r="AI207" i="8"/>
  <c r="AF208" i="8" l="1"/>
  <c r="X208" i="8"/>
  <c r="AD208" i="8"/>
  <c r="V208" i="8"/>
  <c r="AJ208" i="8"/>
  <c r="AB208" i="8"/>
  <c r="AI208" i="8"/>
  <c r="W208" i="8"/>
  <c r="AH208" i="8"/>
  <c r="U208" i="8"/>
  <c r="T209" i="8"/>
  <c r="AK209" i="8" s="1"/>
  <c r="AE208" i="8"/>
  <c r="AC208" i="8"/>
  <c r="Z208" i="8"/>
  <c r="Y208" i="8"/>
  <c r="AA208" i="8"/>
  <c r="AG208" i="8"/>
  <c r="T210" i="8" l="1"/>
  <c r="AK210" i="8" s="1"/>
  <c r="AH209" i="8"/>
  <c r="Z209" i="8"/>
  <c r="AF209" i="8"/>
  <c r="X209" i="8"/>
  <c r="AD209" i="8"/>
  <c r="V209" i="8"/>
  <c r="Y209" i="8"/>
  <c r="AJ209" i="8"/>
  <c r="W209" i="8"/>
  <c r="AG209" i="8"/>
  <c r="AE209" i="8"/>
  <c r="AA209" i="8"/>
  <c r="U209" i="8"/>
  <c r="AI209" i="8"/>
  <c r="AB209" i="8"/>
  <c r="AC209" i="8"/>
  <c r="AJ210" i="8" l="1"/>
  <c r="AB210" i="8"/>
  <c r="T211" i="8"/>
  <c r="AK211" i="8" s="1"/>
  <c r="AH210" i="8"/>
  <c r="Z210" i="8"/>
  <c r="AG210" i="8"/>
  <c r="Y210" i="8"/>
  <c r="AF210" i="8"/>
  <c r="X210" i="8"/>
  <c r="AC210" i="8"/>
  <c r="AA210" i="8"/>
  <c r="V210" i="8"/>
  <c r="U210" i="8"/>
  <c r="AD210" i="8"/>
  <c r="W210" i="8"/>
  <c r="AE210" i="8"/>
  <c r="AI210" i="8"/>
  <c r="AD211" i="8" l="1"/>
  <c r="V211" i="8"/>
  <c r="AJ211" i="8"/>
  <c r="AB211" i="8"/>
  <c r="AI211" i="8"/>
  <c r="AA211" i="8"/>
  <c r="T212" i="8"/>
  <c r="AK212" i="8" s="1"/>
  <c r="AH211" i="8"/>
  <c r="Z211" i="8"/>
  <c r="AG211" i="8"/>
  <c r="Y211" i="8"/>
  <c r="U211" i="8"/>
  <c r="AF211" i="8"/>
  <c r="AE211" i="8"/>
  <c r="AC211" i="8"/>
  <c r="X211" i="8"/>
  <c r="W211" i="8"/>
  <c r="AF212" i="8" l="1"/>
  <c r="X212" i="8"/>
  <c r="AD212" i="8"/>
  <c r="V212" i="8"/>
  <c r="AC212" i="8"/>
  <c r="U212" i="8"/>
  <c r="AJ212" i="8"/>
  <c r="AB212" i="8"/>
  <c r="AI212" i="8"/>
  <c r="AA212" i="8"/>
  <c r="AH212" i="8"/>
  <c r="AG212" i="8"/>
  <c r="Z212" i="8"/>
  <c r="T213" i="8"/>
  <c r="AK213" i="8" s="1"/>
  <c r="Y212" i="8"/>
  <c r="AE212" i="8"/>
  <c r="W212" i="8"/>
  <c r="T214" i="8" l="1"/>
  <c r="AK214" i="8" s="1"/>
  <c r="AH213" i="8"/>
  <c r="Z213" i="8"/>
  <c r="AF213" i="8"/>
  <c r="X213" i="8"/>
  <c r="AE213" i="8"/>
  <c r="W213" i="8"/>
  <c r="AD213" i="8"/>
  <c r="V213" i="8"/>
  <c r="AC213" i="8"/>
  <c r="U213" i="8"/>
  <c r="AG213" i="8"/>
  <c r="AB213" i="8"/>
  <c r="Y213" i="8"/>
  <c r="AJ213" i="8"/>
  <c r="AI213" i="8"/>
  <c r="AA213" i="8"/>
  <c r="AJ214" i="8" l="1"/>
  <c r="AB214" i="8"/>
  <c r="AI214" i="8"/>
  <c r="AA214" i="8"/>
  <c r="T215" i="8"/>
  <c r="AK215" i="8" s="1"/>
  <c r="AH214" i="8"/>
  <c r="Z214" i="8"/>
  <c r="AG214" i="8"/>
  <c r="Y214" i="8"/>
  <c r="AF214" i="8"/>
  <c r="X214" i="8"/>
  <c r="AE214" i="8"/>
  <c r="W214" i="8"/>
  <c r="AC214" i="8"/>
  <c r="V214" i="8"/>
  <c r="U214" i="8"/>
  <c r="AD214" i="8"/>
  <c r="AD215" i="8" l="1"/>
  <c r="V215" i="8"/>
  <c r="AC215" i="8"/>
  <c r="U215" i="8"/>
  <c r="AJ215" i="8"/>
  <c r="AB215" i="8"/>
  <c r="AI215" i="8"/>
  <c r="AA215" i="8"/>
  <c r="T216" i="8"/>
  <c r="AK216" i="8" s="1"/>
  <c r="AH215" i="8"/>
  <c r="Z215" i="8"/>
  <c r="AG215" i="8"/>
  <c r="Y215" i="8"/>
  <c r="AE215" i="8"/>
  <c r="X215" i="8"/>
  <c r="AF215" i="8"/>
  <c r="W215" i="8"/>
  <c r="AF216" i="8" l="1"/>
  <c r="X216" i="8"/>
  <c r="AE216" i="8"/>
  <c r="W216" i="8"/>
  <c r="AD216" i="8"/>
  <c r="V216" i="8"/>
  <c r="AC216" i="8"/>
  <c r="U216" i="8"/>
  <c r="AJ216" i="8"/>
  <c r="AB216" i="8"/>
  <c r="AI216" i="8"/>
  <c r="AA216" i="8"/>
  <c r="AG216" i="8"/>
  <c r="Z216" i="8"/>
  <c r="T217" i="8"/>
  <c r="AK217" i="8" s="1"/>
  <c r="AH216" i="8"/>
  <c r="Y216" i="8"/>
  <c r="T218" i="8" l="1"/>
  <c r="AK218" i="8" s="1"/>
  <c r="AH217" i="8"/>
  <c r="Z217" i="8"/>
  <c r="AG217" i="8"/>
  <c r="Y217" i="8"/>
  <c r="AF217" i="8"/>
  <c r="X217" i="8"/>
  <c r="AE217" i="8"/>
  <c r="W217" i="8"/>
  <c r="AD217" i="8"/>
  <c r="V217" i="8"/>
  <c r="AC217" i="8"/>
  <c r="U217" i="8"/>
  <c r="AI217" i="8"/>
  <c r="AB217" i="8"/>
  <c r="AA217" i="8"/>
  <c r="AJ217" i="8"/>
  <c r="AJ218" i="8" l="1"/>
  <c r="AB218" i="8"/>
  <c r="AI218" i="8"/>
  <c r="AA218" i="8"/>
  <c r="T219" i="8"/>
  <c r="AK219" i="8" s="1"/>
  <c r="AH218" i="8"/>
  <c r="Z218" i="8"/>
  <c r="AG218" i="8"/>
  <c r="Y218" i="8"/>
  <c r="AF218" i="8"/>
  <c r="X218" i="8"/>
  <c r="AE218" i="8"/>
  <c r="W218" i="8"/>
  <c r="AD218" i="8"/>
  <c r="AC218" i="8"/>
  <c r="U218" i="8"/>
  <c r="V218" i="8"/>
  <c r="AI219" i="8" l="1"/>
  <c r="AD219" i="8"/>
  <c r="V219" i="8"/>
  <c r="AC219" i="8"/>
  <c r="U219" i="8"/>
  <c r="AB219" i="8"/>
  <c r="AJ219" i="8"/>
  <c r="AA219" i="8"/>
  <c r="AH219" i="8"/>
  <c r="Z219" i="8"/>
  <c r="AG219" i="8"/>
  <c r="Y219" i="8"/>
  <c r="AF219" i="8"/>
  <c r="AE219" i="8"/>
  <c r="W219" i="8"/>
  <c r="X219" i="8"/>
</calcChain>
</file>

<file path=xl/sharedStrings.xml><?xml version="1.0" encoding="utf-8"?>
<sst xmlns="http://schemas.openxmlformats.org/spreadsheetml/2006/main" count="6203" uniqueCount="271">
  <si>
    <t>Options Outstanding</t>
  </si>
  <si>
    <t>Weighted-</t>
  </si>
  <si>
    <t>Average</t>
  </si>
  <si>
    <t>Remaining</t>
  </si>
  <si>
    <t>$</t>
  </si>
  <si>
    <t>행사가</t>
  </si>
  <si>
    <t>Options Exercisable</t>
  </si>
  <si>
    <t>Range of</t>
  </si>
  <si>
    <t>    Exercise Prices    </t>
  </si>
  <si>
    <t>Number</t>
  </si>
  <si>
    <t>Outstanding</t>
  </si>
  <si>
    <t>     (000’s)    </t>
  </si>
  <si>
    <t>    Contractual Life    </t>
  </si>
  <si>
    <t>Exercise</t>
  </si>
  <si>
    <t>    Price    </t>
  </si>
  <si>
    <t>Exercisable</t>
  </si>
  <si>
    <t>    (000’s)    </t>
  </si>
  <si>
    <t>(In years)</t>
  </si>
  <si>
    <t>$1.69 – $2.82</t>
  </si>
  <si>
    <t>$2.95 – $3.02  </t>
  </si>
  <si>
    <t>$3.03 – $3.03</t>
  </si>
  <si>
    <t>$3.17 – $3.25</t>
  </si>
  <si>
    <t>$3.29 – $3.29 </t>
  </si>
  <si>
    <t>$3.43 – $3.68</t>
  </si>
  <si>
    <t>$3.74 – $4.18</t>
  </si>
  <si>
    <t>$4.22 – $4.22  </t>
  </si>
  <si>
    <t>$4.25 – $4.25</t>
  </si>
  <si>
    <t>$4.26 – $9.80</t>
  </si>
  <si>
    <t>$1.69 – $9.80</t>
  </si>
  <si>
    <t>옵션수</t>
  </si>
  <si>
    <t>주가</t>
  </si>
  <si>
    <t>행사여부</t>
  </si>
  <si>
    <t>들어오는 금액</t>
  </si>
  <si>
    <t>늘어난 주식수</t>
  </si>
  <si>
    <t>되살수있는 주식수:</t>
  </si>
  <si>
    <t>실제 희석된 주식수:</t>
  </si>
  <si>
    <t>https://www.sec.gov/Archives/edgar/data/1078271/000107827112000048/extr-06301210k.htm</t>
  </si>
  <si>
    <t>Extreme Networks, Inc. (EXTR)</t>
  </si>
  <si>
    <t>RSU = Restricted Stock Units</t>
  </si>
  <si>
    <t>스톡옵션 (Stock Option, "주식매수선택권")과 비슷하게, 주식으로 보수를 받는 방법.</t>
  </si>
  <si>
    <t>즉 직원은 일정 요건을 충족시킴으로써 주식을 받게된다.</t>
  </si>
  <si>
    <t>스톡옵션과 다른점은, 직원들이 이러한 주식을 "무료"로 받는다는것.</t>
  </si>
  <si>
    <t>애플의 경우</t>
  </si>
  <si>
    <t>Granted - RSU를 받은상태 (사용불가)</t>
  </si>
  <si>
    <t>Vested - 주식으로 전환가능상태</t>
  </si>
  <si>
    <t>Cancelled - 요건을 충족시키지 못해 취소된 RSU</t>
  </si>
  <si>
    <t>현재 기준으로 주식을 희석시키는것은 Vested - (이미 회사가 발표하는 주식수에 포함됨)</t>
  </si>
  <si>
    <t>하지만 M&amp;A할경우, Granted도 곧바로 행사가 가능할수 있기 때문에 주의 필요.</t>
  </si>
  <si>
    <t>No portion of this report may be reproduced, reused, or otherwise distributed in any form without prior written consent.</t>
  </si>
  <si>
    <t xml:space="preserve">For more information, please visit/contatct (주)월스트릿트레이닝아시아 through www.wallstreettraining.co.kr </t>
  </si>
  <si>
    <t>이 파일은 대한민국 및 미국 저작권법의 보호를 받는 저작물 입니다.</t>
  </si>
  <si>
    <t>파일의 원 저자로부터 서면에 의한 허락없이 이 파일의 일부나 전체를 어떠한 형태로도 가공/배포할 수 없습니다.</t>
  </si>
  <si>
    <t xml:space="preserve">이를 위반시에는 형사/민사상의 법적 책임을 질수 있으며, 특별한 문의가 있는경우 </t>
  </si>
  <si>
    <t>www.wallstreettraining.co.kr에 있는 정보로 연락주시기 바랍니다.</t>
  </si>
  <si>
    <t>이를 위반시에는 형사/민사상의 법적 책임을 질수 있으며, 특별한 문의가 있는경우 www.wallstreettraining.co.kr에 있는 정보로 연락주시기 바랍니다.</t>
  </si>
  <si>
    <t>© 2016 (주)월스트릿트레이닝아시아. All rights reserved.</t>
  </si>
  <si>
    <t>직원들은 "베스팅"이 되지 않은 권한을 받고, 일정 요건을 충족시키면, 주식은 "베스팅" (Vesting)된다.</t>
  </si>
  <si>
    <t>현재 주가</t>
  </si>
  <si>
    <t>&lt;표2&gt;</t>
  </si>
  <si>
    <t>(기준일 : </t>
  </si>
  <si>
    <t>)</t>
  </si>
  <si>
    <t>(단위 : 원, 주)</t>
  </si>
  <si>
    <t>부여</t>
  </si>
  <si>
    <t>받은자</t>
  </si>
  <si>
    <t>관 계</t>
  </si>
  <si>
    <t>부여일</t>
  </si>
  <si>
    <t>부여방법</t>
  </si>
  <si>
    <t>주식의</t>
  </si>
  <si>
    <t>종류</t>
  </si>
  <si>
    <t>최초</t>
  </si>
  <si>
    <t>수량</t>
  </si>
  <si>
    <t>당기변동수량</t>
  </si>
  <si>
    <t>총변동수량</t>
  </si>
  <si>
    <t>기말</t>
  </si>
  <si>
    <t>미행사수량</t>
  </si>
  <si>
    <t>행사기간</t>
  </si>
  <si>
    <t>행사</t>
  </si>
  <si>
    <t>가격</t>
  </si>
  <si>
    <t>취소</t>
  </si>
  <si>
    <t>한성숙</t>
  </si>
  <si>
    <t>등기임원</t>
  </si>
  <si>
    <t>신주교부,</t>
  </si>
  <si>
    <t>자기주식교부</t>
  </si>
  <si>
    <t>보통주</t>
  </si>
  <si>
    <t>-</t>
  </si>
  <si>
    <t>2022년 3월 22일~</t>
  </si>
  <si>
    <t>최인혁</t>
  </si>
  <si>
    <t>131,000 *주2)</t>
  </si>
  <si>
    <t>박상진</t>
  </si>
  <si>
    <t>미등기임원</t>
  </si>
  <si>
    <t>채선주</t>
  </si>
  <si>
    <t>김광현</t>
  </si>
  <si>
    <t>김승언</t>
  </si>
  <si>
    <t>김주관</t>
  </si>
  <si>
    <t>이건수</t>
  </si>
  <si>
    <t>이윤숙</t>
  </si>
  <si>
    <t>정석근</t>
  </si>
  <si>
    <t>장준기</t>
  </si>
  <si>
    <t>유봉석</t>
  </si>
  <si>
    <t>강석호</t>
  </si>
  <si>
    <t>강유훈</t>
  </si>
  <si>
    <t>강인호</t>
  </si>
  <si>
    <t>강태은</t>
  </si>
  <si>
    <t>공기중</t>
  </si>
  <si>
    <t>곽용재</t>
  </si>
  <si>
    <t>김균희</t>
  </si>
  <si>
    <t>2021년 2월 27일~</t>
  </si>
  <si>
    <t>128,900 *주3)</t>
  </si>
  <si>
    <t>김동회</t>
  </si>
  <si>
    <t>김민</t>
  </si>
  <si>
    <t>김상범</t>
  </si>
  <si>
    <t>김성관</t>
  </si>
  <si>
    <t>김성호</t>
  </si>
  <si>
    <t>김수향</t>
  </si>
  <si>
    <t>김영수</t>
  </si>
  <si>
    <t>김유원</t>
  </si>
  <si>
    <t>김재민</t>
  </si>
  <si>
    <t>김재헌</t>
  </si>
  <si>
    <t>김정미</t>
  </si>
  <si>
    <t>김정식</t>
  </si>
  <si>
    <t>김정우</t>
  </si>
  <si>
    <t>김진수</t>
  </si>
  <si>
    <t>김태웅</t>
  </si>
  <si>
    <t>김효</t>
  </si>
  <si>
    <t>김희철</t>
  </si>
  <si>
    <t>노상철</t>
  </si>
  <si>
    <t>박동진</t>
  </si>
  <si>
    <t>박선영</t>
  </si>
  <si>
    <t>박수만</t>
  </si>
  <si>
    <t>박찬훈</t>
  </si>
  <si>
    <t>방미연</t>
  </si>
  <si>
    <t>백종원</t>
  </si>
  <si>
    <t>서국환</t>
  </si>
  <si>
    <t>성낙호</t>
  </si>
  <si>
    <t>송대섭</t>
  </si>
  <si>
    <t>송재훈</t>
  </si>
  <si>
    <t>신재경</t>
  </si>
  <si>
    <t>신중휘</t>
  </si>
  <si>
    <t>양성열</t>
  </si>
  <si>
    <t>오원진</t>
  </si>
  <si>
    <t>우상훈</t>
  </si>
  <si>
    <t>우승기</t>
  </si>
  <si>
    <t>원성재</t>
  </si>
  <si>
    <t>원윤식</t>
  </si>
  <si>
    <t>윤종호</t>
  </si>
  <si>
    <t>이상철</t>
  </si>
  <si>
    <t>이상훈</t>
  </si>
  <si>
    <t>이석민</t>
  </si>
  <si>
    <t>이우람</t>
  </si>
  <si>
    <t>이인희</t>
  </si>
  <si>
    <t>이일구</t>
  </si>
  <si>
    <t>이정안</t>
  </si>
  <si>
    <t>이정태</t>
  </si>
  <si>
    <t>이정훈</t>
  </si>
  <si>
    <t>이종민</t>
  </si>
  <si>
    <t>이종현</t>
  </si>
  <si>
    <t>이종화</t>
  </si>
  <si>
    <t>이진규</t>
  </si>
  <si>
    <t>이활석</t>
  </si>
  <si>
    <t>임동아</t>
  </si>
  <si>
    <t>정경화</t>
  </si>
  <si>
    <t>정민영</t>
  </si>
  <si>
    <t>정민용</t>
  </si>
  <si>
    <t>정연아</t>
  </si>
  <si>
    <t>정유한</t>
  </si>
  <si>
    <t>정재부</t>
  </si>
  <si>
    <t>정진영</t>
  </si>
  <si>
    <t>정효주</t>
  </si>
  <si>
    <t>조상현</t>
  </si>
  <si>
    <t>조윤식</t>
  </si>
  <si>
    <t>천세진</t>
  </si>
  <si>
    <t>최승락</t>
  </si>
  <si>
    <t>최재호</t>
  </si>
  <si>
    <t>최지훈</t>
  </si>
  <si>
    <t>최혜원</t>
  </si>
  <si>
    <t>최희탁</t>
  </si>
  <si>
    <t>하정우</t>
  </si>
  <si>
    <t>한기창</t>
  </si>
  <si>
    <t>한석주</t>
  </si>
  <si>
    <t>한익상</t>
  </si>
  <si>
    <t>한재영</t>
  </si>
  <si>
    <t>한재현</t>
  </si>
  <si>
    <t>한준</t>
  </si>
  <si>
    <t>2023년 3월 27일~</t>
  </si>
  <si>
    <t>186,000 *주2)</t>
  </si>
  <si>
    <t>김성훈</t>
  </si>
  <si>
    <t>신유진</t>
  </si>
  <si>
    <t>최수연</t>
  </si>
  <si>
    <t>OOO 외</t>
  </si>
  <si>
    <t>543명</t>
  </si>
  <si>
    <t>직원</t>
  </si>
  <si>
    <t>2,814명</t>
  </si>
  <si>
    <t>682명</t>
  </si>
  <si>
    <t>2023년 2월 26일~</t>
  </si>
  <si>
    <t>3,072명</t>
  </si>
  <si>
    <t>2022년 2월 26일~</t>
  </si>
  <si>
    <t>186,000 *주3)</t>
  </si>
  <si>
    <t>※ 공시서류작성기준일 현재 당사 주식의 종가는 267,000원입니다.</t>
  </si>
  <si>
    <t>주1) 상기 변동수량 중 취소수량은 법률 및 계약에 따라 주식매수선택권 부여 취소사유가 발생한 취소분이며, 해당 취소분은 2020년 반기 중 당사 이사회에서</t>
  </si>
  <si>
    <t>       부여 취소 결의 후 관련 내용을 별도 공시하였습니다.</t>
  </si>
  <si>
    <t>주2) 부여일로부터 회사에 3년 이상 근속한 임직원에 한하여, 행사가능 개시일 직전 10 영업일 동안의 각 종가가 모두 192,000원 이상을 기록한 경우 또는 행사가능</t>
  </si>
  <si>
    <t>       기간 중 연속된 10 영업일 동안의 각 종가가 모두 192,000원 이상을 기록한 경우 행사 가능한 주식매수선택권입니다.</t>
  </si>
  <si>
    <t>주3) 부여일로부터 회사에 2년 이상 재직한 경우 행사 가능한 주식매수선택권입니다. </t>
  </si>
  <si>
    <t>131,000  *주2)</t>
    <phoneticPr fontId="14" type="noConversion"/>
  </si>
  <si>
    <t>x</t>
    <phoneticPr fontId="14" type="noConversion"/>
  </si>
  <si>
    <t/>
  </si>
  <si>
    <t>© 2020 (주)월스트릿트레이닝아시아. All rights reserved.</t>
    <phoneticPr fontId="14" type="noConversion"/>
  </si>
  <si>
    <t>행사가격</t>
    <phoneticPr fontId="14" type="noConversion"/>
  </si>
  <si>
    <t>%</t>
    <phoneticPr fontId="14" type="noConversion"/>
  </si>
  <si>
    <t>기말 미행사수량</t>
    <phoneticPr fontId="14" type="noConversion"/>
  </si>
  <si>
    <t>행사연도</t>
    <phoneticPr fontId="14" type="noConversion"/>
  </si>
  <si>
    <t>신주교부, 자기주식교부</t>
    <phoneticPr fontId="14" type="noConversion"/>
  </si>
  <si>
    <t>최초</t>
    <phoneticPr fontId="14" type="noConversion"/>
  </si>
  <si>
    <t>부여수량</t>
    <phoneticPr fontId="14" type="noConversion"/>
  </si>
  <si>
    <t>행사 가능 연도</t>
    <phoneticPr fontId="14" type="noConversion"/>
  </si>
  <si>
    <t>행사 가격</t>
    <phoneticPr fontId="14" type="noConversion"/>
  </si>
  <si>
    <t>가격 행사여부</t>
    <phoneticPr fontId="14" type="noConversion"/>
  </si>
  <si>
    <t>날짜 행사가능 여부</t>
    <phoneticPr fontId="14" type="noConversion"/>
  </si>
  <si>
    <t>행사 연도</t>
    <phoneticPr fontId="14" type="noConversion"/>
  </si>
  <si>
    <t>4. 주식의 총수 등</t>
  </si>
  <si>
    <t>가. 주식의 총수 현황</t>
  </si>
  <si>
    <t>2020년 6월 30일 기준 발행주식 총수는 164,263,395주이며, 유통주식수는 자기주식18,898,600주를 제외한 145,364,795주입니다.</t>
  </si>
  <si>
    <t>(단위 : 주)</t>
  </si>
  <si>
    <t>구  분</t>
  </si>
  <si>
    <t>주식의 종류</t>
  </si>
  <si>
    <t>비고</t>
  </si>
  <si>
    <t>합계</t>
  </si>
  <si>
    <t> Ⅰ. 발행할 주식의 총수</t>
  </si>
  <si>
    <t> Ⅱ. 현재까지 발행한 주식의 총수</t>
  </si>
  <si>
    <t> Ⅲ. 현재까지 감소한 주식의 총수</t>
  </si>
  <si>
    <t> 1. 감자</t>
  </si>
  <si>
    <t> 2. 이익소각</t>
  </si>
  <si>
    <t>자기주식 소각</t>
  </si>
  <si>
    <t> 3. 상환주식의 상환</t>
  </si>
  <si>
    <t> 4. 기타</t>
  </si>
  <si>
    <t>인적분할</t>
  </si>
  <si>
    <t> Ⅳ. 발행주식의 총수 (Ⅱ-Ⅲ)</t>
  </si>
  <si>
    <t> Ⅴ. 자기주식수</t>
  </si>
  <si>
    <t> Ⅵ. 유통주식수 (Ⅳ-Ⅴ)</t>
  </si>
  <si>
    <t>※ 당사는 주주환원정책의 일환으로 자기주식 550,000주의 소각 후 2020년 3월 9일</t>
  </si>
  <si>
    <t>   등기절차를 완료하였고, 이에 따라 발행주식총수, 자기주식수와 유통주식수가 변경됨</t>
  </si>
  <si>
    <t>유통주식수</t>
    <phoneticPr fontId="14" type="noConversion"/>
  </si>
  <si>
    <t>희석주식수</t>
    <phoneticPr fontId="14" type="noConversion"/>
  </si>
  <si>
    <t>[2019년]</t>
  </si>
  <si>
    <t>  1) 산정방법 : 공정가액접근법 (옵션가격결정모형 중 LSMC 적용)</t>
  </si>
  <si>
    <t>  2) 주요가정</t>
  </si>
  <si>
    <t>    - 권리부여일 직전일의 종가: 128,000원</t>
  </si>
  <si>
    <t>    - 기대행사기간 : 5년</t>
  </si>
  <si>
    <t>    - 무위험수익률 : 1.92%</t>
  </si>
  <si>
    <t>    - 예상주가변동성 : 24.00%</t>
  </si>
  <si>
    <t>[2020년]</t>
  </si>
  <si>
    <t>  1) 산정방법 : 공정가액접근법 (옵션가격결정모형 중 LSMC모형 적용)</t>
  </si>
  <si>
    <t>    - 권리부여일 직전일의 종가: 152,500원</t>
  </si>
  <si>
    <t>    - 무위험이자율 : 1.48%</t>
  </si>
  <si>
    <t>희석 %</t>
    <phoneticPr fontId="14" type="noConversion"/>
  </si>
  <si>
    <t>x</t>
    <phoneticPr fontId="14" type="noConversion"/>
  </si>
  <si>
    <t>x</t>
    <phoneticPr fontId="14" type="noConversion"/>
  </si>
  <si>
    <t>※ 주식매수 선택권 부여 현황</t>
    <phoneticPr fontId="14" type="noConversion"/>
  </si>
  <si>
    <t>x</t>
    <phoneticPr fontId="14" type="noConversion"/>
  </si>
  <si>
    <t>※ 주식매수선택권의 공정가치 산정방법 및 주요가정</t>
    <phoneticPr fontId="14" type="noConversion"/>
  </si>
  <si>
    <t>사업/분기 보고서 VIII - 2. "임원의 보수 등"</t>
    <phoneticPr fontId="14" type="noConversion"/>
  </si>
  <si>
    <t>TSM방식 (자기주식법) 적용</t>
    <phoneticPr fontId="14" type="noConversion"/>
  </si>
  <si>
    <t>사업/분기보고서  I - 4.  "주식의 총수"</t>
    <phoneticPr fontId="14" type="noConversion"/>
  </si>
  <si>
    <t>스톡옵션의 단점</t>
    <phoneticPr fontId="14" type="noConversion"/>
  </si>
  <si>
    <t>2. 변동성이 높은 주식시장 가격에 따른 주식수의 급격한 변동 (투자자 입장에서 변수 추가)</t>
    <phoneticPr fontId="14" type="noConversion"/>
  </si>
  <si>
    <t>3. 직원들 입장에서, 현금 납입</t>
    <phoneticPr fontId="14" type="noConversion"/>
  </si>
  <si>
    <t>1. 비용산정의 불투명성 증가</t>
    <phoneticPr fontId="14" type="noConversion"/>
  </si>
  <si>
    <t>3가지 항목으로 분류 (BASE Table)</t>
    <phoneticPr fontId="14" type="noConversion"/>
  </si>
  <si>
    <t>https://dart.fss.or.kr/dsaf001/main.do?rcpNo=20200814001974</t>
    <phoneticPr fontId="14" type="noConversion"/>
  </si>
  <si>
    <t>x</t>
    <phoneticPr fontId="14" type="noConversion"/>
  </si>
  <si>
    <t>The following table summarizes significant ranges of outstanding and exercisable options at June 30, 2020: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</si>
</sst>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$-409]0.00"/>
    <numFmt numFmtId="177" formatCode="[$$-409]#,##0"/>
    <numFmt numFmtId="178" formatCode="0.0%"/>
    <numFmt numFmtId="179" formatCode="#,##0_ "/>
    <numFmt numFmtId="180" formatCode="yyyy&quot;년&quot;\ m&quot;월&quot;\ d&quot;일&quot;;@"/>
    <numFmt numFmtId="181" formatCode="&quot;₩&quot;#,##0;[Red]&quot;₩&quot;#,##0"/>
    <numFmt numFmtId="182" formatCode="#,##0;[Red]#,##0"/>
    <numFmt numFmtId="183" formatCode="&quot;₩&quot;#,##0"/>
  </numFmts>
  <fonts count="29">
    <font>
      <sz val="11"/>
      <color theme="1"/>
      <name val="맑은 고딕"/>
      <family val="2"/>
      <scheme val="minor"/>
    </font>
    <font>
      <b/>
      <sz val="11"/>
      <color theme="0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10"/>
      <color theme="1"/>
      <name val="Times New Roman"/>
      <family val="1"/>
    </font>
    <font>
      <sz val="10"/>
      <color theme="1"/>
      <name val="Inherit"/>
    </font>
    <font>
      <sz val="10"/>
      <color rgb="FF000000"/>
      <name val="Inherit"/>
    </font>
    <font>
      <b/>
      <sz val="8"/>
      <color theme="1"/>
      <name val="Inherit"/>
    </font>
    <font>
      <sz val="8"/>
      <color theme="1"/>
      <name val="Inherit"/>
    </font>
    <font>
      <b/>
      <i/>
      <sz val="8"/>
      <color theme="1"/>
      <name val="Inherit"/>
    </font>
    <font>
      <sz val="11"/>
      <color rgb="FF7030A0"/>
      <name val="맑은 고딕"/>
      <family val="2"/>
      <scheme val="minor"/>
    </font>
    <font>
      <sz val="11"/>
      <color rgb="FF0070C0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u/>
      <sz val="11"/>
      <color theme="1"/>
      <name val="맑은 고딕"/>
      <family val="2"/>
      <scheme val="minor"/>
    </font>
    <font>
      <i/>
      <sz val="8"/>
      <color theme="0" tint="-0.34998626667073579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1"/>
      <color rgb="FF000000"/>
      <name val="굴림"/>
      <family val="3"/>
      <charset val="129"/>
    </font>
    <font>
      <sz val="10"/>
      <color rgb="FF000000"/>
      <name val="바탕"/>
      <family val="1"/>
      <charset val="129"/>
    </font>
    <font>
      <sz val="10"/>
      <color theme="1"/>
      <name val="맑은 고딕"/>
      <family val="2"/>
      <scheme val="minor"/>
    </font>
    <font>
      <sz val="10"/>
      <color rgb="FF000000"/>
      <name val="굴림"/>
      <family val="3"/>
      <charset val="129"/>
    </font>
    <font>
      <b/>
      <sz val="10"/>
      <color rgb="FF000000"/>
      <name val="굴림"/>
      <family val="3"/>
      <charset val="129"/>
    </font>
    <font>
      <sz val="11"/>
      <color theme="1"/>
      <name val="굴림"/>
      <family val="3"/>
      <charset val="129"/>
    </font>
    <font>
      <b/>
      <sz val="10"/>
      <color rgb="FF0000FF"/>
      <name val="바탕"/>
      <family val="1"/>
      <charset val="129"/>
    </font>
    <font>
      <b/>
      <sz val="10"/>
      <color rgb="FF000000"/>
      <name val="바탕"/>
      <family val="1"/>
      <charset val="129"/>
    </font>
    <font>
      <i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color theme="0"/>
      <name val="맑은 고딕"/>
      <family val="2"/>
      <scheme val="minor"/>
    </font>
    <font>
      <b/>
      <sz val="13"/>
      <color theme="0"/>
      <name val="맑은 고딕"/>
      <family val="3"/>
      <charset val="129"/>
      <scheme val="minor"/>
    </font>
    <font>
      <sz val="13"/>
      <color theme="1"/>
      <name val="맑은 고딕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EE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/>
      <diagonal/>
    </border>
    <border>
      <left/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00000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00000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/>
      <top style="thin">
        <color indexed="64"/>
      </top>
      <bottom style="thin">
        <color rgb="FF808080"/>
      </bottom>
      <diagonal/>
    </border>
    <border>
      <left/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rgb="FF80808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07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3" fontId="0" fillId="0" borderId="0" xfId="0" applyNumberForma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177" fontId="0" fillId="0" borderId="0" xfId="0" applyNumberFormat="1"/>
    <xf numFmtId="176" fontId="9" fillId="0" borderId="0" xfId="0" applyNumberFormat="1" applyFont="1"/>
    <xf numFmtId="176" fontId="10" fillId="0" borderId="0" xfId="0" applyNumberFormat="1" applyFont="1"/>
    <xf numFmtId="3" fontId="9" fillId="0" borderId="0" xfId="0" applyNumberFormat="1" applyFont="1"/>
    <xf numFmtId="2" fontId="9" fillId="0" borderId="0" xfId="0" applyNumberFormat="1" applyFont="1"/>
    <xf numFmtId="0" fontId="0" fillId="0" borderId="0" xfId="0" applyAlignment="1">
      <alignment horizontal="center"/>
    </xf>
    <xf numFmtId="3" fontId="9" fillId="0" borderId="4" xfId="0" applyNumberFormat="1" applyFont="1" applyBorder="1"/>
    <xf numFmtId="0" fontId="0" fillId="0" borderId="4" xfId="0" applyBorder="1"/>
    <xf numFmtId="2" fontId="9" fillId="0" borderId="4" xfId="0" applyNumberFormat="1" applyFont="1" applyBorder="1"/>
    <xf numFmtId="0" fontId="0" fillId="0" borderId="4" xfId="0" applyBorder="1" applyAlignment="1">
      <alignment horizontal="center"/>
    </xf>
    <xf numFmtId="3" fontId="0" fillId="0" borderId="4" xfId="0" applyNumberFormat="1" applyBorder="1"/>
    <xf numFmtId="0" fontId="0" fillId="0" borderId="4" xfId="0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77" fontId="2" fillId="0" borderId="0" xfId="0" applyNumberFormat="1" applyFont="1"/>
    <xf numFmtId="3" fontId="0" fillId="0" borderId="0" xfId="0" applyNumberFormat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0" fontId="11" fillId="0" borderId="0" xfId="1" applyAlignment="1">
      <alignment vertical="center"/>
    </xf>
    <xf numFmtId="0" fontId="1" fillId="0" borderId="0" xfId="0" applyFont="1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2" fillId="0" borderId="0" xfId="0" applyFont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4" xfId="0" applyFill="1" applyBorder="1"/>
    <xf numFmtId="0" fontId="0" fillId="4" borderId="11" xfId="0" applyFill="1" applyBorder="1"/>
    <xf numFmtId="0" fontId="13" fillId="0" borderId="0" xfId="0" applyFont="1"/>
    <xf numFmtId="0" fontId="16" fillId="0" borderId="0" xfId="0" applyFont="1" applyAlignment="1">
      <alignment horizontal="justify" vertical="center" wrapText="1"/>
    </xf>
    <xf numFmtId="0" fontId="17" fillId="0" borderId="0" xfId="0" applyFont="1"/>
    <xf numFmtId="0" fontId="18" fillId="0" borderId="0" xfId="0" applyFont="1" applyAlignment="1">
      <alignment wrapText="1"/>
    </xf>
    <xf numFmtId="31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26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31" fontId="18" fillId="0" borderId="15" xfId="0" applyNumberFormat="1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31" fontId="18" fillId="0" borderId="30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18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178" fontId="0" fillId="0" borderId="0" xfId="0" applyNumberFormat="1"/>
    <xf numFmtId="3" fontId="0" fillId="0" borderId="32" xfId="0" applyNumberFormat="1" applyBorder="1"/>
    <xf numFmtId="178" fontId="0" fillId="0" borderId="4" xfId="0" applyNumberFormat="1" applyBorder="1"/>
    <xf numFmtId="0" fontId="20" fillId="0" borderId="0" xfId="0" applyFont="1"/>
    <xf numFmtId="0" fontId="20" fillId="3" borderId="4" xfId="0" applyFont="1" applyFill="1" applyBorder="1" applyAlignment="1">
      <alignment horizontal="right"/>
    </xf>
    <xf numFmtId="179" fontId="20" fillId="0" borderId="0" xfId="0" applyNumberFormat="1" applyFont="1"/>
    <xf numFmtId="178" fontId="20" fillId="0" borderId="0" xfId="0" applyNumberFormat="1" applyFont="1"/>
    <xf numFmtId="0" fontId="20" fillId="0" borderId="0" xfId="0" applyNumberFormat="1" applyFont="1"/>
    <xf numFmtId="0" fontId="20" fillId="0" borderId="33" xfId="0" applyFont="1" applyBorder="1" applyAlignment="1">
      <alignment horizontal="center"/>
    </xf>
    <xf numFmtId="180" fontId="20" fillId="0" borderId="33" xfId="0" applyNumberFormat="1" applyFont="1" applyBorder="1" applyAlignment="1">
      <alignment horizontal="center"/>
    </xf>
    <xf numFmtId="179" fontId="20" fillId="0" borderId="33" xfId="0" applyNumberFormat="1" applyFont="1" applyBorder="1" applyAlignment="1">
      <alignment horizontal="right"/>
    </xf>
    <xf numFmtId="0" fontId="20" fillId="0" borderId="33" xfId="0" applyFont="1" applyBorder="1" applyAlignment="1">
      <alignment horizontal="right"/>
    </xf>
    <xf numFmtId="0" fontId="20" fillId="0" borderId="33" xfId="0" applyFont="1" applyBorder="1" applyAlignment="1">
      <alignment horizontal="center" vertical="center" wrapText="1"/>
    </xf>
    <xf numFmtId="0" fontId="18" fillId="5" borderId="34" xfId="0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center" vertical="center" wrapText="1"/>
    </xf>
    <xf numFmtId="0" fontId="18" fillId="5" borderId="36" xfId="0" applyFont="1" applyFill="1" applyBorder="1" applyAlignment="1">
      <alignment vertical="center"/>
    </xf>
    <xf numFmtId="0" fontId="18" fillId="5" borderId="37" xfId="0" applyFont="1" applyFill="1" applyBorder="1" applyAlignment="1">
      <alignment vertical="center"/>
    </xf>
    <xf numFmtId="0" fontId="18" fillId="5" borderId="37" xfId="0" applyFont="1" applyFill="1" applyBorder="1" applyAlignment="1">
      <alignment vertical="center" wrapText="1"/>
    </xf>
    <xf numFmtId="0" fontId="18" fillId="5" borderId="38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18" fillId="5" borderId="40" xfId="0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right" vertical="center" wrapText="1"/>
    </xf>
    <xf numFmtId="0" fontId="18" fillId="5" borderId="42" xfId="0" applyFont="1" applyFill="1" applyBorder="1" applyAlignment="1">
      <alignment horizontal="center" vertical="center" wrapText="1"/>
    </xf>
    <xf numFmtId="182" fontId="9" fillId="0" borderId="0" xfId="0" applyNumberFormat="1" applyFont="1"/>
    <xf numFmtId="0" fontId="9" fillId="0" borderId="0" xfId="0" applyFont="1"/>
    <xf numFmtId="0" fontId="21" fillId="0" borderId="0" xfId="0" applyFont="1" applyAlignment="1">
      <alignment horizontal="left" vertical="center"/>
    </xf>
    <xf numFmtId="0" fontId="22" fillId="0" borderId="0" xfId="0" applyFont="1"/>
    <xf numFmtId="3" fontId="18" fillId="0" borderId="12" xfId="0" applyNumberFormat="1" applyFont="1" applyBorder="1" applyAlignment="1">
      <alignment horizontal="right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horizontal="right" vertical="center" wrapText="1"/>
    </xf>
    <xf numFmtId="3" fontId="18" fillId="0" borderId="52" xfId="0" applyNumberFormat="1" applyFont="1" applyBorder="1" applyAlignment="1">
      <alignment horizontal="right" vertical="center" wrapText="1"/>
    </xf>
    <xf numFmtId="0" fontId="18" fillId="0" borderId="53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82" fontId="9" fillId="0" borderId="4" xfId="0" applyNumberFormat="1" applyFont="1" applyBorder="1"/>
    <xf numFmtId="0" fontId="9" fillId="0" borderId="4" xfId="0" applyFont="1" applyBorder="1"/>
    <xf numFmtId="183" fontId="0" fillId="0" borderId="0" xfId="0" applyNumberFormat="1"/>
    <xf numFmtId="0" fontId="25" fillId="6" borderId="33" xfId="0" applyFont="1" applyFill="1" applyBorder="1" applyAlignment="1">
      <alignment horizontal="center"/>
    </xf>
    <xf numFmtId="181" fontId="25" fillId="6" borderId="0" xfId="0" applyNumberFormat="1" applyFont="1" applyFill="1"/>
    <xf numFmtId="0" fontId="0" fillId="3" borderId="11" xfId="0" applyFill="1" applyBorder="1" applyAlignment="1">
      <alignment horizontal="right"/>
    </xf>
    <xf numFmtId="3" fontId="0" fillId="0" borderId="9" xfId="0" applyNumberFormat="1" applyBorder="1"/>
    <xf numFmtId="3" fontId="0" fillId="0" borderId="11" xfId="0" applyNumberFormat="1" applyBorder="1"/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31" fontId="15" fillId="0" borderId="0" xfId="0" applyNumberFormat="1" applyFont="1" applyAlignment="1">
      <alignment horizontal="left"/>
    </xf>
    <xf numFmtId="0" fontId="23" fillId="0" borderId="0" xfId="0" applyFont="1"/>
    <xf numFmtId="0" fontId="26" fillId="7" borderId="0" xfId="0" applyFont="1" applyFill="1"/>
    <xf numFmtId="0" fontId="27" fillId="7" borderId="0" xfId="0" applyFont="1" applyFill="1"/>
    <xf numFmtId="0" fontId="28" fillId="0" borderId="0" xfId="0" applyFont="1"/>
    <xf numFmtId="0" fontId="1" fillId="7" borderId="0" xfId="0" applyFont="1" applyFill="1"/>
    <xf numFmtId="3" fontId="0" fillId="8" borderId="0" xfId="0" applyNumberFormat="1" applyFill="1"/>
    <xf numFmtId="0" fontId="0" fillId="8" borderId="0" xfId="0" applyFill="1"/>
    <xf numFmtId="3" fontId="0" fillId="8" borderId="4" xfId="0" applyNumberFormat="1" applyFill="1" applyBorder="1"/>
    <xf numFmtId="178" fontId="24" fillId="8" borderId="0" xfId="0" applyNumberFormat="1" applyFont="1" applyFill="1"/>
    <xf numFmtId="3" fontId="0" fillId="8" borderId="9" xfId="0" applyNumberFormat="1" applyFill="1" applyBorder="1"/>
    <xf numFmtId="3" fontId="2" fillId="8" borderId="0" xfId="0" applyNumberFormat="1" applyFont="1" applyFill="1"/>
    <xf numFmtId="3" fontId="9" fillId="8" borderId="0" xfId="0" applyNumberFormat="1" applyFont="1" applyFill="1"/>
    <xf numFmtId="181" fontId="9" fillId="8" borderId="0" xfId="0" applyNumberFormat="1" applyFont="1" applyFill="1"/>
    <xf numFmtId="182" fontId="9" fillId="8" borderId="0" xfId="0" applyNumberFormat="1" applyFont="1" applyFill="1"/>
    <xf numFmtId="0" fontId="0" fillId="8" borderId="0" xfId="0" applyFill="1" applyAlignment="1">
      <alignment horizontal="center"/>
    </xf>
    <xf numFmtId="3" fontId="0" fillId="8" borderId="0" xfId="0" applyNumberFormat="1" applyFill="1" applyAlignment="1">
      <alignment horizontal="right"/>
    </xf>
    <xf numFmtId="183" fontId="0" fillId="8" borderId="9" xfId="0" applyNumberFormat="1" applyFill="1" applyBorder="1"/>
    <xf numFmtId="0" fontId="11" fillId="0" borderId="0" xfId="1"/>
    <xf numFmtId="0" fontId="18" fillId="5" borderId="45" xfId="0" applyFont="1" applyFill="1" applyBorder="1" applyAlignment="1">
      <alignment horizontal="center" vertical="center" wrapText="1"/>
    </xf>
    <xf numFmtId="0" fontId="18" fillId="5" borderId="46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26" xfId="0" applyFont="1" applyFill="1" applyBorder="1" applyAlignment="1">
      <alignment horizontal="center" vertical="center" wrapText="1"/>
    </xf>
    <xf numFmtId="0" fontId="18" fillId="0" borderId="48" xfId="0" applyFont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18" fillId="0" borderId="50" xfId="0" applyFont="1" applyBorder="1" applyAlignment="1">
      <alignment vertical="center" wrapText="1"/>
    </xf>
    <xf numFmtId="0" fontId="18" fillId="0" borderId="51" xfId="0" applyFont="1" applyBorder="1" applyAlignment="1">
      <alignment vertical="center" wrapText="1"/>
    </xf>
    <xf numFmtId="0" fontId="18" fillId="5" borderId="44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47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vertical="center" wrapText="1"/>
    </xf>
    <xf numFmtId="2" fontId="4" fillId="2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right" vertical="center" wrapText="1"/>
    </xf>
    <xf numFmtId="3" fontId="4" fillId="2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3" fontId="4" fillId="0" borderId="1" xfId="0" applyNumberFormat="1" applyFont="1" applyBorder="1" applyAlignment="1">
      <alignment horizontal="right" vertical="center" wrapText="1"/>
    </xf>
    <xf numFmtId="0" fontId="18" fillId="0" borderId="13" xfId="0" applyFont="1" applyBorder="1" applyAlignment="1">
      <alignment horizontal="right" vertical="center" wrapText="1"/>
    </xf>
    <xf numFmtId="0" fontId="18" fillId="0" borderId="15" xfId="0" applyFont="1" applyBorder="1" applyAlignment="1">
      <alignment horizontal="right" vertical="center" wrapText="1"/>
    </xf>
    <xf numFmtId="3" fontId="18" fillId="0" borderId="13" xfId="0" applyNumberFormat="1" applyFont="1" applyBorder="1" applyAlignment="1">
      <alignment horizontal="right" vertical="center" wrapText="1"/>
    </xf>
    <xf numFmtId="3" fontId="18" fillId="0" borderId="15" xfId="0" applyNumberFormat="1" applyFont="1" applyBorder="1" applyAlignment="1">
      <alignment horizontal="right" vertical="center" wrapText="1"/>
    </xf>
    <xf numFmtId="0" fontId="18" fillId="0" borderId="28" xfId="0" applyFont="1" applyBorder="1" applyAlignment="1">
      <alignment horizontal="right" vertical="center" wrapText="1"/>
    </xf>
    <xf numFmtId="0" fontId="18" fillId="0" borderId="26" xfId="0" applyFont="1" applyBorder="1" applyAlignment="1">
      <alignment horizontal="right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31" fontId="18" fillId="0" borderId="13" xfId="0" applyNumberFormat="1" applyFont="1" applyBorder="1" applyAlignment="1">
      <alignment horizontal="center" vertical="center" wrapText="1"/>
    </xf>
    <xf numFmtId="31" fontId="18" fillId="0" borderId="15" xfId="0" applyNumberFormat="1" applyFont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right" vertical="center" wrapText="1"/>
    </xf>
    <xf numFmtId="0" fontId="19" fillId="0" borderId="15" xfId="0" applyFont="1" applyBorder="1" applyAlignment="1">
      <alignment horizontal="right" vertical="center" wrapText="1"/>
    </xf>
    <xf numFmtId="0" fontId="18" fillId="0" borderId="30" xfId="0" applyFont="1" applyBorder="1" applyAlignment="1">
      <alignment horizontal="right" vertical="center" wrapText="1"/>
    </xf>
    <xf numFmtId="3" fontId="18" fillId="0" borderId="30" xfId="0" applyNumberFormat="1" applyFont="1" applyBorder="1" applyAlignment="1">
      <alignment horizontal="right" vertical="center" wrapText="1"/>
    </xf>
    <xf numFmtId="0" fontId="18" fillId="0" borderId="31" xfId="0" applyFont="1" applyBorder="1" applyAlignment="1">
      <alignment horizontal="right" vertical="center" wrapText="1"/>
    </xf>
    <xf numFmtId="0" fontId="18" fillId="0" borderId="30" xfId="0" applyFont="1" applyBorder="1" applyAlignment="1">
      <alignment horizontal="center" vertical="center" wrapText="1"/>
    </xf>
    <xf numFmtId="31" fontId="18" fillId="0" borderId="30" xfId="0" applyNumberFormat="1" applyFont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6666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9</xdr:row>
      <xdr:rowOff>47625</xdr:rowOff>
    </xdr:from>
    <xdr:to>
      <xdr:col>13</xdr:col>
      <xdr:colOff>380710</xdr:colOff>
      <xdr:row>12</xdr:row>
      <xdr:rowOff>95173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0" y="809625"/>
          <a:ext cx="2323810" cy="619048"/>
        </a:xfrm>
        <a:prstGeom prst="rect">
          <a:avLst/>
        </a:prstGeom>
        <a:ln>
          <a:solidFill>
            <a:srgbClr val="006666"/>
          </a:solidFill>
        </a:ln>
      </xdr:spPr>
    </xdr:pic>
    <xdr:clientData/>
  </xdr:twoCellAnchor>
  <xdr:twoCellAnchor>
    <xdr:from>
      <xdr:col>9</xdr:col>
      <xdr:colOff>266700</xdr:colOff>
      <xdr:row>9</xdr:row>
      <xdr:rowOff>28575</xdr:rowOff>
    </xdr:from>
    <xdr:to>
      <xdr:col>9</xdr:col>
      <xdr:colOff>581025</xdr:colOff>
      <xdr:row>9</xdr:row>
      <xdr:rowOff>152400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5391150" y="790575"/>
          <a:ext cx="314325" cy="12382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209550</xdr:colOff>
      <xdr:row>15</xdr:row>
      <xdr:rowOff>19050</xdr:rowOff>
    </xdr:from>
    <xdr:to>
      <xdr:col>12</xdr:col>
      <xdr:colOff>366470</xdr:colOff>
      <xdr:row>26</xdr:row>
      <xdr:rowOff>63500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3257550"/>
          <a:ext cx="7707070" cy="2419350"/>
        </a:xfrm>
        <a:prstGeom prst="rect">
          <a:avLst/>
        </a:prstGeom>
        <a:ln>
          <a:solidFill>
            <a:srgbClr val="006666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1092200</xdr:colOff>
      <xdr:row>219</xdr:row>
      <xdr:rowOff>254000</xdr:rowOff>
    </xdr:from>
    <xdr:to>
      <xdr:col>20</xdr:col>
      <xdr:colOff>508000</xdr:colOff>
      <xdr:row>439</xdr:row>
      <xdr:rowOff>25400</xdr:rowOff>
    </xdr:to>
    <xdr:cxnSp macro="">
      <xdr:nvCxnSpPr>
        <xdr:cNvPr id="3" name="직선 화살표 연결선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H="1">
          <a:off x="3378200" y="55562500"/>
          <a:ext cx="18211800" cy="55143400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415636</xdr:colOff>
      <xdr:row>4</xdr:row>
      <xdr:rowOff>196272</xdr:rowOff>
    </xdr:from>
    <xdr:to>
      <xdr:col>19</xdr:col>
      <xdr:colOff>196272</xdr:colOff>
      <xdr:row>4</xdr:row>
      <xdr:rowOff>196272</xdr:rowOff>
    </xdr:to>
    <xdr:cxnSp macro="">
      <xdr:nvCxnSpPr>
        <xdr:cNvPr id="9" name="직선 화살표 연결선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13473545" y="1073727"/>
          <a:ext cx="7285182" cy="0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8</xdr:row>
      <xdr:rowOff>94672</xdr:rowOff>
    </xdr:from>
    <xdr:to>
      <xdr:col>21</xdr:col>
      <xdr:colOff>60036</xdr:colOff>
      <xdr:row>218</xdr:row>
      <xdr:rowOff>63500</xdr:rowOff>
    </xdr:to>
    <xdr:cxnSp macro="">
      <xdr:nvCxnSpPr>
        <xdr:cNvPr id="11" name="직선 화살표 연결선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 flipH="1">
          <a:off x="21717000" y="1872672"/>
          <a:ext cx="60036" cy="53308828"/>
        </a:xfrm>
        <a:prstGeom prst="straightConnector1">
          <a:avLst/>
        </a:prstGeom>
        <a:ln w="571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Google%20Drive/9%20Wall%20Street%20Training/111%203SM%20and%20DCF/Modeling%20class_&#49688;&#50629;%20&#51652;&#54665;&#50857;/Wall%20Street%20Training_3%20SM_p125_3SM%20ends%20with%20balance_ready%20for%20DCF%20start%20w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S"/>
      <sheetName val="BS"/>
      <sheetName val="SCF"/>
      <sheetName val="Working Capital"/>
      <sheetName val="PP&amp;E"/>
      <sheetName val="Intangibles"/>
      <sheetName val="Other LT Items"/>
      <sheetName val="Equity"/>
      <sheetName val="Share"/>
      <sheetName val="Debt&amp;Interest"/>
      <sheetName val="DCF Analysis"/>
      <sheetName val="CR"/>
    </sheetNames>
    <sheetDataSet>
      <sheetData sheetId="0">
        <row r="6">
          <cell r="K6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rt.fss.or.kr/dsaf001/main.do?rcpNo=2020081400197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c.gov/Archives/edgar/data/1078271/000107827112000048/extr-06301210k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496"/>
  <sheetViews>
    <sheetView tabSelected="1" zoomScale="85" zoomScaleNormal="85" workbookViewId="0"/>
  </sheetViews>
  <sheetFormatPr defaultRowHeight="17" outlineLevelRow="1"/>
  <cols>
    <col min="1" max="1" width="3.58203125" customWidth="1"/>
    <col min="2" max="2" width="10.25" customWidth="1"/>
    <col min="3" max="3" width="14.5" customWidth="1"/>
    <col min="4" max="4" width="16.5" customWidth="1"/>
    <col min="5" max="5" width="22.08203125" customWidth="1"/>
    <col min="6" max="6" width="14.6640625" customWidth="1"/>
    <col min="7" max="7" width="17.25" customWidth="1"/>
    <col min="8" max="12" width="10.33203125" customWidth="1"/>
    <col min="13" max="13" width="14.6640625" customWidth="1"/>
    <col min="14" max="14" width="17.25" customWidth="1"/>
    <col min="15" max="15" width="11.4140625" customWidth="1"/>
    <col min="16" max="16" width="15.25" customWidth="1"/>
    <col min="17" max="17" width="12.75" customWidth="1"/>
    <col min="18" max="19" width="14.33203125" customWidth="1"/>
    <col min="20" max="20" width="12.75" customWidth="1"/>
  </cols>
  <sheetData>
    <row r="1" spans="1:14" ht="20.5">
      <c r="A1" s="128" t="s">
        <v>260</v>
      </c>
      <c r="C1" s="122"/>
      <c r="D1" s="122"/>
    </row>
    <row r="2" spans="1:14" ht="20.5">
      <c r="A2" s="128"/>
      <c r="B2" s="142" t="s">
        <v>268</v>
      </c>
      <c r="C2" s="122"/>
      <c r="D2" s="122"/>
    </row>
    <row r="3" spans="1:14" ht="20.5">
      <c r="A3" s="128"/>
      <c r="C3" s="122"/>
      <c r="D3" s="122"/>
    </row>
    <row r="4" spans="1:14" s="126" customFormat="1" ht="20.5">
      <c r="A4" s="126" t="s">
        <v>256</v>
      </c>
      <c r="B4" s="127" t="s">
        <v>257</v>
      </c>
    </row>
    <row r="5" spans="1:14">
      <c r="C5" s="123" t="s">
        <v>59</v>
      </c>
      <c r="D5" s="124">
        <v>44012</v>
      </c>
      <c r="E5" s="123" t="s">
        <v>60</v>
      </c>
    </row>
    <row r="6" spans="1:14">
      <c r="B6" s="90" t="s">
        <v>62</v>
      </c>
      <c r="C6" s="91" t="s">
        <v>64</v>
      </c>
      <c r="D6" s="91" t="s">
        <v>65</v>
      </c>
      <c r="E6" s="91" t="s">
        <v>66</v>
      </c>
      <c r="F6" s="91" t="s">
        <v>67</v>
      </c>
      <c r="G6" s="91" t="s">
        <v>212</v>
      </c>
      <c r="H6" s="92" t="s">
        <v>71</v>
      </c>
      <c r="I6" s="93"/>
      <c r="J6" s="92" t="s">
        <v>72</v>
      </c>
      <c r="K6" s="94"/>
      <c r="L6" s="91" t="s">
        <v>73</v>
      </c>
      <c r="M6" s="91" t="s">
        <v>214</v>
      </c>
      <c r="N6" s="95" t="s">
        <v>215</v>
      </c>
    </row>
    <row r="7" spans="1:14">
      <c r="B7" s="96" t="s">
        <v>63</v>
      </c>
      <c r="C7" s="97"/>
      <c r="D7" s="97"/>
      <c r="E7" s="97"/>
      <c r="F7" s="97" t="s">
        <v>68</v>
      </c>
      <c r="G7" s="97" t="s">
        <v>213</v>
      </c>
      <c r="H7" s="98" t="s">
        <v>76</v>
      </c>
      <c r="I7" s="98" t="s">
        <v>78</v>
      </c>
      <c r="J7" s="98" t="s">
        <v>76</v>
      </c>
      <c r="K7" s="98" t="s">
        <v>78</v>
      </c>
      <c r="L7" s="97" t="s">
        <v>74</v>
      </c>
      <c r="M7" s="97"/>
      <c r="N7" s="99"/>
    </row>
    <row r="8" spans="1:14" outlineLevel="1">
      <c r="B8" s="85" t="s">
        <v>79</v>
      </c>
      <c r="C8" s="85" t="s">
        <v>80</v>
      </c>
      <c r="D8" s="86">
        <v>43546</v>
      </c>
      <c r="E8" s="85" t="s">
        <v>211</v>
      </c>
      <c r="F8" s="85" t="s">
        <v>83</v>
      </c>
      <c r="G8" s="87">
        <v>20000</v>
      </c>
      <c r="H8" s="88" t="s">
        <v>84</v>
      </c>
      <c r="I8" s="88" t="s">
        <v>84</v>
      </c>
      <c r="J8" s="88" t="s">
        <v>84</v>
      </c>
      <c r="K8" s="88" t="s">
        <v>84</v>
      </c>
      <c r="L8" s="87">
        <v>20000</v>
      </c>
      <c r="M8" s="89">
        <v>2022</v>
      </c>
      <c r="N8" s="87">
        <v>131000</v>
      </c>
    </row>
    <row r="9" spans="1:14" outlineLevel="1">
      <c r="B9" s="85" t="s">
        <v>86</v>
      </c>
      <c r="C9" s="85" t="s">
        <v>80</v>
      </c>
      <c r="D9" s="86">
        <v>43546</v>
      </c>
      <c r="E9" s="85" t="s">
        <v>211</v>
      </c>
      <c r="F9" s="85" t="s">
        <v>83</v>
      </c>
      <c r="G9" s="87">
        <v>10000</v>
      </c>
      <c r="H9" s="88" t="s">
        <v>84</v>
      </c>
      <c r="I9" s="88" t="s">
        <v>84</v>
      </c>
      <c r="J9" s="88" t="s">
        <v>84</v>
      </c>
      <c r="K9" s="88" t="s">
        <v>84</v>
      </c>
      <c r="L9" s="87">
        <v>10000</v>
      </c>
      <c r="M9" s="89">
        <v>2022</v>
      </c>
      <c r="N9" s="87">
        <v>131000</v>
      </c>
    </row>
    <row r="10" spans="1:14" outlineLevel="1">
      <c r="B10" s="85" t="s">
        <v>88</v>
      </c>
      <c r="C10" s="85" t="s">
        <v>89</v>
      </c>
      <c r="D10" s="86">
        <v>43546</v>
      </c>
      <c r="E10" s="85" t="s">
        <v>211</v>
      </c>
      <c r="F10" s="85" t="s">
        <v>83</v>
      </c>
      <c r="G10" s="87">
        <v>10000</v>
      </c>
      <c r="H10" s="88" t="s">
        <v>84</v>
      </c>
      <c r="I10" s="88" t="s">
        <v>84</v>
      </c>
      <c r="J10" s="88" t="s">
        <v>84</v>
      </c>
      <c r="K10" s="88" t="s">
        <v>84</v>
      </c>
      <c r="L10" s="87">
        <v>10000</v>
      </c>
      <c r="M10" s="89">
        <v>2022</v>
      </c>
      <c r="N10" s="87">
        <v>131000</v>
      </c>
    </row>
    <row r="11" spans="1:14" outlineLevel="1">
      <c r="B11" s="85" t="s">
        <v>90</v>
      </c>
      <c r="C11" s="85" t="s">
        <v>89</v>
      </c>
      <c r="D11" s="86">
        <v>43546</v>
      </c>
      <c r="E11" s="85" t="s">
        <v>211</v>
      </c>
      <c r="F11" s="85" t="s">
        <v>83</v>
      </c>
      <c r="G11" s="87">
        <v>10000</v>
      </c>
      <c r="H11" s="88" t="s">
        <v>84</v>
      </c>
      <c r="I11" s="88" t="s">
        <v>84</v>
      </c>
      <c r="J11" s="88" t="s">
        <v>84</v>
      </c>
      <c r="K11" s="88" t="s">
        <v>84</v>
      </c>
      <c r="L11" s="87">
        <v>10000</v>
      </c>
      <c r="M11" s="89">
        <v>2022</v>
      </c>
      <c r="N11" s="87">
        <v>131000</v>
      </c>
    </row>
    <row r="12" spans="1:14" outlineLevel="1">
      <c r="B12" s="85" t="s">
        <v>91</v>
      </c>
      <c r="C12" s="85" t="s">
        <v>89</v>
      </c>
      <c r="D12" s="86">
        <v>43546</v>
      </c>
      <c r="E12" s="85" t="s">
        <v>211</v>
      </c>
      <c r="F12" s="85" t="s">
        <v>83</v>
      </c>
      <c r="G12" s="87">
        <v>7000</v>
      </c>
      <c r="H12" s="88" t="s">
        <v>84</v>
      </c>
      <c r="I12" s="88" t="s">
        <v>84</v>
      </c>
      <c r="J12" s="88" t="s">
        <v>84</v>
      </c>
      <c r="K12" s="88" t="s">
        <v>84</v>
      </c>
      <c r="L12" s="87">
        <v>7000</v>
      </c>
      <c r="M12" s="89">
        <v>2022</v>
      </c>
      <c r="N12" s="87">
        <v>131000</v>
      </c>
    </row>
    <row r="13" spans="1:14" outlineLevel="1">
      <c r="B13" s="85" t="s">
        <v>92</v>
      </c>
      <c r="C13" s="85" t="s">
        <v>89</v>
      </c>
      <c r="D13" s="86">
        <v>43546</v>
      </c>
      <c r="E13" s="85" t="s">
        <v>211</v>
      </c>
      <c r="F13" s="85" t="s">
        <v>83</v>
      </c>
      <c r="G13" s="87">
        <v>7000</v>
      </c>
      <c r="H13" s="88" t="s">
        <v>84</v>
      </c>
      <c r="I13" s="88" t="s">
        <v>84</v>
      </c>
      <c r="J13" s="88" t="s">
        <v>84</v>
      </c>
      <c r="K13" s="88" t="s">
        <v>84</v>
      </c>
      <c r="L13" s="87">
        <v>7000</v>
      </c>
      <c r="M13" s="89">
        <v>2022</v>
      </c>
      <c r="N13" s="87">
        <v>430000</v>
      </c>
    </row>
    <row r="14" spans="1:14" outlineLevel="1">
      <c r="B14" s="85" t="s">
        <v>93</v>
      </c>
      <c r="C14" s="85" t="s">
        <v>89</v>
      </c>
      <c r="D14" s="86">
        <v>43546</v>
      </c>
      <c r="E14" s="85" t="s">
        <v>211</v>
      </c>
      <c r="F14" s="85" t="s">
        <v>83</v>
      </c>
      <c r="G14" s="87">
        <v>7000</v>
      </c>
      <c r="H14" s="88" t="s">
        <v>84</v>
      </c>
      <c r="I14" s="88" t="s">
        <v>84</v>
      </c>
      <c r="J14" s="88" t="s">
        <v>84</v>
      </c>
      <c r="K14" s="88" t="s">
        <v>84</v>
      </c>
      <c r="L14" s="87">
        <v>7000</v>
      </c>
      <c r="M14" s="89">
        <v>2022</v>
      </c>
      <c r="N14" s="87">
        <v>131000</v>
      </c>
    </row>
    <row r="15" spans="1:14" outlineLevel="1">
      <c r="B15" s="85" t="s">
        <v>94</v>
      </c>
      <c r="C15" s="85" t="s">
        <v>89</v>
      </c>
      <c r="D15" s="86">
        <v>43546</v>
      </c>
      <c r="E15" s="85" t="s">
        <v>211</v>
      </c>
      <c r="F15" s="85" t="s">
        <v>83</v>
      </c>
      <c r="G15" s="87">
        <v>7000</v>
      </c>
      <c r="H15" s="88" t="s">
        <v>84</v>
      </c>
      <c r="I15" s="88" t="s">
        <v>84</v>
      </c>
      <c r="J15" s="88" t="s">
        <v>84</v>
      </c>
      <c r="K15" s="88" t="s">
        <v>84</v>
      </c>
      <c r="L15" s="87">
        <v>7000</v>
      </c>
      <c r="M15" s="89">
        <v>2022</v>
      </c>
      <c r="N15" s="87">
        <v>131000</v>
      </c>
    </row>
    <row r="16" spans="1:14" outlineLevel="1">
      <c r="B16" s="85" t="s">
        <v>95</v>
      </c>
      <c r="C16" s="85" t="s">
        <v>89</v>
      </c>
      <c r="D16" s="86">
        <v>43546</v>
      </c>
      <c r="E16" s="85" t="s">
        <v>211</v>
      </c>
      <c r="F16" s="85" t="s">
        <v>83</v>
      </c>
      <c r="G16" s="87">
        <v>7000</v>
      </c>
      <c r="H16" s="88" t="s">
        <v>84</v>
      </c>
      <c r="I16" s="88" t="s">
        <v>84</v>
      </c>
      <c r="J16" s="88" t="s">
        <v>84</v>
      </c>
      <c r="K16" s="88" t="s">
        <v>84</v>
      </c>
      <c r="L16" s="87">
        <v>7000</v>
      </c>
      <c r="M16" s="89">
        <v>2022</v>
      </c>
      <c r="N16" s="87">
        <v>131000</v>
      </c>
    </row>
    <row r="17" spans="2:14" outlineLevel="1">
      <c r="B17" s="85" t="s">
        <v>96</v>
      </c>
      <c r="C17" s="85" t="s">
        <v>89</v>
      </c>
      <c r="D17" s="86">
        <v>43546</v>
      </c>
      <c r="E17" s="85" t="s">
        <v>211</v>
      </c>
      <c r="F17" s="85" t="s">
        <v>83</v>
      </c>
      <c r="G17" s="87">
        <v>3000</v>
      </c>
      <c r="H17" s="88" t="s">
        <v>84</v>
      </c>
      <c r="I17" s="88" t="s">
        <v>84</v>
      </c>
      <c r="J17" s="88" t="s">
        <v>84</v>
      </c>
      <c r="K17" s="88" t="s">
        <v>84</v>
      </c>
      <c r="L17" s="87">
        <v>3000</v>
      </c>
      <c r="M17" s="89">
        <v>2022</v>
      </c>
      <c r="N17" s="87">
        <v>131000</v>
      </c>
    </row>
    <row r="18" spans="2:14" outlineLevel="1">
      <c r="B18" s="85" t="s">
        <v>97</v>
      </c>
      <c r="C18" s="85" t="s">
        <v>89</v>
      </c>
      <c r="D18" s="86">
        <v>43546</v>
      </c>
      <c r="E18" s="85" t="s">
        <v>211</v>
      </c>
      <c r="F18" s="85" t="s">
        <v>83</v>
      </c>
      <c r="G18" s="87">
        <v>5000</v>
      </c>
      <c r="H18" s="88" t="s">
        <v>84</v>
      </c>
      <c r="I18" s="88" t="s">
        <v>84</v>
      </c>
      <c r="J18" s="88" t="s">
        <v>84</v>
      </c>
      <c r="K18" s="88" t="s">
        <v>84</v>
      </c>
      <c r="L18" s="87">
        <v>5000</v>
      </c>
      <c r="M18" s="89">
        <v>2022</v>
      </c>
      <c r="N18" s="87">
        <v>131000</v>
      </c>
    </row>
    <row r="19" spans="2:14" outlineLevel="1">
      <c r="B19" s="85" t="s">
        <v>98</v>
      </c>
      <c r="C19" s="85" t="s">
        <v>89</v>
      </c>
      <c r="D19" s="86">
        <v>43546</v>
      </c>
      <c r="E19" s="85" t="s">
        <v>211</v>
      </c>
      <c r="F19" s="85" t="s">
        <v>83</v>
      </c>
      <c r="G19" s="87">
        <v>7000</v>
      </c>
      <c r="H19" s="88" t="s">
        <v>84</v>
      </c>
      <c r="I19" s="88" t="s">
        <v>84</v>
      </c>
      <c r="J19" s="88" t="s">
        <v>84</v>
      </c>
      <c r="K19" s="88" t="s">
        <v>84</v>
      </c>
      <c r="L19" s="87">
        <v>7000</v>
      </c>
      <c r="M19" s="89">
        <v>2019</v>
      </c>
      <c r="N19" s="87">
        <v>131000</v>
      </c>
    </row>
    <row r="20" spans="2:14" outlineLevel="1">
      <c r="B20" s="85" t="s">
        <v>99</v>
      </c>
      <c r="C20" s="85" t="s">
        <v>89</v>
      </c>
      <c r="D20" s="86">
        <v>43546</v>
      </c>
      <c r="E20" s="85" t="s">
        <v>211</v>
      </c>
      <c r="F20" s="85" t="s">
        <v>83</v>
      </c>
      <c r="G20" s="87">
        <v>3000</v>
      </c>
      <c r="H20" s="88" t="s">
        <v>84</v>
      </c>
      <c r="I20" s="88" t="s">
        <v>84</v>
      </c>
      <c r="J20" s="88" t="s">
        <v>84</v>
      </c>
      <c r="K20" s="88" t="s">
        <v>84</v>
      </c>
      <c r="L20" s="87">
        <v>3000</v>
      </c>
      <c r="M20" s="89">
        <v>2019</v>
      </c>
      <c r="N20" s="87">
        <v>131000</v>
      </c>
    </row>
    <row r="21" spans="2:14" outlineLevel="1">
      <c r="B21" s="85" t="s">
        <v>100</v>
      </c>
      <c r="C21" s="85" t="s">
        <v>89</v>
      </c>
      <c r="D21" s="86">
        <v>43546</v>
      </c>
      <c r="E21" s="85" t="s">
        <v>211</v>
      </c>
      <c r="F21" s="85" t="s">
        <v>83</v>
      </c>
      <c r="G21" s="87">
        <v>2000</v>
      </c>
      <c r="H21" s="88" t="s">
        <v>84</v>
      </c>
      <c r="I21" s="88" t="s">
        <v>84</v>
      </c>
      <c r="J21" s="88" t="s">
        <v>84</v>
      </c>
      <c r="K21" s="88" t="s">
        <v>84</v>
      </c>
      <c r="L21" s="87">
        <v>2000</v>
      </c>
      <c r="M21" s="89">
        <v>2019</v>
      </c>
      <c r="N21" s="87">
        <v>131000</v>
      </c>
    </row>
    <row r="22" spans="2:14" outlineLevel="1">
      <c r="B22" s="85" t="s">
        <v>101</v>
      </c>
      <c r="C22" s="85" t="s">
        <v>89</v>
      </c>
      <c r="D22" s="86">
        <v>43546</v>
      </c>
      <c r="E22" s="85" t="s">
        <v>211</v>
      </c>
      <c r="F22" s="85" t="s">
        <v>83</v>
      </c>
      <c r="G22" s="87">
        <v>4000</v>
      </c>
      <c r="H22" s="88" t="s">
        <v>84</v>
      </c>
      <c r="I22" s="88" t="s">
        <v>84</v>
      </c>
      <c r="J22" s="88" t="s">
        <v>84</v>
      </c>
      <c r="K22" s="88" t="s">
        <v>84</v>
      </c>
      <c r="L22" s="87">
        <v>4000</v>
      </c>
      <c r="M22" s="89">
        <v>2019</v>
      </c>
      <c r="N22" s="87">
        <v>131000</v>
      </c>
    </row>
    <row r="23" spans="2:14" outlineLevel="1">
      <c r="B23" s="85" t="s">
        <v>102</v>
      </c>
      <c r="C23" s="85" t="s">
        <v>89</v>
      </c>
      <c r="D23" s="86">
        <v>43546</v>
      </c>
      <c r="E23" s="85" t="s">
        <v>211</v>
      </c>
      <c r="F23" s="85" t="s">
        <v>83</v>
      </c>
      <c r="G23" s="87">
        <v>2000</v>
      </c>
      <c r="H23" s="88" t="s">
        <v>84</v>
      </c>
      <c r="I23" s="88" t="s">
        <v>84</v>
      </c>
      <c r="J23" s="88" t="s">
        <v>84</v>
      </c>
      <c r="K23" s="88" t="s">
        <v>84</v>
      </c>
      <c r="L23" s="87">
        <v>2000</v>
      </c>
      <c r="M23" s="89">
        <v>2022</v>
      </c>
      <c r="N23" s="87">
        <v>131000</v>
      </c>
    </row>
    <row r="24" spans="2:14" outlineLevel="1">
      <c r="B24" s="85" t="s">
        <v>103</v>
      </c>
      <c r="C24" s="85" t="s">
        <v>89</v>
      </c>
      <c r="D24" s="86">
        <v>43546</v>
      </c>
      <c r="E24" s="85" t="s">
        <v>211</v>
      </c>
      <c r="F24" s="85" t="s">
        <v>83</v>
      </c>
      <c r="G24" s="87">
        <v>3000</v>
      </c>
      <c r="H24" s="88" t="s">
        <v>84</v>
      </c>
      <c r="I24" s="88" t="s">
        <v>84</v>
      </c>
      <c r="J24" s="88" t="s">
        <v>84</v>
      </c>
      <c r="K24" s="88" t="s">
        <v>84</v>
      </c>
      <c r="L24" s="87">
        <v>3000</v>
      </c>
      <c r="M24" s="89">
        <v>2022</v>
      </c>
      <c r="N24" s="87">
        <v>131000</v>
      </c>
    </row>
    <row r="25" spans="2:14" outlineLevel="1">
      <c r="B25" s="85" t="s">
        <v>104</v>
      </c>
      <c r="C25" s="85" t="s">
        <v>89</v>
      </c>
      <c r="D25" s="86">
        <v>43546</v>
      </c>
      <c r="E25" s="85" t="s">
        <v>211</v>
      </c>
      <c r="F25" s="85" t="s">
        <v>83</v>
      </c>
      <c r="G25" s="87">
        <v>4000</v>
      </c>
      <c r="H25" s="88" t="s">
        <v>84</v>
      </c>
      <c r="I25" s="88" t="s">
        <v>84</v>
      </c>
      <c r="J25" s="88" t="s">
        <v>84</v>
      </c>
      <c r="K25" s="88" t="s">
        <v>84</v>
      </c>
      <c r="L25" s="87">
        <v>4000</v>
      </c>
      <c r="M25" s="89">
        <v>2022</v>
      </c>
      <c r="N25" s="87">
        <v>260000</v>
      </c>
    </row>
    <row r="26" spans="2:14" outlineLevel="1">
      <c r="B26" s="85" t="s">
        <v>105</v>
      </c>
      <c r="C26" s="85" t="s">
        <v>89</v>
      </c>
      <c r="D26" s="86">
        <v>43546</v>
      </c>
      <c r="E26" s="85" t="s">
        <v>211</v>
      </c>
      <c r="F26" s="85" t="s">
        <v>83</v>
      </c>
      <c r="G26" s="87">
        <v>1000</v>
      </c>
      <c r="H26" s="88" t="s">
        <v>84</v>
      </c>
      <c r="I26" s="88" t="s">
        <v>84</v>
      </c>
      <c r="J26" s="88" t="s">
        <v>84</v>
      </c>
      <c r="K26" s="88" t="s">
        <v>84</v>
      </c>
      <c r="L26" s="87">
        <v>1000</v>
      </c>
      <c r="M26" s="89">
        <v>2022</v>
      </c>
      <c r="N26" s="87">
        <v>430000</v>
      </c>
    </row>
    <row r="27" spans="2:14" outlineLevel="1">
      <c r="B27" s="85" t="s">
        <v>105</v>
      </c>
      <c r="C27" s="85" t="s">
        <v>89</v>
      </c>
      <c r="D27" s="86">
        <v>43546</v>
      </c>
      <c r="E27" s="85" t="s">
        <v>211</v>
      </c>
      <c r="F27" s="85" t="s">
        <v>83</v>
      </c>
      <c r="G27" s="87">
        <v>77</v>
      </c>
      <c r="H27" s="88" t="s">
        <v>84</v>
      </c>
      <c r="I27" s="88" t="s">
        <v>84</v>
      </c>
      <c r="J27" s="88" t="s">
        <v>84</v>
      </c>
      <c r="K27" s="88" t="s">
        <v>84</v>
      </c>
      <c r="L27" s="87">
        <v>77</v>
      </c>
      <c r="M27" s="89">
        <v>2021</v>
      </c>
      <c r="N27" s="87">
        <v>128900</v>
      </c>
    </row>
    <row r="28" spans="2:14" outlineLevel="1">
      <c r="B28" s="85" t="s">
        <v>108</v>
      </c>
      <c r="C28" s="85" t="s">
        <v>89</v>
      </c>
      <c r="D28" s="86">
        <v>43546</v>
      </c>
      <c r="E28" s="85" t="s">
        <v>211</v>
      </c>
      <c r="F28" s="85" t="s">
        <v>83</v>
      </c>
      <c r="G28" s="87">
        <v>2000</v>
      </c>
      <c r="H28" s="88" t="s">
        <v>84</v>
      </c>
      <c r="I28" s="88" t="s">
        <v>84</v>
      </c>
      <c r="J28" s="88" t="s">
        <v>84</v>
      </c>
      <c r="K28" s="88" t="s">
        <v>84</v>
      </c>
      <c r="L28" s="87">
        <v>2000</v>
      </c>
      <c r="M28" s="89">
        <v>2022</v>
      </c>
      <c r="N28" s="87">
        <v>131000</v>
      </c>
    </row>
    <row r="29" spans="2:14" outlineLevel="1">
      <c r="B29" s="85" t="s">
        <v>109</v>
      </c>
      <c r="C29" s="85" t="s">
        <v>89</v>
      </c>
      <c r="D29" s="86">
        <v>43546</v>
      </c>
      <c r="E29" s="85" t="s">
        <v>211</v>
      </c>
      <c r="F29" s="85" t="s">
        <v>83</v>
      </c>
      <c r="G29" s="87">
        <v>2000</v>
      </c>
      <c r="H29" s="88" t="s">
        <v>84</v>
      </c>
      <c r="I29" s="88" t="s">
        <v>84</v>
      </c>
      <c r="J29" s="88" t="s">
        <v>84</v>
      </c>
      <c r="K29" s="88" t="s">
        <v>84</v>
      </c>
      <c r="L29" s="87">
        <v>2000</v>
      </c>
      <c r="M29" s="89">
        <v>2022</v>
      </c>
      <c r="N29" s="87">
        <v>131000</v>
      </c>
    </row>
    <row r="30" spans="2:14" outlineLevel="1">
      <c r="B30" s="85" t="s">
        <v>110</v>
      </c>
      <c r="C30" s="85" t="s">
        <v>89</v>
      </c>
      <c r="D30" s="86">
        <v>43546</v>
      </c>
      <c r="E30" s="85" t="s">
        <v>211</v>
      </c>
      <c r="F30" s="85" t="s">
        <v>83</v>
      </c>
      <c r="G30" s="87">
        <v>3000</v>
      </c>
      <c r="H30" s="88" t="s">
        <v>84</v>
      </c>
      <c r="I30" s="88" t="s">
        <v>84</v>
      </c>
      <c r="J30" s="88" t="s">
        <v>84</v>
      </c>
      <c r="K30" s="88" t="s">
        <v>84</v>
      </c>
      <c r="L30" s="87">
        <v>3000</v>
      </c>
      <c r="M30" s="89">
        <v>2022</v>
      </c>
      <c r="N30" s="87">
        <v>131000</v>
      </c>
    </row>
    <row r="31" spans="2:14" outlineLevel="1">
      <c r="B31" s="85" t="s">
        <v>111</v>
      </c>
      <c r="C31" s="85" t="s">
        <v>89</v>
      </c>
      <c r="D31" s="86">
        <v>43546</v>
      </c>
      <c r="E31" s="85" t="s">
        <v>211</v>
      </c>
      <c r="F31" s="85" t="s">
        <v>83</v>
      </c>
      <c r="G31" s="87">
        <v>2000</v>
      </c>
      <c r="H31" s="88" t="s">
        <v>84</v>
      </c>
      <c r="I31" s="88" t="s">
        <v>84</v>
      </c>
      <c r="J31" s="88" t="s">
        <v>84</v>
      </c>
      <c r="K31" s="88" t="s">
        <v>84</v>
      </c>
      <c r="L31" s="87">
        <v>2000</v>
      </c>
      <c r="M31" s="89">
        <v>2022</v>
      </c>
      <c r="N31" s="87">
        <v>131000</v>
      </c>
    </row>
    <row r="32" spans="2:14" outlineLevel="1">
      <c r="B32" s="85" t="s">
        <v>112</v>
      </c>
      <c r="C32" s="85" t="s">
        <v>89</v>
      </c>
      <c r="D32" s="86">
        <v>43546</v>
      </c>
      <c r="E32" s="85" t="s">
        <v>211</v>
      </c>
      <c r="F32" s="85" t="s">
        <v>83</v>
      </c>
      <c r="G32" s="87">
        <v>2000</v>
      </c>
      <c r="H32" s="88" t="s">
        <v>84</v>
      </c>
      <c r="I32" s="88" t="s">
        <v>84</v>
      </c>
      <c r="J32" s="88" t="s">
        <v>84</v>
      </c>
      <c r="K32" s="88" t="s">
        <v>84</v>
      </c>
      <c r="L32" s="87">
        <v>2000</v>
      </c>
      <c r="M32" s="89">
        <v>2022</v>
      </c>
      <c r="N32" s="87">
        <v>131000</v>
      </c>
    </row>
    <row r="33" spans="2:14" outlineLevel="1">
      <c r="B33" s="85" t="s">
        <v>113</v>
      </c>
      <c r="C33" s="85" t="s">
        <v>89</v>
      </c>
      <c r="D33" s="86">
        <v>43546</v>
      </c>
      <c r="E33" s="85" t="s">
        <v>211</v>
      </c>
      <c r="F33" s="85" t="s">
        <v>83</v>
      </c>
      <c r="G33" s="87">
        <v>2000</v>
      </c>
      <c r="H33" s="88" t="s">
        <v>84</v>
      </c>
      <c r="I33" s="88" t="s">
        <v>84</v>
      </c>
      <c r="J33" s="88" t="s">
        <v>84</v>
      </c>
      <c r="K33" s="88" t="s">
        <v>84</v>
      </c>
      <c r="L33" s="87">
        <v>2000</v>
      </c>
      <c r="M33" s="89">
        <v>2022</v>
      </c>
      <c r="N33" s="87">
        <v>131000</v>
      </c>
    </row>
    <row r="34" spans="2:14" outlineLevel="1">
      <c r="B34" s="85" t="s">
        <v>114</v>
      </c>
      <c r="C34" s="85" t="s">
        <v>89</v>
      </c>
      <c r="D34" s="86">
        <v>43546</v>
      </c>
      <c r="E34" s="85" t="s">
        <v>211</v>
      </c>
      <c r="F34" s="85" t="s">
        <v>83</v>
      </c>
      <c r="G34" s="87">
        <v>2000</v>
      </c>
      <c r="H34" s="88" t="s">
        <v>84</v>
      </c>
      <c r="I34" s="88" t="s">
        <v>84</v>
      </c>
      <c r="J34" s="88" t="s">
        <v>84</v>
      </c>
      <c r="K34" s="88" t="s">
        <v>84</v>
      </c>
      <c r="L34" s="87">
        <v>2000</v>
      </c>
      <c r="M34" s="89">
        <v>2022</v>
      </c>
      <c r="N34" s="87">
        <v>131000</v>
      </c>
    </row>
    <row r="35" spans="2:14" outlineLevel="1">
      <c r="B35" s="85" t="s">
        <v>115</v>
      </c>
      <c r="C35" s="85" t="s">
        <v>89</v>
      </c>
      <c r="D35" s="86">
        <v>43546</v>
      </c>
      <c r="E35" s="85" t="s">
        <v>211</v>
      </c>
      <c r="F35" s="85" t="s">
        <v>83</v>
      </c>
      <c r="G35" s="87">
        <v>3000</v>
      </c>
      <c r="H35" s="88" t="s">
        <v>84</v>
      </c>
      <c r="I35" s="88" t="s">
        <v>84</v>
      </c>
      <c r="J35" s="88" t="s">
        <v>84</v>
      </c>
      <c r="K35" s="88" t="s">
        <v>84</v>
      </c>
      <c r="L35" s="87">
        <v>3000</v>
      </c>
      <c r="M35" s="89">
        <v>2022</v>
      </c>
      <c r="N35" s="87">
        <v>131000</v>
      </c>
    </row>
    <row r="36" spans="2:14" outlineLevel="1">
      <c r="B36" s="85" t="s">
        <v>116</v>
      </c>
      <c r="C36" s="85" t="s">
        <v>89</v>
      </c>
      <c r="D36" s="86">
        <v>43546</v>
      </c>
      <c r="E36" s="85" t="s">
        <v>211</v>
      </c>
      <c r="F36" s="85" t="s">
        <v>83</v>
      </c>
      <c r="G36" s="87">
        <v>2000</v>
      </c>
      <c r="H36" s="88" t="s">
        <v>84</v>
      </c>
      <c r="I36" s="88" t="s">
        <v>84</v>
      </c>
      <c r="J36" s="88" t="s">
        <v>84</v>
      </c>
      <c r="K36" s="88" t="s">
        <v>84</v>
      </c>
      <c r="L36" s="87">
        <v>2000</v>
      </c>
      <c r="M36" s="89">
        <v>2023</v>
      </c>
      <c r="N36" s="87">
        <v>131000</v>
      </c>
    </row>
    <row r="37" spans="2:14" outlineLevel="1">
      <c r="B37" s="85" t="s">
        <v>117</v>
      </c>
      <c r="C37" s="85" t="s">
        <v>89</v>
      </c>
      <c r="D37" s="86">
        <v>43546</v>
      </c>
      <c r="E37" s="85" t="s">
        <v>211</v>
      </c>
      <c r="F37" s="85" t="s">
        <v>83</v>
      </c>
      <c r="G37" s="87">
        <v>2000</v>
      </c>
      <c r="H37" s="88" t="s">
        <v>84</v>
      </c>
      <c r="I37" s="88" t="s">
        <v>84</v>
      </c>
      <c r="J37" s="88" t="s">
        <v>84</v>
      </c>
      <c r="K37" s="88" t="s">
        <v>84</v>
      </c>
      <c r="L37" s="87">
        <v>2000</v>
      </c>
      <c r="M37" s="89">
        <v>2023</v>
      </c>
      <c r="N37" s="87">
        <v>131000</v>
      </c>
    </row>
    <row r="38" spans="2:14" outlineLevel="1">
      <c r="B38" s="85" t="s">
        <v>118</v>
      </c>
      <c r="C38" s="85" t="s">
        <v>89</v>
      </c>
      <c r="D38" s="86">
        <v>43546</v>
      </c>
      <c r="E38" s="85" t="s">
        <v>211</v>
      </c>
      <c r="F38" s="85" t="s">
        <v>83</v>
      </c>
      <c r="G38" s="87">
        <v>2000</v>
      </c>
      <c r="H38" s="88" t="s">
        <v>84</v>
      </c>
      <c r="I38" s="88" t="s">
        <v>84</v>
      </c>
      <c r="J38" s="88" t="s">
        <v>84</v>
      </c>
      <c r="K38" s="88" t="s">
        <v>84</v>
      </c>
      <c r="L38" s="87">
        <v>2000</v>
      </c>
      <c r="M38" s="89">
        <v>2023</v>
      </c>
      <c r="N38" s="87">
        <v>131000</v>
      </c>
    </row>
    <row r="39" spans="2:14" outlineLevel="1">
      <c r="B39" s="85" t="s">
        <v>119</v>
      </c>
      <c r="C39" s="85" t="s">
        <v>89</v>
      </c>
      <c r="D39" s="86">
        <v>43546</v>
      </c>
      <c r="E39" s="85" t="s">
        <v>211</v>
      </c>
      <c r="F39" s="85" t="s">
        <v>83</v>
      </c>
      <c r="G39" s="87">
        <v>1000</v>
      </c>
      <c r="H39" s="88" t="s">
        <v>84</v>
      </c>
      <c r="I39" s="88" t="s">
        <v>84</v>
      </c>
      <c r="J39" s="88" t="s">
        <v>84</v>
      </c>
      <c r="K39" s="88" t="s">
        <v>84</v>
      </c>
      <c r="L39" s="87">
        <v>1000</v>
      </c>
      <c r="M39" s="89">
        <v>2023</v>
      </c>
      <c r="N39" s="87">
        <v>131000</v>
      </c>
    </row>
    <row r="40" spans="2:14" outlineLevel="1">
      <c r="B40" s="85" t="s">
        <v>119</v>
      </c>
      <c r="C40" s="85" t="s">
        <v>89</v>
      </c>
      <c r="D40" s="86">
        <v>43546</v>
      </c>
      <c r="E40" s="85" t="s">
        <v>211</v>
      </c>
      <c r="F40" s="85" t="s">
        <v>83</v>
      </c>
      <c r="G40" s="87">
        <v>232</v>
      </c>
      <c r="H40" s="88" t="s">
        <v>84</v>
      </c>
      <c r="I40" s="88" t="s">
        <v>84</v>
      </c>
      <c r="J40" s="88" t="s">
        <v>84</v>
      </c>
      <c r="K40" s="88" t="s">
        <v>84</v>
      </c>
      <c r="L40" s="87">
        <v>232</v>
      </c>
      <c r="M40" s="89">
        <v>2023</v>
      </c>
      <c r="N40" s="87">
        <v>128900</v>
      </c>
    </row>
    <row r="41" spans="2:14" outlineLevel="1">
      <c r="B41" s="85" t="s">
        <v>120</v>
      </c>
      <c r="C41" s="85" t="s">
        <v>89</v>
      </c>
      <c r="D41" s="86">
        <v>43546</v>
      </c>
      <c r="E41" s="85" t="s">
        <v>211</v>
      </c>
      <c r="F41" s="85" t="s">
        <v>83</v>
      </c>
      <c r="G41" s="87">
        <v>2000</v>
      </c>
      <c r="H41" s="88" t="s">
        <v>84</v>
      </c>
      <c r="I41" s="88" t="s">
        <v>84</v>
      </c>
      <c r="J41" s="88" t="s">
        <v>84</v>
      </c>
      <c r="K41" s="88" t="s">
        <v>84</v>
      </c>
      <c r="L41" s="87">
        <v>2000</v>
      </c>
      <c r="M41" s="89">
        <v>2023</v>
      </c>
      <c r="N41" s="87">
        <v>131000</v>
      </c>
    </row>
    <row r="42" spans="2:14" outlineLevel="1">
      <c r="B42" s="85" t="s">
        <v>121</v>
      </c>
      <c r="C42" s="85" t="s">
        <v>89</v>
      </c>
      <c r="D42" s="86">
        <v>43546</v>
      </c>
      <c r="E42" s="85" t="s">
        <v>211</v>
      </c>
      <c r="F42" s="85" t="s">
        <v>83</v>
      </c>
      <c r="G42" s="87">
        <v>2000</v>
      </c>
      <c r="H42" s="88" t="s">
        <v>84</v>
      </c>
      <c r="I42" s="88" t="s">
        <v>84</v>
      </c>
      <c r="J42" s="88" t="s">
        <v>84</v>
      </c>
      <c r="K42" s="88" t="s">
        <v>84</v>
      </c>
      <c r="L42" s="87">
        <v>2000</v>
      </c>
      <c r="M42" s="89">
        <v>2023</v>
      </c>
      <c r="N42" s="87">
        <v>260000</v>
      </c>
    </row>
    <row r="43" spans="2:14" outlineLevel="1">
      <c r="B43" s="85" t="s">
        <v>122</v>
      </c>
      <c r="C43" s="85" t="s">
        <v>89</v>
      </c>
      <c r="D43" s="86">
        <v>43546</v>
      </c>
      <c r="E43" s="85" t="s">
        <v>211</v>
      </c>
      <c r="F43" s="85" t="s">
        <v>83</v>
      </c>
      <c r="G43" s="87">
        <v>3000</v>
      </c>
      <c r="H43" s="88" t="s">
        <v>84</v>
      </c>
      <c r="I43" s="88" t="s">
        <v>84</v>
      </c>
      <c r="J43" s="88" t="s">
        <v>84</v>
      </c>
      <c r="K43" s="88" t="s">
        <v>84</v>
      </c>
      <c r="L43" s="87">
        <v>3000</v>
      </c>
      <c r="M43" s="89">
        <v>2023</v>
      </c>
      <c r="N43" s="87">
        <v>500000</v>
      </c>
    </row>
    <row r="44" spans="2:14" outlineLevel="1">
      <c r="B44" s="85" t="s">
        <v>123</v>
      </c>
      <c r="C44" s="85" t="s">
        <v>89</v>
      </c>
      <c r="D44" s="86">
        <v>43546</v>
      </c>
      <c r="E44" s="85" t="s">
        <v>211</v>
      </c>
      <c r="F44" s="85" t="s">
        <v>83</v>
      </c>
      <c r="G44" s="87">
        <v>2000</v>
      </c>
      <c r="H44" s="88" t="s">
        <v>84</v>
      </c>
      <c r="I44" s="88" t="s">
        <v>84</v>
      </c>
      <c r="J44" s="88" t="s">
        <v>84</v>
      </c>
      <c r="K44" s="88" t="s">
        <v>84</v>
      </c>
      <c r="L44" s="87">
        <v>2000</v>
      </c>
      <c r="M44" s="89">
        <v>2023</v>
      </c>
      <c r="N44" s="87">
        <v>500000</v>
      </c>
    </row>
    <row r="45" spans="2:14" outlineLevel="1">
      <c r="B45" s="85" t="s">
        <v>124</v>
      </c>
      <c r="C45" s="85" t="s">
        <v>89</v>
      </c>
      <c r="D45" s="86">
        <v>43546</v>
      </c>
      <c r="E45" s="85" t="s">
        <v>211</v>
      </c>
      <c r="F45" s="85" t="s">
        <v>83</v>
      </c>
      <c r="G45" s="87">
        <v>3000</v>
      </c>
      <c r="H45" s="88" t="s">
        <v>84</v>
      </c>
      <c r="I45" s="88" t="s">
        <v>84</v>
      </c>
      <c r="J45" s="88" t="s">
        <v>84</v>
      </c>
      <c r="K45" s="88" t="s">
        <v>84</v>
      </c>
      <c r="L45" s="87">
        <v>3000</v>
      </c>
      <c r="M45" s="89">
        <v>2023</v>
      </c>
      <c r="N45" s="87">
        <v>500000</v>
      </c>
    </row>
    <row r="46" spans="2:14" outlineLevel="1">
      <c r="B46" s="85" t="s">
        <v>125</v>
      </c>
      <c r="C46" s="85" t="s">
        <v>89</v>
      </c>
      <c r="D46" s="86">
        <v>43546</v>
      </c>
      <c r="E46" s="85" t="s">
        <v>211</v>
      </c>
      <c r="F46" s="85" t="s">
        <v>83</v>
      </c>
      <c r="G46" s="87">
        <v>2000</v>
      </c>
      <c r="H46" s="88" t="s">
        <v>84</v>
      </c>
      <c r="I46" s="88" t="s">
        <v>84</v>
      </c>
      <c r="J46" s="88" t="s">
        <v>84</v>
      </c>
      <c r="K46" s="88" t="s">
        <v>84</v>
      </c>
      <c r="L46" s="87">
        <v>2000</v>
      </c>
      <c r="M46" s="89">
        <v>2022</v>
      </c>
      <c r="N46" s="87">
        <v>131000</v>
      </c>
    </row>
    <row r="47" spans="2:14" outlineLevel="1">
      <c r="B47" s="85" t="s">
        <v>126</v>
      </c>
      <c r="C47" s="85" t="s">
        <v>89</v>
      </c>
      <c r="D47" s="86">
        <v>43546</v>
      </c>
      <c r="E47" s="85" t="s">
        <v>211</v>
      </c>
      <c r="F47" s="85" t="s">
        <v>83</v>
      </c>
      <c r="G47" s="87">
        <v>2000</v>
      </c>
      <c r="H47" s="88" t="s">
        <v>84</v>
      </c>
      <c r="I47" s="88" t="s">
        <v>84</v>
      </c>
      <c r="J47" s="88" t="s">
        <v>84</v>
      </c>
      <c r="K47" s="88" t="s">
        <v>84</v>
      </c>
      <c r="L47" s="87">
        <v>2000</v>
      </c>
      <c r="M47" s="89">
        <v>2022</v>
      </c>
      <c r="N47" s="87">
        <v>131000</v>
      </c>
    </row>
    <row r="48" spans="2:14" outlineLevel="1">
      <c r="B48" s="85" t="s">
        <v>127</v>
      </c>
      <c r="C48" s="85" t="s">
        <v>89</v>
      </c>
      <c r="D48" s="86">
        <v>43546</v>
      </c>
      <c r="E48" s="85" t="s">
        <v>211</v>
      </c>
      <c r="F48" s="85" t="s">
        <v>83</v>
      </c>
      <c r="G48" s="87">
        <v>5000</v>
      </c>
      <c r="H48" s="88" t="s">
        <v>84</v>
      </c>
      <c r="I48" s="88" t="s">
        <v>84</v>
      </c>
      <c r="J48" s="88" t="s">
        <v>84</v>
      </c>
      <c r="K48" s="88" t="s">
        <v>84</v>
      </c>
      <c r="L48" s="87">
        <v>5000</v>
      </c>
      <c r="M48" s="89">
        <v>2022</v>
      </c>
      <c r="N48" s="87">
        <v>131000</v>
      </c>
    </row>
    <row r="49" spans="2:14" outlineLevel="1">
      <c r="B49" s="85" t="s">
        <v>128</v>
      </c>
      <c r="C49" s="85" t="s">
        <v>89</v>
      </c>
      <c r="D49" s="86">
        <v>43546</v>
      </c>
      <c r="E49" s="85" t="s">
        <v>211</v>
      </c>
      <c r="F49" s="85" t="s">
        <v>83</v>
      </c>
      <c r="G49" s="87">
        <v>4000</v>
      </c>
      <c r="H49" s="88" t="s">
        <v>84</v>
      </c>
      <c r="I49" s="88" t="s">
        <v>84</v>
      </c>
      <c r="J49" s="88" t="s">
        <v>84</v>
      </c>
      <c r="K49" s="88" t="s">
        <v>84</v>
      </c>
      <c r="L49" s="87">
        <v>4000</v>
      </c>
      <c r="M49" s="89">
        <v>2022</v>
      </c>
      <c r="N49" s="87">
        <v>131000</v>
      </c>
    </row>
    <row r="50" spans="2:14" outlineLevel="1">
      <c r="B50" s="85" t="s">
        <v>129</v>
      </c>
      <c r="C50" s="85" t="s">
        <v>89</v>
      </c>
      <c r="D50" s="86">
        <v>43546</v>
      </c>
      <c r="E50" s="85" t="s">
        <v>211</v>
      </c>
      <c r="F50" s="85" t="s">
        <v>83</v>
      </c>
      <c r="G50" s="87">
        <v>2000</v>
      </c>
      <c r="H50" s="88" t="s">
        <v>84</v>
      </c>
      <c r="I50" s="88" t="s">
        <v>84</v>
      </c>
      <c r="J50" s="88" t="s">
        <v>84</v>
      </c>
      <c r="K50" s="88" t="s">
        <v>84</v>
      </c>
      <c r="L50" s="87">
        <v>2000</v>
      </c>
      <c r="M50" s="89">
        <v>2022</v>
      </c>
      <c r="N50" s="87">
        <v>131000</v>
      </c>
    </row>
    <row r="51" spans="2:14" outlineLevel="1">
      <c r="B51" s="85" t="s">
        <v>130</v>
      </c>
      <c r="C51" s="85" t="s">
        <v>89</v>
      </c>
      <c r="D51" s="86">
        <v>43546</v>
      </c>
      <c r="E51" s="85" t="s">
        <v>211</v>
      </c>
      <c r="F51" s="85" t="s">
        <v>83</v>
      </c>
      <c r="G51" s="87">
        <v>2000</v>
      </c>
      <c r="H51" s="88" t="s">
        <v>84</v>
      </c>
      <c r="I51" s="88" t="s">
        <v>84</v>
      </c>
      <c r="J51" s="88" t="s">
        <v>84</v>
      </c>
      <c r="K51" s="88" t="s">
        <v>84</v>
      </c>
      <c r="L51" s="87">
        <v>2000</v>
      </c>
      <c r="M51" s="89">
        <v>2022</v>
      </c>
      <c r="N51" s="87">
        <v>260000</v>
      </c>
    </row>
    <row r="52" spans="2:14" outlineLevel="1">
      <c r="B52" s="85" t="s">
        <v>131</v>
      </c>
      <c r="C52" s="85" t="s">
        <v>89</v>
      </c>
      <c r="D52" s="86">
        <v>43546</v>
      </c>
      <c r="E52" s="85" t="s">
        <v>211</v>
      </c>
      <c r="F52" s="85" t="s">
        <v>83</v>
      </c>
      <c r="G52" s="87">
        <v>1000</v>
      </c>
      <c r="H52" s="88" t="s">
        <v>84</v>
      </c>
      <c r="I52" s="88" t="s">
        <v>84</v>
      </c>
      <c r="J52" s="88" t="s">
        <v>84</v>
      </c>
      <c r="K52" s="88" t="s">
        <v>84</v>
      </c>
      <c r="L52" s="87">
        <v>1000</v>
      </c>
      <c r="M52" s="89">
        <v>2022</v>
      </c>
      <c r="N52" s="87">
        <v>430000</v>
      </c>
    </row>
    <row r="53" spans="2:14" outlineLevel="1">
      <c r="B53" s="85" t="s">
        <v>131</v>
      </c>
      <c r="C53" s="85" t="s">
        <v>89</v>
      </c>
      <c r="D53" s="86">
        <v>43546</v>
      </c>
      <c r="E53" s="85" t="s">
        <v>211</v>
      </c>
      <c r="F53" s="85" t="s">
        <v>83</v>
      </c>
      <c r="G53" s="87">
        <v>278</v>
      </c>
      <c r="H53" s="88" t="s">
        <v>84</v>
      </c>
      <c r="I53" s="88" t="s">
        <v>84</v>
      </c>
      <c r="J53" s="88" t="s">
        <v>84</v>
      </c>
      <c r="K53" s="88" t="s">
        <v>84</v>
      </c>
      <c r="L53" s="87">
        <v>278</v>
      </c>
      <c r="M53" s="89">
        <v>2020</v>
      </c>
      <c r="N53" s="87">
        <v>128900</v>
      </c>
    </row>
    <row r="54" spans="2:14" outlineLevel="1">
      <c r="B54" s="85" t="s">
        <v>132</v>
      </c>
      <c r="C54" s="85" t="s">
        <v>89</v>
      </c>
      <c r="D54" s="86">
        <v>43546</v>
      </c>
      <c r="E54" s="85" t="s">
        <v>211</v>
      </c>
      <c r="F54" s="85" t="s">
        <v>83</v>
      </c>
      <c r="G54" s="87">
        <v>1000</v>
      </c>
      <c r="H54" s="88" t="s">
        <v>84</v>
      </c>
      <c r="I54" s="88" t="s">
        <v>84</v>
      </c>
      <c r="J54" s="88" t="s">
        <v>84</v>
      </c>
      <c r="K54" s="88" t="s">
        <v>84</v>
      </c>
      <c r="L54" s="87">
        <v>1000</v>
      </c>
      <c r="M54" s="89">
        <v>2020</v>
      </c>
      <c r="N54" s="87">
        <v>131000</v>
      </c>
    </row>
    <row r="55" spans="2:14" outlineLevel="1">
      <c r="B55" s="85" t="s">
        <v>132</v>
      </c>
      <c r="C55" s="85" t="s">
        <v>89</v>
      </c>
      <c r="D55" s="86">
        <v>43546</v>
      </c>
      <c r="E55" s="85" t="s">
        <v>211</v>
      </c>
      <c r="F55" s="85" t="s">
        <v>83</v>
      </c>
      <c r="G55" s="87">
        <v>247</v>
      </c>
      <c r="H55" s="88" t="s">
        <v>84</v>
      </c>
      <c r="I55" s="88" t="s">
        <v>84</v>
      </c>
      <c r="J55" s="88" t="s">
        <v>84</v>
      </c>
      <c r="K55" s="88" t="s">
        <v>84</v>
      </c>
      <c r="L55" s="87">
        <v>247</v>
      </c>
      <c r="M55" s="89">
        <v>2020</v>
      </c>
      <c r="N55" s="87">
        <v>128900</v>
      </c>
    </row>
    <row r="56" spans="2:14" outlineLevel="1">
      <c r="B56" s="85" t="s">
        <v>133</v>
      </c>
      <c r="C56" s="85" t="s">
        <v>89</v>
      </c>
      <c r="D56" s="86">
        <v>43546</v>
      </c>
      <c r="E56" s="85" t="s">
        <v>211</v>
      </c>
      <c r="F56" s="85" t="s">
        <v>83</v>
      </c>
      <c r="G56" s="87">
        <v>2000</v>
      </c>
      <c r="H56" s="88" t="s">
        <v>84</v>
      </c>
      <c r="I56" s="88" t="s">
        <v>84</v>
      </c>
      <c r="J56" s="88" t="s">
        <v>84</v>
      </c>
      <c r="K56" s="88" t="s">
        <v>84</v>
      </c>
      <c r="L56" s="87">
        <v>2000</v>
      </c>
      <c r="M56" s="89">
        <v>2020</v>
      </c>
      <c r="N56" s="87">
        <v>131000</v>
      </c>
    </row>
    <row r="57" spans="2:14" outlineLevel="1">
      <c r="B57" s="85" t="s">
        <v>134</v>
      </c>
      <c r="C57" s="85" t="s">
        <v>89</v>
      </c>
      <c r="D57" s="86">
        <v>43546</v>
      </c>
      <c r="E57" s="85" t="s">
        <v>211</v>
      </c>
      <c r="F57" s="85" t="s">
        <v>83</v>
      </c>
      <c r="G57" s="87">
        <v>1000</v>
      </c>
      <c r="H57" s="88" t="s">
        <v>84</v>
      </c>
      <c r="I57" s="88" t="s">
        <v>84</v>
      </c>
      <c r="J57" s="88" t="s">
        <v>84</v>
      </c>
      <c r="K57" s="88" t="s">
        <v>84</v>
      </c>
      <c r="L57" s="87">
        <v>1000</v>
      </c>
      <c r="M57" s="89">
        <v>2020</v>
      </c>
      <c r="N57" s="87">
        <v>131000</v>
      </c>
    </row>
    <row r="58" spans="2:14" outlineLevel="1">
      <c r="B58" s="85" t="s">
        <v>134</v>
      </c>
      <c r="C58" s="85" t="s">
        <v>89</v>
      </c>
      <c r="D58" s="86">
        <v>43546</v>
      </c>
      <c r="E58" s="85" t="s">
        <v>211</v>
      </c>
      <c r="F58" s="85" t="s">
        <v>83</v>
      </c>
      <c r="G58" s="87">
        <v>232</v>
      </c>
      <c r="H58" s="88" t="s">
        <v>84</v>
      </c>
      <c r="I58" s="88" t="s">
        <v>84</v>
      </c>
      <c r="J58" s="88" t="s">
        <v>84</v>
      </c>
      <c r="K58" s="88" t="s">
        <v>84</v>
      </c>
      <c r="L58" s="87">
        <v>232</v>
      </c>
      <c r="M58" s="89">
        <v>2020</v>
      </c>
      <c r="N58" s="87">
        <v>128900</v>
      </c>
    </row>
    <row r="59" spans="2:14" outlineLevel="1">
      <c r="B59" s="85" t="s">
        <v>135</v>
      </c>
      <c r="C59" s="85" t="s">
        <v>89</v>
      </c>
      <c r="D59" s="86">
        <v>43546</v>
      </c>
      <c r="E59" s="85" t="s">
        <v>211</v>
      </c>
      <c r="F59" s="85" t="s">
        <v>83</v>
      </c>
      <c r="G59" s="87">
        <v>1000</v>
      </c>
      <c r="H59" s="88" t="s">
        <v>84</v>
      </c>
      <c r="I59" s="88" t="s">
        <v>84</v>
      </c>
      <c r="J59" s="88" t="s">
        <v>84</v>
      </c>
      <c r="K59" s="88" t="s">
        <v>84</v>
      </c>
      <c r="L59" s="87">
        <v>1000</v>
      </c>
      <c r="M59" s="89">
        <v>2020</v>
      </c>
      <c r="N59" s="87">
        <v>131000</v>
      </c>
    </row>
    <row r="60" spans="2:14" outlineLevel="1">
      <c r="B60" s="85" t="s">
        <v>135</v>
      </c>
      <c r="C60" s="85" t="s">
        <v>89</v>
      </c>
      <c r="D60" s="86">
        <v>43546</v>
      </c>
      <c r="E60" s="85" t="s">
        <v>211</v>
      </c>
      <c r="F60" s="85" t="s">
        <v>83</v>
      </c>
      <c r="G60" s="87">
        <v>170</v>
      </c>
      <c r="H60" s="88" t="s">
        <v>84</v>
      </c>
      <c r="I60" s="88" t="s">
        <v>84</v>
      </c>
      <c r="J60" s="88" t="s">
        <v>84</v>
      </c>
      <c r="K60" s="88" t="s">
        <v>84</v>
      </c>
      <c r="L60" s="87">
        <v>170</v>
      </c>
      <c r="M60" s="89">
        <v>2020</v>
      </c>
      <c r="N60" s="87">
        <v>128900</v>
      </c>
    </row>
    <row r="61" spans="2:14" outlineLevel="1">
      <c r="B61" s="85" t="s">
        <v>136</v>
      </c>
      <c r="C61" s="85" t="s">
        <v>89</v>
      </c>
      <c r="D61" s="86">
        <v>43546</v>
      </c>
      <c r="E61" s="85" t="s">
        <v>211</v>
      </c>
      <c r="F61" s="85" t="s">
        <v>83</v>
      </c>
      <c r="G61" s="87">
        <v>1000</v>
      </c>
      <c r="H61" s="88" t="s">
        <v>84</v>
      </c>
      <c r="I61" s="88" t="s">
        <v>84</v>
      </c>
      <c r="J61" s="88" t="s">
        <v>84</v>
      </c>
      <c r="K61" s="88" t="s">
        <v>84</v>
      </c>
      <c r="L61" s="87">
        <v>1000</v>
      </c>
      <c r="M61" s="89">
        <v>2020</v>
      </c>
      <c r="N61" s="87">
        <v>131000</v>
      </c>
    </row>
    <row r="62" spans="2:14" outlineLevel="1">
      <c r="B62" s="85" t="s">
        <v>137</v>
      </c>
      <c r="C62" s="85" t="s">
        <v>89</v>
      </c>
      <c r="D62" s="86">
        <v>43546</v>
      </c>
      <c r="E62" s="85" t="s">
        <v>211</v>
      </c>
      <c r="F62" s="85" t="s">
        <v>83</v>
      </c>
      <c r="G62" s="87">
        <v>185</v>
      </c>
      <c r="H62" s="88" t="s">
        <v>84</v>
      </c>
      <c r="I62" s="88" t="s">
        <v>84</v>
      </c>
      <c r="J62" s="88" t="s">
        <v>84</v>
      </c>
      <c r="K62" s="88" t="s">
        <v>84</v>
      </c>
      <c r="L62" s="87">
        <v>185</v>
      </c>
      <c r="M62" s="89">
        <v>2020</v>
      </c>
      <c r="N62" s="87">
        <v>128900</v>
      </c>
    </row>
    <row r="63" spans="2:14" outlineLevel="1">
      <c r="B63" s="85" t="s">
        <v>137</v>
      </c>
      <c r="C63" s="85" t="s">
        <v>89</v>
      </c>
      <c r="D63" s="86">
        <v>43546</v>
      </c>
      <c r="E63" s="85" t="s">
        <v>211</v>
      </c>
      <c r="F63" s="85" t="s">
        <v>83</v>
      </c>
      <c r="G63" s="87">
        <v>1000</v>
      </c>
      <c r="H63" s="88" t="s">
        <v>84</v>
      </c>
      <c r="I63" s="88" t="s">
        <v>84</v>
      </c>
      <c r="J63" s="88" t="s">
        <v>84</v>
      </c>
      <c r="K63" s="88" t="s">
        <v>84</v>
      </c>
      <c r="L63" s="87">
        <v>1000</v>
      </c>
      <c r="M63" s="89">
        <v>2022</v>
      </c>
      <c r="N63" s="87">
        <v>131000</v>
      </c>
    </row>
    <row r="64" spans="2:14" outlineLevel="1">
      <c r="B64" s="85" t="s">
        <v>138</v>
      </c>
      <c r="C64" s="85" t="s">
        <v>89</v>
      </c>
      <c r="D64" s="86">
        <v>43546</v>
      </c>
      <c r="E64" s="85" t="s">
        <v>211</v>
      </c>
      <c r="F64" s="85" t="s">
        <v>83</v>
      </c>
      <c r="G64" s="87">
        <v>2000</v>
      </c>
      <c r="H64" s="88" t="s">
        <v>84</v>
      </c>
      <c r="I64" s="88" t="s">
        <v>84</v>
      </c>
      <c r="J64" s="88" t="s">
        <v>84</v>
      </c>
      <c r="K64" s="88" t="s">
        <v>84</v>
      </c>
      <c r="L64" s="87">
        <v>2000</v>
      </c>
      <c r="M64" s="89">
        <v>2022</v>
      </c>
      <c r="N64" s="87">
        <v>131000</v>
      </c>
    </row>
    <row r="65" spans="2:14" outlineLevel="1">
      <c r="B65" s="85" t="s">
        <v>139</v>
      </c>
      <c r="C65" s="85" t="s">
        <v>89</v>
      </c>
      <c r="D65" s="86">
        <v>43546</v>
      </c>
      <c r="E65" s="85" t="s">
        <v>211</v>
      </c>
      <c r="F65" s="85" t="s">
        <v>83</v>
      </c>
      <c r="G65" s="87">
        <v>2000</v>
      </c>
      <c r="H65" s="88" t="s">
        <v>84</v>
      </c>
      <c r="I65" s="88" t="s">
        <v>84</v>
      </c>
      <c r="J65" s="88" t="s">
        <v>84</v>
      </c>
      <c r="K65" s="88" t="s">
        <v>84</v>
      </c>
      <c r="L65" s="87">
        <v>2000</v>
      </c>
      <c r="M65" s="89">
        <v>2022</v>
      </c>
      <c r="N65" s="87">
        <v>131000</v>
      </c>
    </row>
    <row r="66" spans="2:14" outlineLevel="1">
      <c r="B66" s="85" t="s">
        <v>140</v>
      </c>
      <c r="C66" s="85" t="s">
        <v>89</v>
      </c>
      <c r="D66" s="86">
        <v>43546</v>
      </c>
      <c r="E66" s="85" t="s">
        <v>211</v>
      </c>
      <c r="F66" s="85" t="s">
        <v>83</v>
      </c>
      <c r="G66" s="87">
        <v>2000</v>
      </c>
      <c r="H66" s="88" t="s">
        <v>84</v>
      </c>
      <c r="I66" s="88" t="s">
        <v>84</v>
      </c>
      <c r="J66" s="88" t="s">
        <v>84</v>
      </c>
      <c r="K66" s="88" t="s">
        <v>84</v>
      </c>
      <c r="L66" s="87">
        <v>2000</v>
      </c>
      <c r="M66" s="89">
        <v>2022</v>
      </c>
      <c r="N66" s="87">
        <v>131000</v>
      </c>
    </row>
    <row r="67" spans="2:14" outlineLevel="1">
      <c r="B67" s="85" t="s">
        <v>141</v>
      </c>
      <c r="C67" s="85" t="s">
        <v>89</v>
      </c>
      <c r="D67" s="86">
        <v>43546</v>
      </c>
      <c r="E67" s="85" t="s">
        <v>211</v>
      </c>
      <c r="F67" s="85" t="s">
        <v>83</v>
      </c>
      <c r="G67" s="87">
        <v>232</v>
      </c>
      <c r="H67" s="88" t="s">
        <v>84</v>
      </c>
      <c r="I67" s="88" t="s">
        <v>84</v>
      </c>
      <c r="J67" s="88" t="s">
        <v>84</v>
      </c>
      <c r="K67" s="88" t="s">
        <v>84</v>
      </c>
      <c r="L67" s="87">
        <v>232</v>
      </c>
      <c r="M67" s="89">
        <v>2021</v>
      </c>
      <c r="N67" s="87">
        <v>128900</v>
      </c>
    </row>
    <row r="68" spans="2:14" outlineLevel="1">
      <c r="B68" s="85" t="s">
        <v>142</v>
      </c>
      <c r="C68" s="85" t="s">
        <v>89</v>
      </c>
      <c r="D68" s="86">
        <v>43546</v>
      </c>
      <c r="E68" s="85" t="s">
        <v>211</v>
      </c>
      <c r="F68" s="85" t="s">
        <v>83</v>
      </c>
      <c r="G68" s="87">
        <v>2000</v>
      </c>
      <c r="H68" s="88" t="s">
        <v>84</v>
      </c>
      <c r="I68" s="88" t="s">
        <v>84</v>
      </c>
      <c r="J68" s="88" t="s">
        <v>84</v>
      </c>
      <c r="K68" s="88" t="s">
        <v>84</v>
      </c>
      <c r="L68" s="87">
        <v>2000</v>
      </c>
      <c r="M68" s="89">
        <v>2022</v>
      </c>
      <c r="N68" s="87">
        <v>131000</v>
      </c>
    </row>
    <row r="69" spans="2:14" outlineLevel="1">
      <c r="B69" s="85" t="s">
        <v>143</v>
      </c>
      <c r="C69" s="85" t="s">
        <v>89</v>
      </c>
      <c r="D69" s="86">
        <v>43546</v>
      </c>
      <c r="E69" s="85" t="s">
        <v>211</v>
      </c>
      <c r="F69" s="85" t="s">
        <v>83</v>
      </c>
      <c r="G69" s="87">
        <v>3000</v>
      </c>
      <c r="H69" s="88" t="s">
        <v>84</v>
      </c>
      <c r="I69" s="88" t="s">
        <v>84</v>
      </c>
      <c r="J69" s="88" t="s">
        <v>84</v>
      </c>
      <c r="K69" s="88" t="s">
        <v>84</v>
      </c>
      <c r="L69" s="87">
        <v>3000</v>
      </c>
      <c r="M69" s="89">
        <v>2022</v>
      </c>
      <c r="N69" s="87">
        <v>131000</v>
      </c>
    </row>
    <row r="70" spans="2:14" outlineLevel="1">
      <c r="B70" s="85" t="s">
        <v>144</v>
      </c>
      <c r="C70" s="85" t="s">
        <v>89</v>
      </c>
      <c r="D70" s="86">
        <v>43546</v>
      </c>
      <c r="E70" s="85" t="s">
        <v>211</v>
      </c>
      <c r="F70" s="85" t="s">
        <v>83</v>
      </c>
      <c r="G70" s="87">
        <v>3000</v>
      </c>
      <c r="H70" s="88" t="s">
        <v>84</v>
      </c>
      <c r="I70" s="88" t="s">
        <v>84</v>
      </c>
      <c r="J70" s="88" t="s">
        <v>84</v>
      </c>
      <c r="K70" s="88" t="s">
        <v>84</v>
      </c>
      <c r="L70" s="87">
        <v>3000</v>
      </c>
      <c r="M70" s="89">
        <v>2022</v>
      </c>
      <c r="N70" s="87">
        <v>131000</v>
      </c>
    </row>
    <row r="71" spans="2:14" outlineLevel="1">
      <c r="B71" s="85" t="s">
        <v>145</v>
      </c>
      <c r="C71" s="85" t="s">
        <v>89</v>
      </c>
      <c r="D71" s="86">
        <v>43546</v>
      </c>
      <c r="E71" s="85" t="s">
        <v>211</v>
      </c>
      <c r="F71" s="85" t="s">
        <v>83</v>
      </c>
      <c r="G71" s="87">
        <v>4000</v>
      </c>
      <c r="H71" s="88" t="s">
        <v>84</v>
      </c>
      <c r="I71" s="88" t="s">
        <v>84</v>
      </c>
      <c r="J71" s="88" t="s">
        <v>84</v>
      </c>
      <c r="K71" s="88" t="s">
        <v>84</v>
      </c>
      <c r="L71" s="87">
        <v>4000</v>
      </c>
      <c r="M71" s="89">
        <v>2022</v>
      </c>
      <c r="N71" s="87">
        <v>131000</v>
      </c>
    </row>
    <row r="72" spans="2:14" outlineLevel="1">
      <c r="B72" s="85" t="s">
        <v>146</v>
      </c>
      <c r="C72" s="85" t="s">
        <v>89</v>
      </c>
      <c r="D72" s="86">
        <v>43546</v>
      </c>
      <c r="E72" s="85" t="s">
        <v>211</v>
      </c>
      <c r="F72" s="85" t="s">
        <v>83</v>
      </c>
      <c r="G72" s="87">
        <v>1000</v>
      </c>
      <c r="H72" s="88" t="s">
        <v>84</v>
      </c>
      <c r="I72" s="88" t="s">
        <v>84</v>
      </c>
      <c r="J72" s="88" t="s">
        <v>84</v>
      </c>
      <c r="K72" s="88" t="s">
        <v>84</v>
      </c>
      <c r="L72" s="87">
        <v>1000</v>
      </c>
      <c r="M72" s="89">
        <v>2022</v>
      </c>
      <c r="N72" s="87">
        <v>131000</v>
      </c>
    </row>
    <row r="73" spans="2:14" outlineLevel="1">
      <c r="B73" s="85" t="s">
        <v>146</v>
      </c>
      <c r="C73" s="85" t="s">
        <v>89</v>
      </c>
      <c r="D73" s="86">
        <v>43546</v>
      </c>
      <c r="E73" s="85" t="s">
        <v>211</v>
      </c>
      <c r="F73" s="85" t="s">
        <v>83</v>
      </c>
      <c r="G73" s="87">
        <v>356</v>
      </c>
      <c r="H73" s="88" t="s">
        <v>84</v>
      </c>
      <c r="I73" s="88" t="s">
        <v>84</v>
      </c>
      <c r="J73" s="88" t="s">
        <v>84</v>
      </c>
      <c r="K73" s="88" t="s">
        <v>84</v>
      </c>
      <c r="L73" s="87">
        <v>356</v>
      </c>
      <c r="M73" s="89">
        <v>2021</v>
      </c>
      <c r="N73" s="87">
        <v>128900</v>
      </c>
    </row>
    <row r="74" spans="2:14" outlineLevel="1">
      <c r="B74" s="85" t="s">
        <v>147</v>
      </c>
      <c r="C74" s="85" t="s">
        <v>89</v>
      </c>
      <c r="D74" s="86">
        <v>43546</v>
      </c>
      <c r="E74" s="85" t="s">
        <v>211</v>
      </c>
      <c r="F74" s="85" t="s">
        <v>83</v>
      </c>
      <c r="G74" s="87">
        <v>2000</v>
      </c>
      <c r="H74" s="88" t="s">
        <v>84</v>
      </c>
      <c r="I74" s="88" t="s">
        <v>84</v>
      </c>
      <c r="J74" s="88" t="s">
        <v>84</v>
      </c>
      <c r="K74" s="88" t="s">
        <v>84</v>
      </c>
      <c r="L74" s="87">
        <v>2000</v>
      </c>
      <c r="M74" s="89">
        <v>2022</v>
      </c>
      <c r="N74" s="87">
        <v>131000</v>
      </c>
    </row>
    <row r="75" spans="2:14" outlineLevel="1">
      <c r="B75" s="85" t="s">
        <v>148</v>
      </c>
      <c r="C75" s="85" t="s">
        <v>89</v>
      </c>
      <c r="D75" s="86">
        <v>43546</v>
      </c>
      <c r="E75" s="85" t="s">
        <v>211</v>
      </c>
      <c r="F75" s="85" t="s">
        <v>83</v>
      </c>
      <c r="G75" s="87">
        <v>3000</v>
      </c>
      <c r="H75" s="88" t="s">
        <v>84</v>
      </c>
      <c r="I75" s="88" t="s">
        <v>84</v>
      </c>
      <c r="J75" s="88" t="s">
        <v>84</v>
      </c>
      <c r="K75" s="88" t="s">
        <v>84</v>
      </c>
      <c r="L75" s="87">
        <v>3000</v>
      </c>
      <c r="M75" s="89">
        <v>2022</v>
      </c>
      <c r="N75" s="87">
        <v>131000</v>
      </c>
    </row>
    <row r="76" spans="2:14" outlineLevel="1">
      <c r="B76" s="85" t="s">
        <v>149</v>
      </c>
      <c r="C76" s="85" t="s">
        <v>89</v>
      </c>
      <c r="D76" s="86">
        <v>43546</v>
      </c>
      <c r="E76" s="85" t="s">
        <v>211</v>
      </c>
      <c r="F76" s="85" t="s">
        <v>83</v>
      </c>
      <c r="G76" s="87">
        <v>3000</v>
      </c>
      <c r="H76" s="88" t="s">
        <v>84</v>
      </c>
      <c r="I76" s="88" t="s">
        <v>84</v>
      </c>
      <c r="J76" s="88" t="s">
        <v>84</v>
      </c>
      <c r="K76" s="88" t="s">
        <v>84</v>
      </c>
      <c r="L76" s="87">
        <v>3000</v>
      </c>
      <c r="M76" s="89">
        <v>2022</v>
      </c>
      <c r="N76" s="87">
        <v>131000</v>
      </c>
    </row>
    <row r="77" spans="2:14" outlineLevel="1">
      <c r="B77" s="85" t="s">
        <v>150</v>
      </c>
      <c r="C77" s="85" t="s">
        <v>89</v>
      </c>
      <c r="D77" s="86">
        <v>43546</v>
      </c>
      <c r="E77" s="85" t="s">
        <v>211</v>
      </c>
      <c r="F77" s="85" t="s">
        <v>83</v>
      </c>
      <c r="G77" s="87">
        <v>4000</v>
      </c>
      <c r="H77" s="88" t="s">
        <v>84</v>
      </c>
      <c r="I77" s="88" t="s">
        <v>84</v>
      </c>
      <c r="J77" s="88" t="s">
        <v>84</v>
      </c>
      <c r="K77" s="88" t="s">
        <v>84</v>
      </c>
      <c r="L77" s="87">
        <v>4000</v>
      </c>
      <c r="M77" s="89">
        <v>2022</v>
      </c>
      <c r="N77" s="87">
        <v>131000</v>
      </c>
    </row>
    <row r="78" spans="2:14" outlineLevel="1">
      <c r="B78" s="85" t="s">
        <v>151</v>
      </c>
      <c r="C78" s="85" t="s">
        <v>89</v>
      </c>
      <c r="D78" s="86">
        <v>43546</v>
      </c>
      <c r="E78" s="85" t="s">
        <v>211</v>
      </c>
      <c r="F78" s="85" t="s">
        <v>83</v>
      </c>
      <c r="G78" s="87">
        <v>3000</v>
      </c>
      <c r="H78" s="88" t="s">
        <v>84</v>
      </c>
      <c r="I78" s="88" t="s">
        <v>84</v>
      </c>
      <c r="J78" s="88" t="s">
        <v>84</v>
      </c>
      <c r="K78" s="88" t="s">
        <v>84</v>
      </c>
      <c r="L78" s="87">
        <v>3000</v>
      </c>
      <c r="M78" s="89">
        <v>2022</v>
      </c>
      <c r="N78" s="87">
        <v>131000</v>
      </c>
    </row>
    <row r="79" spans="2:14" outlineLevel="1">
      <c r="B79" s="85" t="s">
        <v>152</v>
      </c>
      <c r="C79" s="85" t="s">
        <v>89</v>
      </c>
      <c r="D79" s="86">
        <v>43546</v>
      </c>
      <c r="E79" s="85" t="s">
        <v>211</v>
      </c>
      <c r="F79" s="85" t="s">
        <v>83</v>
      </c>
      <c r="G79" s="87">
        <v>1000</v>
      </c>
      <c r="H79" s="88" t="s">
        <v>84</v>
      </c>
      <c r="I79" s="88" t="s">
        <v>84</v>
      </c>
      <c r="J79" s="88" t="s">
        <v>84</v>
      </c>
      <c r="K79" s="88" t="s">
        <v>84</v>
      </c>
      <c r="L79" s="87">
        <v>1000</v>
      </c>
      <c r="M79" s="89">
        <v>2022</v>
      </c>
      <c r="N79" s="87">
        <v>131000</v>
      </c>
    </row>
    <row r="80" spans="2:14" outlineLevel="1">
      <c r="B80" s="85" t="s">
        <v>152</v>
      </c>
      <c r="C80" s="85" t="s">
        <v>89</v>
      </c>
      <c r="D80" s="86">
        <v>43546</v>
      </c>
      <c r="E80" s="85" t="s">
        <v>211</v>
      </c>
      <c r="F80" s="85" t="s">
        <v>83</v>
      </c>
      <c r="G80" s="87">
        <v>154</v>
      </c>
      <c r="H80" s="88" t="s">
        <v>84</v>
      </c>
      <c r="I80" s="88" t="s">
        <v>84</v>
      </c>
      <c r="J80" s="88" t="s">
        <v>84</v>
      </c>
      <c r="K80" s="88" t="s">
        <v>84</v>
      </c>
      <c r="L80" s="87">
        <v>154</v>
      </c>
      <c r="M80" s="89">
        <v>2021</v>
      </c>
      <c r="N80" s="87">
        <v>128900</v>
      </c>
    </row>
    <row r="81" spans="2:14" outlineLevel="1">
      <c r="B81" s="85" t="s">
        <v>153</v>
      </c>
      <c r="C81" s="85" t="s">
        <v>89</v>
      </c>
      <c r="D81" s="86">
        <v>43546</v>
      </c>
      <c r="E81" s="85" t="s">
        <v>211</v>
      </c>
      <c r="F81" s="85" t="s">
        <v>83</v>
      </c>
      <c r="G81" s="87">
        <v>2000</v>
      </c>
      <c r="H81" s="88" t="s">
        <v>84</v>
      </c>
      <c r="I81" s="88" t="s">
        <v>84</v>
      </c>
      <c r="J81" s="88" t="s">
        <v>84</v>
      </c>
      <c r="K81" s="88" t="s">
        <v>84</v>
      </c>
      <c r="L81" s="87">
        <v>2000</v>
      </c>
      <c r="M81" s="89">
        <v>2022</v>
      </c>
      <c r="N81" s="87">
        <v>131000</v>
      </c>
    </row>
    <row r="82" spans="2:14" outlineLevel="1">
      <c r="B82" s="85" t="s">
        <v>154</v>
      </c>
      <c r="C82" s="85" t="s">
        <v>89</v>
      </c>
      <c r="D82" s="86">
        <v>43546</v>
      </c>
      <c r="E82" s="85" t="s">
        <v>211</v>
      </c>
      <c r="F82" s="85" t="s">
        <v>83</v>
      </c>
      <c r="G82" s="87">
        <v>2000</v>
      </c>
      <c r="H82" s="88" t="s">
        <v>84</v>
      </c>
      <c r="I82" s="88" t="s">
        <v>84</v>
      </c>
      <c r="J82" s="88" t="s">
        <v>84</v>
      </c>
      <c r="K82" s="88" t="s">
        <v>84</v>
      </c>
      <c r="L82" s="87">
        <v>2000</v>
      </c>
      <c r="M82" s="89">
        <v>2022</v>
      </c>
      <c r="N82" s="87">
        <v>131000</v>
      </c>
    </row>
    <row r="83" spans="2:14" outlineLevel="1">
      <c r="B83" s="85" t="s">
        <v>155</v>
      </c>
      <c r="C83" s="85" t="s">
        <v>89</v>
      </c>
      <c r="D83" s="86">
        <v>43546</v>
      </c>
      <c r="E83" s="85" t="s">
        <v>211</v>
      </c>
      <c r="F83" s="85" t="s">
        <v>83</v>
      </c>
      <c r="G83" s="87">
        <v>3000</v>
      </c>
      <c r="H83" s="88" t="s">
        <v>84</v>
      </c>
      <c r="I83" s="88" t="s">
        <v>84</v>
      </c>
      <c r="J83" s="88" t="s">
        <v>84</v>
      </c>
      <c r="K83" s="88" t="s">
        <v>84</v>
      </c>
      <c r="L83" s="87">
        <v>3000</v>
      </c>
      <c r="M83" s="89">
        <v>2022</v>
      </c>
      <c r="N83" s="87">
        <v>500000</v>
      </c>
    </row>
    <row r="84" spans="2:14" outlineLevel="1">
      <c r="B84" s="85" t="s">
        <v>156</v>
      </c>
      <c r="C84" s="85" t="s">
        <v>89</v>
      </c>
      <c r="D84" s="86">
        <v>43546</v>
      </c>
      <c r="E84" s="85" t="s">
        <v>211</v>
      </c>
      <c r="F84" s="85" t="s">
        <v>83</v>
      </c>
      <c r="G84" s="87">
        <v>1000</v>
      </c>
      <c r="H84" s="88" t="s">
        <v>84</v>
      </c>
      <c r="I84" s="88" t="s">
        <v>84</v>
      </c>
      <c r="J84" s="88" t="s">
        <v>84</v>
      </c>
      <c r="K84" s="88" t="s">
        <v>84</v>
      </c>
      <c r="L84" s="87">
        <v>1000</v>
      </c>
      <c r="M84" s="89">
        <v>2022</v>
      </c>
      <c r="N84" s="87">
        <v>500000</v>
      </c>
    </row>
    <row r="85" spans="2:14" outlineLevel="1">
      <c r="B85" s="85" t="s">
        <v>156</v>
      </c>
      <c r="C85" s="85" t="s">
        <v>89</v>
      </c>
      <c r="D85" s="86">
        <v>43546</v>
      </c>
      <c r="E85" s="85" t="s">
        <v>211</v>
      </c>
      <c r="F85" s="85" t="s">
        <v>83</v>
      </c>
      <c r="G85" s="87">
        <v>77</v>
      </c>
      <c r="H85" s="88" t="s">
        <v>84</v>
      </c>
      <c r="I85" s="88" t="s">
        <v>84</v>
      </c>
      <c r="J85" s="88" t="s">
        <v>84</v>
      </c>
      <c r="K85" s="88" t="s">
        <v>84</v>
      </c>
      <c r="L85" s="87">
        <v>77</v>
      </c>
      <c r="M85" s="89">
        <v>2021</v>
      </c>
      <c r="N85" s="87">
        <v>128900</v>
      </c>
    </row>
    <row r="86" spans="2:14" outlineLevel="1">
      <c r="B86" s="85" t="s">
        <v>157</v>
      </c>
      <c r="C86" s="85" t="s">
        <v>89</v>
      </c>
      <c r="D86" s="86">
        <v>43546</v>
      </c>
      <c r="E86" s="85" t="s">
        <v>211</v>
      </c>
      <c r="F86" s="85" t="s">
        <v>83</v>
      </c>
      <c r="G86" s="87">
        <v>3000</v>
      </c>
      <c r="H86" s="88" t="s">
        <v>84</v>
      </c>
      <c r="I86" s="88" t="s">
        <v>84</v>
      </c>
      <c r="J86" s="88" t="s">
        <v>84</v>
      </c>
      <c r="K86" s="88" t="s">
        <v>84</v>
      </c>
      <c r="L86" s="87">
        <v>3000</v>
      </c>
      <c r="M86" s="89">
        <v>2022</v>
      </c>
      <c r="N86" s="87">
        <v>131000</v>
      </c>
    </row>
    <row r="87" spans="2:14" outlineLevel="1">
      <c r="B87" s="85" t="s">
        <v>158</v>
      </c>
      <c r="C87" s="85" t="s">
        <v>89</v>
      </c>
      <c r="D87" s="86">
        <v>43546</v>
      </c>
      <c r="E87" s="85" t="s">
        <v>211</v>
      </c>
      <c r="F87" s="85" t="s">
        <v>83</v>
      </c>
      <c r="G87" s="87">
        <v>1000</v>
      </c>
      <c r="H87" s="88" t="s">
        <v>84</v>
      </c>
      <c r="I87" s="88" t="s">
        <v>84</v>
      </c>
      <c r="J87" s="88" t="s">
        <v>84</v>
      </c>
      <c r="K87" s="88" t="s">
        <v>84</v>
      </c>
      <c r="L87" s="87">
        <v>1000</v>
      </c>
      <c r="M87" s="89">
        <v>2022</v>
      </c>
      <c r="N87" s="87">
        <v>131000</v>
      </c>
    </row>
    <row r="88" spans="2:14" outlineLevel="1">
      <c r="B88" s="85" t="s">
        <v>158</v>
      </c>
      <c r="C88" s="85" t="s">
        <v>89</v>
      </c>
      <c r="D88" s="86">
        <v>43546</v>
      </c>
      <c r="E88" s="85" t="s">
        <v>211</v>
      </c>
      <c r="F88" s="85" t="s">
        <v>83</v>
      </c>
      <c r="G88" s="87">
        <v>77</v>
      </c>
      <c r="H88" s="88" t="s">
        <v>84</v>
      </c>
      <c r="I88" s="88" t="s">
        <v>84</v>
      </c>
      <c r="J88" s="88" t="s">
        <v>84</v>
      </c>
      <c r="K88" s="88" t="s">
        <v>84</v>
      </c>
      <c r="L88" s="87">
        <v>77</v>
      </c>
      <c r="M88" s="89">
        <v>2021</v>
      </c>
      <c r="N88" s="87">
        <v>128900</v>
      </c>
    </row>
    <row r="89" spans="2:14" outlineLevel="1">
      <c r="B89" s="85" t="s">
        <v>159</v>
      </c>
      <c r="C89" s="85" t="s">
        <v>89</v>
      </c>
      <c r="D89" s="86">
        <v>43546</v>
      </c>
      <c r="E89" s="85" t="s">
        <v>211</v>
      </c>
      <c r="F89" s="85" t="s">
        <v>83</v>
      </c>
      <c r="G89" s="87">
        <v>2000</v>
      </c>
      <c r="H89" s="88" t="s">
        <v>84</v>
      </c>
      <c r="I89" s="88" t="s">
        <v>84</v>
      </c>
      <c r="J89" s="88" t="s">
        <v>84</v>
      </c>
      <c r="K89" s="88" t="s">
        <v>84</v>
      </c>
      <c r="L89" s="87">
        <v>2000</v>
      </c>
      <c r="M89" s="89">
        <v>2022</v>
      </c>
      <c r="N89" s="87">
        <v>131000</v>
      </c>
    </row>
    <row r="90" spans="2:14" outlineLevel="1">
      <c r="B90" s="85" t="s">
        <v>160</v>
      </c>
      <c r="C90" s="85" t="s">
        <v>89</v>
      </c>
      <c r="D90" s="86">
        <v>43546</v>
      </c>
      <c r="E90" s="85" t="s">
        <v>211</v>
      </c>
      <c r="F90" s="85" t="s">
        <v>83</v>
      </c>
      <c r="G90" s="87">
        <v>2000</v>
      </c>
      <c r="H90" s="88" t="s">
        <v>84</v>
      </c>
      <c r="I90" s="88" t="s">
        <v>84</v>
      </c>
      <c r="J90" s="88" t="s">
        <v>84</v>
      </c>
      <c r="K90" s="88" t="s">
        <v>84</v>
      </c>
      <c r="L90" s="87">
        <v>2000</v>
      </c>
      <c r="M90" s="89">
        <v>2022</v>
      </c>
      <c r="N90" s="87">
        <v>131000</v>
      </c>
    </row>
    <row r="91" spans="2:14" outlineLevel="1">
      <c r="B91" s="85" t="s">
        <v>161</v>
      </c>
      <c r="C91" s="85" t="s">
        <v>89</v>
      </c>
      <c r="D91" s="86">
        <v>43546</v>
      </c>
      <c r="E91" s="85" t="s">
        <v>211</v>
      </c>
      <c r="F91" s="85" t="s">
        <v>83</v>
      </c>
      <c r="G91" s="87">
        <v>1000</v>
      </c>
      <c r="H91" s="88" t="s">
        <v>84</v>
      </c>
      <c r="I91" s="88" t="s">
        <v>84</v>
      </c>
      <c r="J91" s="88" t="s">
        <v>84</v>
      </c>
      <c r="K91" s="88" t="s">
        <v>84</v>
      </c>
      <c r="L91" s="87">
        <v>1000</v>
      </c>
      <c r="M91" s="89">
        <v>2022</v>
      </c>
      <c r="N91" s="87">
        <v>131000</v>
      </c>
    </row>
    <row r="92" spans="2:14" outlineLevel="1">
      <c r="B92" s="85" t="s">
        <v>161</v>
      </c>
      <c r="C92" s="85" t="s">
        <v>89</v>
      </c>
      <c r="D92" s="86">
        <v>43546</v>
      </c>
      <c r="E92" s="85" t="s">
        <v>211</v>
      </c>
      <c r="F92" s="85" t="s">
        <v>83</v>
      </c>
      <c r="G92" s="87">
        <v>92</v>
      </c>
      <c r="H92" s="88" t="s">
        <v>84</v>
      </c>
      <c r="I92" s="88" t="s">
        <v>84</v>
      </c>
      <c r="J92" s="88" t="s">
        <v>84</v>
      </c>
      <c r="K92" s="88" t="s">
        <v>84</v>
      </c>
      <c r="L92" s="87">
        <v>92</v>
      </c>
      <c r="M92" s="89">
        <v>2021</v>
      </c>
      <c r="N92" s="87">
        <v>128900</v>
      </c>
    </row>
    <row r="93" spans="2:14" outlineLevel="1">
      <c r="B93" s="85" t="s">
        <v>162</v>
      </c>
      <c r="C93" s="85" t="s">
        <v>89</v>
      </c>
      <c r="D93" s="86">
        <v>43546</v>
      </c>
      <c r="E93" s="85" t="s">
        <v>211</v>
      </c>
      <c r="F93" s="85" t="s">
        <v>83</v>
      </c>
      <c r="G93" s="87">
        <v>2000</v>
      </c>
      <c r="H93" s="88" t="s">
        <v>84</v>
      </c>
      <c r="I93" s="88" t="s">
        <v>84</v>
      </c>
      <c r="J93" s="88" t="s">
        <v>84</v>
      </c>
      <c r="K93" s="88" t="s">
        <v>84</v>
      </c>
      <c r="L93" s="87">
        <v>2000</v>
      </c>
      <c r="M93" s="89">
        <v>2022</v>
      </c>
      <c r="N93" s="87">
        <v>131000</v>
      </c>
    </row>
    <row r="94" spans="2:14" outlineLevel="1">
      <c r="B94" s="85" t="s">
        <v>163</v>
      </c>
      <c r="C94" s="85" t="s">
        <v>89</v>
      </c>
      <c r="D94" s="86">
        <v>43546</v>
      </c>
      <c r="E94" s="85" t="s">
        <v>211</v>
      </c>
      <c r="F94" s="85" t="s">
        <v>83</v>
      </c>
      <c r="G94" s="87">
        <v>4000</v>
      </c>
      <c r="H94" s="88" t="s">
        <v>84</v>
      </c>
      <c r="I94" s="88" t="s">
        <v>84</v>
      </c>
      <c r="J94" s="88" t="s">
        <v>84</v>
      </c>
      <c r="K94" s="88" t="s">
        <v>84</v>
      </c>
      <c r="L94" s="87">
        <v>4000</v>
      </c>
      <c r="M94" s="89">
        <v>2022</v>
      </c>
      <c r="N94" s="87">
        <v>131000</v>
      </c>
    </row>
    <row r="95" spans="2:14" outlineLevel="1">
      <c r="B95" s="85" t="s">
        <v>164</v>
      </c>
      <c r="C95" s="85" t="s">
        <v>89</v>
      </c>
      <c r="D95" s="86">
        <v>43546</v>
      </c>
      <c r="E95" s="85" t="s">
        <v>211</v>
      </c>
      <c r="F95" s="85" t="s">
        <v>83</v>
      </c>
      <c r="G95" s="87">
        <v>2000</v>
      </c>
      <c r="H95" s="88" t="s">
        <v>84</v>
      </c>
      <c r="I95" s="88" t="s">
        <v>84</v>
      </c>
      <c r="J95" s="88" t="s">
        <v>84</v>
      </c>
      <c r="K95" s="88" t="s">
        <v>84</v>
      </c>
      <c r="L95" s="87">
        <v>2000</v>
      </c>
      <c r="M95" s="89">
        <v>2022</v>
      </c>
      <c r="N95" s="87">
        <v>131000</v>
      </c>
    </row>
    <row r="96" spans="2:14" outlineLevel="1">
      <c r="B96" s="85" t="s">
        <v>165</v>
      </c>
      <c r="C96" s="85" t="s">
        <v>89</v>
      </c>
      <c r="D96" s="86">
        <v>43546</v>
      </c>
      <c r="E96" s="85" t="s">
        <v>211</v>
      </c>
      <c r="F96" s="85" t="s">
        <v>83</v>
      </c>
      <c r="G96" s="87">
        <v>1000</v>
      </c>
      <c r="H96" s="88" t="s">
        <v>84</v>
      </c>
      <c r="I96" s="88" t="s">
        <v>84</v>
      </c>
      <c r="J96" s="88" t="s">
        <v>84</v>
      </c>
      <c r="K96" s="88" t="s">
        <v>84</v>
      </c>
      <c r="L96" s="87">
        <v>1000</v>
      </c>
      <c r="M96" s="89">
        <v>2022</v>
      </c>
      <c r="N96" s="87">
        <v>500000</v>
      </c>
    </row>
    <row r="97" spans="2:14" outlineLevel="1">
      <c r="B97" s="85" t="s">
        <v>165</v>
      </c>
      <c r="C97" s="85" t="s">
        <v>89</v>
      </c>
      <c r="D97" s="86">
        <v>43546</v>
      </c>
      <c r="E97" s="85" t="s">
        <v>211</v>
      </c>
      <c r="F97" s="85" t="s">
        <v>83</v>
      </c>
      <c r="G97" s="87">
        <v>216</v>
      </c>
      <c r="H97" s="88" t="s">
        <v>84</v>
      </c>
      <c r="I97" s="88" t="s">
        <v>84</v>
      </c>
      <c r="J97" s="88" t="s">
        <v>84</v>
      </c>
      <c r="K97" s="88" t="s">
        <v>84</v>
      </c>
      <c r="L97" s="87">
        <v>216</v>
      </c>
      <c r="M97" s="89">
        <v>2021</v>
      </c>
      <c r="N97" s="87">
        <v>128900</v>
      </c>
    </row>
    <row r="98" spans="2:14" outlineLevel="1">
      <c r="B98" s="85" t="s">
        <v>166</v>
      </c>
      <c r="C98" s="85" t="s">
        <v>89</v>
      </c>
      <c r="D98" s="86">
        <v>43546</v>
      </c>
      <c r="E98" s="85" t="s">
        <v>211</v>
      </c>
      <c r="F98" s="85" t="s">
        <v>83</v>
      </c>
      <c r="G98" s="87">
        <v>1000</v>
      </c>
      <c r="H98" s="88" t="s">
        <v>84</v>
      </c>
      <c r="I98" s="88" t="s">
        <v>84</v>
      </c>
      <c r="J98" s="88" t="s">
        <v>84</v>
      </c>
      <c r="K98" s="88" t="s">
        <v>84</v>
      </c>
      <c r="L98" s="87">
        <v>1000</v>
      </c>
      <c r="M98" s="89">
        <v>2022</v>
      </c>
      <c r="N98" s="87">
        <v>131000</v>
      </c>
    </row>
    <row r="99" spans="2:14" outlineLevel="1">
      <c r="B99" s="85" t="s">
        <v>167</v>
      </c>
      <c r="C99" s="85" t="s">
        <v>89</v>
      </c>
      <c r="D99" s="86">
        <v>43546</v>
      </c>
      <c r="E99" s="85" t="s">
        <v>211</v>
      </c>
      <c r="F99" s="85" t="s">
        <v>83</v>
      </c>
      <c r="G99" s="87">
        <v>2000</v>
      </c>
      <c r="H99" s="88" t="s">
        <v>84</v>
      </c>
      <c r="I99" s="88" t="s">
        <v>84</v>
      </c>
      <c r="J99" s="88" t="s">
        <v>84</v>
      </c>
      <c r="K99" s="88" t="s">
        <v>84</v>
      </c>
      <c r="L99" s="87">
        <v>2000</v>
      </c>
      <c r="M99" s="89">
        <v>2022</v>
      </c>
      <c r="N99" s="87">
        <v>131000</v>
      </c>
    </row>
    <row r="100" spans="2:14" outlineLevel="1">
      <c r="B100" s="85" t="s">
        <v>168</v>
      </c>
      <c r="C100" s="85" t="s">
        <v>89</v>
      </c>
      <c r="D100" s="86">
        <v>43546</v>
      </c>
      <c r="E100" s="85" t="s">
        <v>211</v>
      </c>
      <c r="F100" s="85" t="s">
        <v>83</v>
      </c>
      <c r="G100" s="87">
        <v>232</v>
      </c>
      <c r="H100" s="88" t="s">
        <v>84</v>
      </c>
      <c r="I100" s="88" t="s">
        <v>84</v>
      </c>
      <c r="J100" s="88" t="s">
        <v>84</v>
      </c>
      <c r="K100" s="88" t="s">
        <v>84</v>
      </c>
      <c r="L100" s="87">
        <v>232</v>
      </c>
      <c r="M100" s="89">
        <v>2021</v>
      </c>
      <c r="N100" s="87">
        <v>128900</v>
      </c>
    </row>
    <row r="101" spans="2:14" outlineLevel="1">
      <c r="B101" s="85" t="s">
        <v>168</v>
      </c>
      <c r="C101" s="85" t="s">
        <v>89</v>
      </c>
      <c r="D101" s="86">
        <v>43546</v>
      </c>
      <c r="E101" s="85" t="s">
        <v>211</v>
      </c>
      <c r="F101" s="85" t="s">
        <v>83</v>
      </c>
      <c r="G101" s="87">
        <v>1000</v>
      </c>
      <c r="H101" s="88" t="s">
        <v>84</v>
      </c>
      <c r="I101" s="88" t="s">
        <v>84</v>
      </c>
      <c r="J101" s="88" t="s">
        <v>84</v>
      </c>
      <c r="K101" s="88" t="s">
        <v>84</v>
      </c>
      <c r="L101" s="87">
        <v>1000</v>
      </c>
      <c r="M101" s="89">
        <v>2022</v>
      </c>
      <c r="N101" s="87">
        <v>131000</v>
      </c>
    </row>
    <row r="102" spans="2:14" outlineLevel="1">
      <c r="B102" s="85" t="s">
        <v>169</v>
      </c>
      <c r="C102" s="85" t="s">
        <v>89</v>
      </c>
      <c r="D102" s="86">
        <v>43546</v>
      </c>
      <c r="E102" s="85" t="s">
        <v>211</v>
      </c>
      <c r="F102" s="85" t="s">
        <v>83</v>
      </c>
      <c r="G102" s="87">
        <v>1000</v>
      </c>
      <c r="H102" s="88" t="s">
        <v>84</v>
      </c>
      <c r="I102" s="88" t="s">
        <v>84</v>
      </c>
      <c r="J102" s="88" t="s">
        <v>84</v>
      </c>
      <c r="K102" s="88" t="s">
        <v>84</v>
      </c>
      <c r="L102" s="87">
        <v>1000</v>
      </c>
      <c r="M102" s="89">
        <v>2022</v>
      </c>
      <c r="N102" s="87">
        <v>131000</v>
      </c>
    </row>
    <row r="103" spans="2:14" outlineLevel="1">
      <c r="B103" s="85" t="s">
        <v>170</v>
      </c>
      <c r="C103" s="85" t="s">
        <v>89</v>
      </c>
      <c r="D103" s="86">
        <v>43546</v>
      </c>
      <c r="E103" s="85" t="s">
        <v>211</v>
      </c>
      <c r="F103" s="85" t="s">
        <v>83</v>
      </c>
      <c r="G103" s="87">
        <v>2000</v>
      </c>
      <c r="H103" s="88" t="s">
        <v>84</v>
      </c>
      <c r="I103" s="88" t="s">
        <v>84</v>
      </c>
      <c r="J103" s="88" t="s">
        <v>84</v>
      </c>
      <c r="K103" s="88" t="s">
        <v>84</v>
      </c>
      <c r="L103" s="87">
        <v>2000</v>
      </c>
      <c r="M103" s="89">
        <v>2019</v>
      </c>
      <c r="N103" s="87">
        <v>131000</v>
      </c>
    </row>
    <row r="104" spans="2:14" outlineLevel="1">
      <c r="B104" s="85" t="s">
        <v>171</v>
      </c>
      <c r="C104" s="85" t="s">
        <v>89</v>
      </c>
      <c r="D104" s="86">
        <v>43546</v>
      </c>
      <c r="E104" s="85" t="s">
        <v>211</v>
      </c>
      <c r="F104" s="85" t="s">
        <v>83</v>
      </c>
      <c r="G104" s="87">
        <v>3000</v>
      </c>
      <c r="H104" s="88" t="s">
        <v>84</v>
      </c>
      <c r="I104" s="88" t="s">
        <v>84</v>
      </c>
      <c r="J104" s="88" t="s">
        <v>84</v>
      </c>
      <c r="K104" s="88" t="s">
        <v>84</v>
      </c>
      <c r="L104" s="87">
        <v>3000</v>
      </c>
      <c r="M104" s="89">
        <v>2019</v>
      </c>
      <c r="N104" s="87">
        <v>131000</v>
      </c>
    </row>
    <row r="105" spans="2:14" outlineLevel="1">
      <c r="B105" s="85" t="s">
        <v>172</v>
      </c>
      <c r="C105" s="85" t="s">
        <v>89</v>
      </c>
      <c r="D105" s="86">
        <v>43546</v>
      </c>
      <c r="E105" s="85" t="s">
        <v>211</v>
      </c>
      <c r="F105" s="85" t="s">
        <v>83</v>
      </c>
      <c r="G105" s="87">
        <v>3000</v>
      </c>
      <c r="H105" s="88" t="s">
        <v>84</v>
      </c>
      <c r="I105" s="88" t="s">
        <v>84</v>
      </c>
      <c r="J105" s="88" t="s">
        <v>84</v>
      </c>
      <c r="K105" s="88" t="s">
        <v>84</v>
      </c>
      <c r="L105" s="87">
        <v>3000</v>
      </c>
      <c r="M105" s="89">
        <v>2019</v>
      </c>
      <c r="N105" s="87">
        <v>131000</v>
      </c>
    </row>
    <row r="106" spans="2:14" outlineLevel="1">
      <c r="B106" s="85" t="s">
        <v>173</v>
      </c>
      <c r="C106" s="85" t="s">
        <v>89</v>
      </c>
      <c r="D106" s="86">
        <v>43546</v>
      </c>
      <c r="E106" s="85" t="s">
        <v>211</v>
      </c>
      <c r="F106" s="85" t="s">
        <v>83</v>
      </c>
      <c r="G106" s="87">
        <v>3000</v>
      </c>
      <c r="H106" s="88" t="s">
        <v>84</v>
      </c>
      <c r="I106" s="88" t="s">
        <v>84</v>
      </c>
      <c r="J106" s="88" t="s">
        <v>84</v>
      </c>
      <c r="K106" s="88" t="s">
        <v>84</v>
      </c>
      <c r="L106" s="87">
        <v>3000</v>
      </c>
      <c r="M106" s="89">
        <v>2019</v>
      </c>
      <c r="N106" s="87">
        <v>131000</v>
      </c>
    </row>
    <row r="107" spans="2:14" outlineLevel="1">
      <c r="B107" s="85" t="s">
        <v>174</v>
      </c>
      <c r="C107" s="85" t="s">
        <v>89</v>
      </c>
      <c r="D107" s="86">
        <v>43546</v>
      </c>
      <c r="E107" s="85" t="s">
        <v>211</v>
      </c>
      <c r="F107" s="85" t="s">
        <v>83</v>
      </c>
      <c r="G107" s="87">
        <v>4000</v>
      </c>
      <c r="H107" s="88" t="s">
        <v>84</v>
      </c>
      <c r="I107" s="88" t="s">
        <v>84</v>
      </c>
      <c r="J107" s="88" t="s">
        <v>84</v>
      </c>
      <c r="K107" s="88" t="s">
        <v>84</v>
      </c>
      <c r="L107" s="87">
        <v>4000</v>
      </c>
      <c r="M107" s="89">
        <v>2019</v>
      </c>
      <c r="N107" s="87">
        <v>131000</v>
      </c>
    </row>
    <row r="108" spans="2:14" outlineLevel="1">
      <c r="B108" s="85" t="s">
        <v>175</v>
      </c>
      <c r="C108" s="85" t="s">
        <v>89</v>
      </c>
      <c r="D108" s="86">
        <v>43546</v>
      </c>
      <c r="E108" s="85" t="s">
        <v>211</v>
      </c>
      <c r="F108" s="85" t="s">
        <v>83</v>
      </c>
      <c r="G108" s="87">
        <v>3000</v>
      </c>
      <c r="H108" s="88" t="s">
        <v>84</v>
      </c>
      <c r="I108" s="88" t="s">
        <v>84</v>
      </c>
      <c r="J108" s="88" t="s">
        <v>84</v>
      </c>
      <c r="K108" s="88" t="s">
        <v>84</v>
      </c>
      <c r="L108" s="87">
        <v>3000</v>
      </c>
      <c r="M108" s="89">
        <v>2019</v>
      </c>
      <c r="N108" s="87">
        <v>131000</v>
      </c>
    </row>
    <row r="109" spans="2:14" outlineLevel="1">
      <c r="B109" s="85" t="s">
        <v>176</v>
      </c>
      <c r="C109" s="85" t="s">
        <v>89</v>
      </c>
      <c r="D109" s="86">
        <v>43546</v>
      </c>
      <c r="E109" s="85" t="s">
        <v>211</v>
      </c>
      <c r="F109" s="85" t="s">
        <v>83</v>
      </c>
      <c r="G109" s="87">
        <v>1000</v>
      </c>
      <c r="H109" s="88" t="s">
        <v>84</v>
      </c>
      <c r="I109" s="88" t="s">
        <v>84</v>
      </c>
      <c r="J109" s="88" t="s">
        <v>84</v>
      </c>
      <c r="K109" s="88" t="s">
        <v>84</v>
      </c>
      <c r="L109" s="87">
        <v>1000</v>
      </c>
      <c r="M109" s="89">
        <v>2019</v>
      </c>
      <c r="N109" s="87">
        <v>131000</v>
      </c>
    </row>
    <row r="110" spans="2:14" outlineLevel="1">
      <c r="B110" s="85" t="s">
        <v>176</v>
      </c>
      <c r="C110" s="85" t="s">
        <v>89</v>
      </c>
      <c r="D110" s="86">
        <v>43546</v>
      </c>
      <c r="E110" s="85" t="s">
        <v>211</v>
      </c>
      <c r="F110" s="85" t="s">
        <v>83</v>
      </c>
      <c r="G110" s="87">
        <v>108</v>
      </c>
      <c r="H110" s="88" t="s">
        <v>84</v>
      </c>
      <c r="I110" s="88" t="s">
        <v>84</v>
      </c>
      <c r="J110" s="88" t="s">
        <v>84</v>
      </c>
      <c r="K110" s="88" t="s">
        <v>84</v>
      </c>
      <c r="L110" s="87">
        <v>108</v>
      </c>
      <c r="M110" s="89">
        <v>2019</v>
      </c>
      <c r="N110" s="87">
        <v>128900</v>
      </c>
    </row>
    <row r="111" spans="2:14" outlineLevel="1">
      <c r="B111" s="85" t="s">
        <v>177</v>
      </c>
      <c r="C111" s="85" t="s">
        <v>89</v>
      </c>
      <c r="D111" s="86">
        <v>43546</v>
      </c>
      <c r="E111" s="85" t="s">
        <v>211</v>
      </c>
      <c r="F111" s="85" t="s">
        <v>83</v>
      </c>
      <c r="G111" s="87">
        <v>1000</v>
      </c>
      <c r="H111" s="88" t="s">
        <v>84</v>
      </c>
      <c r="I111" s="88" t="s">
        <v>84</v>
      </c>
      <c r="J111" s="88" t="s">
        <v>84</v>
      </c>
      <c r="K111" s="88" t="s">
        <v>84</v>
      </c>
      <c r="L111" s="87">
        <v>1000</v>
      </c>
      <c r="M111" s="89">
        <v>2019</v>
      </c>
      <c r="N111" s="87">
        <v>131000</v>
      </c>
    </row>
    <row r="112" spans="2:14" outlineLevel="1">
      <c r="B112" s="85" t="s">
        <v>177</v>
      </c>
      <c r="C112" s="85" t="s">
        <v>89</v>
      </c>
      <c r="D112" s="86">
        <v>43546</v>
      </c>
      <c r="E112" s="85" t="s">
        <v>211</v>
      </c>
      <c r="F112" s="85" t="s">
        <v>83</v>
      </c>
      <c r="G112" s="87">
        <v>294</v>
      </c>
      <c r="H112" s="88" t="s">
        <v>84</v>
      </c>
      <c r="I112" s="88" t="s">
        <v>84</v>
      </c>
      <c r="J112" s="88" t="s">
        <v>84</v>
      </c>
      <c r="K112" s="88" t="s">
        <v>84</v>
      </c>
      <c r="L112" s="87">
        <v>294</v>
      </c>
      <c r="M112" s="89">
        <v>2019</v>
      </c>
      <c r="N112" s="87">
        <v>128900</v>
      </c>
    </row>
    <row r="113" spans="2:14" outlineLevel="1">
      <c r="B113" s="85" t="s">
        <v>178</v>
      </c>
      <c r="C113" s="85" t="s">
        <v>89</v>
      </c>
      <c r="D113" s="86">
        <v>43546</v>
      </c>
      <c r="E113" s="85" t="s">
        <v>211</v>
      </c>
      <c r="F113" s="85" t="s">
        <v>83</v>
      </c>
      <c r="G113" s="87">
        <v>3000</v>
      </c>
      <c r="H113" s="88" t="s">
        <v>84</v>
      </c>
      <c r="I113" s="88" t="s">
        <v>84</v>
      </c>
      <c r="J113" s="88" t="s">
        <v>84</v>
      </c>
      <c r="K113" s="88" t="s">
        <v>84</v>
      </c>
      <c r="L113" s="87">
        <v>3000</v>
      </c>
      <c r="M113" s="89">
        <v>2019</v>
      </c>
      <c r="N113" s="87">
        <v>131000</v>
      </c>
    </row>
    <row r="114" spans="2:14" outlineLevel="1">
      <c r="B114" s="85" t="s">
        <v>179</v>
      </c>
      <c r="C114" s="85" t="s">
        <v>89</v>
      </c>
      <c r="D114" s="86">
        <v>43546</v>
      </c>
      <c r="E114" s="85" t="s">
        <v>211</v>
      </c>
      <c r="F114" s="85" t="s">
        <v>83</v>
      </c>
      <c r="G114" s="87">
        <v>2000</v>
      </c>
      <c r="H114" s="88" t="s">
        <v>84</v>
      </c>
      <c r="I114" s="88" t="s">
        <v>84</v>
      </c>
      <c r="J114" s="88" t="s">
        <v>84</v>
      </c>
      <c r="K114" s="88" t="s">
        <v>84</v>
      </c>
      <c r="L114" s="87">
        <v>2000</v>
      </c>
      <c r="M114" s="89">
        <v>2019</v>
      </c>
      <c r="N114" s="87">
        <v>131000</v>
      </c>
    </row>
    <row r="115" spans="2:14" outlineLevel="1">
      <c r="B115" s="85" t="s">
        <v>180</v>
      </c>
      <c r="C115" s="85" t="s">
        <v>89</v>
      </c>
      <c r="D115" s="86">
        <v>43546</v>
      </c>
      <c r="E115" s="85" t="s">
        <v>211</v>
      </c>
      <c r="F115" s="85" t="s">
        <v>83</v>
      </c>
      <c r="G115" s="87">
        <v>2000</v>
      </c>
      <c r="H115" s="88" t="s">
        <v>84</v>
      </c>
      <c r="I115" s="88" t="s">
        <v>84</v>
      </c>
      <c r="J115" s="88" t="s">
        <v>84</v>
      </c>
      <c r="K115" s="88" t="s">
        <v>84</v>
      </c>
      <c r="L115" s="87">
        <v>2000</v>
      </c>
      <c r="M115" s="89">
        <v>2019</v>
      </c>
      <c r="N115" s="87">
        <v>131000</v>
      </c>
    </row>
    <row r="116" spans="2:14" outlineLevel="1">
      <c r="B116" s="85" t="s">
        <v>181</v>
      </c>
      <c r="C116" s="85" t="s">
        <v>89</v>
      </c>
      <c r="D116" s="86">
        <v>43546</v>
      </c>
      <c r="E116" s="85" t="s">
        <v>211</v>
      </c>
      <c r="F116" s="85" t="s">
        <v>83</v>
      </c>
      <c r="G116" s="87">
        <v>3000</v>
      </c>
      <c r="H116" s="88" t="s">
        <v>84</v>
      </c>
      <c r="I116" s="88" t="s">
        <v>84</v>
      </c>
      <c r="J116" s="88" t="s">
        <v>84</v>
      </c>
      <c r="K116" s="88" t="s">
        <v>84</v>
      </c>
      <c r="L116" s="87">
        <v>3000</v>
      </c>
      <c r="M116" s="89">
        <v>2022</v>
      </c>
      <c r="N116" s="87">
        <v>131000</v>
      </c>
    </row>
    <row r="117" spans="2:14" outlineLevel="1">
      <c r="B117" s="85" t="s">
        <v>182</v>
      </c>
      <c r="C117" s="85" t="s">
        <v>89</v>
      </c>
      <c r="D117" s="86">
        <v>43546</v>
      </c>
      <c r="E117" s="85" t="s">
        <v>211</v>
      </c>
      <c r="F117" s="85" t="s">
        <v>83</v>
      </c>
      <c r="G117" s="87">
        <v>1000</v>
      </c>
      <c r="H117" s="88" t="s">
        <v>84</v>
      </c>
      <c r="I117" s="88" t="s">
        <v>84</v>
      </c>
      <c r="J117" s="88" t="s">
        <v>84</v>
      </c>
      <c r="K117" s="88" t="s">
        <v>84</v>
      </c>
      <c r="L117" s="87">
        <v>1000</v>
      </c>
      <c r="M117" s="89">
        <v>2022</v>
      </c>
      <c r="N117" s="87">
        <v>131000</v>
      </c>
    </row>
    <row r="118" spans="2:14" outlineLevel="1">
      <c r="B118" s="85" t="s">
        <v>182</v>
      </c>
      <c r="C118" s="85" t="s">
        <v>89</v>
      </c>
      <c r="D118" s="86">
        <v>43546</v>
      </c>
      <c r="E118" s="85" t="s">
        <v>211</v>
      </c>
      <c r="F118" s="85" t="s">
        <v>83</v>
      </c>
      <c r="G118" s="87">
        <v>216</v>
      </c>
      <c r="H118" s="88" t="s">
        <v>84</v>
      </c>
      <c r="I118" s="88" t="s">
        <v>84</v>
      </c>
      <c r="J118" s="88" t="s">
        <v>84</v>
      </c>
      <c r="K118" s="88" t="s">
        <v>84</v>
      </c>
      <c r="L118" s="87">
        <v>216</v>
      </c>
      <c r="M118" s="89">
        <v>2021</v>
      </c>
      <c r="N118" s="87">
        <v>128900</v>
      </c>
    </row>
    <row r="119" spans="2:14" outlineLevel="1">
      <c r="B119" s="85" t="s">
        <v>79</v>
      </c>
      <c r="C119" s="85" t="s">
        <v>80</v>
      </c>
      <c r="D119" s="86">
        <v>43546</v>
      </c>
      <c r="E119" s="85" t="s">
        <v>211</v>
      </c>
      <c r="F119" s="85" t="s">
        <v>83</v>
      </c>
      <c r="G119" s="87">
        <v>40000</v>
      </c>
      <c r="H119" s="88" t="s">
        <v>84</v>
      </c>
      <c r="I119" s="88" t="s">
        <v>84</v>
      </c>
      <c r="J119" s="88" t="s">
        <v>84</v>
      </c>
      <c r="K119" s="88" t="s">
        <v>84</v>
      </c>
      <c r="L119" s="87">
        <v>40000</v>
      </c>
      <c r="M119" s="89">
        <v>2023</v>
      </c>
      <c r="N119" s="87">
        <v>186000</v>
      </c>
    </row>
    <row r="120" spans="2:14" outlineLevel="1">
      <c r="B120" s="85" t="s">
        <v>86</v>
      </c>
      <c r="C120" s="85" t="s">
        <v>80</v>
      </c>
      <c r="D120" s="86">
        <v>43546</v>
      </c>
      <c r="E120" s="85" t="s">
        <v>211</v>
      </c>
      <c r="F120" s="85" t="s">
        <v>83</v>
      </c>
      <c r="G120" s="87">
        <v>20000</v>
      </c>
      <c r="H120" s="88" t="s">
        <v>84</v>
      </c>
      <c r="I120" s="88" t="s">
        <v>84</v>
      </c>
      <c r="J120" s="88" t="s">
        <v>84</v>
      </c>
      <c r="K120" s="88" t="s">
        <v>84</v>
      </c>
      <c r="L120" s="87">
        <v>20000</v>
      </c>
      <c r="M120" s="89">
        <v>2023</v>
      </c>
      <c r="N120" s="87">
        <v>186000</v>
      </c>
    </row>
    <row r="121" spans="2:14" outlineLevel="1">
      <c r="B121" s="85" t="s">
        <v>88</v>
      </c>
      <c r="C121" s="85" t="s">
        <v>89</v>
      </c>
      <c r="D121" s="86">
        <v>43546</v>
      </c>
      <c r="E121" s="85" t="s">
        <v>211</v>
      </c>
      <c r="F121" s="85" t="s">
        <v>83</v>
      </c>
      <c r="G121" s="87">
        <v>32000</v>
      </c>
      <c r="H121" s="88" t="s">
        <v>84</v>
      </c>
      <c r="I121" s="88" t="s">
        <v>84</v>
      </c>
      <c r="J121" s="88" t="s">
        <v>84</v>
      </c>
      <c r="K121" s="88" t="s">
        <v>84</v>
      </c>
      <c r="L121" s="87">
        <v>32000</v>
      </c>
      <c r="M121" s="89">
        <v>2023</v>
      </c>
      <c r="N121" s="87">
        <v>186000</v>
      </c>
    </row>
    <row r="122" spans="2:14" outlineLevel="1">
      <c r="B122" s="85" t="s">
        <v>90</v>
      </c>
      <c r="C122" s="85" t="s">
        <v>89</v>
      </c>
      <c r="D122" s="86">
        <v>43546</v>
      </c>
      <c r="E122" s="85" t="s">
        <v>211</v>
      </c>
      <c r="F122" s="85" t="s">
        <v>83</v>
      </c>
      <c r="G122" s="87">
        <v>32000</v>
      </c>
      <c r="H122" s="88" t="s">
        <v>84</v>
      </c>
      <c r="I122" s="88" t="s">
        <v>84</v>
      </c>
      <c r="J122" s="88" t="s">
        <v>84</v>
      </c>
      <c r="K122" s="88" t="s">
        <v>84</v>
      </c>
      <c r="L122" s="87">
        <v>32000</v>
      </c>
      <c r="M122" s="89">
        <v>2023</v>
      </c>
      <c r="N122" s="87">
        <v>186000</v>
      </c>
    </row>
    <row r="123" spans="2:14" outlineLevel="1">
      <c r="B123" s="85" t="s">
        <v>91</v>
      </c>
      <c r="C123" s="85" t="s">
        <v>89</v>
      </c>
      <c r="D123" s="86">
        <v>43546</v>
      </c>
      <c r="E123" s="85" t="s">
        <v>211</v>
      </c>
      <c r="F123" s="85" t="s">
        <v>83</v>
      </c>
      <c r="G123" s="87">
        <v>14000</v>
      </c>
      <c r="H123" s="88" t="s">
        <v>84</v>
      </c>
      <c r="I123" s="88" t="s">
        <v>84</v>
      </c>
      <c r="J123" s="88" t="s">
        <v>84</v>
      </c>
      <c r="K123" s="88" t="s">
        <v>84</v>
      </c>
      <c r="L123" s="87">
        <v>14000</v>
      </c>
      <c r="M123" s="89">
        <v>2023</v>
      </c>
      <c r="N123" s="87">
        <v>186000</v>
      </c>
    </row>
    <row r="124" spans="2:14" outlineLevel="1">
      <c r="B124" s="85" t="s">
        <v>92</v>
      </c>
      <c r="C124" s="85" t="s">
        <v>89</v>
      </c>
      <c r="D124" s="86">
        <v>43546</v>
      </c>
      <c r="E124" s="85" t="s">
        <v>211</v>
      </c>
      <c r="F124" s="85" t="s">
        <v>83</v>
      </c>
      <c r="G124" s="87">
        <v>10000</v>
      </c>
      <c r="H124" s="88" t="s">
        <v>84</v>
      </c>
      <c r="I124" s="88" t="s">
        <v>84</v>
      </c>
      <c r="J124" s="88" t="s">
        <v>84</v>
      </c>
      <c r="K124" s="88" t="s">
        <v>84</v>
      </c>
      <c r="L124" s="87">
        <v>10000</v>
      </c>
      <c r="M124" s="89">
        <v>2023</v>
      </c>
      <c r="N124" s="87">
        <v>186000</v>
      </c>
    </row>
    <row r="125" spans="2:14" outlineLevel="1">
      <c r="B125" s="85" t="s">
        <v>93</v>
      </c>
      <c r="C125" s="85" t="s">
        <v>89</v>
      </c>
      <c r="D125" s="86">
        <v>43546</v>
      </c>
      <c r="E125" s="85" t="s">
        <v>211</v>
      </c>
      <c r="F125" s="85" t="s">
        <v>83</v>
      </c>
      <c r="G125" s="87">
        <v>14000</v>
      </c>
      <c r="H125" s="88" t="s">
        <v>84</v>
      </c>
      <c r="I125" s="88" t="s">
        <v>84</v>
      </c>
      <c r="J125" s="88" t="s">
        <v>84</v>
      </c>
      <c r="K125" s="88" t="s">
        <v>84</v>
      </c>
      <c r="L125" s="87">
        <v>14000</v>
      </c>
      <c r="M125" s="89">
        <v>2023</v>
      </c>
      <c r="N125" s="87">
        <v>186000</v>
      </c>
    </row>
    <row r="126" spans="2:14" outlineLevel="1">
      <c r="B126" s="85" t="s">
        <v>94</v>
      </c>
      <c r="C126" s="85" t="s">
        <v>89</v>
      </c>
      <c r="D126" s="86">
        <v>43546</v>
      </c>
      <c r="E126" s="85" t="s">
        <v>211</v>
      </c>
      <c r="F126" s="85" t="s">
        <v>83</v>
      </c>
      <c r="G126" s="87">
        <v>10000</v>
      </c>
      <c r="H126" s="88" t="s">
        <v>84</v>
      </c>
      <c r="I126" s="88" t="s">
        <v>84</v>
      </c>
      <c r="J126" s="88" t="s">
        <v>84</v>
      </c>
      <c r="K126" s="88" t="s">
        <v>84</v>
      </c>
      <c r="L126" s="87">
        <v>10000</v>
      </c>
      <c r="M126" s="89">
        <v>2023</v>
      </c>
      <c r="N126" s="87">
        <v>186000</v>
      </c>
    </row>
    <row r="127" spans="2:14" outlineLevel="1">
      <c r="B127" s="85" t="s">
        <v>95</v>
      </c>
      <c r="C127" s="85" t="s">
        <v>89</v>
      </c>
      <c r="D127" s="86">
        <v>43546</v>
      </c>
      <c r="E127" s="85" t="s">
        <v>211</v>
      </c>
      <c r="F127" s="85" t="s">
        <v>83</v>
      </c>
      <c r="G127" s="87">
        <v>14000</v>
      </c>
      <c r="H127" s="88" t="s">
        <v>84</v>
      </c>
      <c r="I127" s="88" t="s">
        <v>84</v>
      </c>
      <c r="J127" s="88" t="s">
        <v>84</v>
      </c>
      <c r="K127" s="88" t="s">
        <v>84</v>
      </c>
      <c r="L127" s="87">
        <v>14000</v>
      </c>
      <c r="M127" s="89">
        <v>2023</v>
      </c>
      <c r="N127" s="87">
        <v>186000</v>
      </c>
    </row>
    <row r="128" spans="2:14" outlineLevel="1">
      <c r="B128" s="85" t="s">
        <v>96</v>
      </c>
      <c r="C128" s="85" t="s">
        <v>89</v>
      </c>
      <c r="D128" s="86">
        <v>43546</v>
      </c>
      <c r="E128" s="85" t="s">
        <v>211</v>
      </c>
      <c r="F128" s="85" t="s">
        <v>83</v>
      </c>
      <c r="G128" s="87">
        <v>10000</v>
      </c>
      <c r="H128" s="88" t="s">
        <v>84</v>
      </c>
      <c r="I128" s="88" t="s">
        <v>84</v>
      </c>
      <c r="J128" s="88" t="s">
        <v>84</v>
      </c>
      <c r="K128" s="88" t="s">
        <v>84</v>
      </c>
      <c r="L128" s="87">
        <v>10000</v>
      </c>
      <c r="M128" s="89">
        <v>2023</v>
      </c>
      <c r="N128" s="87">
        <v>186000</v>
      </c>
    </row>
    <row r="129" spans="2:14" outlineLevel="1">
      <c r="B129" s="85" t="s">
        <v>97</v>
      </c>
      <c r="C129" s="85" t="s">
        <v>89</v>
      </c>
      <c r="D129" s="86">
        <v>43546</v>
      </c>
      <c r="E129" s="85" t="s">
        <v>211</v>
      </c>
      <c r="F129" s="85" t="s">
        <v>83</v>
      </c>
      <c r="G129" s="87">
        <v>10000</v>
      </c>
      <c r="H129" s="88" t="s">
        <v>84</v>
      </c>
      <c r="I129" s="88" t="s">
        <v>84</v>
      </c>
      <c r="J129" s="88" t="s">
        <v>84</v>
      </c>
      <c r="K129" s="88" t="s">
        <v>84</v>
      </c>
      <c r="L129" s="87">
        <v>10000</v>
      </c>
      <c r="M129" s="89">
        <v>2023</v>
      </c>
      <c r="N129" s="87">
        <v>186000</v>
      </c>
    </row>
    <row r="130" spans="2:14" outlineLevel="1">
      <c r="B130" s="85" t="s">
        <v>98</v>
      </c>
      <c r="C130" s="85" t="s">
        <v>89</v>
      </c>
      <c r="D130" s="86">
        <v>43546</v>
      </c>
      <c r="E130" s="85" t="s">
        <v>211</v>
      </c>
      <c r="F130" s="85" t="s">
        <v>83</v>
      </c>
      <c r="G130" s="87">
        <v>10000</v>
      </c>
      <c r="H130" s="88" t="s">
        <v>84</v>
      </c>
      <c r="I130" s="88" t="s">
        <v>84</v>
      </c>
      <c r="J130" s="88" t="s">
        <v>84</v>
      </c>
      <c r="K130" s="88" t="s">
        <v>84</v>
      </c>
      <c r="L130" s="87">
        <v>10000</v>
      </c>
      <c r="M130" s="89">
        <v>2023</v>
      </c>
      <c r="N130" s="87">
        <v>186000</v>
      </c>
    </row>
    <row r="131" spans="2:14" outlineLevel="1">
      <c r="B131" s="85" t="s">
        <v>99</v>
      </c>
      <c r="C131" s="85" t="s">
        <v>89</v>
      </c>
      <c r="D131" s="86">
        <v>43546</v>
      </c>
      <c r="E131" s="85" t="s">
        <v>211</v>
      </c>
      <c r="F131" s="85" t="s">
        <v>83</v>
      </c>
      <c r="G131" s="87">
        <v>6000</v>
      </c>
      <c r="H131" s="88" t="s">
        <v>84</v>
      </c>
      <c r="I131" s="88" t="s">
        <v>84</v>
      </c>
      <c r="J131" s="88" t="s">
        <v>84</v>
      </c>
      <c r="K131" s="88" t="s">
        <v>84</v>
      </c>
      <c r="L131" s="87">
        <v>6000</v>
      </c>
      <c r="M131" s="89">
        <v>2023</v>
      </c>
      <c r="N131" s="87">
        <v>186000</v>
      </c>
    </row>
    <row r="132" spans="2:14" outlineLevel="1">
      <c r="B132" s="85" t="s">
        <v>100</v>
      </c>
      <c r="C132" s="85" t="s">
        <v>89</v>
      </c>
      <c r="D132" s="86">
        <v>43546</v>
      </c>
      <c r="E132" s="85" t="s">
        <v>211</v>
      </c>
      <c r="F132" s="85" t="s">
        <v>83</v>
      </c>
      <c r="G132" s="87">
        <v>6000</v>
      </c>
      <c r="H132" s="88" t="s">
        <v>84</v>
      </c>
      <c r="I132" s="88" t="s">
        <v>84</v>
      </c>
      <c r="J132" s="88" t="s">
        <v>84</v>
      </c>
      <c r="K132" s="88" t="s">
        <v>84</v>
      </c>
      <c r="L132" s="87">
        <v>6000</v>
      </c>
      <c r="M132" s="89">
        <v>2023</v>
      </c>
      <c r="N132" s="87">
        <v>186000</v>
      </c>
    </row>
    <row r="133" spans="2:14" outlineLevel="1">
      <c r="B133" s="85" t="s">
        <v>101</v>
      </c>
      <c r="C133" s="85" t="s">
        <v>89</v>
      </c>
      <c r="D133" s="86">
        <v>43546</v>
      </c>
      <c r="E133" s="85" t="s">
        <v>211</v>
      </c>
      <c r="F133" s="85" t="s">
        <v>83</v>
      </c>
      <c r="G133" s="87">
        <v>8000</v>
      </c>
      <c r="H133" s="88" t="s">
        <v>84</v>
      </c>
      <c r="I133" s="88" t="s">
        <v>84</v>
      </c>
      <c r="J133" s="88" t="s">
        <v>84</v>
      </c>
      <c r="K133" s="88" t="s">
        <v>84</v>
      </c>
      <c r="L133" s="87">
        <v>8000</v>
      </c>
      <c r="M133" s="89">
        <v>2023</v>
      </c>
      <c r="N133" s="87">
        <v>186000</v>
      </c>
    </row>
    <row r="134" spans="2:14" outlineLevel="1">
      <c r="B134" s="85" t="s">
        <v>102</v>
      </c>
      <c r="C134" s="85" t="s">
        <v>89</v>
      </c>
      <c r="D134" s="86">
        <v>43546</v>
      </c>
      <c r="E134" s="85" t="s">
        <v>211</v>
      </c>
      <c r="F134" s="85" t="s">
        <v>83</v>
      </c>
      <c r="G134" s="87">
        <v>6000</v>
      </c>
      <c r="H134" s="88" t="s">
        <v>84</v>
      </c>
      <c r="I134" s="88" t="s">
        <v>84</v>
      </c>
      <c r="J134" s="88" t="s">
        <v>84</v>
      </c>
      <c r="K134" s="88" t="s">
        <v>84</v>
      </c>
      <c r="L134" s="87">
        <v>6000</v>
      </c>
      <c r="M134" s="89">
        <v>2023</v>
      </c>
      <c r="N134" s="87">
        <v>186000</v>
      </c>
    </row>
    <row r="135" spans="2:14" outlineLevel="1">
      <c r="B135" s="85" t="s">
        <v>103</v>
      </c>
      <c r="C135" s="85" t="s">
        <v>89</v>
      </c>
      <c r="D135" s="86">
        <v>43546</v>
      </c>
      <c r="E135" s="85" t="s">
        <v>211</v>
      </c>
      <c r="F135" s="85" t="s">
        <v>83</v>
      </c>
      <c r="G135" s="87">
        <v>6000</v>
      </c>
      <c r="H135" s="88" t="s">
        <v>84</v>
      </c>
      <c r="I135" s="88" t="s">
        <v>84</v>
      </c>
      <c r="J135" s="88" t="s">
        <v>84</v>
      </c>
      <c r="K135" s="88" t="s">
        <v>84</v>
      </c>
      <c r="L135" s="87">
        <v>6000</v>
      </c>
      <c r="M135" s="89">
        <v>2023</v>
      </c>
      <c r="N135" s="87">
        <v>186000</v>
      </c>
    </row>
    <row r="136" spans="2:14" outlineLevel="1">
      <c r="B136" s="85" t="s">
        <v>104</v>
      </c>
      <c r="C136" s="85" t="s">
        <v>89</v>
      </c>
      <c r="D136" s="86">
        <v>43546</v>
      </c>
      <c r="E136" s="85" t="s">
        <v>211</v>
      </c>
      <c r="F136" s="85" t="s">
        <v>83</v>
      </c>
      <c r="G136" s="87">
        <v>8000</v>
      </c>
      <c r="H136" s="88" t="s">
        <v>84</v>
      </c>
      <c r="I136" s="88" t="s">
        <v>84</v>
      </c>
      <c r="J136" s="88" t="s">
        <v>84</v>
      </c>
      <c r="K136" s="88" t="s">
        <v>84</v>
      </c>
      <c r="L136" s="87">
        <v>8000</v>
      </c>
      <c r="M136" s="89">
        <v>2023</v>
      </c>
      <c r="N136" s="87">
        <v>186000</v>
      </c>
    </row>
    <row r="137" spans="2:14" outlineLevel="1">
      <c r="B137" s="85" t="s">
        <v>105</v>
      </c>
      <c r="C137" s="85" t="s">
        <v>89</v>
      </c>
      <c r="D137" s="86">
        <v>43546</v>
      </c>
      <c r="E137" s="85" t="s">
        <v>211</v>
      </c>
      <c r="F137" s="85" t="s">
        <v>83</v>
      </c>
      <c r="G137" s="87">
        <v>4000</v>
      </c>
      <c r="H137" s="88" t="s">
        <v>84</v>
      </c>
      <c r="I137" s="88" t="s">
        <v>84</v>
      </c>
      <c r="J137" s="88" t="s">
        <v>84</v>
      </c>
      <c r="K137" s="88" t="s">
        <v>84</v>
      </c>
      <c r="L137" s="87">
        <v>4000</v>
      </c>
      <c r="M137" s="89">
        <v>2023</v>
      </c>
      <c r="N137" s="87">
        <v>186000</v>
      </c>
    </row>
    <row r="138" spans="2:14" outlineLevel="1">
      <c r="B138" s="85" t="s">
        <v>108</v>
      </c>
      <c r="C138" s="85" t="s">
        <v>89</v>
      </c>
      <c r="D138" s="86">
        <v>43546</v>
      </c>
      <c r="E138" s="85" t="s">
        <v>211</v>
      </c>
      <c r="F138" s="85" t="s">
        <v>83</v>
      </c>
      <c r="G138" s="87">
        <v>4000</v>
      </c>
      <c r="H138" s="88" t="s">
        <v>84</v>
      </c>
      <c r="I138" s="88" t="s">
        <v>84</v>
      </c>
      <c r="J138" s="88" t="s">
        <v>84</v>
      </c>
      <c r="K138" s="88" t="s">
        <v>84</v>
      </c>
      <c r="L138" s="87">
        <v>4000</v>
      </c>
      <c r="M138" s="89">
        <v>2023</v>
      </c>
      <c r="N138" s="87">
        <v>186000</v>
      </c>
    </row>
    <row r="139" spans="2:14" outlineLevel="1">
      <c r="B139" s="85" t="s">
        <v>109</v>
      </c>
      <c r="C139" s="85" t="s">
        <v>89</v>
      </c>
      <c r="D139" s="86">
        <v>43546</v>
      </c>
      <c r="E139" s="85" t="s">
        <v>211</v>
      </c>
      <c r="F139" s="85" t="s">
        <v>83</v>
      </c>
      <c r="G139" s="87">
        <v>6000</v>
      </c>
      <c r="H139" s="88" t="s">
        <v>84</v>
      </c>
      <c r="I139" s="88" t="s">
        <v>84</v>
      </c>
      <c r="J139" s="88" t="s">
        <v>84</v>
      </c>
      <c r="K139" s="88" t="s">
        <v>84</v>
      </c>
      <c r="L139" s="87">
        <v>6000</v>
      </c>
      <c r="M139" s="89">
        <v>2023</v>
      </c>
      <c r="N139" s="87">
        <v>500000</v>
      </c>
    </row>
    <row r="140" spans="2:14" outlineLevel="1">
      <c r="B140" s="85" t="s">
        <v>110</v>
      </c>
      <c r="C140" s="85" t="s">
        <v>89</v>
      </c>
      <c r="D140" s="86">
        <v>43546</v>
      </c>
      <c r="E140" s="85" t="s">
        <v>211</v>
      </c>
      <c r="F140" s="85" t="s">
        <v>83</v>
      </c>
      <c r="G140" s="87">
        <v>6000</v>
      </c>
      <c r="H140" s="88" t="s">
        <v>84</v>
      </c>
      <c r="I140" s="88" t="s">
        <v>84</v>
      </c>
      <c r="J140" s="88" t="s">
        <v>84</v>
      </c>
      <c r="K140" s="88" t="s">
        <v>84</v>
      </c>
      <c r="L140" s="87">
        <v>6000</v>
      </c>
      <c r="M140" s="89">
        <v>2023</v>
      </c>
      <c r="N140" s="87">
        <v>500000</v>
      </c>
    </row>
    <row r="141" spans="2:14" outlineLevel="1">
      <c r="B141" s="85" t="s">
        <v>111</v>
      </c>
      <c r="C141" s="85" t="s">
        <v>89</v>
      </c>
      <c r="D141" s="86">
        <v>43546</v>
      </c>
      <c r="E141" s="85" t="s">
        <v>211</v>
      </c>
      <c r="F141" s="85" t="s">
        <v>83</v>
      </c>
      <c r="G141" s="87">
        <v>6000</v>
      </c>
      <c r="H141" s="88" t="s">
        <v>84</v>
      </c>
      <c r="I141" s="88" t="s">
        <v>84</v>
      </c>
      <c r="J141" s="88" t="s">
        <v>84</v>
      </c>
      <c r="K141" s="88" t="s">
        <v>84</v>
      </c>
      <c r="L141" s="87">
        <v>6000</v>
      </c>
      <c r="M141" s="89">
        <v>2023</v>
      </c>
      <c r="N141" s="87">
        <v>500000</v>
      </c>
    </row>
    <row r="142" spans="2:14" outlineLevel="1">
      <c r="B142" s="85" t="s">
        <v>112</v>
      </c>
      <c r="C142" s="85" t="s">
        <v>89</v>
      </c>
      <c r="D142" s="86">
        <v>43546</v>
      </c>
      <c r="E142" s="85" t="s">
        <v>211</v>
      </c>
      <c r="F142" s="85" t="s">
        <v>83</v>
      </c>
      <c r="G142" s="87">
        <v>6000</v>
      </c>
      <c r="H142" s="88" t="s">
        <v>84</v>
      </c>
      <c r="I142" s="88" t="s">
        <v>84</v>
      </c>
      <c r="J142" s="88" t="s">
        <v>84</v>
      </c>
      <c r="K142" s="88" t="s">
        <v>84</v>
      </c>
      <c r="L142" s="87">
        <v>6000</v>
      </c>
      <c r="M142" s="89">
        <v>2023</v>
      </c>
      <c r="N142" s="87">
        <v>186000</v>
      </c>
    </row>
    <row r="143" spans="2:14" outlineLevel="1">
      <c r="B143" s="85" t="s">
        <v>185</v>
      </c>
      <c r="C143" s="85" t="s">
        <v>89</v>
      </c>
      <c r="D143" s="86">
        <v>43546</v>
      </c>
      <c r="E143" s="85" t="s">
        <v>211</v>
      </c>
      <c r="F143" s="85" t="s">
        <v>83</v>
      </c>
      <c r="G143" s="87">
        <v>8000</v>
      </c>
      <c r="H143" s="88" t="s">
        <v>84</v>
      </c>
      <c r="I143" s="88" t="s">
        <v>84</v>
      </c>
      <c r="J143" s="88" t="s">
        <v>84</v>
      </c>
      <c r="K143" s="88" t="s">
        <v>84</v>
      </c>
      <c r="L143" s="87">
        <v>8000</v>
      </c>
      <c r="M143" s="89">
        <v>2023</v>
      </c>
      <c r="N143" s="87">
        <v>186000</v>
      </c>
    </row>
    <row r="144" spans="2:14" outlineLevel="1">
      <c r="B144" s="85" t="s">
        <v>113</v>
      </c>
      <c r="C144" s="85" t="s">
        <v>89</v>
      </c>
      <c r="D144" s="86">
        <v>43546</v>
      </c>
      <c r="E144" s="85" t="s">
        <v>211</v>
      </c>
      <c r="F144" s="85" t="s">
        <v>83</v>
      </c>
      <c r="G144" s="87">
        <v>4000</v>
      </c>
      <c r="H144" s="88" t="s">
        <v>84</v>
      </c>
      <c r="I144" s="88" t="s">
        <v>84</v>
      </c>
      <c r="J144" s="88" t="s">
        <v>84</v>
      </c>
      <c r="K144" s="88" t="s">
        <v>84</v>
      </c>
      <c r="L144" s="87">
        <v>4000</v>
      </c>
      <c r="M144" s="89">
        <v>2023</v>
      </c>
      <c r="N144" s="87">
        <v>186000</v>
      </c>
    </row>
    <row r="145" spans="2:14" outlineLevel="1">
      <c r="B145" s="85" t="s">
        <v>114</v>
      </c>
      <c r="C145" s="85" t="s">
        <v>89</v>
      </c>
      <c r="D145" s="86">
        <v>43546</v>
      </c>
      <c r="E145" s="85" t="s">
        <v>211</v>
      </c>
      <c r="F145" s="85" t="s">
        <v>83</v>
      </c>
      <c r="G145" s="87">
        <v>6000</v>
      </c>
      <c r="H145" s="88" t="s">
        <v>84</v>
      </c>
      <c r="I145" s="88" t="s">
        <v>84</v>
      </c>
      <c r="J145" s="88" t="s">
        <v>84</v>
      </c>
      <c r="K145" s="88" t="s">
        <v>84</v>
      </c>
      <c r="L145" s="87">
        <v>6000</v>
      </c>
      <c r="M145" s="89">
        <v>2023</v>
      </c>
      <c r="N145" s="87">
        <v>186000</v>
      </c>
    </row>
    <row r="146" spans="2:14" outlineLevel="1">
      <c r="B146" s="85" t="s">
        <v>115</v>
      </c>
      <c r="C146" s="85" t="s">
        <v>89</v>
      </c>
      <c r="D146" s="86">
        <v>43546</v>
      </c>
      <c r="E146" s="85" t="s">
        <v>211</v>
      </c>
      <c r="F146" s="85" t="s">
        <v>83</v>
      </c>
      <c r="G146" s="87">
        <v>8000</v>
      </c>
      <c r="H146" s="88" t="s">
        <v>84</v>
      </c>
      <c r="I146" s="88" t="s">
        <v>84</v>
      </c>
      <c r="J146" s="88" t="s">
        <v>84</v>
      </c>
      <c r="K146" s="88" t="s">
        <v>84</v>
      </c>
      <c r="L146" s="87">
        <v>8000</v>
      </c>
      <c r="M146" s="89">
        <v>2023</v>
      </c>
      <c r="N146" s="87">
        <v>186000</v>
      </c>
    </row>
    <row r="147" spans="2:14" outlineLevel="1">
      <c r="B147" s="85" t="s">
        <v>116</v>
      </c>
      <c r="C147" s="85" t="s">
        <v>89</v>
      </c>
      <c r="D147" s="86">
        <v>43546</v>
      </c>
      <c r="E147" s="85" t="s">
        <v>211</v>
      </c>
      <c r="F147" s="85" t="s">
        <v>83</v>
      </c>
      <c r="G147" s="87">
        <v>6000</v>
      </c>
      <c r="H147" s="88" t="s">
        <v>84</v>
      </c>
      <c r="I147" s="88" t="s">
        <v>84</v>
      </c>
      <c r="J147" s="88" t="s">
        <v>84</v>
      </c>
      <c r="K147" s="88" t="s">
        <v>84</v>
      </c>
      <c r="L147" s="87">
        <v>6000</v>
      </c>
      <c r="M147" s="89">
        <v>2023</v>
      </c>
      <c r="N147" s="87">
        <v>186000</v>
      </c>
    </row>
    <row r="148" spans="2:14" outlineLevel="1">
      <c r="B148" s="85" t="s">
        <v>117</v>
      </c>
      <c r="C148" s="85" t="s">
        <v>89</v>
      </c>
      <c r="D148" s="86">
        <v>43546</v>
      </c>
      <c r="E148" s="85" t="s">
        <v>211</v>
      </c>
      <c r="F148" s="85" t="s">
        <v>83</v>
      </c>
      <c r="G148" s="87">
        <v>4000</v>
      </c>
      <c r="H148" s="88" t="s">
        <v>84</v>
      </c>
      <c r="I148" s="88" t="s">
        <v>84</v>
      </c>
      <c r="J148" s="88" t="s">
        <v>84</v>
      </c>
      <c r="K148" s="88" t="s">
        <v>84</v>
      </c>
      <c r="L148" s="87">
        <v>4000</v>
      </c>
      <c r="M148" s="89">
        <v>2023</v>
      </c>
      <c r="N148" s="87">
        <v>186000</v>
      </c>
    </row>
    <row r="149" spans="2:14" outlineLevel="1">
      <c r="B149" s="85" t="s">
        <v>118</v>
      </c>
      <c r="C149" s="85" t="s">
        <v>89</v>
      </c>
      <c r="D149" s="86">
        <v>43546</v>
      </c>
      <c r="E149" s="85" t="s">
        <v>211</v>
      </c>
      <c r="F149" s="85" t="s">
        <v>83</v>
      </c>
      <c r="G149" s="87">
        <v>6000</v>
      </c>
      <c r="H149" s="88" t="s">
        <v>84</v>
      </c>
      <c r="I149" s="88" t="s">
        <v>84</v>
      </c>
      <c r="J149" s="88" t="s">
        <v>84</v>
      </c>
      <c r="K149" s="88" t="s">
        <v>84</v>
      </c>
      <c r="L149" s="87">
        <v>6000</v>
      </c>
      <c r="M149" s="89">
        <v>2023</v>
      </c>
      <c r="N149" s="87">
        <v>186000</v>
      </c>
    </row>
    <row r="150" spans="2:14" outlineLevel="1">
      <c r="B150" s="85" t="s">
        <v>119</v>
      </c>
      <c r="C150" s="85" t="s">
        <v>89</v>
      </c>
      <c r="D150" s="86">
        <v>43546</v>
      </c>
      <c r="E150" s="85" t="s">
        <v>211</v>
      </c>
      <c r="F150" s="85" t="s">
        <v>83</v>
      </c>
      <c r="G150" s="87">
        <v>4000</v>
      </c>
      <c r="H150" s="88" t="s">
        <v>84</v>
      </c>
      <c r="I150" s="88" t="s">
        <v>84</v>
      </c>
      <c r="J150" s="88" t="s">
        <v>84</v>
      </c>
      <c r="K150" s="88" t="s">
        <v>84</v>
      </c>
      <c r="L150" s="87">
        <v>4000</v>
      </c>
      <c r="M150" s="89">
        <v>2023</v>
      </c>
      <c r="N150" s="87">
        <v>186000</v>
      </c>
    </row>
    <row r="151" spans="2:14" outlineLevel="1">
      <c r="B151" s="85" t="s">
        <v>120</v>
      </c>
      <c r="C151" s="85" t="s">
        <v>89</v>
      </c>
      <c r="D151" s="86">
        <v>43546</v>
      </c>
      <c r="E151" s="85" t="s">
        <v>211</v>
      </c>
      <c r="F151" s="85" t="s">
        <v>83</v>
      </c>
      <c r="G151" s="87">
        <v>6000</v>
      </c>
      <c r="H151" s="88" t="s">
        <v>84</v>
      </c>
      <c r="I151" s="88" t="s">
        <v>84</v>
      </c>
      <c r="J151" s="88" t="s">
        <v>84</v>
      </c>
      <c r="K151" s="88" t="s">
        <v>84</v>
      </c>
      <c r="L151" s="87">
        <v>6000</v>
      </c>
      <c r="M151" s="89">
        <v>2023</v>
      </c>
      <c r="N151" s="87">
        <v>186000</v>
      </c>
    </row>
    <row r="152" spans="2:14" outlineLevel="1">
      <c r="B152" s="85" t="s">
        <v>121</v>
      </c>
      <c r="C152" s="85" t="s">
        <v>89</v>
      </c>
      <c r="D152" s="86">
        <v>43546</v>
      </c>
      <c r="E152" s="85" t="s">
        <v>211</v>
      </c>
      <c r="F152" s="85" t="s">
        <v>83</v>
      </c>
      <c r="G152" s="87">
        <v>6000</v>
      </c>
      <c r="H152" s="88" t="s">
        <v>84</v>
      </c>
      <c r="I152" s="88" t="s">
        <v>84</v>
      </c>
      <c r="J152" s="88" t="s">
        <v>84</v>
      </c>
      <c r="K152" s="88" t="s">
        <v>84</v>
      </c>
      <c r="L152" s="87">
        <v>6000</v>
      </c>
      <c r="M152" s="89">
        <v>2023</v>
      </c>
      <c r="N152" s="87">
        <v>186000</v>
      </c>
    </row>
    <row r="153" spans="2:14" outlineLevel="1">
      <c r="B153" s="85" t="s">
        <v>122</v>
      </c>
      <c r="C153" s="85" t="s">
        <v>89</v>
      </c>
      <c r="D153" s="86">
        <v>43546</v>
      </c>
      <c r="E153" s="85" t="s">
        <v>211</v>
      </c>
      <c r="F153" s="85" t="s">
        <v>83</v>
      </c>
      <c r="G153" s="87">
        <v>6000</v>
      </c>
      <c r="H153" s="88" t="s">
        <v>84</v>
      </c>
      <c r="I153" s="88" t="s">
        <v>84</v>
      </c>
      <c r="J153" s="88" t="s">
        <v>84</v>
      </c>
      <c r="K153" s="88" t="s">
        <v>84</v>
      </c>
      <c r="L153" s="87">
        <v>6000</v>
      </c>
      <c r="M153" s="89">
        <v>2023</v>
      </c>
      <c r="N153" s="87">
        <v>186000</v>
      </c>
    </row>
    <row r="154" spans="2:14" outlineLevel="1">
      <c r="B154" s="85" t="s">
        <v>123</v>
      </c>
      <c r="C154" s="85" t="s">
        <v>89</v>
      </c>
      <c r="D154" s="86">
        <v>43546</v>
      </c>
      <c r="E154" s="85" t="s">
        <v>211</v>
      </c>
      <c r="F154" s="85" t="s">
        <v>83</v>
      </c>
      <c r="G154" s="87">
        <v>6000</v>
      </c>
      <c r="H154" s="88" t="s">
        <v>84</v>
      </c>
      <c r="I154" s="88" t="s">
        <v>84</v>
      </c>
      <c r="J154" s="88" t="s">
        <v>84</v>
      </c>
      <c r="K154" s="88" t="s">
        <v>84</v>
      </c>
      <c r="L154" s="87">
        <v>6000</v>
      </c>
      <c r="M154" s="89">
        <v>2023</v>
      </c>
      <c r="N154" s="87">
        <v>186000</v>
      </c>
    </row>
    <row r="155" spans="2:14" outlineLevel="1">
      <c r="B155" s="85" t="s">
        <v>124</v>
      </c>
      <c r="C155" s="85" t="s">
        <v>89</v>
      </c>
      <c r="D155" s="86">
        <v>43546</v>
      </c>
      <c r="E155" s="85" t="s">
        <v>211</v>
      </c>
      <c r="F155" s="85" t="s">
        <v>83</v>
      </c>
      <c r="G155" s="87">
        <v>6000</v>
      </c>
      <c r="H155" s="88" t="s">
        <v>84</v>
      </c>
      <c r="I155" s="88" t="s">
        <v>84</v>
      </c>
      <c r="J155" s="88" t="s">
        <v>84</v>
      </c>
      <c r="K155" s="88" t="s">
        <v>84</v>
      </c>
      <c r="L155" s="87">
        <v>6000</v>
      </c>
      <c r="M155" s="89">
        <v>2023</v>
      </c>
      <c r="N155" s="87">
        <v>186000</v>
      </c>
    </row>
    <row r="156" spans="2:14" outlineLevel="1">
      <c r="B156" s="85" t="s">
        <v>125</v>
      </c>
      <c r="C156" s="85" t="s">
        <v>89</v>
      </c>
      <c r="D156" s="86">
        <v>43546</v>
      </c>
      <c r="E156" s="85" t="s">
        <v>211</v>
      </c>
      <c r="F156" s="85" t="s">
        <v>83</v>
      </c>
      <c r="G156" s="87">
        <v>6000</v>
      </c>
      <c r="H156" s="88" t="s">
        <v>84</v>
      </c>
      <c r="I156" s="88" t="s">
        <v>84</v>
      </c>
      <c r="J156" s="88" t="s">
        <v>84</v>
      </c>
      <c r="K156" s="88" t="s">
        <v>84</v>
      </c>
      <c r="L156" s="87">
        <v>6000</v>
      </c>
      <c r="M156" s="89">
        <v>2023</v>
      </c>
      <c r="N156" s="87">
        <v>186000</v>
      </c>
    </row>
    <row r="157" spans="2:14" outlineLevel="1">
      <c r="B157" s="85" t="s">
        <v>126</v>
      </c>
      <c r="C157" s="85" t="s">
        <v>89</v>
      </c>
      <c r="D157" s="86">
        <v>43546</v>
      </c>
      <c r="E157" s="85" t="s">
        <v>211</v>
      </c>
      <c r="F157" s="85" t="s">
        <v>83</v>
      </c>
      <c r="G157" s="87">
        <v>4000</v>
      </c>
      <c r="H157" s="88" t="s">
        <v>84</v>
      </c>
      <c r="I157" s="88" t="s">
        <v>84</v>
      </c>
      <c r="J157" s="88" t="s">
        <v>84</v>
      </c>
      <c r="K157" s="88" t="s">
        <v>84</v>
      </c>
      <c r="L157" s="87">
        <v>4000</v>
      </c>
      <c r="M157" s="89">
        <v>2023</v>
      </c>
      <c r="N157" s="87">
        <v>186000</v>
      </c>
    </row>
    <row r="158" spans="2:14" outlineLevel="1">
      <c r="B158" s="85" t="s">
        <v>127</v>
      </c>
      <c r="C158" s="85" t="s">
        <v>89</v>
      </c>
      <c r="D158" s="86">
        <v>43546</v>
      </c>
      <c r="E158" s="85" t="s">
        <v>211</v>
      </c>
      <c r="F158" s="85" t="s">
        <v>83</v>
      </c>
      <c r="G158" s="87">
        <v>10000</v>
      </c>
      <c r="H158" s="88" t="s">
        <v>84</v>
      </c>
      <c r="I158" s="88" t="s">
        <v>84</v>
      </c>
      <c r="J158" s="88" t="s">
        <v>84</v>
      </c>
      <c r="K158" s="88" t="s">
        <v>84</v>
      </c>
      <c r="L158" s="87">
        <v>10000</v>
      </c>
      <c r="M158" s="89">
        <v>2023</v>
      </c>
      <c r="N158" s="87">
        <v>186000</v>
      </c>
    </row>
    <row r="159" spans="2:14" outlineLevel="1">
      <c r="B159" s="85" t="s">
        <v>128</v>
      </c>
      <c r="C159" s="85" t="s">
        <v>89</v>
      </c>
      <c r="D159" s="86">
        <v>43546</v>
      </c>
      <c r="E159" s="85" t="s">
        <v>211</v>
      </c>
      <c r="F159" s="85" t="s">
        <v>83</v>
      </c>
      <c r="G159" s="87">
        <v>10000</v>
      </c>
      <c r="H159" s="88" t="s">
        <v>84</v>
      </c>
      <c r="I159" s="88" t="s">
        <v>84</v>
      </c>
      <c r="J159" s="88" t="s">
        <v>84</v>
      </c>
      <c r="K159" s="88" t="s">
        <v>84</v>
      </c>
      <c r="L159" s="87">
        <v>10000</v>
      </c>
      <c r="M159" s="89">
        <v>2023</v>
      </c>
      <c r="N159" s="87">
        <v>186000</v>
      </c>
    </row>
    <row r="160" spans="2:14" outlineLevel="1">
      <c r="B160" s="85" t="s">
        <v>129</v>
      </c>
      <c r="C160" s="85" t="s">
        <v>89</v>
      </c>
      <c r="D160" s="86">
        <v>43546</v>
      </c>
      <c r="E160" s="85" t="s">
        <v>211</v>
      </c>
      <c r="F160" s="85" t="s">
        <v>83</v>
      </c>
      <c r="G160" s="87">
        <v>4000</v>
      </c>
      <c r="H160" s="88" t="s">
        <v>84</v>
      </c>
      <c r="I160" s="88" t="s">
        <v>84</v>
      </c>
      <c r="J160" s="88" t="s">
        <v>84</v>
      </c>
      <c r="K160" s="88" t="s">
        <v>84</v>
      </c>
      <c r="L160" s="87">
        <v>4000</v>
      </c>
      <c r="M160" s="89">
        <v>2023</v>
      </c>
      <c r="N160" s="87">
        <v>186000</v>
      </c>
    </row>
    <row r="161" spans="2:14" outlineLevel="1">
      <c r="B161" s="85" t="s">
        <v>130</v>
      </c>
      <c r="C161" s="85" t="s">
        <v>89</v>
      </c>
      <c r="D161" s="86">
        <v>43546</v>
      </c>
      <c r="E161" s="85" t="s">
        <v>211</v>
      </c>
      <c r="F161" s="85" t="s">
        <v>83</v>
      </c>
      <c r="G161" s="87">
        <v>4000</v>
      </c>
      <c r="H161" s="88" t="s">
        <v>84</v>
      </c>
      <c r="I161" s="88" t="s">
        <v>84</v>
      </c>
      <c r="J161" s="88" t="s">
        <v>84</v>
      </c>
      <c r="K161" s="88" t="s">
        <v>84</v>
      </c>
      <c r="L161" s="87">
        <v>4000</v>
      </c>
      <c r="M161" s="89">
        <v>2023</v>
      </c>
      <c r="N161" s="87">
        <v>186000</v>
      </c>
    </row>
    <row r="162" spans="2:14" outlineLevel="1">
      <c r="B162" s="85" t="s">
        <v>131</v>
      </c>
      <c r="C162" s="85" t="s">
        <v>89</v>
      </c>
      <c r="D162" s="86">
        <v>43546</v>
      </c>
      <c r="E162" s="85" t="s">
        <v>211</v>
      </c>
      <c r="F162" s="85" t="s">
        <v>83</v>
      </c>
      <c r="G162" s="87">
        <v>4000</v>
      </c>
      <c r="H162" s="88" t="s">
        <v>84</v>
      </c>
      <c r="I162" s="88" t="s">
        <v>84</v>
      </c>
      <c r="J162" s="88" t="s">
        <v>84</v>
      </c>
      <c r="K162" s="88" t="s">
        <v>84</v>
      </c>
      <c r="L162" s="87">
        <v>4000</v>
      </c>
      <c r="M162" s="89">
        <v>2023</v>
      </c>
      <c r="N162" s="87">
        <v>186000</v>
      </c>
    </row>
    <row r="163" spans="2:14" outlineLevel="1">
      <c r="B163" s="85" t="s">
        <v>132</v>
      </c>
      <c r="C163" s="85" t="s">
        <v>89</v>
      </c>
      <c r="D163" s="86">
        <v>43546</v>
      </c>
      <c r="E163" s="85" t="s">
        <v>211</v>
      </c>
      <c r="F163" s="85" t="s">
        <v>83</v>
      </c>
      <c r="G163" s="87">
        <v>4000</v>
      </c>
      <c r="H163" s="88" t="s">
        <v>84</v>
      </c>
      <c r="I163" s="88" t="s">
        <v>84</v>
      </c>
      <c r="J163" s="88" t="s">
        <v>84</v>
      </c>
      <c r="K163" s="88" t="s">
        <v>84</v>
      </c>
      <c r="L163" s="87">
        <v>4000</v>
      </c>
      <c r="M163" s="89">
        <v>2023</v>
      </c>
      <c r="N163" s="87">
        <v>186000</v>
      </c>
    </row>
    <row r="164" spans="2:14" outlineLevel="1">
      <c r="B164" s="85" t="s">
        <v>133</v>
      </c>
      <c r="C164" s="85" t="s">
        <v>89</v>
      </c>
      <c r="D164" s="86">
        <v>43546</v>
      </c>
      <c r="E164" s="85" t="s">
        <v>211</v>
      </c>
      <c r="F164" s="85" t="s">
        <v>83</v>
      </c>
      <c r="G164" s="87">
        <v>6000</v>
      </c>
      <c r="H164" s="88" t="s">
        <v>84</v>
      </c>
      <c r="I164" s="88" t="s">
        <v>84</v>
      </c>
      <c r="J164" s="88" t="s">
        <v>84</v>
      </c>
      <c r="K164" s="88" t="s">
        <v>84</v>
      </c>
      <c r="L164" s="87">
        <v>6000</v>
      </c>
      <c r="M164" s="89">
        <v>2023</v>
      </c>
      <c r="N164" s="87">
        <v>186000</v>
      </c>
    </row>
    <row r="165" spans="2:14" outlineLevel="1">
      <c r="B165" s="85" t="s">
        <v>134</v>
      </c>
      <c r="C165" s="85" t="s">
        <v>89</v>
      </c>
      <c r="D165" s="86">
        <v>43546</v>
      </c>
      <c r="E165" s="85" t="s">
        <v>211</v>
      </c>
      <c r="F165" s="85" t="s">
        <v>83</v>
      </c>
      <c r="G165" s="87">
        <v>4000</v>
      </c>
      <c r="H165" s="88" t="s">
        <v>84</v>
      </c>
      <c r="I165" s="88" t="s">
        <v>84</v>
      </c>
      <c r="J165" s="88" t="s">
        <v>84</v>
      </c>
      <c r="K165" s="88" t="s">
        <v>84</v>
      </c>
      <c r="L165" s="87">
        <v>4000</v>
      </c>
      <c r="M165" s="89">
        <v>2023</v>
      </c>
      <c r="N165" s="87">
        <v>186000</v>
      </c>
    </row>
    <row r="166" spans="2:14" outlineLevel="1">
      <c r="B166" s="85" t="s">
        <v>135</v>
      </c>
      <c r="C166" s="85" t="s">
        <v>89</v>
      </c>
      <c r="D166" s="86">
        <v>43546</v>
      </c>
      <c r="E166" s="85" t="s">
        <v>211</v>
      </c>
      <c r="F166" s="85" t="s">
        <v>83</v>
      </c>
      <c r="G166" s="87">
        <v>4000</v>
      </c>
      <c r="H166" s="88" t="s">
        <v>84</v>
      </c>
      <c r="I166" s="88" t="s">
        <v>84</v>
      </c>
      <c r="J166" s="88" t="s">
        <v>84</v>
      </c>
      <c r="K166" s="88" t="s">
        <v>84</v>
      </c>
      <c r="L166" s="87">
        <v>4000</v>
      </c>
      <c r="M166" s="89">
        <v>2023</v>
      </c>
      <c r="N166" s="87">
        <v>186000</v>
      </c>
    </row>
    <row r="167" spans="2:14" outlineLevel="1">
      <c r="B167" s="85" t="s">
        <v>186</v>
      </c>
      <c r="C167" s="85" t="s">
        <v>89</v>
      </c>
      <c r="D167" s="86">
        <v>43546</v>
      </c>
      <c r="E167" s="85" t="s">
        <v>211</v>
      </c>
      <c r="F167" s="85" t="s">
        <v>83</v>
      </c>
      <c r="G167" s="87">
        <v>6000</v>
      </c>
      <c r="H167" s="88" t="s">
        <v>84</v>
      </c>
      <c r="I167" s="88" t="s">
        <v>84</v>
      </c>
      <c r="J167" s="88" t="s">
        <v>84</v>
      </c>
      <c r="K167" s="88" t="s">
        <v>84</v>
      </c>
      <c r="L167" s="87">
        <v>6000</v>
      </c>
      <c r="M167" s="89">
        <v>2023</v>
      </c>
      <c r="N167" s="87">
        <v>186000</v>
      </c>
    </row>
    <row r="168" spans="2:14" outlineLevel="1">
      <c r="B168" s="85" t="s">
        <v>136</v>
      </c>
      <c r="C168" s="85" t="s">
        <v>89</v>
      </c>
      <c r="D168" s="86">
        <v>43546</v>
      </c>
      <c r="E168" s="85" t="s">
        <v>211</v>
      </c>
      <c r="F168" s="85" t="s">
        <v>83</v>
      </c>
      <c r="G168" s="87">
        <v>4000</v>
      </c>
      <c r="H168" s="88" t="s">
        <v>84</v>
      </c>
      <c r="I168" s="88" t="s">
        <v>84</v>
      </c>
      <c r="J168" s="88" t="s">
        <v>84</v>
      </c>
      <c r="K168" s="88" t="s">
        <v>84</v>
      </c>
      <c r="L168" s="87">
        <v>4000</v>
      </c>
      <c r="M168" s="89">
        <v>2023</v>
      </c>
      <c r="N168" s="87">
        <v>186000</v>
      </c>
    </row>
    <row r="169" spans="2:14" outlineLevel="1">
      <c r="B169" s="85" t="s">
        <v>137</v>
      </c>
      <c r="C169" s="85" t="s">
        <v>89</v>
      </c>
      <c r="D169" s="86">
        <v>43546</v>
      </c>
      <c r="E169" s="85" t="s">
        <v>211</v>
      </c>
      <c r="F169" s="85" t="s">
        <v>83</v>
      </c>
      <c r="G169" s="87">
        <v>4000</v>
      </c>
      <c r="H169" s="88" t="s">
        <v>84</v>
      </c>
      <c r="I169" s="88" t="s">
        <v>84</v>
      </c>
      <c r="J169" s="88" t="s">
        <v>84</v>
      </c>
      <c r="K169" s="88" t="s">
        <v>84</v>
      </c>
      <c r="L169" s="87">
        <v>4000</v>
      </c>
      <c r="M169" s="89">
        <v>2023</v>
      </c>
      <c r="N169" s="87">
        <v>186000</v>
      </c>
    </row>
    <row r="170" spans="2:14" outlineLevel="1">
      <c r="B170" s="85" t="s">
        <v>138</v>
      </c>
      <c r="C170" s="85" t="s">
        <v>89</v>
      </c>
      <c r="D170" s="86">
        <v>43546</v>
      </c>
      <c r="E170" s="85" t="s">
        <v>211</v>
      </c>
      <c r="F170" s="85" t="s">
        <v>83</v>
      </c>
      <c r="G170" s="87">
        <v>4000</v>
      </c>
      <c r="H170" s="88" t="s">
        <v>84</v>
      </c>
      <c r="I170" s="88" t="s">
        <v>84</v>
      </c>
      <c r="J170" s="88" t="s">
        <v>84</v>
      </c>
      <c r="K170" s="88" t="s">
        <v>84</v>
      </c>
      <c r="L170" s="87">
        <v>4000</v>
      </c>
      <c r="M170" s="89">
        <v>2023</v>
      </c>
      <c r="N170" s="87">
        <v>186000</v>
      </c>
    </row>
    <row r="171" spans="2:14" outlineLevel="1">
      <c r="B171" s="85" t="s">
        <v>139</v>
      </c>
      <c r="C171" s="85" t="s">
        <v>89</v>
      </c>
      <c r="D171" s="86">
        <v>43546</v>
      </c>
      <c r="E171" s="85" t="s">
        <v>211</v>
      </c>
      <c r="F171" s="85" t="s">
        <v>83</v>
      </c>
      <c r="G171" s="87">
        <v>4000</v>
      </c>
      <c r="H171" s="88" t="s">
        <v>84</v>
      </c>
      <c r="I171" s="88" t="s">
        <v>84</v>
      </c>
      <c r="J171" s="88" t="s">
        <v>84</v>
      </c>
      <c r="K171" s="88" t="s">
        <v>84</v>
      </c>
      <c r="L171" s="87">
        <v>4000</v>
      </c>
      <c r="M171" s="89">
        <v>2020</v>
      </c>
      <c r="N171" s="87">
        <v>186000</v>
      </c>
    </row>
    <row r="172" spans="2:14" outlineLevel="1">
      <c r="B172" s="85" t="s">
        <v>140</v>
      </c>
      <c r="C172" s="85" t="s">
        <v>89</v>
      </c>
      <c r="D172" s="86">
        <v>43546</v>
      </c>
      <c r="E172" s="85" t="s">
        <v>211</v>
      </c>
      <c r="F172" s="85" t="s">
        <v>83</v>
      </c>
      <c r="G172" s="87">
        <v>4000</v>
      </c>
      <c r="H172" s="88" t="s">
        <v>84</v>
      </c>
      <c r="I172" s="88" t="s">
        <v>84</v>
      </c>
      <c r="J172" s="88" t="s">
        <v>84</v>
      </c>
      <c r="K172" s="88" t="s">
        <v>84</v>
      </c>
      <c r="L172" s="87">
        <v>4000</v>
      </c>
      <c r="M172" s="89">
        <v>2020</v>
      </c>
      <c r="N172" s="87">
        <v>186000</v>
      </c>
    </row>
    <row r="173" spans="2:14" outlineLevel="1">
      <c r="B173" s="85" t="s">
        <v>141</v>
      </c>
      <c r="C173" s="85" t="s">
        <v>89</v>
      </c>
      <c r="D173" s="86">
        <v>43546</v>
      </c>
      <c r="E173" s="85" t="s">
        <v>211</v>
      </c>
      <c r="F173" s="85" t="s">
        <v>83</v>
      </c>
      <c r="G173" s="87">
        <v>4000</v>
      </c>
      <c r="H173" s="88" t="s">
        <v>84</v>
      </c>
      <c r="I173" s="88" t="s">
        <v>84</v>
      </c>
      <c r="J173" s="88" t="s">
        <v>84</v>
      </c>
      <c r="K173" s="88" t="s">
        <v>84</v>
      </c>
      <c r="L173" s="87">
        <v>4000</v>
      </c>
      <c r="M173" s="89">
        <v>2020</v>
      </c>
      <c r="N173" s="87">
        <v>186000</v>
      </c>
    </row>
    <row r="174" spans="2:14" outlineLevel="1">
      <c r="B174" s="85" t="s">
        <v>142</v>
      </c>
      <c r="C174" s="85" t="s">
        <v>89</v>
      </c>
      <c r="D174" s="86">
        <v>43546</v>
      </c>
      <c r="E174" s="85" t="s">
        <v>211</v>
      </c>
      <c r="F174" s="85" t="s">
        <v>83</v>
      </c>
      <c r="G174" s="87">
        <v>4000</v>
      </c>
      <c r="H174" s="88" t="s">
        <v>84</v>
      </c>
      <c r="I174" s="88" t="s">
        <v>84</v>
      </c>
      <c r="J174" s="88" t="s">
        <v>84</v>
      </c>
      <c r="K174" s="88" t="s">
        <v>84</v>
      </c>
      <c r="L174" s="87">
        <v>4000</v>
      </c>
      <c r="M174" s="89">
        <v>2020</v>
      </c>
      <c r="N174" s="87">
        <v>186000</v>
      </c>
    </row>
    <row r="175" spans="2:14" outlineLevel="1">
      <c r="B175" s="85" t="s">
        <v>143</v>
      </c>
      <c r="C175" s="85" t="s">
        <v>89</v>
      </c>
      <c r="D175" s="86">
        <v>43546</v>
      </c>
      <c r="E175" s="85" t="s">
        <v>211</v>
      </c>
      <c r="F175" s="85" t="s">
        <v>83</v>
      </c>
      <c r="G175" s="87">
        <v>6000</v>
      </c>
      <c r="H175" s="88" t="s">
        <v>84</v>
      </c>
      <c r="I175" s="88" t="s">
        <v>84</v>
      </c>
      <c r="J175" s="88" t="s">
        <v>84</v>
      </c>
      <c r="K175" s="88" t="s">
        <v>84</v>
      </c>
      <c r="L175" s="87">
        <v>6000</v>
      </c>
      <c r="M175" s="89">
        <v>2020</v>
      </c>
      <c r="N175" s="87">
        <v>186000</v>
      </c>
    </row>
    <row r="176" spans="2:14" outlineLevel="1">
      <c r="B176" s="85" t="s">
        <v>144</v>
      </c>
      <c r="C176" s="85" t="s">
        <v>89</v>
      </c>
      <c r="D176" s="86">
        <v>43546</v>
      </c>
      <c r="E176" s="85" t="s">
        <v>211</v>
      </c>
      <c r="F176" s="85" t="s">
        <v>83</v>
      </c>
      <c r="G176" s="87">
        <v>6000</v>
      </c>
      <c r="H176" s="88" t="s">
        <v>84</v>
      </c>
      <c r="I176" s="88" t="s">
        <v>84</v>
      </c>
      <c r="J176" s="88" t="s">
        <v>84</v>
      </c>
      <c r="K176" s="88" t="s">
        <v>84</v>
      </c>
      <c r="L176" s="87">
        <v>6000</v>
      </c>
      <c r="M176" s="89">
        <v>2020</v>
      </c>
      <c r="N176" s="87">
        <v>186000</v>
      </c>
    </row>
    <row r="177" spans="2:14" outlineLevel="1">
      <c r="B177" s="85" t="s">
        <v>145</v>
      </c>
      <c r="C177" s="85" t="s">
        <v>89</v>
      </c>
      <c r="D177" s="86">
        <v>43546</v>
      </c>
      <c r="E177" s="85" t="s">
        <v>211</v>
      </c>
      <c r="F177" s="85" t="s">
        <v>83</v>
      </c>
      <c r="G177" s="87">
        <v>8000</v>
      </c>
      <c r="H177" s="88" t="s">
        <v>84</v>
      </c>
      <c r="I177" s="88" t="s">
        <v>84</v>
      </c>
      <c r="J177" s="88" t="s">
        <v>84</v>
      </c>
      <c r="K177" s="88" t="s">
        <v>84</v>
      </c>
      <c r="L177" s="87">
        <v>8000</v>
      </c>
      <c r="M177" s="89">
        <v>2020</v>
      </c>
      <c r="N177" s="87">
        <v>186000</v>
      </c>
    </row>
    <row r="178" spans="2:14" outlineLevel="1">
      <c r="B178" s="85" t="s">
        <v>146</v>
      </c>
      <c r="C178" s="85" t="s">
        <v>89</v>
      </c>
      <c r="D178" s="86">
        <v>43546</v>
      </c>
      <c r="E178" s="85" t="s">
        <v>211</v>
      </c>
      <c r="F178" s="85" t="s">
        <v>83</v>
      </c>
      <c r="G178" s="87">
        <v>4000</v>
      </c>
      <c r="H178" s="88" t="s">
        <v>84</v>
      </c>
      <c r="I178" s="88" t="s">
        <v>84</v>
      </c>
      <c r="J178" s="88" t="s">
        <v>84</v>
      </c>
      <c r="K178" s="88" t="s">
        <v>84</v>
      </c>
      <c r="L178" s="87">
        <v>4000</v>
      </c>
      <c r="M178" s="89">
        <v>2020</v>
      </c>
      <c r="N178" s="87">
        <v>186000</v>
      </c>
    </row>
    <row r="179" spans="2:14" outlineLevel="1">
      <c r="B179" s="85" t="s">
        <v>147</v>
      </c>
      <c r="C179" s="85" t="s">
        <v>89</v>
      </c>
      <c r="D179" s="86">
        <v>43546</v>
      </c>
      <c r="E179" s="85" t="s">
        <v>211</v>
      </c>
      <c r="F179" s="85" t="s">
        <v>83</v>
      </c>
      <c r="G179" s="87">
        <v>6000</v>
      </c>
      <c r="H179" s="88" t="s">
        <v>84</v>
      </c>
      <c r="I179" s="88" t="s">
        <v>84</v>
      </c>
      <c r="J179" s="88" t="s">
        <v>84</v>
      </c>
      <c r="K179" s="88" t="s">
        <v>84</v>
      </c>
      <c r="L179" s="87">
        <v>6000</v>
      </c>
      <c r="M179" s="89">
        <v>2023</v>
      </c>
      <c r="N179" s="87">
        <v>186000</v>
      </c>
    </row>
    <row r="180" spans="2:14" outlineLevel="1">
      <c r="B180" s="85" t="s">
        <v>148</v>
      </c>
      <c r="C180" s="85" t="s">
        <v>89</v>
      </c>
      <c r="D180" s="86">
        <v>43546</v>
      </c>
      <c r="E180" s="85" t="s">
        <v>211</v>
      </c>
      <c r="F180" s="85" t="s">
        <v>83</v>
      </c>
      <c r="G180" s="87">
        <v>6000</v>
      </c>
      <c r="H180" s="88" t="s">
        <v>84</v>
      </c>
      <c r="I180" s="88" t="s">
        <v>84</v>
      </c>
      <c r="J180" s="88" t="s">
        <v>84</v>
      </c>
      <c r="K180" s="88" t="s">
        <v>84</v>
      </c>
      <c r="L180" s="87">
        <v>6000</v>
      </c>
      <c r="M180" s="89">
        <v>2023</v>
      </c>
      <c r="N180" s="87">
        <v>186000</v>
      </c>
    </row>
    <row r="181" spans="2:14" outlineLevel="1">
      <c r="B181" s="85" t="s">
        <v>149</v>
      </c>
      <c r="C181" s="85" t="s">
        <v>89</v>
      </c>
      <c r="D181" s="86">
        <v>43546</v>
      </c>
      <c r="E181" s="85" t="s">
        <v>211</v>
      </c>
      <c r="F181" s="85" t="s">
        <v>83</v>
      </c>
      <c r="G181" s="87">
        <v>6000</v>
      </c>
      <c r="H181" s="88" t="s">
        <v>84</v>
      </c>
      <c r="I181" s="88" t="s">
        <v>84</v>
      </c>
      <c r="J181" s="88" t="s">
        <v>84</v>
      </c>
      <c r="K181" s="88" t="s">
        <v>84</v>
      </c>
      <c r="L181" s="87">
        <v>6000</v>
      </c>
      <c r="M181" s="89">
        <v>2023</v>
      </c>
      <c r="N181" s="87">
        <v>500000</v>
      </c>
    </row>
    <row r="182" spans="2:14" outlineLevel="1">
      <c r="B182" s="85" t="s">
        <v>150</v>
      </c>
      <c r="C182" s="85" t="s">
        <v>89</v>
      </c>
      <c r="D182" s="86">
        <v>43546</v>
      </c>
      <c r="E182" s="85" t="s">
        <v>211</v>
      </c>
      <c r="F182" s="85" t="s">
        <v>83</v>
      </c>
      <c r="G182" s="87">
        <v>8000</v>
      </c>
      <c r="H182" s="88" t="s">
        <v>84</v>
      </c>
      <c r="I182" s="88" t="s">
        <v>84</v>
      </c>
      <c r="J182" s="88" t="s">
        <v>84</v>
      </c>
      <c r="K182" s="88" t="s">
        <v>84</v>
      </c>
      <c r="L182" s="87">
        <v>8000</v>
      </c>
      <c r="M182" s="89">
        <v>2023</v>
      </c>
      <c r="N182" s="87">
        <v>500000</v>
      </c>
    </row>
    <row r="183" spans="2:14" outlineLevel="1">
      <c r="B183" s="85" t="s">
        <v>151</v>
      </c>
      <c r="C183" s="85" t="s">
        <v>89</v>
      </c>
      <c r="D183" s="86">
        <v>43546</v>
      </c>
      <c r="E183" s="85" t="s">
        <v>211</v>
      </c>
      <c r="F183" s="85" t="s">
        <v>83</v>
      </c>
      <c r="G183" s="87">
        <v>6000</v>
      </c>
      <c r="H183" s="88" t="s">
        <v>84</v>
      </c>
      <c r="I183" s="88" t="s">
        <v>84</v>
      </c>
      <c r="J183" s="88" t="s">
        <v>84</v>
      </c>
      <c r="K183" s="88" t="s">
        <v>84</v>
      </c>
      <c r="L183" s="87">
        <v>6000</v>
      </c>
      <c r="M183" s="89">
        <v>2023</v>
      </c>
      <c r="N183" s="87">
        <v>500000</v>
      </c>
    </row>
    <row r="184" spans="2:14" outlineLevel="1">
      <c r="B184" s="85" t="s">
        <v>152</v>
      </c>
      <c r="C184" s="85" t="s">
        <v>89</v>
      </c>
      <c r="D184" s="86">
        <v>43546</v>
      </c>
      <c r="E184" s="85" t="s">
        <v>211</v>
      </c>
      <c r="F184" s="85" t="s">
        <v>83</v>
      </c>
      <c r="G184" s="87">
        <v>4000</v>
      </c>
      <c r="H184" s="88" t="s">
        <v>84</v>
      </c>
      <c r="I184" s="88" t="s">
        <v>84</v>
      </c>
      <c r="J184" s="88" t="s">
        <v>84</v>
      </c>
      <c r="K184" s="88" t="s">
        <v>84</v>
      </c>
      <c r="L184" s="87">
        <v>4000</v>
      </c>
      <c r="M184" s="89">
        <v>2023</v>
      </c>
      <c r="N184" s="87">
        <v>186000</v>
      </c>
    </row>
    <row r="185" spans="2:14" outlineLevel="1">
      <c r="B185" s="85" t="s">
        <v>153</v>
      </c>
      <c r="C185" s="85" t="s">
        <v>89</v>
      </c>
      <c r="D185" s="86">
        <v>43546</v>
      </c>
      <c r="E185" s="85" t="s">
        <v>211</v>
      </c>
      <c r="F185" s="85" t="s">
        <v>83</v>
      </c>
      <c r="G185" s="87">
        <v>6000</v>
      </c>
      <c r="H185" s="88" t="s">
        <v>84</v>
      </c>
      <c r="I185" s="88" t="s">
        <v>84</v>
      </c>
      <c r="J185" s="88" t="s">
        <v>84</v>
      </c>
      <c r="K185" s="88" t="s">
        <v>84</v>
      </c>
      <c r="L185" s="87">
        <v>6000</v>
      </c>
      <c r="M185" s="89">
        <v>2023</v>
      </c>
      <c r="N185" s="87">
        <v>186000</v>
      </c>
    </row>
    <row r="186" spans="2:14" outlineLevel="1">
      <c r="B186" s="85" t="s">
        <v>154</v>
      </c>
      <c r="C186" s="85" t="s">
        <v>89</v>
      </c>
      <c r="D186" s="86">
        <v>43546</v>
      </c>
      <c r="E186" s="85" t="s">
        <v>211</v>
      </c>
      <c r="F186" s="85" t="s">
        <v>83</v>
      </c>
      <c r="G186" s="87">
        <v>6000</v>
      </c>
      <c r="H186" s="88" t="s">
        <v>84</v>
      </c>
      <c r="I186" s="88" t="s">
        <v>84</v>
      </c>
      <c r="J186" s="88" t="s">
        <v>84</v>
      </c>
      <c r="K186" s="88" t="s">
        <v>84</v>
      </c>
      <c r="L186" s="87">
        <v>6000</v>
      </c>
      <c r="M186" s="89">
        <v>2023</v>
      </c>
      <c r="N186" s="87">
        <v>186000</v>
      </c>
    </row>
    <row r="187" spans="2:14" outlineLevel="1">
      <c r="B187" s="85" t="s">
        <v>155</v>
      </c>
      <c r="C187" s="85" t="s">
        <v>89</v>
      </c>
      <c r="D187" s="86">
        <v>43546</v>
      </c>
      <c r="E187" s="85" t="s">
        <v>211</v>
      </c>
      <c r="F187" s="85" t="s">
        <v>83</v>
      </c>
      <c r="G187" s="87">
        <v>6000</v>
      </c>
      <c r="H187" s="88" t="s">
        <v>84</v>
      </c>
      <c r="I187" s="88" t="s">
        <v>84</v>
      </c>
      <c r="J187" s="88" t="s">
        <v>84</v>
      </c>
      <c r="K187" s="88" t="s">
        <v>84</v>
      </c>
      <c r="L187" s="87">
        <v>6000</v>
      </c>
      <c r="M187" s="89">
        <v>2023</v>
      </c>
      <c r="N187" s="87">
        <v>186000</v>
      </c>
    </row>
    <row r="188" spans="2:14" outlineLevel="1">
      <c r="B188" s="85" t="s">
        <v>156</v>
      </c>
      <c r="C188" s="85" t="s">
        <v>89</v>
      </c>
      <c r="D188" s="86">
        <v>43546</v>
      </c>
      <c r="E188" s="85" t="s">
        <v>211</v>
      </c>
      <c r="F188" s="85" t="s">
        <v>83</v>
      </c>
      <c r="G188" s="87">
        <v>4000</v>
      </c>
      <c r="H188" s="88" t="s">
        <v>84</v>
      </c>
      <c r="I188" s="88" t="s">
        <v>84</v>
      </c>
      <c r="J188" s="88" t="s">
        <v>84</v>
      </c>
      <c r="K188" s="88" t="s">
        <v>84</v>
      </c>
      <c r="L188" s="87">
        <v>4000</v>
      </c>
      <c r="M188" s="89">
        <v>2023</v>
      </c>
      <c r="N188" s="87">
        <v>186000</v>
      </c>
    </row>
    <row r="189" spans="2:14" outlineLevel="1">
      <c r="B189" s="85" t="s">
        <v>157</v>
      </c>
      <c r="C189" s="85" t="s">
        <v>89</v>
      </c>
      <c r="D189" s="86">
        <v>43546</v>
      </c>
      <c r="E189" s="85" t="s">
        <v>211</v>
      </c>
      <c r="F189" s="85" t="s">
        <v>83</v>
      </c>
      <c r="G189" s="87">
        <v>6000</v>
      </c>
      <c r="H189" s="88" t="s">
        <v>84</v>
      </c>
      <c r="I189" s="88" t="s">
        <v>84</v>
      </c>
      <c r="J189" s="88" t="s">
        <v>84</v>
      </c>
      <c r="K189" s="88" t="s">
        <v>84</v>
      </c>
      <c r="L189" s="87">
        <v>6000</v>
      </c>
      <c r="M189" s="89">
        <v>2019</v>
      </c>
      <c r="N189" s="87">
        <v>186000</v>
      </c>
    </row>
    <row r="190" spans="2:14" outlineLevel="1">
      <c r="B190" s="85" t="s">
        <v>158</v>
      </c>
      <c r="C190" s="85" t="s">
        <v>89</v>
      </c>
      <c r="D190" s="86">
        <v>43546</v>
      </c>
      <c r="E190" s="85" t="s">
        <v>211</v>
      </c>
      <c r="F190" s="85" t="s">
        <v>83</v>
      </c>
      <c r="G190" s="87">
        <v>4000</v>
      </c>
      <c r="H190" s="88" t="s">
        <v>84</v>
      </c>
      <c r="I190" s="88" t="s">
        <v>84</v>
      </c>
      <c r="J190" s="88" t="s">
        <v>84</v>
      </c>
      <c r="K190" s="88" t="s">
        <v>84</v>
      </c>
      <c r="L190" s="87">
        <v>4000</v>
      </c>
      <c r="M190" s="89">
        <v>2019</v>
      </c>
      <c r="N190" s="87">
        <v>186000</v>
      </c>
    </row>
    <row r="191" spans="2:14" outlineLevel="1">
      <c r="B191" s="85" t="s">
        <v>159</v>
      </c>
      <c r="C191" s="85" t="s">
        <v>89</v>
      </c>
      <c r="D191" s="86">
        <v>43546</v>
      </c>
      <c r="E191" s="85" t="s">
        <v>211</v>
      </c>
      <c r="F191" s="85" t="s">
        <v>83</v>
      </c>
      <c r="G191" s="87">
        <v>6000</v>
      </c>
      <c r="H191" s="88" t="s">
        <v>84</v>
      </c>
      <c r="I191" s="88" t="s">
        <v>84</v>
      </c>
      <c r="J191" s="88" t="s">
        <v>84</v>
      </c>
      <c r="K191" s="88" t="s">
        <v>84</v>
      </c>
      <c r="L191" s="87">
        <v>6000</v>
      </c>
      <c r="M191" s="89">
        <v>2019</v>
      </c>
      <c r="N191" s="87">
        <v>186000</v>
      </c>
    </row>
    <row r="192" spans="2:14" outlineLevel="1">
      <c r="B192" s="85" t="s">
        <v>160</v>
      </c>
      <c r="C192" s="85" t="s">
        <v>89</v>
      </c>
      <c r="D192" s="86">
        <v>43546</v>
      </c>
      <c r="E192" s="85" t="s">
        <v>211</v>
      </c>
      <c r="F192" s="85" t="s">
        <v>83</v>
      </c>
      <c r="G192" s="87">
        <v>6000</v>
      </c>
      <c r="H192" s="88" t="s">
        <v>84</v>
      </c>
      <c r="I192" s="88" t="s">
        <v>84</v>
      </c>
      <c r="J192" s="88" t="s">
        <v>84</v>
      </c>
      <c r="K192" s="88" t="s">
        <v>84</v>
      </c>
      <c r="L192" s="87">
        <v>1000000</v>
      </c>
      <c r="M192" s="89">
        <v>2019</v>
      </c>
      <c r="N192" s="87">
        <v>186000</v>
      </c>
    </row>
    <row r="193" spans="2:14" outlineLevel="1">
      <c r="B193" s="85" t="s">
        <v>161</v>
      </c>
      <c r="C193" s="85" t="s">
        <v>89</v>
      </c>
      <c r="D193" s="86">
        <v>43546</v>
      </c>
      <c r="E193" s="85" t="s">
        <v>211</v>
      </c>
      <c r="F193" s="85" t="s">
        <v>83</v>
      </c>
      <c r="G193" s="87">
        <v>4000</v>
      </c>
      <c r="H193" s="88" t="s">
        <v>84</v>
      </c>
      <c r="I193" s="88" t="s">
        <v>84</v>
      </c>
      <c r="J193" s="88" t="s">
        <v>84</v>
      </c>
      <c r="K193" s="88" t="s">
        <v>84</v>
      </c>
      <c r="L193" s="87">
        <v>1000000</v>
      </c>
      <c r="M193" s="89">
        <v>2019</v>
      </c>
      <c r="N193" s="87">
        <v>186000</v>
      </c>
    </row>
    <row r="194" spans="2:14" outlineLevel="1">
      <c r="B194" s="85" t="s">
        <v>162</v>
      </c>
      <c r="C194" s="85" t="s">
        <v>89</v>
      </c>
      <c r="D194" s="86">
        <v>43546</v>
      </c>
      <c r="E194" s="85" t="s">
        <v>211</v>
      </c>
      <c r="F194" s="85" t="s">
        <v>83</v>
      </c>
      <c r="G194" s="87">
        <v>4000</v>
      </c>
      <c r="H194" s="88" t="s">
        <v>84</v>
      </c>
      <c r="I194" s="88" t="s">
        <v>84</v>
      </c>
      <c r="J194" s="88" t="s">
        <v>84</v>
      </c>
      <c r="K194" s="88" t="s">
        <v>84</v>
      </c>
      <c r="L194" s="87">
        <v>1000000</v>
      </c>
      <c r="M194" s="89">
        <v>2023</v>
      </c>
      <c r="N194" s="87">
        <v>186000</v>
      </c>
    </row>
    <row r="195" spans="2:14" outlineLevel="1">
      <c r="B195" s="85" t="s">
        <v>163</v>
      </c>
      <c r="C195" s="85" t="s">
        <v>89</v>
      </c>
      <c r="D195" s="86">
        <v>43546</v>
      </c>
      <c r="E195" s="85" t="s">
        <v>211</v>
      </c>
      <c r="F195" s="85" t="s">
        <v>83</v>
      </c>
      <c r="G195" s="87">
        <v>8000</v>
      </c>
      <c r="H195" s="88" t="s">
        <v>84</v>
      </c>
      <c r="I195" s="88" t="s">
        <v>84</v>
      </c>
      <c r="J195" s="88" t="s">
        <v>84</v>
      </c>
      <c r="K195" s="88" t="s">
        <v>84</v>
      </c>
      <c r="L195" s="87">
        <v>1000000</v>
      </c>
      <c r="M195" s="89">
        <v>2023</v>
      </c>
      <c r="N195" s="87">
        <v>186000</v>
      </c>
    </row>
    <row r="196" spans="2:14" outlineLevel="1">
      <c r="B196" s="85" t="s">
        <v>164</v>
      </c>
      <c r="C196" s="85" t="s">
        <v>89</v>
      </c>
      <c r="D196" s="86">
        <v>43546</v>
      </c>
      <c r="E196" s="85" t="s">
        <v>211</v>
      </c>
      <c r="F196" s="85" t="s">
        <v>83</v>
      </c>
      <c r="G196" s="87">
        <v>6000</v>
      </c>
      <c r="H196" s="88" t="s">
        <v>84</v>
      </c>
      <c r="I196" s="88" t="s">
        <v>84</v>
      </c>
      <c r="J196" s="88" t="s">
        <v>84</v>
      </c>
      <c r="K196" s="88" t="s">
        <v>84</v>
      </c>
      <c r="L196" s="87">
        <v>2000000</v>
      </c>
      <c r="M196" s="89">
        <v>2023</v>
      </c>
      <c r="N196" s="87">
        <v>186000</v>
      </c>
    </row>
    <row r="197" spans="2:14" outlineLevel="1">
      <c r="B197" s="85" t="s">
        <v>165</v>
      </c>
      <c r="C197" s="85" t="s">
        <v>89</v>
      </c>
      <c r="D197" s="86">
        <v>43546</v>
      </c>
      <c r="E197" s="85" t="s">
        <v>211</v>
      </c>
      <c r="F197" s="85" t="s">
        <v>83</v>
      </c>
      <c r="G197" s="87">
        <v>4000</v>
      </c>
      <c r="H197" s="88" t="s">
        <v>84</v>
      </c>
      <c r="I197" s="88" t="s">
        <v>84</v>
      </c>
      <c r="J197" s="88" t="s">
        <v>84</v>
      </c>
      <c r="K197" s="88" t="s">
        <v>84</v>
      </c>
      <c r="L197" s="87">
        <v>2000000</v>
      </c>
      <c r="M197" s="89">
        <v>2023</v>
      </c>
      <c r="N197" s="87">
        <v>186000</v>
      </c>
    </row>
    <row r="198" spans="2:14" outlineLevel="1">
      <c r="B198" s="85" t="s">
        <v>166</v>
      </c>
      <c r="C198" s="85" t="s">
        <v>89</v>
      </c>
      <c r="D198" s="86">
        <v>43546</v>
      </c>
      <c r="E198" s="85" t="s">
        <v>211</v>
      </c>
      <c r="F198" s="85" t="s">
        <v>83</v>
      </c>
      <c r="G198" s="87">
        <v>4000</v>
      </c>
      <c r="H198" s="88" t="s">
        <v>84</v>
      </c>
      <c r="I198" s="88" t="s">
        <v>84</v>
      </c>
      <c r="J198" s="88" t="s">
        <v>84</v>
      </c>
      <c r="K198" s="88" t="s">
        <v>84</v>
      </c>
      <c r="L198" s="87">
        <v>2000000</v>
      </c>
      <c r="M198" s="89">
        <v>2023</v>
      </c>
      <c r="N198" s="87">
        <v>200000</v>
      </c>
    </row>
    <row r="199" spans="2:14" outlineLevel="1">
      <c r="B199" s="85" t="s">
        <v>167</v>
      </c>
      <c r="C199" s="85" t="s">
        <v>89</v>
      </c>
      <c r="D199" s="86">
        <v>43546</v>
      </c>
      <c r="E199" s="85" t="s">
        <v>211</v>
      </c>
      <c r="F199" s="85" t="s">
        <v>83</v>
      </c>
      <c r="G199" s="87">
        <v>4000</v>
      </c>
      <c r="H199" s="88" t="s">
        <v>84</v>
      </c>
      <c r="I199" s="88" t="s">
        <v>84</v>
      </c>
      <c r="J199" s="88" t="s">
        <v>84</v>
      </c>
      <c r="K199" s="88" t="s">
        <v>84</v>
      </c>
      <c r="L199" s="87">
        <v>2000000</v>
      </c>
      <c r="M199" s="89">
        <v>2023</v>
      </c>
      <c r="N199" s="87">
        <v>250000</v>
      </c>
    </row>
    <row r="200" spans="2:14" outlineLevel="1">
      <c r="B200" s="85" t="s">
        <v>168</v>
      </c>
      <c r="C200" s="85" t="s">
        <v>89</v>
      </c>
      <c r="D200" s="86">
        <v>43546</v>
      </c>
      <c r="E200" s="85" t="s">
        <v>211</v>
      </c>
      <c r="F200" s="85" t="s">
        <v>83</v>
      </c>
      <c r="G200" s="87">
        <v>4000</v>
      </c>
      <c r="H200" s="88" t="s">
        <v>84</v>
      </c>
      <c r="I200" s="88" t="s">
        <v>84</v>
      </c>
      <c r="J200" s="88" t="s">
        <v>84</v>
      </c>
      <c r="K200" s="88" t="s">
        <v>84</v>
      </c>
      <c r="L200" s="87">
        <v>2000000</v>
      </c>
      <c r="M200" s="89">
        <v>2023</v>
      </c>
      <c r="N200" s="87">
        <v>300000</v>
      </c>
    </row>
    <row r="201" spans="2:14" outlineLevel="1">
      <c r="B201" s="85" t="s">
        <v>169</v>
      </c>
      <c r="C201" s="85" t="s">
        <v>89</v>
      </c>
      <c r="D201" s="86">
        <v>43546</v>
      </c>
      <c r="E201" s="85" t="s">
        <v>211</v>
      </c>
      <c r="F201" s="85" t="s">
        <v>83</v>
      </c>
      <c r="G201" s="87">
        <v>4000</v>
      </c>
      <c r="H201" s="88" t="s">
        <v>84</v>
      </c>
      <c r="I201" s="88" t="s">
        <v>84</v>
      </c>
      <c r="J201" s="88" t="s">
        <v>84</v>
      </c>
      <c r="K201" s="88" t="s">
        <v>84</v>
      </c>
      <c r="L201" s="87">
        <v>2000000</v>
      </c>
      <c r="M201" s="89">
        <v>2023</v>
      </c>
      <c r="N201" s="87">
        <v>400000</v>
      </c>
    </row>
    <row r="202" spans="2:14" outlineLevel="1">
      <c r="B202" s="85" t="s">
        <v>170</v>
      </c>
      <c r="C202" s="85" t="s">
        <v>89</v>
      </c>
      <c r="D202" s="86">
        <v>43546</v>
      </c>
      <c r="E202" s="85" t="s">
        <v>211</v>
      </c>
      <c r="F202" s="85" t="s">
        <v>83</v>
      </c>
      <c r="G202" s="87">
        <v>4000</v>
      </c>
      <c r="H202" s="88" t="s">
        <v>84</v>
      </c>
      <c r="I202" s="88" t="s">
        <v>84</v>
      </c>
      <c r="J202" s="88" t="s">
        <v>84</v>
      </c>
      <c r="K202" s="88" t="s">
        <v>84</v>
      </c>
      <c r="L202" s="87">
        <v>2000000</v>
      </c>
      <c r="M202" s="89">
        <v>2023</v>
      </c>
      <c r="N202" s="87">
        <v>500000</v>
      </c>
    </row>
    <row r="203" spans="2:14" outlineLevel="1">
      <c r="B203" s="85" t="s">
        <v>187</v>
      </c>
      <c r="C203" s="85" t="s">
        <v>89</v>
      </c>
      <c r="D203" s="86">
        <v>43546</v>
      </c>
      <c r="E203" s="85" t="s">
        <v>211</v>
      </c>
      <c r="F203" s="85" t="s">
        <v>83</v>
      </c>
      <c r="G203" s="87">
        <v>6000</v>
      </c>
      <c r="H203" s="88" t="s">
        <v>84</v>
      </c>
      <c r="I203" s="88" t="s">
        <v>84</v>
      </c>
      <c r="J203" s="88" t="s">
        <v>84</v>
      </c>
      <c r="K203" s="88" t="s">
        <v>84</v>
      </c>
      <c r="L203" s="87">
        <v>1000000</v>
      </c>
      <c r="M203" s="89">
        <v>2023</v>
      </c>
      <c r="N203" s="87">
        <v>186000</v>
      </c>
    </row>
    <row r="204" spans="2:14" outlineLevel="1">
      <c r="B204" s="85" t="s">
        <v>171</v>
      </c>
      <c r="C204" s="85" t="s">
        <v>89</v>
      </c>
      <c r="D204" s="86">
        <v>43546</v>
      </c>
      <c r="E204" s="85" t="s">
        <v>211</v>
      </c>
      <c r="F204" s="85" t="s">
        <v>83</v>
      </c>
      <c r="G204" s="87">
        <v>6000</v>
      </c>
      <c r="H204" s="88" t="s">
        <v>84</v>
      </c>
      <c r="I204" s="88" t="s">
        <v>84</v>
      </c>
      <c r="J204" s="88" t="s">
        <v>84</v>
      </c>
      <c r="K204" s="88" t="s">
        <v>84</v>
      </c>
      <c r="L204" s="87">
        <v>1000000</v>
      </c>
      <c r="M204" s="89">
        <v>2023</v>
      </c>
      <c r="N204" s="87">
        <v>186000</v>
      </c>
    </row>
    <row r="205" spans="2:14" outlineLevel="1">
      <c r="B205" s="85" t="s">
        <v>172</v>
      </c>
      <c r="C205" s="85" t="s">
        <v>89</v>
      </c>
      <c r="D205" s="86">
        <v>43546</v>
      </c>
      <c r="E205" s="85" t="s">
        <v>211</v>
      </c>
      <c r="F205" s="85" t="s">
        <v>83</v>
      </c>
      <c r="G205" s="87">
        <v>6000</v>
      </c>
      <c r="H205" s="88" t="s">
        <v>84</v>
      </c>
      <c r="I205" s="88" t="s">
        <v>84</v>
      </c>
      <c r="J205" s="88" t="s">
        <v>84</v>
      </c>
      <c r="K205" s="88" t="s">
        <v>84</v>
      </c>
      <c r="L205" s="87">
        <v>1000000</v>
      </c>
      <c r="M205" s="89">
        <v>2023</v>
      </c>
      <c r="N205" s="87">
        <v>186000</v>
      </c>
    </row>
    <row r="206" spans="2:14" outlineLevel="1">
      <c r="B206" s="85" t="s">
        <v>173</v>
      </c>
      <c r="C206" s="85" t="s">
        <v>89</v>
      </c>
      <c r="D206" s="86">
        <v>43546</v>
      </c>
      <c r="E206" s="85" t="s">
        <v>211</v>
      </c>
      <c r="F206" s="85" t="s">
        <v>83</v>
      </c>
      <c r="G206" s="87">
        <v>6000</v>
      </c>
      <c r="H206" s="88" t="s">
        <v>84</v>
      </c>
      <c r="I206" s="88" t="s">
        <v>84</v>
      </c>
      <c r="J206" s="88" t="s">
        <v>84</v>
      </c>
      <c r="K206" s="88" t="s">
        <v>84</v>
      </c>
      <c r="L206" s="87">
        <v>2000000</v>
      </c>
      <c r="M206" s="89">
        <v>2023</v>
      </c>
      <c r="N206" s="87">
        <v>186000</v>
      </c>
    </row>
    <row r="207" spans="2:14" outlineLevel="1">
      <c r="B207" s="85" t="s">
        <v>174</v>
      </c>
      <c r="C207" s="85" t="s">
        <v>89</v>
      </c>
      <c r="D207" s="86">
        <v>43546</v>
      </c>
      <c r="E207" s="85" t="s">
        <v>211</v>
      </c>
      <c r="F207" s="85" t="s">
        <v>83</v>
      </c>
      <c r="G207" s="87">
        <v>8000</v>
      </c>
      <c r="H207" s="88" t="s">
        <v>84</v>
      </c>
      <c r="I207" s="88" t="s">
        <v>84</v>
      </c>
      <c r="J207" s="88" t="s">
        <v>84</v>
      </c>
      <c r="K207" s="88" t="s">
        <v>84</v>
      </c>
      <c r="L207" s="87">
        <v>2000000</v>
      </c>
      <c r="M207" s="89">
        <v>2023</v>
      </c>
      <c r="N207" s="87">
        <v>186000</v>
      </c>
    </row>
    <row r="208" spans="2:14" outlineLevel="1">
      <c r="B208" s="85" t="s">
        <v>175</v>
      </c>
      <c r="C208" s="85" t="s">
        <v>89</v>
      </c>
      <c r="D208" s="86">
        <v>43546</v>
      </c>
      <c r="E208" s="85" t="s">
        <v>211</v>
      </c>
      <c r="F208" s="85" t="s">
        <v>83</v>
      </c>
      <c r="G208" s="87">
        <v>6000</v>
      </c>
      <c r="H208" s="88" t="s">
        <v>84</v>
      </c>
      <c r="I208" s="88" t="s">
        <v>84</v>
      </c>
      <c r="J208" s="88" t="s">
        <v>84</v>
      </c>
      <c r="K208" s="88" t="s">
        <v>84</v>
      </c>
      <c r="L208" s="87">
        <v>2000000</v>
      </c>
      <c r="M208" s="89">
        <v>2023</v>
      </c>
      <c r="N208" s="87">
        <v>186000</v>
      </c>
    </row>
    <row r="209" spans="2:14" outlineLevel="1">
      <c r="B209" s="85" t="s">
        <v>176</v>
      </c>
      <c r="C209" s="85" t="s">
        <v>89</v>
      </c>
      <c r="D209" s="86">
        <v>43546</v>
      </c>
      <c r="E209" s="85" t="s">
        <v>211</v>
      </c>
      <c r="F209" s="85" t="s">
        <v>83</v>
      </c>
      <c r="G209" s="87">
        <v>4000</v>
      </c>
      <c r="H209" s="88" t="s">
        <v>84</v>
      </c>
      <c r="I209" s="88" t="s">
        <v>84</v>
      </c>
      <c r="J209" s="88" t="s">
        <v>84</v>
      </c>
      <c r="K209" s="88" t="s">
        <v>84</v>
      </c>
      <c r="L209" s="87">
        <v>2000000</v>
      </c>
      <c r="M209" s="89">
        <v>2023</v>
      </c>
      <c r="N209" s="87">
        <v>186000</v>
      </c>
    </row>
    <row r="210" spans="2:14" outlineLevel="1">
      <c r="B210" s="85" t="s">
        <v>177</v>
      </c>
      <c r="C210" s="85" t="s">
        <v>89</v>
      </c>
      <c r="D210" s="86">
        <v>43546</v>
      </c>
      <c r="E210" s="85" t="s">
        <v>211</v>
      </c>
      <c r="F210" s="85" t="s">
        <v>83</v>
      </c>
      <c r="G210" s="87">
        <v>4000</v>
      </c>
      <c r="H210" s="88" t="s">
        <v>84</v>
      </c>
      <c r="I210" s="88" t="s">
        <v>84</v>
      </c>
      <c r="J210" s="88" t="s">
        <v>84</v>
      </c>
      <c r="K210" s="88" t="s">
        <v>84</v>
      </c>
      <c r="L210" s="87">
        <v>2000000</v>
      </c>
      <c r="M210" s="89">
        <v>2023</v>
      </c>
      <c r="N210" s="87">
        <v>186000</v>
      </c>
    </row>
    <row r="211" spans="2:14" outlineLevel="1">
      <c r="B211" s="85" t="s">
        <v>178</v>
      </c>
      <c r="C211" s="85" t="s">
        <v>89</v>
      </c>
      <c r="D211" s="86">
        <v>43546</v>
      </c>
      <c r="E211" s="85" t="s">
        <v>211</v>
      </c>
      <c r="F211" s="85" t="s">
        <v>83</v>
      </c>
      <c r="G211" s="87">
        <v>6000</v>
      </c>
      <c r="H211" s="88" t="s">
        <v>84</v>
      </c>
      <c r="I211" s="88" t="s">
        <v>84</v>
      </c>
      <c r="J211" s="88" t="s">
        <v>84</v>
      </c>
      <c r="K211" s="88" t="s">
        <v>84</v>
      </c>
      <c r="L211" s="87">
        <v>2000000</v>
      </c>
      <c r="M211" s="89">
        <v>2023</v>
      </c>
      <c r="N211" s="87">
        <v>186000</v>
      </c>
    </row>
    <row r="212" spans="2:14" outlineLevel="1">
      <c r="B212" s="85" t="s">
        <v>179</v>
      </c>
      <c r="C212" s="85" t="s">
        <v>89</v>
      </c>
      <c r="D212" s="86">
        <v>43546</v>
      </c>
      <c r="E212" s="85" t="s">
        <v>211</v>
      </c>
      <c r="F212" s="85" t="s">
        <v>83</v>
      </c>
      <c r="G212" s="87">
        <v>6000</v>
      </c>
      <c r="H212" s="88" t="s">
        <v>84</v>
      </c>
      <c r="I212" s="88" t="s">
        <v>84</v>
      </c>
      <c r="J212" s="88" t="s">
        <v>84</v>
      </c>
      <c r="K212" s="88" t="s">
        <v>84</v>
      </c>
      <c r="L212" s="87">
        <v>6000</v>
      </c>
      <c r="M212" s="89">
        <v>2023</v>
      </c>
      <c r="N212" s="87">
        <v>186000</v>
      </c>
    </row>
    <row r="213" spans="2:14" outlineLevel="1">
      <c r="B213" s="85" t="s">
        <v>180</v>
      </c>
      <c r="C213" s="85" t="s">
        <v>89</v>
      </c>
      <c r="D213" s="86">
        <v>43546</v>
      </c>
      <c r="E213" s="85" t="s">
        <v>211</v>
      </c>
      <c r="F213" s="85" t="s">
        <v>83</v>
      </c>
      <c r="G213" s="87">
        <v>6000</v>
      </c>
      <c r="H213" s="88" t="s">
        <v>84</v>
      </c>
      <c r="I213" s="88" t="s">
        <v>84</v>
      </c>
      <c r="J213" s="88" t="s">
        <v>84</v>
      </c>
      <c r="K213" s="88" t="s">
        <v>84</v>
      </c>
      <c r="L213" s="87">
        <v>6000</v>
      </c>
      <c r="M213" s="89">
        <v>2023</v>
      </c>
      <c r="N213" s="87">
        <v>186000</v>
      </c>
    </row>
    <row r="214" spans="2:14" outlineLevel="1">
      <c r="B214" s="85" t="s">
        <v>181</v>
      </c>
      <c r="C214" s="85" t="s">
        <v>89</v>
      </c>
      <c r="D214" s="86">
        <v>43546</v>
      </c>
      <c r="E214" s="85" t="s">
        <v>211</v>
      </c>
      <c r="F214" s="85" t="s">
        <v>83</v>
      </c>
      <c r="G214" s="87">
        <v>6000</v>
      </c>
      <c r="H214" s="88" t="s">
        <v>84</v>
      </c>
      <c r="I214" s="88" t="s">
        <v>84</v>
      </c>
      <c r="J214" s="88" t="s">
        <v>84</v>
      </c>
      <c r="K214" s="88" t="s">
        <v>84</v>
      </c>
      <c r="L214" s="87">
        <v>6000</v>
      </c>
      <c r="M214" s="89">
        <v>2023</v>
      </c>
      <c r="N214" s="87">
        <v>186000</v>
      </c>
    </row>
    <row r="215" spans="2:14" outlineLevel="1">
      <c r="B215" s="85" t="s">
        <v>182</v>
      </c>
      <c r="C215" s="85" t="s">
        <v>89</v>
      </c>
      <c r="D215" s="86">
        <v>43546</v>
      </c>
      <c r="E215" s="85" t="s">
        <v>211</v>
      </c>
      <c r="F215" s="85" t="s">
        <v>83</v>
      </c>
      <c r="G215" s="87">
        <v>4000</v>
      </c>
      <c r="H215" s="88" t="s">
        <v>84</v>
      </c>
      <c r="I215" s="88" t="s">
        <v>84</v>
      </c>
      <c r="J215" s="88" t="s">
        <v>84</v>
      </c>
      <c r="K215" s="88" t="s">
        <v>84</v>
      </c>
      <c r="L215" s="87">
        <v>4000</v>
      </c>
      <c r="M215" s="89">
        <v>2023</v>
      </c>
      <c r="N215" s="87">
        <v>500000</v>
      </c>
    </row>
    <row r="216" spans="2:14" outlineLevel="1">
      <c r="B216" s="85" t="s">
        <v>188</v>
      </c>
      <c r="C216" s="85" t="s">
        <v>190</v>
      </c>
      <c r="D216" s="86">
        <v>43546</v>
      </c>
      <c r="E216" s="85" t="s">
        <v>211</v>
      </c>
      <c r="F216" s="85" t="s">
        <v>83</v>
      </c>
      <c r="G216" s="87">
        <v>559000</v>
      </c>
      <c r="H216" s="88" t="s">
        <v>84</v>
      </c>
      <c r="I216" s="87">
        <v>7000</v>
      </c>
      <c r="J216" s="88" t="s">
        <v>84</v>
      </c>
      <c r="K216" s="87">
        <v>40000</v>
      </c>
      <c r="L216" s="87">
        <v>519000</v>
      </c>
      <c r="M216" s="89">
        <v>2023</v>
      </c>
      <c r="N216" s="87">
        <v>200000</v>
      </c>
    </row>
    <row r="217" spans="2:14" outlineLevel="1">
      <c r="B217" s="85" t="s">
        <v>188</v>
      </c>
      <c r="C217" s="85" t="s">
        <v>190</v>
      </c>
      <c r="D217" s="86">
        <v>43546</v>
      </c>
      <c r="E217" s="85" t="s">
        <v>211</v>
      </c>
      <c r="F217" s="85" t="s">
        <v>83</v>
      </c>
      <c r="G217" s="87">
        <v>422692</v>
      </c>
      <c r="H217" s="88" t="s">
        <v>84</v>
      </c>
      <c r="I217" s="87">
        <v>5367</v>
      </c>
      <c r="J217" s="88" t="s">
        <v>84</v>
      </c>
      <c r="K217" s="87">
        <v>28136</v>
      </c>
      <c r="L217" s="87">
        <v>394556</v>
      </c>
      <c r="M217" s="89">
        <v>2021</v>
      </c>
      <c r="N217" s="87">
        <v>128900</v>
      </c>
    </row>
    <row r="218" spans="2:14" outlineLevel="1">
      <c r="B218" s="85" t="s">
        <v>188</v>
      </c>
      <c r="C218" s="85" t="s">
        <v>190</v>
      </c>
      <c r="D218" s="86">
        <v>43546</v>
      </c>
      <c r="E218" s="85" t="s">
        <v>211</v>
      </c>
      <c r="F218" s="85" t="s">
        <v>83</v>
      </c>
      <c r="G218" s="87">
        <v>907000</v>
      </c>
      <c r="H218" s="88" t="s">
        <v>84</v>
      </c>
      <c r="I218" s="87">
        <v>10500</v>
      </c>
      <c r="J218" s="88" t="s">
        <v>84</v>
      </c>
      <c r="K218" s="87">
        <v>10500</v>
      </c>
      <c r="L218" s="87">
        <v>896500</v>
      </c>
      <c r="M218" s="89">
        <v>2024</v>
      </c>
      <c r="N218" s="87">
        <v>260000</v>
      </c>
    </row>
    <row r="219" spans="2:14" outlineLevel="1">
      <c r="B219" s="85" t="s">
        <v>188</v>
      </c>
      <c r="C219" s="85" t="s">
        <v>190</v>
      </c>
      <c r="D219" s="86">
        <v>43546</v>
      </c>
      <c r="E219" s="85" t="s">
        <v>211</v>
      </c>
      <c r="F219" s="85" t="s">
        <v>83</v>
      </c>
      <c r="G219" s="87">
        <v>162869</v>
      </c>
      <c r="H219" s="88" t="s">
        <v>84</v>
      </c>
      <c r="I219" s="87">
        <v>2862</v>
      </c>
      <c r="J219" s="88" t="s">
        <v>84</v>
      </c>
      <c r="K219" s="87">
        <v>5247</v>
      </c>
      <c r="L219" s="87">
        <v>157622</v>
      </c>
      <c r="M219" s="89">
        <v>2020</v>
      </c>
      <c r="N219" s="87">
        <v>186000</v>
      </c>
    </row>
    <row r="220" spans="2:14" outlineLevel="1" collapsed="1">
      <c r="B220" s="75" t="s">
        <v>197</v>
      </c>
    </row>
    <row r="221" spans="2:14" outlineLevel="1">
      <c r="B221" s="75" t="s">
        <v>198</v>
      </c>
      <c r="C221" s="52"/>
      <c r="D221" s="52"/>
      <c r="E221" s="52"/>
      <c r="F221" s="52"/>
      <c r="G221" s="52"/>
      <c r="H221" s="52"/>
      <c r="I221" s="52"/>
      <c r="J221" s="52"/>
      <c r="K221" s="52"/>
      <c r="L221" s="52"/>
    </row>
    <row r="222" spans="2:14" outlineLevel="1">
      <c r="B222" s="75" t="s">
        <v>199</v>
      </c>
      <c r="C222" s="52"/>
      <c r="D222" s="52"/>
      <c r="E222" s="52"/>
      <c r="F222" s="52"/>
      <c r="G222" s="52"/>
      <c r="H222" s="52"/>
      <c r="I222" s="52"/>
      <c r="J222" s="52"/>
      <c r="K222" s="52"/>
      <c r="L222" s="52"/>
    </row>
    <row r="223" spans="2:14" outlineLevel="1">
      <c r="B223" s="75" t="s">
        <v>200</v>
      </c>
      <c r="C223" s="52"/>
      <c r="D223" s="52"/>
      <c r="E223" s="52"/>
      <c r="F223" s="52"/>
      <c r="G223" s="52"/>
      <c r="H223" s="52"/>
      <c r="I223" s="52"/>
      <c r="J223" s="52"/>
      <c r="K223" s="52"/>
      <c r="L223" s="52"/>
    </row>
    <row r="224" spans="2:14" outlineLevel="1">
      <c r="B224" s="75" t="s">
        <v>201</v>
      </c>
      <c r="C224" s="52"/>
      <c r="D224" s="52"/>
      <c r="E224" s="52"/>
      <c r="F224" s="52"/>
      <c r="G224" s="52"/>
      <c r="H224" s="52"/>
      <c r="I224" s="52"/>
      <c r="J224" s="52"/>
      <c r="K224" s="52"/>
      <c r="L224" s="52"/>
    </row>
    <row r="225" spans="1:14" outlineLevel="1">
      <c r="B225" s="75" t="s">
        <v>202</v>
      </c>
      <c r="C225" s="52"/>
      <c r="D225" s="52"/>
      <c r="E225" s="52"/>
      <c r="F225" s="52"/>
      <c r="G225" s="52"/>
      <c r="H225" s="52"/>
      <c r="I225" s="52"/>
      <c r="J225" s="52"/>
      <c r="K225" s="52"/>
      <c r="L225" s="52"/>
    </row>
    <row r="226" spans="1:14">
      <c r="C226" s="52"/>
      <c r="D226" s="52"/>
      <c r="E226" s="52"/>
      <c r="F226" s="52"/>
      <c r="G226" s="52"/>
      <c r="H226" s="52"/>
      <c r="I226" s="52"/>
      <c r="J226" s="52"/>
      <c r="K226" s="52"/>
      <c r="L226" s="52"/>
    </row>
    <row r="227" spans="1:14">
      <c r="C227" s="52"/>
      <c r="D227" s="52"/>
      <c r="E227" s="52"/>
      <c r="F227" s="52"/>
      <c r="G227" s="52"/>
      <c r="H227" s="52"/>
      <c r="I227" s="52"/>
      <c r="J227" s="52"/>
      <c r="K227" s="52"/>
      <c r="L227" s="52"/>
    </row>
    <row r="228" spans="1:14">
      <c r="C228" s="52"/>
      <c r="D228" s="52"/>
      <c r="E228" s="52"/>
      <c r="F228" s="52"/>
      <c r="G228" s="52"/>
      <c r="H228" s="52"/>
      <c r="I228" s="52"/>
      <c r="J228" s="52"/>
      <c r="K228" s="52"/>
      <c r="L228" s="52"/>
    </row>
    <row r="229" spans="1:14" s="126" customFormat="1" ht="20.5">
      <c r="A229" s="126" t="s">
        <v>256</v>
      </c>
      <c r="B229" s="127" t="s">
        <v>261</v>
      </c>
    </row>
    <row r="230" spans="1:14">
      <c r="K230" s="116">
        <v>2020</v>
      </c>
    </row>
    <row r="231" spans="1:14">
      <c r="B231" s="20" t="s">
        <v>29</v>
      </c>
      <c r="C231" s="20" t="s">
        <v>207</v>
      </c>
      <c r="D231" s="20" t="s">
        <v>57</v>
      </c>
      <c r="E231" s="22" t="s">
        <v>216</v>
      </c>
      <c r="F231" s="20" t="s">
        <v>33</v>
      </c>
      <c r="G231" s="118" t="s">
        <v>32</v>
      </c>
      <c r="H231" s="20"/>
      <c r="I231" s="20" t="s">
        <v>218</v>
      </c>
      <c r="J231" s="20"/>
      <c r="K231" s="20" t="s">
        <v>217</v>
      </c>
      <c r="L231" s="20"/>
      <c r="M231" s="20" t="str">
        <f>F231</f>
        <v>늘어난 주식수</v>
      </c>
      <c r="N231" s="20" t="str">
        <f>G231</f>
        <v>들어오는 금액</v>
      </c>
    </row>
    <row r="232" spans="1:14" outlineLevel="1">
      <c r="B232" s="136"/>
      <c r="C232" s="137"/>
      <c r="D232" s="117">
        <v>267000</v>
      </c>
      <c r="E232" s="139"/>
      <c r="F232" s="140"/>
      <c r="G232" s="141"/>
      <c r="I232" s="101"/>
      <c r="K232" s="13"/>
      <c r="M232" s="24"/>
      <c r="N232" s="115"/>
    </row>
    <row r="233" spans="1:14" outlineLevel="1">
      <c r="B233" s="136"/>
      <c r="C233" s="138"/>
      <c r="E233" s="139"/>
      <c r="F233" s="140"/>
      <c r="G233" s="134"/>
      <c r="I233" s="101"/>
      <c r="K233" s="13"/>
      <c r="M233" s="24"/>
      <c r="N233" s="4"/>
    </row>
    <row r="234" spans="1:14" outlineLevel="1">
      <c r="B234" s="136"/>
      <c r="C234" s="138"/>
      <c r="E234" s="139"/>
      <c r="F234" s="140"/>
      <c r="G234" s="134"/>
      <c r="H234" s="13"/>
      <c r="I234" s="101"/>
      <c r="J234" s="4"/>
      <c r="K234" s="13"/>
      <c r="M234" s="24"/>
      <c r="N234" s="4"/>
    </row>
    <row r="235" spans="1:14" outlineLevel="1">
      <c r="B235" s="136"/>
      <c r="C235" s="138"/>
      <c r="E235" s="139"/>
      <c r="F235" s="140"/>
      <c r="G235" s="134"/>
      <c r="H235" s="13"/>
      <c r="I235" s="101"/>
      <c r="J235" s="4"/>
      <c r="K235" s="13"/>
      <c r="M235" s="24"/>
      <c r="N235" s="4"/>
    </row>
    <row r="236" spans="1:14" outlineLevel="1">
      <c r="B236" s="11"/>
      <c r="C236" s="100"/>
      <c r="E236" s="13"/>
      <c r="F236" s="24"/>
      <c r="G236" s="119"/>
      <c r="H236" s="13"/>
      <c r="I236" s="101"/>
      <c r="J236" s="4"/>
      <c r="K236" s="13"/>
      <c r="M236" s="24"/>
      <c r="N236" s="4"/>
    </row>
    <row r="237" spans="1:14" outlineLevel="1">
      <c r="B237" s="11"/>
      <c r="C237" s="100"/>
      <c r="E237" s="13"/>
      <c r="F237" s="24"/>
      <c r="G237" s="119"/>
      <c r="H237" s="13"/>
      <c r="I237" s="101"/>
      <c r="J237" s="4"/>
      <c r="K237" s="13"/>
      <c r="M237" s="24"/>
      <c r="N237" s="4"/>
    </row>
    <row r="238" spans="1:14" outlineLevel="1">
      <c r="B238" s="11"/>
      <c r="C238" s="100"/>
      <c r="E238" s="13"/>
      <c r="F238" s="24"/>
      <c r="G238" s="119"/>
      <c r="H238" s="13"/>
      <c r="I238" s="101"/>
      <c r="J238" s="4"/>
      <c r="K238" s="13"/>
      <c r="M238" s="24"/>
      <c r="N238" s="4"/>
    </row>
    <row r="239" spans="1:14" outlineLevel="1">
      <c r="B239" s="11"/>
      <c r="C239" s="100"/>
      <c r="E239" s="13"/>
      <c r="F239" s="24"/>
      <c r="G239" s="119"/>
      <c r="H239" s="13"/>
      <c r="I239" s="101"/>
      <c r="J239" s="4"/>
      <c r="K239" s="13"/>
      <c r="M239" s="24"/>
      <c r="N239" s="4"/>
    </row>
    <row r="240" spans="1:14" outlineLevel="1">
      <c r="B240" s="11"/>
      <c r="C240" s="100"/>
      <c r="E240" s="13"/>
      <c r="F240" s="24"/>
      <c r="G240" s="119"/>
      <c r="H240" s="13"/>
      <c r="I240" s="101"/>
      <c r="J240" s="4"/>
      <c r="K240" s="13"/>
      <c r="M240" s="24"/>
      <c r="N240" s="4"/>
    </row>
    <row r="241" spans="2:14" outlineLevel="1">
      <c r="B241" s="11"/>
      <c r="C241" s="100"/>
      <c r="E241" s="13"/>
      <c r="F241" s="24"/>
      <c r="G241" s="119"/>
      <c r="H241" s="13"/>
      <c r="I241" s="101"/>
      <c r="J241" s="4"/>
      <c r="K241" s="13"/>
      <c r="M241" s="24"/>
      <c r="N241" s="4"/>
    </row>
    <row r="242" spans="2:14" outlineLevel="1">
      <c r="B242" s="11"/>
      <c r="C242" s="100"/>
      <c r="E242" s="13"/>
      <c r="F242" s="24"/>
      <c r="G242" s="119"/>
      <c r="H242" s="13"/>
      <c r="I242" s="101"/>
      <c r="J242" s="4"/>
      <c r="K242" s="13"/>
      <c r="M242" s="24"/>
      <c r="N242" s="4"/>
    </row>
    <row r="243" spans="2:14" outlineLevel="1">
      <c r="B243" s="11"/>
      <c r="C243" s="100"/>
      <c r="E243" s="13"/>
      <c r="F243" s="24"/>
      <c r="G243" s="119"/>
      <c r="H243" s="13"/>
      <c r="I243" s="101"/>
      <c r="J243" s="4"/>
      <c r="K243" s="13"/>
      <c r="M243" s="24"/>
      <c r="N243" s="4"/>
    </row>
    <row r="244" spans="2:14" outlineLevel="1">
      <c r="B244" s="11"/>
      <c r="C244" s="100"/>
      <c r="E244" s="13"/>
      <c r="F244" s="24"/>
      <c r="G244" s="119"/>
      <c r="H244" s="13"/>
      <c r="I244" s="101"/>
      <c r="J244" s="4"/>
      <c r="K244" s="13"/>
      <c r="M244" s="24"/>
      <c r="N244" s="4"/>
    </row>
    <row r="245" spans="2:14" outlineLevel="1">
      <c r="B245" s="11"/>
      <c r="C245" s="100"/>
      <c r="E245" s="13"/>
      <c r="F245" s="24"/>
      <c r="G245" s="119"/>
      <c r="H245" s="13"/>
      <c r="I245" s="101"/>
      <c r="J245" s="4"/>
      <c r="K245" s="13"/>
      <c r="M245" s="24"/>
      <c r="N245" s="4"/>
    </row>
    <row r="246" spans="2:14" outlineLevel="1">
      <c r="B246" s="11"/>
      <c r="C246" s="100"/>
      <c r="E246" s="13"/>
      <c r="F246" s="24"/>
      <c r="G246" s="119"/>
      <c r="H246" s="13"/>
      <c r="I246" s="101"/>
      <c r="J246" s="4"/>
      <c r="K246" s="13"/>
      <c r="M246" s="24"/>
      <c r="N246" s="4"/>
    </row>
    <row r="247" spans="2:14" outlineLevel="1">
      <c r="B247" s="11"/>
      <c r="C247" s="100"/>
      <c r="E247" s="13"/>
      <c r="F247" s="24"/>
      <c r="G247" s="119"/>
      <c r="H247" s="13"/>
      <c r="I247" s="101"/>
      <c r="J247" s="4"/>
      <c r="K247" s="13"/>
      <c r="M247" s="24"/>
      <c r="N247" s="4"/>
    </row>
    <row r="248" spans="2:14" outlineLevel="1">
      <c r="B248" s="11"/>
      <c r="C248" s="100"/>
      <c r="E248" s="13"/>
      <c r="F248" s="24"/>
      <c r="G248" s="119"/>
      <c r="H248" s="13"/>
      <c r="I248" s="101"/>
      <c r="J248" s="4"/>
      <c r="K248" s="13"/>
      <c r="M248" s="24"/>
      <c r="N248" s="4"/>
    </row>
    <row r="249" spans="2:14" outlineLevel="1">
      <c r="B249" s="11"/>
      <c r="C249" s="100"/>
      <c r="E249" s="13"/>
      <c r="F249" s="24"/>
      <c r="G249" s="119"/>
      <c r="H249" s="13"/>
      <c r="I249" s="101"/>
      <c r="J249" s="4"/>
      <c r="K249" s="13"/>
      <c r="M249" s="24"/>
      <c r="N249" s="4"/>
    </row>
    <row r="250" spans="2:14" outlineLevel="1">
      <c r="B250" s="11"/>
      <c r="C250" s="100"/>
      <c r="E250" s="13"/>
      <c r="F250" s="24"/>
      <c r="G250" s="119"/>
      <c r="H250" s="13"/>
      <c r="I250" s="101"/>
      <c r="J250" s="4"/>
      <c r="K250" s="13"/>
      <c r="M250" s="24"/>
      <c r="N250" s="4"/>
    </row>
    <row r="251" spans="2:14" outlineLevel="1">
      <c r="B251" s="11"/>
      <c r="C251" s="100"/>
      <c r="E251" s="13"/>
      <c r="F251" s="24"/>
      <c r="G251" s="119"/>
      <c r="H251" s="13"/>
      <c r="I251" s="101"/>
      <c r="J251" s="4"/>
      <c r="K251" s="13"/>
      <c r="M251" s="24"/>
      <c r="N251" s="4"/>
    </row>
    <row r="252" spans="2:14" outlineLevel="1">
      <c r="B252" s="11"/>
      <c r="C252" s="100"/>
      <c r="E252" s="13"/>
      <c r="F252" s="24"/>
      <c r="G252" s="119"/>
      <c r="H252" s="13"/>
      <c r="I252" s="101"/>
      <c r="J252" s="4"/>
      <c r="K252" s="13"/>
      <c r="M252" s="24"/>
      <c r="N252" s="4"/>
    </row>
    <row r="253" spans="2:14" outlineLevel="1">
      <c r="B253" s="11"/>
      <c r="C253" s="100"/>
      <c r="E253" s="13"/>
      <c r="F253" s="24"/>
      <c r="G253" s="119"/>
      <c r="H253" s="13"/>
      <c r="I253" s="101"/>
      <c r="J253" s="4"/>
      <c r="K253" s="13"/>
      <c r="M253" s="24"/>
      <c r="N253" s="4"/>
    </row>
    <row r="254" spans="2:14" outlineLevel="1">
      <c r="B254" s="11"/>
      <c r="C254" s="100"/>
      <c r="E254" s="13"/>
      <c r="F254" s="24"/>
      <c r="G254" s="119"/>
      <c r="H254" s="13"/>
      <c r="I254" s="101"/>
      <c r="J254" s="4"/>
      <c r="K254" s="13"/>
      <c r="M254" s="24"/>
      <c r="N254" s="4"/>
    </row>
    <row r="255" spans="2:14" outlineLevel="1">
      <c r="B255" s="11"/>
      <c r="C255" s="100"/>
      <c r="E255" s="13"/>
      <c r="F255" s="24"/>
      <c r="G255" s="119"/>
      <c r="H255" s="13"/>
      <c r="I255" s="101"/>
      <c r="J255" s="4"/>
      <c r="K255" s="13"/>
      <c r="M255" s="24"/>
      <c r="N255" s="4"/>
    </row>
    <row r="256" spans="2:14" outlineLevel="1">
      <c r="B256" s="11"/>
      <c r="C256" s="100"/>
      <c r="E256" s="13"/>
      <c r="F256" s="24"/>
      <c r="G256" s="119"/>
      <c r="H256" s="13"/>
      <c r="I256" s="101"/>
      <c r="J256" s="4"/>
      <c r="K256" s="13"/>
      <c r="M256" s="24"/>
      <c r="N256" s="4"/>
    </row>
    <row r="257" spans="2:14" outlineLevel="1">
      <c r="B257" s="11"/>
      <c r="C257" s="100"/>
      <c r="E257" s="13"/>
      <c r="F257" s="24"/>
      <c r="G257" s="119"/>
      <c r="H257" s="13"/>
      <c r="I257" s="101"/>
      <c r="J257" s="4"/>
      <c r="K257" s="13"/>
      <c r="M257" s="24"/>
      <c r="N257" s="4"/>
    </row>
    <row r="258" spans="2:14" outlineLevel="1">
      <c r="B258" s="11"/>
      <c r="C258" s="100"/>
      <c r="E258" s="13"/>
      <c r="F258" s="24"/>
      <c r="G258" s="119"/>
      <c r="H258" s="13"/>
      <c r="I258" s="101"/>
      <c r="J258" s="4"/>
      <c r="K258" s="13"/>
      <c r="M258" s="24"/>
      <c r="N258" s="4"/>
    </row>
    <row r="259" spans="2:14" outlineLevel="1">
      <c r="B259" s="11"/>
      <c r="C259" s="100"/>
      <c r="E259" s="13"/>
      <c r="F259" s="24"/>
      <c r="G259" s="119"/>
      <c r="H259" s="13"/>
      <c r="I259" s="101"/>
      <c r="J259" s="4"/>
      <c r="K259" s="13"/>
      <c r="M259" s="24"/>
      <c r="N259" s="4"/>
    </row>
    <row r="260" spans="2:14" outlineLevel="1">
      <c r="B260" s="11"/>
      <c r="C260" s="100"/>
      <c r="E260" s="13"/>
      <c r="F260" s="24"/>
      <c r="G260" s="119"/>
      <c r="H260" s="13"/>
      <c r="I260" s="101"/>
      <c r="J260" s="4"/>
      <c r="K260" s="13"/>
      <c r="M260" s="24"/>
      <c r="N260" s="4"/>
    </row>
    <row r="261" spans="2:14" outlineLevel="1">
      <c r="B261" s="11"/>
      <c r="C261" s="100"/>
      <c r="E261" s="13"/>
      <c r="F261" s="24"/>
      <c r="G261" s="119"/>
      <c r="H261" s="13"/>
      <c r="I261" s="101"/>
      <c r="J261" s="4"/>
      <c r="K261" s="13"/>
      <c r="M261" s="24"/>
      <c r="N261" s="4"/>
    </row>
    <row r="262" spans="2:14" outlineLevel="1">
      <c r="B262" s="11"/>
      <c r="C262" s="100"/>
      <c r="E262" s="13"/>
      <c r="F262" s="24"/>
      <c r="G262" s="119"/>
      <c r="H262" s="13"/>
      <c r="I262" s="101"/>
      <c r="J262" s="4"/>
      <c r="K262" s="13"/>
      <c r="M262" s="24"/>
      <c r="N262" s="4"/>
    </row>
    <row r="263" spans="2:14" outlineLevel="1">
      <c r="B263" s="11"/>
      <c r="C263" s="100"/>
      <c r="E263" s="13"/>
      <c r="F263" s="24"/>
      <c r="G263" s="119"/>
      <c r="H263" s="13"/>
      <c r="I263" s="101"/>
      <c r="J263" s="4"/>
      <c r="K263" s="13"/>
      <c r="M263" s="24"/>
      <c r="N263" s="4"/>
    </row>
    <row r="264" spans="2:14" outlineLevel="1">
      <c r="B264" s="11"/>
      <c r="C264" s="100"/>
      <c r="E264" s="13"/>
      <c r="F264" s="24"/>
      <c r="G264" s="119"/>
      <c r="H264" s="13"/>
      <c r="I264" s="101"/>
      <c r="J264" s="4"/>
      <c r="K264" s="13"/>
      <c r="M264" s="24"/>
      <c r="N264" s="4"/>
    </row>
    <row r="265" spans="2:14" outlineLevel="1">
      <c r="B265" s="11"/>
      <c r="C265" s="100"/>
      <c r="E265" s="13"/>
      <c r="F265" s="24"/>
      <c r="G265" s="119"/>
      <c r="H265" s="13"/>
      <c r="I265" s="101"/>
      <c r="J265" s="4"/>
      <c r="K265" s="13"/>
      <c r="M265" s="24"/>
      <c r="N265" s="4"/>
    </row>
    <row r="266" spans="2:14" outlineLevel="1">
      <c r="B266" s="11"/>
      <c r="C266" s="100"/>
      <c r="E266" s="13"/>
      <c r="F266" s="24"/>
      <c r="G266" s="119"/>
      <c r="H266" s="13"/>
      <c r="I266" s="101"/>
      <c r="J266" s="4"/>
      <c r="K266" s="13"/>
      <c r="M266" s="24"/>
      <c r="N266" s="4"/>
    </row>
    <row r="267" spans="2:14" outlineLevel="1">
      <c r="B267" s="11"/>
      <c r="C267" s="100"/>
      <c r="E267" s="13"/>
      <c r="F267" s="24"/>
      <c r="G267" s="119"/>
      <c r="H267" s="13"/>
      <c r="I267" s="101"/>
      <c r="J267" s="4"/>
      <c r="K267" s="13"/>
      <c r="M267" s="24"/>
      <c r="N267" s="4"/>
    </row>
    <row r="268" spans="2:14" outlineLevel="1">
      <c r="B268" s="11"/>
      <c r="C268" s="100"/>
      <c r="E268" s="13"/>
      <c r="F268" s="24"/>
      <c r="G268" s="119"/>
      <c r="H268" s="13"/>
      <c r="I268" s="101"/>
      <c r="J268" s="4"/>
      <c r="K268" s="13"/>
      <c r="M268" s="24"/>
      <c r="N268" s="4"/>
    </row>
    <row r="269" spans="2:14" outlineLevel="1">
      <c r="B269" s="11"/>
      <c r="C269" s="100"/>
      <c r="E269" s="13"/>
      <c r="F269" s="24"/>
      <c r="G269" s="119"/>
      <c r="H269" s="13"/>
      <c r="I269" s="101"/>
      <c r="J269" s="4"/>
      <c r="K269" s="13"/>
      <c r="M269" s="24"/>
      <c r="N269" s="4"/>
    </row>
    <row r="270" spans="2:14" outlineLevel="1">
      <c r="B270" s="11"/>
      <c r="C270" s="100"/>
      <c r="E270" s="13"/>
      <c r="F270" s="24"/>
      <c r="G270" s="119"/>
      <c r="H270" s="13"/>
      <c r="I270" s="101"/>
      <c r="J270" s="4"/>
      <c r="K270" s="13"/>
      <c r="M270" s="24"/>
      <c r="N270" s="4"/>
    </row>
    <row r="271" spans="2:14" outlineLevel="1">
      <c r="B271" s="11"/>
      <c r="C271" s="100"/>
      <c r="E271" s="13"/>
      <c r="F271" s="24"/>
      <c r="G271" s="119"/>
      <c r="H271" s="13"/>
      <c r="I271" s="101"/>
      <c r="J271" s="4"/>
      <c r="K271" s="13"/>
      <c r="M271" s="24"/>
      <c r="N271" s="4"/>
    </row>
    <row r="272" spans="2:14" outlineLevel="1">
      <c r="B272" s="11"/>
      <c r="C272" s="100"/>
      <c r="E272" s="13"/>
      <c r="F272" s="24"/>
      <c r="G272" s="119"/>
      <c r="H272" s="13"/>
      <c r="I272" s="101"/>
      <c r="J272" s="4"/>
      <c r="K272" s="13"/>
      <c r="M272" s="24"/>
      <c r="N272" s="4"/>
    </row>
    <row r="273" spans="2:14" outlineLevel="1">
      <c r="B273" s="11"/>
      <c r="C273" s="100"/>
      <c r="E273" s="13"/>
      <c r="F273" s="24"/>
      <c r="G273" s="119"/>
      <c r="H273" s="13"/>
      <c r="I273" s="101"/>
      <c r="J273" s="4"/>
      <c r="K273" s="13"/>
      <c r="M273" s="24"/>
      <c r="N273" s="4"/>
    </row>
    <row r="274" spans="2:14" outlineLevel="1">
      <c r="B274" s="11"/>
      <c r="C274" s="100"/>
      <c r="E274" s="13"/>
      <c r="F274" s="24"/>
      <c r="G274" s="119"/>
      <c r="H274" s="13"/>
      <c r="I274" s="101"/>
      <c r="J274" s="4"/>
      <c r="K274" s="13"/>
      <c r="M274" s="24"/>
      <c r="N274" s="4"/>
    </row>
    <row r="275" spans="2:14" outlineLevel="1">
      <c r="B275" s="11"/>
      <c r="C275" s="100"/>
      <c r="E275" s="13"/>
      <c r="F275" s="24"/>
      <c r="G275" s="119"/>
      <c r="H275" s="13"/>
      <c r="I275" s="101"/>
      <c r="J275" s="4"/>
      <c r="K275" s="13"/>
      <c r="M275" s="24"/>
      <c r="N275" s="4"/>
    </row>
    <row r="276" spans="2:14" outlineLevel="1">
      <c r="B276" s="11"/>
      <c r="C276" s="100"/>
      <c r="E276" s="13"/>
      <c r="F276" s="24"/>
      <c r="G276" s="119"/>
      <c r="H276" s="13"/>
      <c r="I276" s="101"/>
      <c r="J276" s="4"/>
      <c r="K276" s="13"/>
      <c r="M276" s="24"/>
      <c r="N276" s="4"/>
    </row>
    <row r="277" spans="2:14" outlineLevel="1">
      <c r="B277" s="11"/>
      <c r="C277" s="100"/>
      <c r="E277" s="13"/>
      <c r="F277" s="24"/>
      <c r="G277" s="119"/>
      <c r="H277" s="13"/>
      <c r="I277" s="101"/>
      <c r="J277" s="4"/>
      <c r="K277" s="13"/>
      <c r="M277" s="24"/>
      <c r="N277" s="4"/>
    </row>
    <row r="278" spans="2:14" outlineLevel="1">
      <c r="B278" s="11"/>
      <c r="C278" s="100"/>
      <c r="E278" s="13"/>
      <c r="F278" s="24"/>
      <c r="G278" s="119"/>
      <c r="H278" s="13"/>
      <c r="I278" s="101"/>
      <c r="J278" s="4"/>
      <c r="K278" s="13"/>
      <c r="M278" s="24"/>
      <c r="N278" s="4"/>
    </row>
    <row r="279" spans="2:14" outlineLevel="1">
      <c r="B279" s="11"/>
      <c r="C279" s="100"/>
      <c r="E279" s="13"/>
      <c r="F279" s="24"/>
      <c r="G279" s="119"/>
      <c r="H279" s="13"/>
      <c r="I279" s="101"/>
      <c r="J279" s="4"/>
      <c r="K279" s="13"/>
      <c r="M279" s="24"/>
      <c r="N279" s="4"/>
    </row>
    <row r="280" spans="2:14" outlineLevel="1">
      <c r="B280" s="11"/>
      <c r="C280" s="100"/>
      <c r="E280" s="13"/>
      <c r="F280" s="24"/>
      <c r="G280" s="119"/>
      <c r="H280" s="13"/>
      <c r="I280" s="101"/>
      <c r="J280" s="4"/>
      <c r="K280" s="13"/>
      <c r="M280" s="24"/>
      <c r="N280" s="4"/>
    </row>
    <row r="281" spans="2:14" outlineLevel="1">
      <c r="B281" s="11"/>
      <c r="C281" s="100"/>
      <c r="E281" s="13"/>
      <c r="F281" s="24"/>
      <c r="G281" s="119"/>
      <c r="H281" s="13"/>
      <c r="I281" s="101"/>
      <c r="J281" s="4"/>
      <c r="K281" s="13"/>
      <c r="M281" s="24"/>
      <c r="N281" s="4"/>
    </row>
    <row r="282" spans="2:14" outlineLevel="1">
      <c r="B282" s="11"/>
      <c r="C282" s="100"/>
      <c r="E282" s="13"/>
      <c r="F282" s="24"/>
      <c r="G282" s="119"/>
      <c r="H282" s="13"/>
      <c r="I282" s="101"/>
      <c r="J282" s="4"/>
      <c r="K282" s="13"/>
      <c r="M282" s="24"/>
      <c r="N282" s="4"/>
    </row>
    <row r="283" spans="2:14" outlineLevel="1">
      <c r="B283" s="11"/>
      <c r="C283" s="100"/>
      <c r="E283" s="13"/>
      <c r="F283" s="24"/>
      <c r="G283" s="119"/>
      <c r="H283" s="13"/>
      <c r="I283" s="101"/>
      <c r="J283" s="4"/>
      <c r="K283" s="13"/>
      <c r="M283" s="24"/>
      <c r="N283" s="4"/>
    </row>
    <row r="284" spans="2:14" outlineLevel="1">
      <c r="B284" s="11"/>
      <c r="C284" s="100"/>
      <c r="E284" s="13"/>
      <c r="F284" s="24"/>
      <c r="G284" s="119"/>
      <c r="H284" s="13"/>
      <c r="I284" s="101"/>
      <c r="J284" s="4"/>
      <c r="K284" s="13"/>
      <c r="M284" s="24"/>
      <c r="N284" s="4"/>
    </row>
    <row r="285" spans="2:14" outlineLevel="1">
      <c r="B285" s="11"/>
      <c r="C285" s="100"/>
      <c r="E285" s="13"/>
      <c r="F285" s="24"/>
      <c r="G285" s="119"/>
      <c r="H285" s="13"/>
      <c r="I285" s="101"/>
      <c r="J285" s="4"/>
      <c r="K285" s="13"/>
      <c r="M285" s="24"/>
      <c r="N285" s="4"/>
    </row>
    <row r="286" spans="2:14" outlineLevel="1">
      <c r="B286" s="11"/>
      <c r="C286" s="100"/>
      <c r="E286" s="13"/>
      <c r="F286" s="24"/>
      <c r="G286" s="119"/>
      <c r="H286" s="13"/>
      <c r="I286" s="101"/>
      <c r="J286" s="4"/>
      <c r="K286" s="13"/>
      <c r="M286" s="24"/>
      <c r="N286" s="4"/>
    </row>
    <row r="287" spans="2:14" outlineLevel="1">
      <c r="B287" s="11"/>
      <c r="C287" s="100"/>
      <c r="E287" s="13"/>
      <c r="F287" s="24"/>
      <c r="G287" s="119"/>
      <c r="H287" s="13"/>
      <c r="I287" s="101"/>
      <c r="J287" s="4"/>
      <c r="K287" s="13"/>
      <c r="M287" s="24"/>
      <c r="N287" s="4"/>
    </row>
    <row r="288" spans="2:14" outlineLevel="1">
      <c r="B288" s="11"/>
      <c r="C288" s="100"/>
      <c r="E288" s="13"/>
      <c r="F288" s="24"/>
      <c r="G288" s="119"/>
      <c r="H288" s="13"/>
      <c r="I288" s="101"/>
      <c r="J288" s="4"/>
      <c r="K288" s="13"/>
      <c r="M288" s="24"/>
      <c r="N288" s="4"/>
    </row>
    <row r="289" spans="2:14" outlineLevel="1">
      <c r="B289" s="11"/>
      <c r="C289" s="100"/>
      <c r="E289" s="13"/>
      <c r="F289" s="24"/>
      <c r="G289" s="119"/>
      <c r="H289" s="13"/>
      <c r="I289" s="101"/>
      <c r="J289" s="4"/>
      <c r="K289" s="13"/>
      <c r="M289" s="24"/>
      <c r="N289" s="4"/>
    </row>
    <row r="290" spans="2:14" outlineLevel="1">
      <c r="B290" s="11"/>
      <c r="C290" s="100"/>
      <c r="E290" s="13"/>
      <c r="F290" s="24"/>
      <c r="G290" s="119"/>
      <c r="H290" s="13"/>
      <c r="I290" s="101"/>
      <c r="J290" s="4"/>
      <c r="K290" s="13"/>
      <c r="M290" s="24"/>
      <c r="N290" s="4"/>
    </row>
    <row r="291" spans="2:14" outlineLevel="1">
      <c r="B291" s="11"/>
      <c r="C291" s="100"/>
      <c r="E291" s="13"/>
      <c r="F291" s="24"/>
      <c r="G291" s="119"/>
      <c r="H291" s="13"/>
      <c r="I291" s="101"/>
      <c r="J291" s="4"/>
      <c r="K291" s="13"/>
      <c r="M291" s="24"/>
      <c r="N291" s="4"/>
    </row>
    <row r="292" spans="2:14" outlineLevel="1">
      <c r="B292" s="11"/>
      <c r="C292" s="100"/>
      <c r="E292" s="13"/>
      <c r="F292" s="24"/>
      <c r="G292" s="119"/>
      <c r="H292" s="13"/>
      <c r="I292" s="101"/>
      <c r="J292" s="4"/>
      <c r="K292" s="13"/>
      <c r="M292" s="24"/>
      <c r="N292" s="4"/>
    </row>
    <row r="293" spans="2:14" outlineLevel="1">
      <c r="B293" s="11"/>
      <c r="C293" s="100"/>
      <c r="E293" s="13"/>
      <c r="F293" s="24"/>
      <c r="G293" s="119"/>
      <c r="H293" s="13"/>
      <c r="I293" s="101"/>
      <c r="J293" s="4"/>
      <c r="K293" s="13"/>
      <c r="M293" s="24"/>
      <c r="N293" s="4"/>
    </row>
    <row r="294" spans="2:14" outlineLevel="1">
      <c r="B294" s="11"/>
      <c r="C294" s="100"/>
      <c r="E294" s="13"/>
      <c r="F294" s="24"/>
      <c r="G294" s="119"/>
      <c r="H294" s="13"/>
      <c r="I294" s="101"/>
      <c r="J294" s="4"/>
      <c r="K294" s="13"/>
      <c r="M294" s="24"/>
      <c r="N294" s="4"/>
    </row>
    <row r="295" spans="2:14" outlineLevel="1">
      <c r="B295" s="11"/>
      <c r="C295" s="100"/>
      <c r="E295" s="13"/>
      <c r="F295" s="24"/>
      <c r="G295" s="119"/>
      <c r="H295" s="13"/>
      <c r="I295" s="101"/>
      <c r="J295" s="4"/>
      <c r="K295" s="13"/>
      <c r="M295" s="24"/>
      <c r="N295" s="4"/>
    </row>
    <row r="296" spans="2:14" outlineLevel="1">
      <c r="B296" s="11"/>
      <c r="C296" s="100"/>
      <c r="E296" s="13"/>
      <c r="F296" s="24"/>
      <c r="G296" s="119"/>
      <c r="H296" s="13"/>
      <c r="I296" s="101"/>
      <c r="J296" s="4"/>
      <c r="K296" s="13"/>
      <c r="M296" s="24"/>
      <c r="N296" s="4"/>
    </row>
    <row r="297" spans="2:14" outlineLevel="1">
      <c r="B297" s="11"/>
      <c r="C297" s="100"/>
      <c r="E297" s="13"/>
      <c r="F297" s="24"/>
      <c r="G297" s="119"/>
      <c r="H297" s="13"/>
      <c r="I297" s="101"/>
      <c r="J297" s="4"/>
      <c r="K297" s="13"/>
      <c r="M297" s="24"/>
      <c r="N297" s="4"/>
    </row>
    <row r="298" spans="2:14" outlineLevel="1">
      <c r="B298" s="11"/>
      <c r="C298" s="100"/>
      <c r="E298" s="13"/>
      <c r="F298" s="24"/>
      <c r="G298" s="119"/>
      <c r="H298" s="13"/>
      <c r="I298" s="101"/>
      <c r="J298" s="4"/>
      <c r="K298" s="13"/>
      <c r="M298" s="24"/>
      <c r="N298" s="4"/>
    </row>
    <row r="299" spans="2:14" outlineLevel="1">
      <c r="B299" s="11"/>
      <c r="C299" s="100"/>
      <c r="E299" s="13"/>
      <c r="F299" s="24"/>
      <c r="G299" s="119"/>
      <c r="H299" s="13"/>
      <c r="I299" s="101"/>
      <c r="J299" s="4"/>
      <c r="K299" s="13"/>
      <c r="M299" s="24"/>
      <c r="N299" s="4"/>
    </row>
    <row r="300" spans="2:14" outlineLevel="1">
      <c r="B300" s="11"/>
      <c r="C300" s="100"/>
      <c r="E300" s="13"/>
      <c r="F300" s="24"/>
      <c r="G300" s="119"/>
      <c r="H300" s="13"/>
      <c r="I300" s="101"/>
      <c r="J300" s="4"/>
      <c r="K300" s="13"/>
      <c r="M300" s="24"/>
      <c r="N300" s="4"/>
    </row>
    <row r="301" spans="2:14" outlineLevel="1">
      <c r="B301" s="11"/>
      <c r="C301" s="100"/>
      <c r="E301" s="13"/>
      <c r="F301" s="24"/>
      <c r="G301" s="119"/>
      <c r="H301" s="13"/>
      <c r="I301" s="101"/>
      <c r="J301" s="4"/>
      <c r="K301" s="13"/>
      <c r="M301" s="24"/>
      <c r="N301" s="4"/>
    </row>
    <row r="302" spans="2:14" outlineLevel="1">
      <c r="B302" s="11"/>
      <c r="C302" s="100"/>
      <c r="E302" s="13"/>
      <c r="F302" s="24"/>
      <c r="G302" s="119"/>
      <c r="H302" s="13"/>
      <c r="I302" s="101"/>
      <c r="J302" s="4"/>
      <c r="K302" s="13"/>
      <c r="M302" s="24"/>
      <c r="N302" s="4"/>
    </row>
    <row r="303" spans="2:14" outlineLevel="1">
      <c r="B303" s="11"/>
      <c r="C303" s="100"/>
      <c r="E303" s="13"/>
      <c r="F303" s="24"/>
      <c r="G303" s="119"/>
      <c r="H303" s="13"/>
      <c r="I303" s="101"/>
      <c r="J303" s="4"/>
      <c r="K303" s="13"/>
      <c r="M303" s="24"/>
      <c r="N303" s="4"/>
    </row>
    <row r="304" spans="2:14" outlineLevel="1">
      <c r="B304" s="11"/>
      <c r="C304" s="100"/>
      <c r="E304" s="13"/>
      <c r="F304" s="24"/>
      <c r="G304" s="119"/>
      <c r="H304" s="13"/>
      <c r="I304" s="101"/>
      <c r="J304" s="4"/>
      <c r="K304" s="13"/>
      <c r="M304" s="24"/>
      <c r="N304" s="4"/>
    </row>
    <row r="305" spans="2:14" outlineLevel="1">
      <c r="B305" s="11"/>
      <c r="C305" s="100"/>
      <c r="E305" s="13"/>
      <c r="F305" s="24"/>
      <c r="G305" s="119"/>
      <c r="H305" s="13"/>
      <c r="I305" s="101"/>
      <c r="J305" s="4"/>
      <c r="K305" s="13"/>
      <c r="M305" s="24"/>
      <c r="N305" s="4"/>
    </row>
    <row r="306" spans="2:14" outlineLevel="1">
      <c r="B306" s="11"/>
      <c r="C306" s="100"/>
      <c r="E306" s="13"/>
      <c r="F306" s="24"/>
      <c r="G306" s="119"/>
      <c r="H306" s="13"/>
      <c r="I306" s="101"/>
      <c r="J306" s="4"/>
      <c r="K306" s="13"/>
      <c r="M306" s="24"/>
      <c r="N306" s="4"/>
    </row>
    <row r="307" spans="2:14" outlineLevel="1">
      <c r="B307" s="11"/>
      <c r="C307" s="100"/>
      <c r="E307" s="13"/>
      <c r="F307" s="24"/>
      <c r="G307" s="119"/>
      <c r="H307" s="13"/>
      <c r="I307" s="101"/>
      <c r="J307" s="4"/>
      <c r="K307" s="13"/>
      <c r="M307" s="24"/>
      <c r="N307" s="4"/>
    </row>
    <row r="308" spans="2:14" outlineLevel="1">
      <c r="B308" s="11"/>
      <c r="C308" s="100"/>
      <c r="E308" s="13"/>
      <c r="F308" s="24"/>
      <c r="G308" s="119"/>
      <c r="H308" s="13"/>
      <c r="I308" s="101"/>
      <c r="J308" s="4"/>
      <c r="K308" s="13"/>
      <c r="M308" s="24"/>
      <c r="N308" s="4"/>
    </row>
    <row r="309" spans="2:14" outlineLevel="1">
      <c r="B309" s="11"/>
      <c r="C309" s="100"/>
      <c r="E309" s="13"/>
      <c r="F309" s="24"/>
      <c r="G309" s="119"/>
      <c r="H309" s="13"/>
      <c r="I309" s="101"/>
      <c r="J309" s="4"/>
      <c r="K309" s="13"/>
      <c r="M309" s="24"/>
      <c r="N309" s="4"/>
    </row>
    <row r="310" spans="2:14" outlineLevel="1">
      <c r="B310" s="11"/>
      <c r="C310" s="100"/>
      <c r="E310" s="13"/>
      <c r="F310" s="24"/>
      <c r="G310" s="119"/>
      <c r="H310" s="13"/>
      <c r="I310" s="101"/>
      <c r="J310" s="4"/>
      <c r="K310" s="13"/>
      <c r="M310" s="24"/>
      <c r="N310" s="4"/>
    </row>
    <row r="311" spans="2:14" outlineLevel="1">
      <c r="B311" s="11"/>
      <c r="C311" s="100"/>
      <c r="E311" s="13"/>
      <c r="F311" s="24"/>
      <c r="G311" s="119"/>
      <c r="H311" s="13"/>
      <c r="I311" s="101"/>
      <c r="J311" s="4"/>
      <c r="K311" s="13"/>
      <c r="M311" s="24"/>
      <c r="N311" s="4"/>
    </row>
    <row r="312" spans="2:14" outlineLevel="1">
      <c r="B312" s="11"/>
      <c r="C312" s="100"/>
      <c r="E312" s="13"/>
      <c r="F312" s="24"/>
      <c r="G312" s="119"/>
      <c r="H312" s="13"/>
      <c r="I312" s="101"/>
      <c r="J312" s="4"/>
      <c r="K312" s="13"/>
      <c r="M312" s="24"/>
      <c r="N312" s="4"/>
    </row>
    <row r="313" spans="2:14" outlineLevel="1">
      <c r="B313" s="11"/>
      <c r="C313" s="100"/>
      <c r="E313" s="13"/>
      <c r="F313" s="24"/>
      <c r="G313" s="119"/>
      <c r="H313" s="13"/>
      <c r="I313" s="101"/>
      <c r="J313" s="4"/>
      <c r="K313" s="13"/>
      <c r="M313" s="24"/>
      <c r="N313" s="4"/>
    </row>
    <row r="314" spans="2:14" outlineLevel="1">
      <c r="B314" s="11"/>
      <c r="C314" s="100"/>
      <c r="E314" s="13"/>
      <c r="F314" s="24"/>
      <c r="G314" s="119"/>
      <c r="H314" s="13"/>
      <c r="I314" s="101"/>
      <c r="J314" s="4"/>
      <c r="K314" s="13"/>
      <c r="M314" s="24"/>
      <c r="N314" s="4"/>
    </row>
    <row r="315" spans="2:14" outlineLevel="1">
      <c r="B315" s="11"/>
      <c r="C315" s="100"/>
      <c r="E315" s="13"/>
      <c r="F315" s="24"/>
      <c r="G315" s="119"/>
      <c r="H315" s="13"/>
      <c r="I315" s="101"/>
      <c r="J315" s="4"/>
      <c r="K315" s="13"/>
      <c r="M315" s="24"/>
      <c r="N315" s="4"/>
    </row>
    <row r="316" spans="2:14" outlineLevel="1">
      <c r="B316" s="11"/>
      <c r="C316" s="100"/>
      <c r="E316" s="13"/>
      <c r="F316" s="24"/>
      <c r="G316" s="119"/>
      <c r="H316" s="13"/>
      <c r="I316" s="101"/>
      <c r="J316" s="4"/>
      <c r="K316" s="13"/>
      <c r="M316" s="24"/>
      <c r="N316" s="4"/>
    </row>
    <row r="317" spans="2:14" outlineLevel="1">
      <c r="B317" s="11"/>
      <c r="C317" s="100"/>
      <c r="E317" s="13"/>
      <c r="F317" s="24"/>
      <c r="G317" s="119"/>
      <c r="H317" s="13"/>
      <c r="I317" s="101"/>
      <c r="J317" s="4"/>
      <c r="K317" s="13"/>
      <c r="M317" s="24"/>
      <c r="N317" s="4"/>
    </row>
    <row r="318" spans="2:14" outlineLevel="1">
      <c r="B318" s="11"/>
      <c r="C318" s="100"/>
      <c r="E318" s="13"/>
      <c r="F318" s="24"/>
      <c r="G318" s="119"/>
      <c r="H318" s="13"/>
      <c r="I318" s="101"/>
      <c r="J318" s="4"/>
      <c r="K318" s="13"/>
      <c r="M318" s="24"/>
      <c r="N318" s="4"/>
    </row>
    <row r="319" spans="2:14" outlineLevel="1">
      <c r="B319" s="11"/>
      <c r="C319" s="100"/>
      <c r="E319" s="13"/>
      <c r="F319" s="24"/>
      <c r="G319" s="119"/>
      <c r="H319" s="13"/>
      <c r="I319" s="101"/>
      <c r="J319" s="4"/>
      <c r="K319" s="13"/>
      <c r="M319" s="24"/>
      <c r="N319" s="4"/>
    </row>
    <row r="320" spans="2:14" outlineLevel="1">
      <c r="B320" s="11"/>
      <c r="C320" s="100"/>
      <c r="E320" s="13"/>
      <c r="F320" s="24"/>
      <c r="G320" s="119"/>
      <c r="H320" s="13"/>
      <c r="I320" s="101"/>
      <c r="J320" s="4"/>
      <c r="K320" s="13"/>
      <c r="M320" s="24"/>
      <c r="N320" s="4"/>
    </row>
    <row r="321" spans="2:14" outlineLevel="1">
      <c r="B321" s="11"/>
      <c r="C321" s="100"/>
      <c r="E321" s="13"/>
      <c r="F321" s="24"/>
      <c r="G321" s="119"/>
      <c r="H321" s="13"/>
      <c r="I321" s="101"/>
      <c r="J321" s="4"/>
      <c r="K321" s="13"/>
      <c r="M321" s="24"/>
      <c r="N321" s="4"/>
    </row>
    <row r="322" spans="2:14" outlineLevel="1">
      <c r="B322" s="11"/>
      <c r="C322" s="100"/>
      <c r="E322" s="13"/>
      <c r="F322" s="24"/>
      <c r="G322" s="119"/>
      <c r="H322" s="13"/>
      <c r="I322" s="101"/>
      <c r="J322" s="4"/>
      <c r="K322" s="13"/>
      <c r="M322" s="24"/>
      <c r="N322" s="4"/>
    </row>
    <row r="323" spans="2:14" outlineLevel="1">
      <c r="B323" s="11"/>
      <c r="C323" s="100"/>
      <c r="E323" s="13"/>
      <c r="F323" s="24"/>
      <c r="G323" s="119"/>
      <c r="H323" s="13"/>
      <c r="I323" s="101"/>
      <c r="J323" s="4"/>
      <c r="K323" s="13"/>
      <c r="M323" s="24"/>
      <c r="N323" s="4"/>
    </row>
    <row r="324" spans="2:14" outlineLevel="1">
      <c r="B324" s="11"/>
      <c r="C324" s="100"/>
      <c r="E324" s="13"/>
      <c r="F324" s="24"/>
      <c r="G324" s="119"/>
      <c r="H324" s="13"/>
      <c r="I324" s="101"/>
      <c r="J324" s="4"/>
      <c r="K324" s="13"/>
      <c r="M324" s="24"/>
      <c r="N324" s="4"/>
    </row>
    <row r="325" spans="2:14" outlineLevel="1">
      <c r="B325" s="11"/>
      <c r="C325" s="100"/>
      <c r="E325" s="13"/>
      <c r="F325" s="24"/>
      <c r="G325" s="119"/>
      <c r="H325" s="13"/>
      <c r="I325" s="101"/>
      <c r="J325" s="4"/>
      <c r="K325" s="13"/>
      <c r="M325" s="24"/>
      <c r="N325" s="4"/>
    </row>
    <row r="326" spans="2:14" outlineLevel="1">
      <c r="B326" s="11"/>
      <c r="C326" s="100"/>
      <c r="E326" s="13"/>
      <c r="F326" s="24"/>
      <c r="G326" s="119"/>
      <c r="H326" s="13"/>
      <c r="I326" s="101"/>
      <c r="J326" s="4"/>
      <c r="K326" s="13"/>
      <c r="M326" s="24"/>
      <c r="N326" s="4"/>
    </row>
    <row r="327" spans="2:14" outlineLevel="1">
      <c r="B327" s="11"/>
      <c r="C327" s="100"/>
      <c r="E327" s="13"/>
      <c r="F327" s="24"/>
      <c r="G327" s="119"/>
      <c r="H327" s="13"/>
      <c r="I327" s="101"/>
      <c r="J327" s="4"/>
      <c r="K327" s="13"/>
      <c r="M327" s="24"/>
      <c r="N327" s="4"/>
    </row>
    <row r="328" spans="2:14" outlineLevel="1">
      <c r="B328" s="11"/>
      <c r="C328" s="100"/>
      <c r="E328" s="13"/>
      <c r="F328" s="24"/>
      <c r="G328" s="119"/>
      <c r="H328" s="13"/>
      <c r="I328" s="101"/>
      <c r="J328" s="4"/>
      <c r="K328" s="13"/>
      <c r="M328" s="24"/>
      <c r="N328" s="4"/>
    </row>
    <row r="329" spans="2:14" outlineLevel="1">
      <c r="B329" s="11"/>
      <c r="C329" s="100"/>
      <c r="E329" s="13"/>
      <c r="F329" s="24"/>
      <c r="G329" s="119"/>
      <c r="H329" s="13"/>
      <c r="I329" s="101"/>
      <c r="J329" s="4"/>
      <c r="K329" s="13"/>
      <c r="M329" s="24"/>
      <c r="N329" s="4"/>
    </row>
    <row r="330" spans="2:14" outlineLevel="1">
      <c r="B330" s="11"/>
      <c r="C330" s="100"/>
      <c r="E330" s="13"/>
      <c r="F330" s="24"/>
      <c r="G330" s="119"/>
      <c r="H330" s="13"/>
      <c r="I330" s="101"/>
      <c r="J330" s="4"/>
      <c r="K330" s="13"/>
      <c r="M330" s="24"/>
      <c r="N330" s="4"/>
    </row>
    <row r="331" spans="2:14" outlineLevel="1">
      <c r="B331" s="11"/>
      <c r="C331" s="100"/>
      <c r="E331" s="13"/>
      <c r="F331" s="24"/>
      <c r="G331" s="119"/>
      <c r="H331" s="13"/>
      <c r="I331" s="101"/>
      <c r="J331" s="4"/>
      <c r="K331" s="13"/>
      <c r="M331" s="24"/>
      <c r="N331" s="4"/>
    </row>
    <row r="332" spans="2:14" outlineLevel="1">
      <c r="B332" s="11"/>
      <c r="C332" s="100"/>
      <c r="E332" s="13"/>
      <c r="F332" s="24"/>
      <c r="G332" s="119"/>
      <c r="H332" s="13"/>
      <c r="I332" s="101"/>
      <c r="J332" s="4"/>
      <c r="K332" s="13"/>
      <c r="M332" s="24"/>
      <c r="N332" s="4"/>
    </row>
    <row r="333" spans="2:14" outlineLevel="1">
      <c r="B333" s="11"/>
      <c r="C333" s="100"/>
      <c r="E333" s="13"/>
      <c r="F333" s="24"/>
      <c r="G333" s="119"/>
      <c r="H333" s="13"/>
      <c r="I333" s="101"/>
      <c r="J333" s="4"/>
      <c r="K333" s="13"/>
      <c r="M333" s="24"/>
      <c r="N333" s="4"/>
    </row>
    <row r="334" spans="2:14" outlineLevel="1">
      <c r="B334" s="11"/>
      <c r="C334" s="100"/>
      <c r="E334" s="13"/>
      <c r="F334" s="24"/>
      <c r="G334" s="119"/>
      <c r="H334" s="13"/>
      <c r="I334" s="101"/>
      <c r="J334" s="4"/>
      <c r="K334" s="13"/>
      <c r="M334" s="24"/>
      <c r="N334" s="4"/>
    </row>
    <row r="335" spans="2:14" outlineLevel="1">
      <c r="B335" s="11"/>
      <c r="C335" s="100"/>
      <c r="E335" s="13"/>
      <c r="F335" s="24"/>
      <c r="G335" s="119"/>
      <c r="H335" s="13"/>
      <c r="I335" s="101"/>
      <c r="J335" s="4"/>
      <c r="K335" s="13"/>
      <c r="M335" s="24"/>
      <c r="N335" s="4"/>
    </row>
    <row r="336" spans="2:14" outlineLevel="1">
      <c r="B336" s="11"/>
      <c r="C336" s="100"/>
      <c r="E336" s="13"/>
      <c r="F336" s="24"/>
      <c r="G336" s="119"/>
      <c r="H336" s="13"/>
      <c r="I336" s="101"/>
      <c r="J336" s="4"/>
      <c r="K336" s="13"/>
      <c r="M336" s="24"/>
      <c r="N336" s="4"/>
    </row>
    <row r="337" spans="2:14" outlineLevel="1">
      <c r="B337" s="11"/>
      <c r="C337" s="100"/>
      <c r="E337" s="13"/>
      <c r="F337" s="24"/>
      <c r="G337" s="119"/>
      <c r="H337" s="13"/>
      <c r="I337" s="101"/>
      <c r="J337" s="4"/>
      <c r="K337" s="13"/>
      <c r="M337" s="24"/>
      <c r="N337" s="4"/>
    </row>
    <row r="338" spans="2:14" outlineLevel="1">
      <c r="B338" s="11"/>
      <c r="C338" s="100"/>
      <c r="E338" s="13"/>
      <c r="F338" s="24"/>
      <c r="G338" s="119"/>
      <c r="H338" s="13"/>
      <c r="I338" s="101"/>
      <c r="J338" s="4"/>
      <c r="K338" s="13"/>
      <c r="M338" s="24"/>
      <c r="N338" s="4"/>
    </row>
    <row r="339" spans="2:14" outlineLevel="1">
      <c r="B339" s="11"/>
      <c r="C339" s="100"/>
      <c r="E339" s="13"/>
      <c r="F339" s="24"/>
      <c r="G339" s="119"/>
      <c r="H339" s="13"/>
      <c r="I339" s="101"/>
      <c r="J339" s="4"/>
      <c r="K339" s="13"/>
      <c r="M339" s="24"/>
      <c r="N339" s="4"/>
    </row>
    <row r="340" spans="2:14" outlineLevel="1">
      <c r="B340" s="11"/>
      <c r="C340" s="100"/>
      <c r="E340" s="13"/>
      <c r="F340" s="24"/>
      <c r="G340" s="119"/>
      <c r="H340" s="13"/>
      <c r="I340" s="101"/>
      <c r="J340" s="4"/>
      <c r="K340" s="13"/>
      <c r="M340" s="24"/>
      <c r="N340" s="4"/>
    </row>
    <row r="341" spans="2:14" outlineLevel="1">
      <c r="B341" s="11"/>
      <c r="C341" s="100"/>
      <c r="E341" s="13"/>
      <c r="F341" s="24"/>
      <c r="G341" s="119"/>
      <c r="H341" s="13"/>
      <c r="I341" s="101"/>
      <c r="J341" s="4"/>
      <c r="K341" s="13"/>
      <c r="M341" s="24"/>
      <c r="N341" s="4"/>
    </row>
    <row r="342" spans="2:14" outlineLevel="1">
      <c r="B342" s="11"/>
      <c r="C342" s="100"/>
      <c r="E342" s="13"/>
      <c r="F342" s="24"/>
      <c r="G342" s="119"/>
      <c r="H342" s="13"/>
      <c r="I342" s="101"/>
      <c r="J342" s="4"/>
      <c r="K342" s="13"/>
      <c r="M342" s="24"/>
      <c r="N342" s="4"/>
    </row>
    <row r="343" spans="2:14" outlineLevel="1">
      <c r="B343" s="11"/>
      <c r="C343" s="100"/>
      <c r="E343" s="13"/>
      <c r="F343" s="24"/>
      <c r="G343" s="119"/>
      <c r="H343" s="13"/>
      <c r="I343" s="101"/>
      <c r="J343" s="4"/>
      <c r="K343" s="13"/>
      <c r="M343" s="24"/>
      <c r="N343" s="4"/>
    </row>
    <row r="344" spans="2:14" outlineLevel="1">
      <c r="B344" s="11"/>
      <c r="C344" s="100"/>
      <c r="E344" s="13"/>
      <c r="F344" s="24"/>
      <c r="G344" s="119"/>
      <c r="H344" s="13"/>
      <c r="I344" s="101"/>
      <c r="J344" s="4"/>
      <c r="K344" s="13"/>
      <c r="M344" s="24"/>
      <c r="N344" s="4"/>
    </row>
    <row r="345" spans="2:14" outlineLevel="1">
      <c r="B345" s="11"/>
      <c r="C345" s="100"/>
      <c r="E345" s="13"/>
      <c r="F345" s="24"/>
      <c r="G345" s="119"/>
      <c r="H345" s="13"/>
      <c r="I345" s="101"/>
      <c r="J345" s="4"/>
      <c r="K345" s="13"/>
      <c r="M345" s="24"/>
      <c r="N345" s="4"/>
    </row>
    <row r="346" spans="2:14" outlineLevel="1">
      <c r="B346" s="11"/>
      <c r="C346" s="100"/>
      <c r="E346" s="13"/>
      <c r="F346" s="24"/>
      <c r="G346" s="119"/>
      <c r="H346" s="13"/>
      <c r="I346" s="101"/>
      <c r="J346" s="4"/>
      <c r="K346" s="13"/>
      <c r="M346" s="24"/>
      <c r="N346" s="4"/>
    </row>
    <row r="347" spans="2:14" outlineLevel="1">
      <c r="B347" s="11"/>
      <c r="C347" s="100"/>
      <c r="E347" s="13"/>
      <c r="F347" s="24"/>
      <c r="G347" s="119"/>
      <c r="H347" s="13"/>
      <c r="I347" s="101"/>
      <c r="J347" s="4"/>
      <c r="K347" s="13"/>
      <c r="M347" s="24"/>
      <c r="N347" s="4"/>
    </row>
    <row r="348" spans="2:14" outlineLevel="1">
      <c r="B348" s="11"/>
      <c r="C348" s="100"/>
      <c r="E348" s="13"/>
      <c r="F348" s="24"/>
      <c r="G348" s="119"/>
      <c r="H348" s="13"/>
      <c r="I348" s="101"/>
      <c r="J348" s="4"/>
      <c r="K348" s="13"/>
      <c r="M348" s="24"/>
      <c r="N348" s="4"/>
    </row>
    <row r="349" spans="2:14" outlineLevel="1">
      <c r="B349" s="11"/>
      <c r="C349" s="100"/>
      <c r="E349" s="13"/>
      <c r="F349" s="24"/>
      <c r="G349" s="119"/>
      <c r="H349" s="13"/>
      <c r="I349" s="101"/>
      <c r="J349" s="4"/>
      <c r="K349" s="13"/>
      <c r="M349" s="24"/>
      <c r="N349" s="4"/>
    </row>
    <row r="350" spans="2:14" outlineLevel="1">
      <c r="B350" s="11"/>
      <c r="C350" s="100"/>
      <c r="E350" s="13"/>
      <c r="F350" s="24"/>
      <c r="G350" s="119"/>
      <c r="H350" s="13"/>
      <c r="I350" s="101"/>
      <c r="J350" s="4"/>
      <c r="K350" s="13"/>
      <c r="M350" s="24"/>
      <c r="N350" s="4"/>
    </row>
    <row r="351" spans="2:14" outlineLevel="1">
      <c r="B351" s="11"/>
      <c r="C351" s="100"/>
      <c r="E351" s="13"/>
      <c r="F351" s="24"/>
      <c r="G351" s="119"/>
      <c r="H351" s="13"/>
      <c r="I351" s="101"/>
      <c r="J351" s="4"/>
      <c r="K351" s="13"/>
      <c r="M351" s="24"/>
      <c r="N351" s="4"/>
    </row>
    <row r="352" spans="2:14" outlineLevel="1">
      <c r="B352" s="11"/>
      <c r="C352" s="100"/>
      <c r="E352" s="13"/>
      <c r="F352" s="24"/>
      <c r="G352" s="119"/>
      <c r="H352" s="13"/>
      <c r="I352" s="101"/>
      <c r="J352" s="4"/>
      <c r="K352" s="13"/>
      <c r="M352" s="24"/>
      <c r="N352" s="4"/>
    </row>
    <row r="353" spans="2:14" outlineLevel="1">
      <c r="B353" s="11"/>
      <c r="C353" s="100"/>
      <c r="E353" s="13"/>
      <c r="F353" s="24"/>
      <c r="G353" s="119"/>
      <c r="H353" s="13"/>
      <c r="I353" s="101"/>
      <c r="J353" s="4"/>
      <c r="K353" s="13"/>
      <c r="M353" s="24"/>
      <c r="N353" s="4"/>
    </row>
    <row r="354" spans="2:14" outlineLevel="1">
      <c r="B354" s="11"/>
      <c r="C354" s="100"/>
      <c r="E354" s="13"/>
      <c r="F354" s="24"/>
      <c r="G354" s="119"/>
      <c r="H354" s="13"/>
      <c r="I354" s="101"/>
      <c r="J354" s="4"/>
      <c r="K354" s="13"/>
      <c r="M354" s="24"/>
      <c r="N354" s="4"/>
    </row>
    <row r="355" spans="2:14" outlineLevel="1">
      <c r="B355" s="11"/>
      <c r="C355" s="100"/>
      <c r="E355" s="13"/>
      <c r="F355" s="24"/>
      <c r="G355" s="119"/>
      <c r="H355" s="13"/>
      <c r="I355" s="101"/>
      <c r="J355" s="4"/>
      <c r="K355" s="13"/>
      <c r="M355" s="24"/>
      <c r="N355" s="4"/>
    </row>
    <row r="356" spans="2:14" outlineLevel="1">
      <c r="B356" s="11"/>
      <c r="C356" s="100"/>
      <c r="E356" s="13"/>
      <c r="F356" s="24"/>
      <c r="G356" s="119"/>
      <c r="H356" s="13"/>
      <c r="I356" s="101"/>
      <c r="J356" s="4"/>
      <c r="K356" s="13"/>
      <c r="M356" s="24"/>
      <c r="N356" s="4"/>
    </row>
    <row r="357" spans="2:14" outlineLevel="1">
      <c r="B357" s="11"/>
      <c r="C357" s="100"/>
      <c r="E357" s="13"/>
      <c r="F357" s="24"/>
      <c r="G357" s="119"/>
      <c r="H357" s="13"/>
      <c r="I357" s="101"/>
      <c r="J357" s="4"/>
      <c r="K357" s="13"/>
      <c r="M357" s="24"/>
      <c r="N357" s="4"/>
    </row>
    <row r="358" spans="2:14" outlineLevel="1">
      <c r="B358" s="11"/>
      <c r="C358" s="100"/>
      <c r="E358" s="13"/>
      <c r="F358" s="24"/>
      <c r="G358" s="119"/>
      <c r="H358" s="13"/>
      <c r="I358" s="101"/>
      <c r="J358" s="4"/>
      <c r="K358" s="13"/>
      <c r="M358" s="24"/>
      <c r="N358" s="4"/>
    </row>
    <row r="359" spans="2:14" outlineLevel="1">
      <c r="B359" s="11"/>
      <c r="C359" s="100"/>
      <c r="E359" s="13"/>
      <c r="F359" s="24"/>
      <c r="G359" s="119"/>
      <c r="H359" s="13"/>
      <c r="I359" s="101"/>
      <c r="J359" s="4"/>
      <c r="K359" s="13"/>
      <c r="M359" s="24"/>
      <c r="N359" s="4"/>
    </row>
    <row r="360" spans="2:14" outlineLevel="1">
      <c r="B360" s="11"/>
      <c r="C360" s="100"/>
      <c r="E360" s="13"/>
      <c r="F360" s="24"/>
      <c r="G360" s="119"/>
      <c r="H360" s="13"/>
      <c r="I360" s="101"/>
      <c r="J360" s="4"/>
      <c r="K360" s="13"/>
      <c r="M360" s="24"/>
      <c r="N360" s="4"/>
    </row>
    <row r="361" spans="2:14" outlineLevel="1">
      <c r="B361" s="11"/>
      <c r="C361" s="100"/>
      <c r="E361" s="13"/>
      <c r="F361" s="24"/>
      <c r="G361" s="119"/>
      <c r="H361" s="13"/>
      <c r="I361" s="101"/>
      <c r="J361" s="4"/>
      <c r="K361" s="13"/>
      <c r="M361" s="24"/>
      <c r="N361" s="4"/>
    </row>
    <row r="362" spans="2:14" outlineLevel="1">
      <c r="B362" s="11"/>
      <c r="C362" s="100"/>
      <c r="E362" s="13"/>
      <c r="F362" s="24"/>
      <c r="G362" s="119"/>
      <c r="H362" s="13"/>
      <c r="I362" s="101"/>
      <c r="J362" s="4"/>
      <c r="K362" s="13"/>
      <c r="M362" s="24"/>
      <c r="N362" s="4"/>
    </row>
    <row r="363" spans="2:14" outlineLevel="1">
      <c r="B363" s="11"/>
      <c r="C363" s="100"/>
      <c r="E363" s="13"/>
      <c r="F363" s="24"/>
      <c r="G363" s="119"/>
      <c r="H363" s="13"/>
      <c r="I363" s="101"/>
      <c r="J363" s="4"/>
      <c r="K363" s="13"/>
      <c r="M363" s="24"/>
      <c r="N363" s="4"/>
    </row>
    <row r="364" spans="2:14" outlineLevel="1">
      <c r="B364" s="11"/>
      <c r="C364" s="100"/>
      <c r="E364" s="13"/>
      <c r="F364" s="24"/>
      <c r="G364" s="119"/>
      <c r="H364" s="13"/>
      <c r="I364" s="101"/>
      <c r="J364" s="4"/>
      <c r="K364" s="13"/>
      <c r="M364" s="24"/>
      <c r="N364" s="4"/>
    </row>
    <row r="365" spans="2:14" outlineLevel="1">
      <c r="B365" s="11"/>
      <c r="C365" s="100"/>
      <c r="E365" s="13"/>
      <c r="F365" s="24"/>
      <c r="G365" s="119"/>
      <c r="H365" s="13"/>
      <c r="I365" s="101"/>
      <c r="J365" s="4"/>
      <c r="K365" s="13"/>
      <c r="M365" s="24"/>
      <c r="N365" s="4"/>
    </row>
    <row r="366" spans="2:14" outlineLevel="1">
      <c r="B366" s="11"/>
      <c r="C366" s="100"/>
      <c r="E366" s="13"/>
      <c r="F366" s="24"/>
      <c r="G366" s="119"/>
      <c r="H366" s="13"/>
      <c r="I366" s="101"/>
      <c r="J366" s="4"/>
      <c r="K366" s="13"/>
      <c r="M366" s="24"/>
      <c r="N366" s="4"/>
    </row>
    <row r="367" spans="2:14" outlineLevel="1">
      <c r="B367" s="11"/>
      <c r="C367" s="100"/>
      <c r="E367" s="13"/>
      <c r="F367" s="24"/>
      <c r="G367" s="119"/>
      <c r="H367" s="13"/>
      <c r="I367" s="101"/>
      <c r="J367" s="4"/>
      <c r="K367" s="13"/>
      <c r="M367" s="24"/>
      <c r="N367" s="4"/>
    </row>
    <row r="368" spans="2:14" outlineLevel="1">
      <c r="B368" s="11"/>
      <c r="C368" s="100"/>
      <c r="E368" s="13"/>
      <c r="F368" s="24"/>
      <c r="G368" s="119"/>
      <c r="H368" s="13"/>
      <c r="I368" s="101"/>
      <c r="J368" s="4"/>
      <c r="K368" s="13"/>
      <c r="M368" s="24"/>
      <c r="N368" s="4"/>
    </row>
    <row r="369" spans="2:14" outlineLevel="1">
      <c r="B369" s="11"/>
      <c r="C369" s="100"/>
      <c r="E369" s="13"/>
      <c r="F369" s="24"/>
      <c r="G369" s="119"/>
      <c r="H369" s="13"/>
      <c r="I369" s="101"/>
      <c r="J369" s="4"/>
      <c r="K369" s="13"/>
      <c r="M369" s="24"/>
      <c r="N369" s="4"/>
    </row>
    <row r="370" spans="2:14" outlineLevel="1">
      <c r="B370" s="11"/>
      <c r="C370" s="100"/>
      <c r="E370" s="13"/>
      <c r="F370" s="24"/>
      <c r="G370" s="119"/>
      <c r="H370" s="13"/>
      <c r="I370" s="101"/>
      <c r="J370" s="4"/>
      <c r="K370" s="13"/>
      <c r="M370" s="24"/>
      <c r="N370" s="4"/>
    </row>
    <row r="371" spans="2:14" outlineLevel="1">
      <c r="B371" s="11"/>
      <c r="C371" s="100"/>
      <c r="E371" s="13"/>
      <c r="F371" s="24"/>
      <c r="G371" s="119"/>
      <c r="H371" s="13"/>
      <c r="I371" s="101"/>
      <c r="J371" s="4"/>
      <c r="K371" s="13"/>
      <c r="M371" s="24"/>
      <c r="N371" s="4"/>
    </row>
    <row r="372" spans="2:14" outlineLevel="1">
      <c r="B372" s="11"/>
      <c r="C372" s="100"/>
      <c r="E372" s="13"/>
      <c r="F372" s="24"/>
      <c r="G372" s="119"/>
      <c r="H372" s="13"/>
      <c r="I372" s="101"/>
      <c r="J372" s="4"/>
      <c r="K372" s="13"/>
      <c r="M372" s="24"/>
      <c r="N372" s="4"/>
    </row>
    <row r="373" spans="2:14" outlineLevel="1">
      <c r="B373" s="11"/>
      <c r="C373" s="100"/>
      <c r="E373" s="13"/>
      <c r="F373" s="24"/>
      <c r="G373" s="119"/>
      <c r="H373" s="13"/>
      <c r="I373" s="101"/>
      <c r="J373" s="4"/>
      <c r="K373" s="13"/>
      <c r="M373" s="24"/>
      <c r="N373" s="4"/>
    </row>
    <row r="374" spans="2:14" outlineLevel="1">
      <c r="B374" s="11"/>
      <c r="C374" s="100"/>
      <c r="E374" s="13"/>
      <c r="F374" s="24"/>
      <c r="G374" s="119"/>
      <c r="H374" s="13"/>
      <c r="I374" s="101"/>
      <c r="J374" s="4"/>
      <c r="K374" s="13"/>
      <c r="M374" s="24"/>
      <c r="N374" s="4"/>
    </row>
    <row r="375" spans="2:14" outlineLevel="1">
      <c r="B375" s="11"/>
      <c r="C375" s="100"/>
      <c r="E375" s="13"/>
      <c r="F375" s="24"/>
      <c r="G375" s="119"/>
      <c r="H375" s="13"/>
      <c r="I375" s="101"/>
      <c r="J375" s="4"/>
      <c r="K375" s="13"/>
      <c r="M375" s="24"/>
      <c r="N375" s="4"/>
    </row>
    <row r="376" spans="2:14" outlineLevel="1">
      <c r="B376" s="11"/>
      <c r="C376" s="100"/>
      <c r="E376" s="13"/>
      <c r="F376" s="24"/>
      <c r="G376" s="119"/>
      <c r="H376" s="13"/>
      <c r="I376" s="101"/>
      <c r="J376" s="4"/>
      <c r="K376" s="13"/>
      <c r="M376" s="24"/>
      <c r="N376" s="4"/>
    </row>
    <row r="377" spans="2:14" outlineLevel="1">
      <c r="B377" s="11"/>
      <c r="C377" s="100"/>
      <c r="E377" s="13"/>
      <c r="F377" s="24"/>
      <c r="G377" s="119"/>
      <c r="H377" s="13"/>
      <c r="I377" s="101"/>
      <c r="J377" s="4"/>
      <c r="K377" s="13"/>
      <c r="M377" s="24"/>
      <c r="N377" s="4"/>
    </row>
    <row r="378" spans="2:14" outlineLevel="1">
      <c r="B378" s="11"/>
      <c r="C378" s="100"/>
      <c r="E378" s="13"/>
      <c r="F378" s="24"/>
      <c r="G378" s="119"/>
      <c r="H378" s="13"/>
      <c r="I378" s="101"/>
      <c r="J378" s="4"/>
      <c r="K378" s="13"/>
      <c r="M378" s="24"/>
      <c r="N378" s="4"/>
    </row>
    <row r="379" spans="2:14" outlineLevel="1">
      <c r="B379" s="11"/>
      <c r="C379" s="100"/>
      <c r="E379" s="13"/>
      <c r="F379" s="24"/>
      <c r="G379" s="119"/>
      <c r="H379" s="13"/>
      <c r="I379" s="101"/>
      <c r="J379" s="4"/>
      <c r="K379" s="13"/>
      <c r="M379" s="24"/>
      <c r="N379" s="4"/>
    </row>
    <row r="380" spans="2:14" outlineLevel="1">
      <c r="B380" s="11"/>
      <c r="C380" s="100"/>
      <c r="E380" s="13"/>
      <c r="F380" s="24"/>
      <c r="G380" s="119"/>
      <c r="H380" s="13"/>
      <c r="I380" s="101"/>
      <c r="J380" s="4"/>
      <c r="K380" s="13"/>
      <c r="M380" s="24"/>
      <c r="N380" s="4"/>
    </row>
    <row r="381" spans="2:14" outlineLevel="1">
      <c r="B381" s="11"/>
      <c r="C381" s="100"/>
      <c r="E381" s="13"/>
      <c r="F381" s="24"/>
      <c r="G381" s="119"/>
      <c r="H381" s="13"/>
      <c r="I381" s="101"/>
      <c r="J381" s="4"/>
      <c r="K381" s="13"/>
      <c r="M381" s="24"/>
      <c r="N381" s="4"/>
    </row>
    <row r="382" spans="2:14" outlineLevel="1">
      <c r="B382" s="11"/>
      <c r="C382" s="100"/>
      <c r="E382" s="13"/>
      <c r="F382" s="24"/>
      <c r="G382" s="119"/>
      <c r="H382" s="13"/>
      <c r="I382" s="101"/>
      <c r="J382" s="4"/>
      <c r="K382" s="13"/>
      <c r="M382" s="24"/>
      <c r="N382" s="4"/>
    </row>
    <row r="383" spans="2:14" outlineLevel="1">
      <c r="B383" s="11"/>
      <c r="C383" s="100"/>
      <c r="E383" s="13"/>
      <c r="F383" s="24"/>
      <c r="G383" s="119"/>
      <c r="H383" s="13"/>
      <c r="I383" s="101"/>
      <c r="J383" s="4"/>
      <c r="K383" s="13"/>
      <c r="M383" s="24"/>
      <c r="N383" s="4"/>
    </row>
    <row r="384" spans="2:14" outlineLevel="1">
      <c r="B384" s="11"/>
      <c r="C384" s="100"/>
      <c r="E384" s="13"/>
      <c r="F384" s="24"/>
      <c r="G384" s="119"/>
      <c r="H384" s="13"/>
      <c r="I384" s="101"/>
      <c r="J384" s="4"/>
      <c r="K384" s="13"/>
      <c r="M384" s="24"/>
      <c r="N384" s="4"/>
    </row>
    <row r="385" spans="2:14" outlineLevel="1">
      <c r="B385" s="11"/>
      <c r="C385" s="100"/>
      <c r="E385" s="13"/>
      <c r="F385" s="24"/>
      <c r="G385" s="119"/>
      <c r="H385" s="13"/>
      <c r="I385" s="101"/>
      <c r="J385" s="4"/>
      <c r="K385" s="13"/>
      <c r="M385" s="24"/>
      <c r="N385" s="4"/>
    </row>
    <row r="386" spans="2:14" outlineLevel="1">
      <c r="B386" s="11"/>
      <c r="C386" s="100"/>
      <c r="E386" s="13"/>
      <c r="F386" s="24"/>
      <c r="G386" s="119"/>
      <c r="H386" s="13"/>
      <c r="I386" s="101"/>
      <c r="J386" s="4"/>
      <c r="K386" s="13"/>
      <c r="M386" s="24"/>
      <c r="N386" s="4"/>
    </row>
    <row r="387" spans="2:14" outlineLevel="1">
      <c r="B387" s="11"/>
      <c r="C387" s="100"/>
      <c r="E387" s="13"/>
      <c r="F387" s="24"/>
      <c r="G387" s="119"/>
      <c r="H387" s="13"/>
      <c r="I387" s="101"/>
      <c r="J387" s="4"/>
      <c r="K387" s="13"/>
      <c r="M387" s="24"/>
      <c r="N387" s="4"/>
    </row>
    <row r="388" spans="2:14" outlineLevel="1">
      <c r="B388" s="11"/>
      <c r="C388" s="100"/>
      <c r="E388" s="13"/>
      <c r="F388" s="24"/>
      <c r="G388" s="119"/>
      <c r="H388" s="13"/>
      <c r="I388" s="101"/>
      <c r="J388" s="4"/>
      <c r="K388" s="13"/>
      <c r="M388" s="24"/>
      <c r="N388" s="4"/>
    </row>
    <row r="389" spans="2:14" outlineLevel="1">
      <c r="B389" s="11"/>
      <c r="C389" s="100"/>
      <c r="E389" s="13"/>
      <c r="F389" s="24"/>
      <c r="G389" s="119"/>
      <c r="H389" s="13"/>
      <c r="I389" s="101"/>
      <c r="J389" s="4"/>
      <c r="K389" s="13"/>
      <c r="M389" s="24"/>
      <c r="N389" s="4"/>
    </row>
    <row r="390" spans="2:14" outlineLevel="1">
      <c r="B390" s="11"/>
      <c r="C390" s="100"/>
      <c r="E390" s="13"/>
      <c r="F390" s="24"/>
      <c r="G390" s="119"/>
      <c r="H390" s="13"/>
      <c r="I390" s="101"/>
      <c r="J390" s="4"/>
      <c r="K390" s="13"/>
      <c r="M390" s="24"/>
      <c r="N390" s="4"/>
    </row>
    <row r="391" spans="2:14" outlineLevel="1">
      <c r="B391" s="11"/>
      <c r="C391" s="100"/>
      <c r="E391" s="13"/>
      <c r="F391" s="24"/>
      <c r="G391" s="119"/>
      <c r="H391" s="13"/>
      <c r="I391" s="101"/>
      <c r="J391" s="4"/>
      <c r="K391" s="13"/>
      <c r="M391" s="24"/>
      <c r="N391" s="4"/>
    </row>
    <row r="392" spans="2:14" outlineLevel="1">
      <c r="B392" s="11"/>
      <c r="C392" s="100"/>
      <c r="E392" s="13"/>
      <c r="F392" s="24"/>
      <c r="G392" s="119"/>
      <c r="H392" s="13"/>
      <c r="I392" s="101"/>
      <c r="J392" s="4"/>
      <c r="K392" s="13"/>
      <c r="M392" s="24"/>
      <c r="N392" s="4"/>
    </row>
    <row r="393" spans="2:14" outlineLevel="1">
      <c r="B393" s="11"/>
      <c r="C393" s="100"/>
      <c r="E393" s="13"/>
      <c r="F393" s="24"/>
      <c r="G393" s="119"/>
      <c r="H393" s="13"/>
      <c r="I393" s="101"/>
      <c r="J393" s="4"/>
      <c r="K393" s="13"/>
      <c r="M393" s="24"/>
      <c r="N393" s="4"/>
    </row>
    <row r="394" spans="2:14" outlineLevel="1">
      <c r="B394" s="11"/>
      <c r="C394" s="100"/>
      <c r="E394" s="13"/>
      <c r="F394" s="24"/>
      <c r="G394" s="119"/>
      <c r="H394" s="13"/>
      <c r="I394" s="101"/>
      <c r="J394" s="4"/>
      <c r="K394" s="13"/>
      <c r="M394" s="24"/>
      <c r="N394" s="4"/>
    </row>
    <row r="395" spans="2:14" outlineLevel="1">
      <c r="B395" s="11"/>
      <c r="C395" s="100"/>
      <c r="E395" s="13"/>
      <c r="F395" s="24"/>
      <c r="G395" s="119"/>
      <c r="H395" s="13"/>
      <c r="I395" s="101"/>
      <c r="J395" s="4"/>
      <c r="K395" s="13"/>
      <c r="M395" s="24"/>
      <c r="N395" s="4"/>
    </row>
    <row r="396" spans="2:14" outlineLevel="1">
      <c r="B396" s="11"/>
      <c r="C396" s="100"/>
      <c r="E396" s="13"/>
      <c r="F396" s="24"/>
      <c r="G396" s="119"/>
      <c r="H396" s="13"/>
      <c r="I396" s="101"/>
      <c r="J396" s="4"/>
      <c r="K396" s="13"/>
      <c r="M396" s="24"/>
      <c r="N396" s="4"/>
    </row>
    <row r="397" spans="2:14" outlineLevel="1">
      <c r="B397" s="11"/>
      <c r="C397" s="100"/>
      <c r="E397" s="13"/>
      <c r="F397" s="24"/>
      <c r="G397" s="119"/>
      <c r="H397" s="13"/>
      <c r="I397" s="101"/>
      <c r="J397" s="4"/>
      <c r="K397" s="13"/>
      <c r="M397" s="24"/>
      <c r="N397" s="4"/>
    </row>
    <row r="398" spans="2:14" outlineLevel="1">
      <c r="B398" s="11"/>
      <c r="C398" s="100"/>
      <c r="E398" s="13"/>
      <c r="F398" s="24"/>
      <c r="G398" s="119"/>
      <c r="H398" s="13"/>
      <c r="I398" s="101"/>
      <c r="J398" s="4"/>
      <c r="K398" s="13"/>
      <c r="M398" s="24"/>
      <c r="N398" s="4"/>
    </row>
    <row r="399" spans="2:14" outlineLevel="1">
      <c r="B399" s="11"/>
      <c r="C399" s="100"/>
      <c r="E399" s="13"/>
      <c r="F399" s="24"/>
      <c r="G399" s="119"/>
      <c r="H399" s="13"/>
      <c r="I399" s="101"/>
      <c r="J399" s="4"/>
      <c r="K399" s="13"/>
      <c r="M399" s="24"/>
      <c r="N399" s="4"/>
    </row>
    <row r="400" spans="2:14" outlineLevel="1">
      <c r="B400" s="11"/>
      <c r="C400" s="100"/>
      <c r="E400" s="13"/>
      <c r="F400" s="24"/>
      <c r="G400" s="119"/>
      <c r="H400" s="13"/>
      <c r="I400" s="101"/>
      <c r="J400" s="4"/>
      <c r="K400" s="13"/>
      <c r="M400" s="24"/>
      <c r="N400" s="4"/>
    </row>
    <row r="401" spans="2:14" outlineLevel="1">
      <c r="B401" s="11"/>
      <c r="C401" s="100"/>
      <c r="E401" s="13"/>
      <c r="F401" s="24"/>
      <c r="G401" s="119"/>
      <c r="H401" s="13"/>
      <c r="I401" s="101"/>
      <c r="J401" s="4"/>
      <c r="K401" s="13"/>
      <c r="M401" s="24"/>
      <c r="N401" s="4"/>
    </row>
    <row r="402" spans="2:14" outlineLevel="1">
      <c r="B402" s="11"/>
      <c r="C402" s="100"/>
      <c r="E402" s="13"/>
      <c r="F402" s="24"/>
      <c r="G402" s="119"/>
      <c r="H402" s="13"/>
      <c r="I402" s="101"/>
      <c r="J402" s="4"/>
      <c r="K402" s="13"/>
      <c r="M402" s="24"/>
      <c r="N402" s="4"/>
    </row>
    <row r="403" spans="2:14" outlineLevel="1">
      <c r="B403" s="11"/>
      <c r="C403" s="100"/>
      <c r="E403" s="13"/>
      <c r="F403" s="24"/>
      <c r="G403" s="119"/>
      <c r="H403" s="13"/>
      <c r="I403" s="101"/>
      <c r="J403" s="4"/>
      <c r="K403" s="13"/>
      <c r="M403" s="24"/>
      <c r="N403" s="4"/>
    </row>
    <row r="404" spans="2:14" outlineLevel="1">
      <c r="B404" s="11"/>
      <c r="C404" s="100"/>
      <c r="E404" s="13"/>
      <c r="F404" s="24"/>
      <c r="G404" s="119"/>
      <c r="H404" s="13"/>
      <c r="I404" s="101"/>
      <c r="J404" s="4"/>
      <c r="K404" s="13"/>
      <c r="M404" s="24"/>
      <c r="N404" s="4"/>
    </row>
    <row r="405" spans="2:14" outlineLevel="1">
      <c r="B405" s="11"/>
      <c r="C405" s="100"/>
      <c r="E405" s="13"/>
      <c r="F405" s="24"/>
      <c r="G405" s="119"/>
      <c r="H405" s="13"/>
      <c r="I405" s="101"/>
      <c r="J405" s="4"/>
      <c r="K405" s="13"/>
      <c r="M405" s="24"/>
      <c r="N405" s="4"/>
    </row>
    <row r="406" spans="2:14" outlineLevel="1">
      <c r="B406" s="11"/>
      <c r="C406" s="100"/>
      <c r="E406" s="13"/>
      <c r="F406" s="24"/>
      <c r="G406" s="119"/>
      <c r="H406" s="13"/>
      <c r="I406" s="101"/>
      <c r="J406" s="4"/>
      <c r="K406" s="13"/>
      <c r="M406" s="24"/>
      <c r="N406" s="4"/>
    </row>
    <row r="407" spans="2:14" outlineLevel="1">
      <c r="B407" s="11"/>
      <c r="C407" s="100"/>
      <c r="E407" s="13"/>
      <c r="F407" s="24"/>
      <c r="G407" s="119"/>
      <c r="H407" s="13"/>
      <c r="I407" s="101"/>
      <c r="J407" s="4"/>
      <c r="K407" s="13"/>
      <c r="M407" s="24"/>
      <c r="N407" s="4"/>
    </row>
    <row r="408" spans="2:14" outlineLevel="1">
      <c r="B408" s="11"/>
      <c r="C408" s="100"/>
      <c r="E408" s="13"/>
      <c r="F408" s="24"/>
      <c r="G408" s="119"/>
      <c r="H408" s="13"/>
      <c r="I408" s="101"/>
      <c r="J408" s="4"/>
      <c r="K408" s="13"/>
      <c r="M408" s="24"/>
      <c r="N408" s="4"/>
    </row>
    <row r="409" spans="2:14" outlineLevel="1">
      <c r="B409" s="11"/>
      <c r="C409" s="100"/>
      <c r="E409" s="13"/>
      <c r="F409" s="24"/>
      <c r="G409" s="119"/>
      <c r="H409" s="13"/>
      <c r="I409" s="101"/>
      <c r="J409" s="4"/>
      <c r="K409" s="13"/>
      <c r="M409" s="24"/>
      <c r="N409" s="4"/>
    </row>
    <row r="410" spans="2:14" outlineLevel="1">
      <c r="B410" s="11"/>
      <c r="C410" s="100"/>
      <c r="E410" s="13"/>
      <c r="F410" s="24"/>
      <c r="G410" s="119"/>
      <c r="H410" s="13"/>
      <c r="I410" s="101"/>
      <c r="J410" s="4"/>
      <c r="K410" s="13"/>
      <c r="M410" s="24"/>
      <c r="N410" s="4"/>
    </row>
    <row r="411" spans="2:14" outlineLevel="1">
      <c r="B411" s="11"/>
      <c r="C411" s="100"/>
      <c r="E411" s="13"/>
      <c r="F411" s="24"/>
      <c r="G411" s="119"/>
      <c r="H411" s="13"/>
      <c r="I411" s="101"/>
      <c r="J411" s="4"/>
      <c r="K411" s="13"/>
      <c r="M411" s="24"/>
      <c r="N411" s="4"/>
    </row>
    <row r="412" spans="2:14" outlineLevel="1">
      <c r="B412" s="11"/>
      <c r="C412" s="100"/>
      <c r="E412" s="13"/>
      <c r="F412" s="24"/>
      <c r="G412" s="119"/>
      <c r="H412" s="13"/>
      <c r="I412" s="101"/>
      <c r="J412" s="4"/>
      <c r="K412" s="13"/>
      <c r="M412" s="24"/>
      <c r="N412" s="4"/>
    </row>
    <row r="413" spans="2:14" outlineLevel="1">
      <c r="B413" s="11"/>
      <c r="C413" s="100"/>
      <c r="E413" s="13"/>
      <c r="F413" s="24"/>
      <c r="G413" s="119"/>
      <c r="H413" s="13"/>
      <c r="I413" s="101"/>
      <c r="J413" s="4"/>
      <c r="K413" s="13"/>
      <c r="M413" s="24"/>
      <c r="N413" s="4"/>
    </row>
    <row r="414" spans="2:14" outlineLevel="1">
      <c r="B414" s="11"/>
      <c r="C414" s="100"/>
      <c r="E414" s="13"/>
      <c r="F414" s="24"/>
      <c r="G414" s="119"/>
      <c r="H414" s="13"/>
      <c r="I414" s="101"/>
      <c r="J414" s="4"/>
      <c r="K414" s="13"/>
      <c r="M414" s="24"/>
      <c r="N414" s="4"/>
    </row>
    <row r="415" spans="2:14" outlineLevel="1">
      <c r="B415" s="11"/>
      <c r="C415" s="100"/>
      <c r="E415" s="13"/>
      <c r="F415" s="24"/>
      <c r="G415" s="119"/>
      <c r="H415" s="13"/>
      <c r="I415" s="101"/>
      <c r="J415" s="4"/>
      <c r="K415" s="13"/>
      <c r="M415" s="24"/>
      <c r="N415" s="4"/>
    </row>
    <row r="416" spans="2:14" outlineLevel="1">
      <c r="B416" s="11"/>
      <c r="C416" s="100"/>
      <c r="E416" s="13"/>
      <c r="F416" s="24"/>
      <c r="G416" s="119"/>
      <c r="H416" s="13"/>
      <c r="I416" s="101"/>
      <c r="J416" s="4"/>
      <c r="K416" s="13"/>
      <c r="M416" s="24"/>
      <c r="N416" s="4"/>
    </row>
    <row r="417" spans="2:14" outlineLevel="1">
      <c r="B417" s="11"/>
      <c r="C417" s="100"/>
      <c r="E417" s="13"/>
      <c r="F417" s="24"/>
      <c r="G417" s="119"/>
      <c r="H417" s="13"/>
      <c r="I417" s="101"/>
      <c r="J417" s="4"/>
      <c r="K417" s="13"/>
      <c r="M417" s="24"/>
      <c r="N417" s="4"/>
    </row>
    <row r="418" spans="2:14" outlineLevel="1">
      <c r="B418" s="11"/>
      <c r="C418" s="100"/>
      <c r="E418" s="13"/>
      <c r="F418" s="24"/>
      <c r="G418" s="119"/>
      <c r="H418" s="13"/>
      <c r="I418" s="101"/>
      <c r="J418" s="4"/>
      <c r="K418" s="13"/>
      <c r="M418" s="24"/>
      <c r="N418" s="4"/>
    </row>
    <row r="419" spans="2:14" outlineLevel="1">
      <c r="B419" s="11"/>
      <c r="C419" s="100"/>
      <c r="E419" s="13"/>
      <c r="F419" s="24"/>
      <c r="G419" s="119"/>
      <c r="H419" s="13"/>
      <c r="I419" s="101"/>
      <c r="J419" s="4"/>
      <c r="K419" s="13"/>
      <c r="M419" s="24"/>
      <c r="N419" s="4"/>
    </row>
    <row r="420" spans="2:14" outlineLevel="1">
      <c r="B420" s="11"/>
      <c r="C420" s="100"/>
      <c r="E420" s="13"/>
      <c r="F420" s="24"/>
      <c r="G420" s="119"/>
      <c r="H420" s="13"/>
      <c r="I420" s="101"/>
      <c r="J420" s="4"/>
      <c r="K420" s="13"/>
      <c r="M420" s="24"/>
      <c r="N420" s="4"/>
    </row>
    <row r="421" spans="2:14" outlineLevel="1">
      <c r="B421" s="11"/>
      <c r="C421" s="100"/>
      <c r="E421" s="13"/>
      <c r="F421" s="24"/>
      <c r="G421" s="119"/>
      <c r="H421" s="13"/>
      <c r="I421" s="101"/>
      <c r="J421" s="4"/>
      <c r="K421" s="13"/>
      <c r="M421" s="24"/>
      <c r="N421" s="4"/>
    </row>
    <row r="422" spans="2:14" outlineLevel="1">
      <c r="B422" s="11"/>
      <c r="C422" s="100"/>
      <c r="E422" s="13"/>
      <c r="F422" s="24"/>
      <c r="G422" s="119"/>
      <c r="H422" s="13"/>
      <c r="I422" s="101"/>
      <c r="J422" s="4"/>
      <c r="K422" s="13"/>
      <c r="M422" s="24"/>
      <c r="N422" s="4"/>
    </row>
    <row r="423" spans="2:14" outlineLevel="1">
      <c r="B423" s="11"/>
      <c r="C423" s="100"/>
      <c r="E423" s="13"/>
      <c r="F423" s="24"/>
      <c r="G423" s="119"/>
      <c r="H423" s="13"/>
      <c r="I423" s="101"/>
      <c r="J423" s="4"/>
      <c r="K423" s="13"/>
      <c r="M423" s="24"/>
      <c r="N423" s="4"/>
    </row>
    <row r="424" spans="2:14" outlineLevel="1">
      <c r="B424" s="11"/>
      <c r="C424" s="100"/>
      <c r="E424" s="13"/>
      <c r="F424" s="24"/>
      <c r="G424" s="119"/>
      <c r="H424" s="13"/>
      <c r="I424" s="101"/>
      <c r="J424" s="4"/>
      <c r="K424" s="13"/>
      <c r="M424" s="24"/>
      <c r="N424" s="4"/>
    </row>
    <row r="425" spans="2:14" outlineLevel="1">
      <c r="B425" s="11"/>
      <c r="C425" s="100"/>
      <c r="E425" s="13"/>
      <c r="F425" s="24"/>
      <c r="G425" s="119"/>
      <c r="H425" s="13"/>
      <c r="I425" s="101"/>
      <c r="J425" s="4"/>
      <c r="K425" s="13"/>
      <c r="M425" s="24"/>
      <c r="N425" s="4"/>
    </row>
    <row r="426" spans="2:14" outlineLevel="1">
      <c r="B426" s="11"/>
      <c r="C426" s="100"/>
      <c r="E426" s="13"/>
      <c r="F426" s="24"/>
      <c r="G426" s="119"/>
      <c r="H426" s="13"/>
      <c r="I426" s="101"/>
      <c r="J426" s="4"/>
      <c r="K426" s="13"/>
      <c r="M426" s="24"/>
      <c r="N426" s="4"/>
    </row>
    <row r="427" spans="2:14" outlineLevel="1">
      <c r="B427" s="11"/>
      <c r="C427" s="100"/>
      <c r="E427" s="13"/>
      <c r="F427" s="24"/>
      <c r="G427" s="119"/>
      <c r="H427" s="13"/>
      <c r="I427" s="101"/>
      <c r="J427" s="4"/>
      <c r="K427" s="13"/>
      <c r="M427" s="24"/>
      <c r="N427" s="4"/>
    </row>
    <row r="428" spans="2:14" outlineLevel="1">
      <c r="B428" s="11"/>
      <c r="C428" s="100"/>
      <c r="E428" s="13"/>
      <c r="F428" s="24"/>
      <c r="G428" s="119"/>
      <c r="H428" s="13"/>
      <c r="I428" s="101"/>
      <c r="J428" s="4"/>
      <c r="K428" s="13"/>
      <c r="M428" s="24"/>
      <c r="N428" s="4"/>
    </row>
    <row r="429" spans="2:14" outlineLevel="1">
      <c r="B429" s="11"/>
      <c r="C429" s="100"/>
      <c r="E429" s="13"/>
      <c r="F429" s="24"/>
      <c r="G429" s="119"/>
      <c r="H429" s="13"/>
      <c r="I429" s="101"/>
      <c r="J429" s="4"/>
      <c r="K429" s="13"/>
      <c r="M429" s="24"/>
      <c r="N429" s="4"/>
    </row>
    <row r="430" spans="2:14" outlineLevel="1">
      <c r="B430" s="11"/>
      <c r="C430" s="100"/>
      <c r="E430" s="13"/>
      <c r="F430" s="24"/>
      <c r="G430" s="119"/>
      <c r="H430" s="13"/>
      <c r="I430" s="101"/>
      <c r="J430" s="4"/>
      <c r="K430" s="13"/>
      <c r="M430" s="24"/>
      <c r="N430" s="4"/>
    </row>
    <row r="431" spans="2:14" outlineLevel="1">
      <c r="B431" s="11"/>
      <c r="C431" s="100"/>
      <c r="E431" s="13"/>
      <c r="F431" s="24"/>
      <c r="G431" s="119"/>
      <c r="H431" s="13"/>
      <c r="I431" s="101"/>
      <c r="J431" s="4"/>
      <c r="K431" s="13"/>
      <c r="M431" s="24"/>
      <c r="N431" s="4"/>
    </row>
    <row r="432" spans="2:14" outlineLevel="1">
      <c r="B432" s="11"/>
      <c r="C432" s="100"/>
      <c r="E432" s="13"/>
      <c r="F432" s="24"/>
      <c r="G432" s="119"/>
      <c r="H432" s="13"/>
      <c r="I432" s="101"/>
      <c r="J432" s="4"/>
      <c r="K432" s="13"/>
      <c r="M432" s="24"/>
      <c r="N432" s="4"/>
    </row>
    <row r="433" spans="2:14" outlineLevel="1">
      <c r="B433" s="11"/>
      <c r="C433" s="100"/>
      <c r="E433" s="13"/>
      <c r="F433" s="24"/>
      <c r="G433" s="119"/>
      <c r="H433" s="13"/>
      <c r="I433" s="101"/>
      <c r="J433" s="4"/>
      <c r="K433" s="13"/>
      <c r="M433" s="24"/>
      <c r="N433" s="4"/>
    </row>
    <row r="434" spans="2:14" outlineLevel="1">
      <c r="B434" s="11"/>
      <c r="C434" s="100"/>
      <c r="E434" s="13"/>
      <c r="F434" s="24"/>
      <c r="G434" s="119"/>
      <c r="H434" s="13"/>
      <c r="I434" s="101"/>
      <c r="J434" s="4"/>
      <c r="K434" s="13"/>
      <c r="M434" s="24"/>
      <c r="N434" s="4"/>
    </row>
    <row r="435" spans="2:14" outlineLevel="1">
      <c r="B435" s="11"/>
      <c r="C435" s="100"/>
      <c r="E435" s="13"/>
      <c r="F435" s="24"/>
      <c r="G435" s="119"/>
      <c r="H435" s="13"/>
      <c r="I435" s="101"/>
      <c r="J435" s="4"/>
      <c r="K435" s="13"/>
      <c r="M435" s="24"/>
      <c r="N435" s="4"/>
    </row>
    <row r="436" spans="2:14" outlineLevel="1">
      <c r="B436" s="11"/>
      <c r="C436" s="100"/>
      <c r="E436" s="13"/>
      <c r="F436" s="24"/>
      <c r="G436" s="119"/>
      <c r="H436" s="13"/>
      <c r="I436" s="101"/>
      <c r="J436" s="4"/>
      <c r="K436" s="13"/>
      <c r="M436" s="24"/>
      <c r="N436" s="4"/>
    </row>
    <row r="437" spans="2:14" outlineLevel="1">
      <c r="B437" s="11"/>
      <c r="C437" s="100"/>
      <c r="E437" s="13"/>
      <c r="F437" s="24"/>
      <c r="G437" s="119"/>
      <c r="H437" s="13"/>
      <c r="I437" s="101"/>
      <c r="J437" s="4"/>
      <c r="K437" s="13"/>
      <c r="M437" s="24"/>
      <c r="N437" s="4"/>
    </row>
    <row r="438" spans="2:14" outlineLevel="1">
      <c r="B438" s="11"/>
      <c r="C438" s="100"/>
      <c r="E438" s="13"/>
      <c r="F438" s="24"/>
      <c r="G438" s="119"/>
      <c r="H438" s="13"/>
      <c r="I438" s="101"/>
      <c r="J438" s="4"/>
      <c r="K438" s="13"/>
      <c r="M438" s="24"/>
      <c r="N438" s="4"/>
    </row>
    <row r="439" spans="2:14" outlineLevel="1">
      <c r="B439" s="11"/>
      <c r="C439" s="100"/>
      <c r="E439" s="13"/>
      <c r="F439" s="24"/>
      <c r="G439" s="119"/>
      <c r="H439" s="13"/>
      <c r="I439" s="101"/>
      <c r="J439" s="4"/>
      <c r="K439" s="13"/>
      <c r="M439" s="24"/>
      <c r="N439" s="4"/>
    </row>
    <row r="440" spans="2:14" outlineLevel="1">
      <c r="B440" s="11"/>
      <c r="C440" s="100"/>
      <c r="E440" s="13"/>
      <c r="F440" s="24"/>
      <c r="G440" s="119"/>
      <c r="H440" s="13"/>
      <c r="I440" s="101"/>
      <c r="J440" s="4"/>
      <c r="K440" s="13"/>
      <c r="M440" s="24"/>
      <c r="N440" s="4"/>
    </row>
    <row r="441" spans="2:14" outlineLevel="1">
      <c r="B441" s="11"/>
      <c r="C441" s="100"/>
      <c r="E441" s="13"/>
      <c r="F441" s="24"/>
      <c r="G441" s="119"/>
      <c r="H441" s="13"/>
      <c r="I441" s="101"/>
      <c r="J441" s="4"/>
      <c r="K441" s="13"/>
      <c r="M441" s="24"/>
      <c r="N441" s="4"/>
    </row>
    <row r="442" spans="2:14" outlineLevel="1">
      <c r="B442" s="11"/>
      <c r="C442" s="100"/>
      <c r="E442" s="13"/>
      <c r="F442" s="24"/>
      <c r="G442" s="119"/>
      <c r="H442" s="13"/>
      <c r="I442" s="101"/>
      <c r="J442" s="4"/>
      <c r="K442" s="13"/>
      <c r="M442" s="24"/>
      <c r="N442" s="4"/>
    </row>
    <row r="443" spans="2:14" outlineLevel="1">
      <c r="B443" s="14"/>
      <c r="C443" s="113"/>
      <c r="D443" s="15"/>
      <c r="E443" s="17"/>
      <c r="F443" s="25"/>
      <c r="G443" s="120"/>
      <c r="H443" s="17"/>
      <c r="I443" s="114"/>
      <c r="J443" s="18"/>
      <c r="K443" s="17"/>
      <c r="L443" s="15"/>
      <c r="M443" s="25"/>
      <c r="N443" s="18"/>
    </row>
    <row r="444" spans="2:14" outlineLevel="1">
      <c r="F444" s="130"/>
      <c r="G444" s="134"/>
      <c r="K444" s="13"/>
      <c r="M444" s="130"/>
      <c r="N444" s="130"/>
    </row>
    <row r="445" spans="2:14" outlineLevel="1"/>
    <row r="446" spans="2:14" outlineLevel="1">
      <c r="F446" s="19" t="s">
        <v>34</v>
      </c>
      <c r="G446" s="132"/>
      <c r="M446" s="19" t="s">
        <v>34</v>
      </c>
      <c r="N446" s="132"/>
    </row>
    <row r="447" spans="2:14" outlineLevel="1">
      <c r="F447" s="28" t="s">
        <v>35</v>
      </c>
      <c r="G447" s="135"/>
      <c r="M447" s="28" t="s">
        <v>35</v>
      </c>
      <c r="N447" s="135"/>
    </row>
    <row r="448" spans="2:14" outlineLevel="1"/>
    <row r="451" spans="1:6" s="126" customFormat="1" ht="20.5">
      <c r="A451" s="126" t="s">
        <v>204</v>
      </c>
      <c r="B451" s="127" t="s">
        <v>262</v>
      </c>
    </row>
    <row r="452" spans="1:6">
      <c r="B452" s="102" t="s">
        <v>219</v>
      </c>
      <c r="C452" s="52"/>
      <c r="D452" s="52"/>
      <c r="E452" s="52"/>
      <c r="F452" s="52"/>
    </row>
    <row r="453" spans="1:6" outlineLevel="1">
      <c r="B453" s="110" t="s">
        <v>220</v>
      </c>
      <c r="C453" s="52"/>
      <c r="D453" s="52"/>
      <c r="E453" s="52"/>
      <c r="F453" s="52"/>
    </row>
    <row r="454" spans="1:6" outlineLevel="1">
      <c r="B454" s="111" t="s">
        <v>221</v>
      </c>
      <c r="C454" s="52"/>
      <c r="D454" s="52"/>
      <c r="E454" s="52"/>
      <c r="F454" s="52"/>
    </row>
    <row r="455" spans="1:6" outlineLevel="1">
      <c r="B455" s="103"/>
      <c r="C455" s="52"/>
      <c r="D455" s="52"/>
      <c r="E455" s="52"/>
      <c r="F455" s="52"/>
    </row>
    <row r="456" spans="1:6" outlineLevel="1">
      <c r="B456" s="53" t="s">
        <v>59</v>
      </c>
      <c r="C456" s="54">
        <v>44012</v>
      </c>
      <c r="D456" s="53" t="s">
        <v>60</v>
      </c>
      <c r="F456" s="55" t="s">
        <v>222</v>
      </c>
    </row>
    <row r="457" spans="1:6" outlineLevel="1">
      <c r="B457" s="154" t="s">
        <v>223</v>
      </c>
      <c r="C457" s="155"/>
      <c r="D457" s="143" t="s">
        <v>224</v>
      </c>
      <c r="E457" s="144"/>
      <c r="F457" s="145" t="s">
        <v>225</v>
      </c>
    </row>
    <row r="458" spans="1:6" outlineLevel="1">
      <c r="B458" s="156"/>
      <c r="C458" s="157"/>
      <c r="D458" s="64" t="s">
        <v>83</v>
      </c>
      <c r="E458" s="64" t="s">
        <v>226</v>
      </c>
      <c r="F458" s="146"/>
    </row>
    <row r="459" spans="1:6" outlineLevel="1">
      <c r="B459" s="147" t="s">
        <v>227</v>
      </c>
      <c r="C459" s="148"/>
      <c r="D459" s="104">
        <v>300000000</v>
      </c>
      <c r="E459" s="104">
        <v>300000000</v>
      </c>
      <c r="F459" s="105" t="s">
        <v>84</v>
      </c>
    </row>
    <row r="460" spans="1:6" ht="28" customHeight="1" outlineLevel="1">
      <c r="B460" s="147" t="s">
        <v>228</v>
      </c>
      <c r="C460" s="148"/>
      <c r="D460" s="104">
        <v>240638520</v>
      </c>
      <c r="E460" s="104">
        <v>240638520</v>
      </c>
      <c r="F460" s="105" t="s">
        <v>84</v>
      </c>
    </row>
    <row r="461" spans="1:6" ht="28" customHeight="1" outlineLevel="1">
      <c r="B461" s="147" t="s">
        <v>229</v>
      </c>
      <c r="C461" s="148"/>
      <c r="D461" s="104">
        <v>76375125</v>
      </c>
      <c r="E461" s="104">
        <v>76375125</v>
      </c>
      <c r="F461" s="105" t="s">
        <v>84</v>
      </c>
    </row>
    <row r="462" spans="1:6" outlineLevel="1">
      <c r="B462" s="149"/>
      <c r="C462" s="106" t="s">
        <v>230</v>
      </c>
      <c r="D462" s="107" t="s">
        <v>84</v>
      </c>
      <c r="E462" s="107" t="s">
        <v>84</v>
      </c>
      <c r="F462" s="105" t="s">
        <v>84</v>
      </c>
    </row>
    <row r="463" spans="1:6" outlineLevel="1">
      <c r="B463" s="150"/>
      <c r="C463" s="106" t="s">
        <v>231</v>
      </c>
      <c r="D463" s="104">
        <v>550000</v>
      </c>
      <c r="E463" s="104">
        <v>550000</v>
      </c>
      <c r="F463" s="105" t="s">
        <v>232</v>
      </c>
    </row>
    <row r="464" spans="1:6" ht="26" outlineLevel="1">
      <c r="B464" s="150"/>
      <c r="C464" s="106" t="s">
        <v>233</v>
      </c>
      <c r="D464" s="107" t="s">
        <v>84</v>
      </c>
      <c r="E464" s="107" t="s">
        <v>84</v>
      </c>
      <c r="F464" s="105" t="s">
        <v>84</v>
      </c>
    </row>
    <row r="465" spans="1:6" outlineLevel="1">
      <c r="B465" s="151"/>
      <c r="C465" s="106" t="s">
        <v>234</v>
      </c>
      <c r="D465" s="104">
        <v>75825125</v>
      </c>
      <c r="E465" s="104">
        <v>75825125</v>
      </c>
      <c r="F465" s="105" t="s">
        <v>235</v>
      </c>
    </row>
    <row r="466" spans="1:6" ht="28" customHeight="1" outlineLevel="1">
      <c r="B466" s="147" t="s">
        <v>236</v>
      </c>
      <c r="C466" s="148"/>
      <c r="D466" s="104">
        <v>164263395</v>
      </c>
      <c r="E466" s="104">
        <v>164263395</v>
      </c>
      <c r="F466" s="105" t="s">
        <v>84</v>
      </c>
    </row>
    <row r="467" spans="1:6" outlineLevel="1">
      <c r="B467" s="147" t="s">
        <v>237</v>
      </c>
      <c r="C467" s="148"/>
      <c r="D467" s="104">
        <v>18898600</v>
      </c>
      <c r="E467" s="104">
        <v>18898600</v>
      </c>
      <c r="F467" s="105" t="s">
        <v>84</v>
      </c>
    </row>
    <row r="468" spans="1:6" outlineLevel="1">
      <c r="B468" s="152" t="s">
        <v>238</v>
      </c>
      <c r="C468" s="153"/>
      <c r="D468" s="108">
        <v>145364795</v>
      </c>
      <c r="E468" s="108">
        <v>145364795</v>
      </c>
      <c r="F468" s="109" t="s">
        <v>84</v>
      </c>
    </row>
    <row r="469" spans="1:6" outlineLevel="1">
      <c r="B469" s="112" t="s">
        <v>239</v>
      </c>
      <c r="C469" s="52"/>
      <c r="D469" s="52"/>
      <c r="E469" s="52"/>
      <c r="F469" s="52"/>
    </row>
    <row r="470" spans="1:6" outlineLevel="1">
      <c r="B470" s="112" t="s">
        <v>240</v>
      </c>
      <c r="C470" s="52"/>
      <c r="D470" s="52"/>
      <c r="E470" s="52"/>
      <c r="F470" s="52"/>
    </row>
    <row r="471" spans="1:6" outlineLevel="1"/>
    <row r="472" spans="1:6" outlineLevel="1">
      <c r="D472" t="s">
        <v>241</v>
      </c>
      <c r="E472" s="130"/>
      <c r="F472" s="131"/>
    </row>
    <row r="473" spans="1:6" outlineLevel="1">
      <c r="D473" s="15" t="s">
        <v>242</v>
      </c>
      <c r="E473" s="132"/>
      <c r="F473" s="132"/>
    </row>
    <row r="474" spans="1:6" outlineLevel="1">
      <c r="D474" s="125" t="s">
        <v>254</v>
      </c>
      <c r="E474" s="133"/>
      <c r="F474" s="133"/>
    </row>
    <row r="478" spans="1:6" s="126" customFormat="1" ht="20.5">
      <c r="A478" s="126" t="s">
        <v>258</v>
      </c>
      <c r="B478" s="127" t="s">
        <v>259</v>
      </c>
    </row>
    <row r="479" spans="1:6" outlineLevel="1"/>
    <row r="480" spans="1:6" outlineLevel="1">
      <c r="B480" s="121" t="s">
        <v>243</v>
      </c>
      <c r="C480" s="122"/>
      <c r="D480" s="122"/>
      <c r="F480" s="121" t="s">
        <v>250</v>
      </c>
    </row>
    <row r="481" spans="1:8" outlineLevel="1">
      <c r="B481" s="121" t="s">
        <v>244</v>
      </c>
      <c r="C481" s="122"/>
      <c r="D481" s="122"/>
      <c r="F481" s="121" t="s">
        <v>251</v>
      </c>
    </row>
    <row r="482" spans="1:8" outlineLevel="1">
      <c r="B482" s="121" t="s">
        <v>245</v>
      </c>
      <c r="C482" s="122"/>
      <c r="D482" s="122"/>
      <c r="F482" s="121" t="s">
        <v>245</v>
      </c>
    </row>
    <row r="483" spans="1:8" outlineLevel="1">
      <c r="B483" s="121" t="s">
        <v>246</v>
      </c>
      <c r="C483" s="122"/>
      <c r="D483" s="122"/>
      <c r="F483" s="121" t="s">
        <v>252</v>
      </c>
    </row>
    <row r="484" spans="1:8" outlineLevel="1">
      <c r="B484" s="121" t="s">
        <v>247</v>
      </c>
      <c r="C484" s="122"/>
      <c r="D484" s="122"/>
      <c r="F484" s="121" t="s">
        <v>247</v>
      </c>
    </row>
    <row r="485" spans="1:8" outlineLevel="1">
      <c r="B485" s="121" t="s">
        <v>248</v>
      </c>
      <c r="C485" s="122"/>
      <c r="D485" s="122"/>
      <c r="F485" s="121" t="s">
        <v>253</v>
      </c>
    </row>
    <row r="486" spans="1:8" outlineLevel="1">
      <c r="B486" s="121" t="s">
        <v>249</v>
      </c>
      <c r="C486" s="122"/>
      <c r="D486" s="122"/>
      <c r="F486" s="121" t="s">
        <v>249</v>
      </c>
    </row>
    <row r="487" spans="1:8" outlineLevel="1">
      <c r="B487" s="121"/>
      <c r="C487" s="122"/>
      <c r="D487" s="122"/>
      <c r="F487" s="121"/>
    </row>
    <row r="490" spans="1:8">
      <c r="H490" s="50" t="s">
        <v>206</v>
      </c>
    </row>
    <row r="491" spans="1:8">
      <c r="H491" s="50" t="s">
        <v>48</v>
      </c>
    </row>
    <row r="492" spans="1:8">
      <c r="H492" s="50" t="s">
        <v>49</v>
      </c>
    </row>
    <row r="493" spans="1:8">
      <c r="H493" s="50" t="s">
        <v>50</v>
      </c>
    </row>
    <row r="494" spans="1:8">
      <c r="H494" s="50" t="s">
        <v>51</v>
      </c>
    </row>
    <row r="495" spans="1:8">
      <c r="H495" s="50" t="s">
        <v>54</v>
      </c>
    </row>
    <row r="496" spans="1:8">
      <c r="A496" t="s">
        <v>204</v>
      </c>
    </row>
  </sheetData>
  <mergeCells count="10">
    <mergeCell ref="B462:B465"/>
    <mergeCell ref="B466:C466"/>
    <mergeCell ref="B467:C467"/>
    <mergeCell ref="B468:C468"/>
    <mergeCell ref="B457:C458"/>
    <mergeCell ref="D457:E457"/>
    <mergeCell ref="F457:F458"/>
    <mergeCell ref="B459:C459"/>
    <mergeCell ref="B460:C460"/>
    <mergeCell ref="B461:C461"/>
  </mergeCells>
  <phoneticPr fontId="14" type="noConversion"/>
  <hyperlinks>
    <hyperlink ref="B2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U49"/>
  <sheetViews>
    <sheetView zoomScale="85" zoomScaleNormal="85" workbookViewId="0"/>
  </sheetViews>
  <sheetFormatPr defaultRowHeight="17" outlineLevelRow="1"/>
  <cols>
    <col min="1" max="1" width="3.58203125" customWidth="1"/>
    <col min="2" max="2" width="15" customWidth="1"/>
    <col min="13" max="13" width="12.75" bestFit="1" customWidth="1"/>
    <col min="19" max="19" width="12.75" customWidth="1"/>
    <col min="20" max="21" width="14.33203125" customWidth="1"/>
    <col min="22" max="22" width="12.75" customWidth="1"/>
  </cols>
  <sheetData>
    <row r="1" spans="1:18">
      <c r="A1" t="s">
        <v>37</v>
      </c>
    </row>
    <row r="2" spans="1:18">
      <c r="A2" s="30" t="s">
        <v>36</v>
      </c>
    </row>
    <row r="3" spans="1:18">
      <c r="B3" s="7"/>
    </row>
    <row r="4" spans="1:18">
      <c r="A4" t="s">
        <v>269</v>
      </c>
      <c r="B4" s="7" t="s">
        <v>270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7.5" thickBot="1">
      <c r="B5" s="160" t="s">
        <v>0</v>
      </c>
      <c r="C5" s="160"/>
      <c r="D5" s="160"/>
      <c r="E5" s="160"/>
      <c r="F5" s="160"/>
      <c r="G5" s="160"/>
      <c r="H5" s="160"/>
      <c r="I5" s="160"/>
      <c r="J5" s="160"/>
      <c r="K5" s="160"/>
      <c r="L5" s="3"/>
      <c r="M5" s="160" t="s">
        <v>6</v>
      </c>
      <c r="N5" s="160"/>
      <c r="O5" s="160"/>
      <c r="P5" s="160"/>
      <c r="Q5" s="160"/>
      <c r="R5" s="160"/>
    </row>
    <row r="6" spans="1:18">
      <c r="B6" s="5" t="s">
        <v>7</v>
      </c>
      <c r="C6" s="158" t="s">
        <v>9</v>
      </c>
      <c r="D6" s="158"/>
      <c r="E6" s="161"/>
      <c r="F6" s="158" t="s">
        <v>1</v>
      </c>
      <c r="G6" s="158"/>
      <c r="H6" s="161"/>
      <c r="I6" s="158" t="s">
        <v>1</v>
      </c>
      <c r="J6" s="158"/>
      <c r="K6" s="158"/>
      <c r="L6" s="162"/>
      <c r="M6" s="158" t="s">
        <v>9</v>
      </c>
      <c r="N6" s="158"/>
      <c r="O6" s="161"/>
      <c r="P6" s="158" t="s">
        <v>1</v>
      </c>
      <c r="Q6" s="158"/>
      <c r="R6" s="158"/>
    </row>
    <row r="7" spans="1:18">
      <c r="B7" s="5" t="s">
        <v>8</v>
      </c>
      <c r="C7" s="159" t="s">
        <v>10</v>
      </c>
      <c r="D7" s="159"/>
      <c r="E7" s="162"/>
      <c r="F7" s="159" t="s">
        <v>2</v>
      </c>
      <c r="G7" s="159"/>
      <c r="H7" s="162"/>
      <c r="I7" s="159" t="s">
        <v>2</v>
      </c>
      <c r="J7" s="159"/>
      <c r="K7" s="159"/>
      <c r="L7" s="162"/>
      <c r="M7" s="159" t="s">
        <v>15</v>
      </c>
      <c r="N7" s="159"/>
      <c r="O7" s="162"/>
      <c r="P7" s="159" t="s">
        <v>2</v>
      </c>
      <c r="Q7" s="159"/>
      <c r="R7" s="159"/>
    </row>
    <row r="8" spans="1:18">
      <c r="B8" s="2"/>
      <c r="C8" s="159" t="s">
        <v>11</v>
      </c>
      <c r="D8" s="159"/>
      <c r="E8" s="162"/>
      <c r="F8" s="159" t="s">
        <v>3</v>
      </c>
      <c r="G8" s="159"/>
      <c r="H8" s="162"/>
      <c r="I8" s="159" t="s">
        <v>13</v>
      </c>
      <c r="J8" s="159"/>
      <c r="K8" s="159"/>
      <c r="L8" s="162"/>
      <c r="M8" s="159" t="s">
        <v>16</v>
      </c>
      <c r="N8" s="159"/>
      <c r="O8" s="162"/>
      <c r="P8" s="159" t="s">
        <v>13</v>
      </c>
      <c r="Q8" s="159"/>
      <c r="R8" s="159"/>
    </row>
    <row r="9" spans="1:18" ht="17.5" thickBot="1">
      <c r="B9" s="2"/>
      <c r="C9" s="163"/>
      <c r="D9" s="163"/>
      <c r="E9" s="162"/>
      <c r="F9" s="160" t="s">
        <v>12</v>
      </c>
      <c r="G9" s="160"/>
      <c r="H9" s="162"/>
      <c r="I9" s="160" t="s">
        <v>14</v>
      </c>
      <c r="J9" s="160"/>
      <c r="K9" s="160"/>
      <c r="L9" s="162"/>
      <c r="M9" s="163"/>
      <c r="N9" s="163"/>
      <c r="O9" s="162"/>
      <c r="P9" s="160" t="s">
        <v>14</v>
      </c>
      <c r="Q9" s="160"/>
      <c r="R9" s="160"/>
    </row>
    <row r="10" spans="1:18">
      <c r="B10" s="6"/>
      <c r="C10" s="164"/>
      <c r="D10" s="164"/>
      <c r="E10" s="3"/>
      <c r="F10" s="165" t="s">
        <v>17</v>
      </c>
      <c r="G10" s="165"/>
      <c r="H10" s="3"/>
      <c r="I10" s="164"/>
      <c r="J10" s="164"/>
      <c r="K10" s="164"/>
      <c r="L10" s="3"/>
      <c r="M10" s="164"/>
      <c r="N10" s="164"/>
      <c r="O10" s="3"/>
      <c r="P10" s="164"/>
      <c r="Q10" s="164"/>
      <c r="R10" s="164"/>
    </row>
    <row r="11" spans="1:18">
      <c r="B11" s="166" t="s">
        <v>18</v>
      </c>
      <c r="C11" s="167">
        <v>983</v>
      </c>
      <c r="D11" s="168"/>
      <c r="E11" s="169"/>
      <c r="F11" s="170">
        <v>1.6539999999999999</v>
      </c>
      <c r="G11" s="168"/>
      <c r="H11" s="169"/>
      <c r="I11" s="166" t="s">
        <v>4</v>
      </c>
      <c r="J11" s="167">
        <v>2.12</v>
      </c>
      <c r="K11" s="168"/>
      <c r="L11" s="169"/>
      <c r="M11" s="167">
        <v>904</v>
      </c>
      <c r="N11" s="168"/>
      <c r="O11" s="169"/>
      <c r="P11" s="166" t="s">
        <v>4</v>
      </c>
      <c r="Q11" s="170">
        <v>2.2200000000000002</v>
      </c>
      <c r="R11" s="168"/>
    </row>
    <row r="12" spans="1:18">
      <c r="B12" s="166"/>
      <c r="C12" s="167"/>
      <c r="D12" s="168"/>
      <c r="E12" s="169"/>
      <c r="F12" s="170"/>
      <c r="G12" s="168"/>
      <c r="H12" s="169"/>
      <c r="I12" s="166"/>
      <c r="J12" s="167"/>
      <c r="K12" s="168"/>
      <c r="L12" s="169"/>
      <c r="M12" s="167"/>
      <c r="N12" s="168"/>
      <c r="O12" s="169"/>
      <c r="P12" s="166"/>
      <c r="Q12" s="170"/>
      <c r="R12" s="168"/>
    </row>
    <row r="13" spans="1:18">
      <c r="B13" s="172" t="s">
        <v>19</v>
      </c>
      <c r="C13" s="175">
        <v>249</v>
      </c>
      <c r="D13" s="171"/>
      <c r="E13" s="162"/>
      <c r="F13" s="173">
        <v>1.9850000000000001</v>
      </c>
      <c r="G13" s="171"/>
      <c r="H13" s="162"/>
      <c r="I13" s="172" t="s">
        <v>4</v>
      </c>
      <c r="J13" s="175">
        <v>2.99</v>
      </c>
      <c r="K13" s="171"/>
      <c r="L13" s="162"/>
      <c r="M13" s="175">
        <v>152</v>
      </c>
      <c r="N13" s="171"/>
      <c r="O13" s="162"/>
      <c r="P13" s="172" t="s">
        <v>4</v>
      </c>
      <c r="Q13" s="173">
        <v>3</v>
      </c>
      <c r="R13" s="171"/>
    </row>
    <row r="14" spans="1:18">
      <c r="B14" s="172"/>
      <c r="C14" s="175"/>
      <c r="D14" s="171"/>
      <c r="E14" s="162"/>
      <c r="F14" s="173"/>
      <c r="G14" s="171"/>
      <c r="H14" s="162"/>
      <c r="I14" s="172"/>
      <c r="J14" s="175"/>
      <c r="K14" s="171"/>
      <c r="L14" s="162"/>
      <c r="M14" s="175"/>
      <c r="N14" s="171"/>
      <c r="O14" s="162"/>
      <c r="P14" s="172"/>
      <c r="Q14" s="173"/>
      <c r="R14" s="171"/>
    </row>
    <row r="15" spans="1:18">
      <c r="B15" s="166" t="s">
        <v>20</v>
      </c>
      <c r="C15" s="174">
        <v>1217</v>
      </c>
      <c r="D15" s="168"/>
      <c r="E15" s="169"/>
      <c r="F15" s="170">
        <v>2.15</v>
      </c>
      <c r="G15" s="168"/>
      <c r="H15" s="169"/>
      <c r="I15" s="166" t="s">
        <v>4</v>
      </c>
      <c r="J15" s="167">
        <v>3.03</v>
      </c>
      <c r="K15" s="168"/>
      <c r="L15" s="169"/>
      <c r="M15" s="167">
        <v>567</v>
      </c>
      <c r="N15" s="168"/>
      <c r="O15" s="169"/>
      <c r="P15" s="166" t="s">
        <v>4</v>
      </c>
      <c r="Q15" s="170">
        <v>3.03</v>
      </c>
      <c r="R15" s="168"/>
    </row>
    <row r="16" spans="1:18">
      <c r="B16" s="166"/>
      <c r="C16" s="174"/>
      <c r="D16" s="168"/>
      <c r="E16" s="169"/>
      <c r="F16" s="170"/>
      <c r="G16" s="168"/>
      <c r="H16" s="169"/>
      <c r="I16" s="166"/>
      <c r="J16" s="167"/>
      <c r="K16" s="168"/>
      <c r="L16" s="169"/>
      <c r="M16" s="167"/>
      <c r="N16" s="168"/>
      <c r="O16" s="169"/>
      <c r="P16" s="166"/>
      <c r="Q16" s="170"/>
      <c r="R16" s="168"/>
    </row>
    <row r="17" spans="2:18">
      <c r="B17" s="172" t="s">
        <v>21</v>
      </c>
      <c r="C17" s="175">
        <v>383</v>
      </c>
      <c r="D17" s="171"/>
      <c r="E17" s="162"/>
      <c r="F17" s="173">
        <v>2.6583999999999999</v>
      </c>
      <c r="G17" s="171"/>
      <c r="H17" s="162"/>
      <c r="I17" s="172" t="s">
        <v>4</v>
      </c>
      <c r="J17" s="175">
        <v>3.21</v>
      </c>
      <c r="K17" s="171"/>
      <c r="L17" s="162"/>
      <c r="M17" s="175">
        <v>140</v>
      </c>
      <c r="N17" s="171"/>
      <c r="O17" s="162"/>
      <c r="P17" s="172" t="s">
        <v>4</v>
      </c>
      <c r="Q17" s="173">
        <v>3.18</v>
      </c>
      <c r="R17" s="171"/>
    </row>
    <row r="18" spans="2:18">
      <c r="B18" s="172"/>
      <c r="C18" s="175"/>
      <c r="D18" s="171"/>
      <c r="E18" s="162"/>
      <c r="F18" s="173"/>
      <c r="G18" s="171"/>
      <c r="H18" s="162"/>
      <c r="I18" s="172"/>
      <c r="J18" s="175"/>
      <c r="K18" s="171"/>
      <c r="L18" s="162"/>
      <c r="M18" s="175"/>
      <c r="N18" s="171"/>
      <c r="O18" s="162"/>
      <c r="P18" s="172"/>
      <c r="Q18" s="173"/>
      <c r="R18" s="171"/>
    </row>
    <row r="19" spans="2:18">
      <c r="B19" s="166" t="s">
        <v>22</v>
      </c>
      <c r="C19" s="174">
        <v>1881</v>
      </c>
      <c r="D19" s="168"/>
      <c r="E19" s="169"/>
      <c r="F19" s="170">
        <v>3.6583999999999999</v>
      </c>
      <c r="G19" s="168"/>
      <c r="H19" s="169"/>
      <c r="I19" s="166" t="s">
        <v>4</v>
      </c>
      <c r="J19" s="167">
        <v>3.29</v>
      </c>
      <c r="K19" s="168"/>
      <c r="L19" s="169"/>
      <c r="M19" s="167">
        <v>97</v>
      </c>
      <c r="N19" s="168"/>
      <c r="O19" s="169"/>
      <c r="P19" s="166" t="s">
        <v>4</v>
      </c>
      <c r="Q19" s="170">
        <v>3.29</v>
      </c>
      <c r="R19" s="168"/>
    </row>
    <row r="20" spans="2:18">
      <c r="B20" s="166"/>
      <c r="C20" s="174"/>
      <c r="D20" s="168"/>
      <c r="E20" s="169"/>
      <c r="F20" s="170"/>
      <c r="G20" s="168"/>
      <c r="H20" s="169"/>
      <c r="I20" s="166"/>
      <c r="J20" s="167"/>
      <c r="K20" s="168"/>
      <c r="L20" s="169"/>
      <c r="M20" s="167"/>
      <c r="N20" s="168"/>
      <c r="O20" s="169"/>
      <c r="P20" s="166"/>
      <c r="Q20" s="170"/>
      <c r="R20" s="168"/>
    </row>
    <row r="21" spans="2:18">
      <c r="B21" s="172" t="s">
        <v>23</v>
      </c>
      <c r="C21" s="176">
        <v>1210</v>
      </c>
      <c r="D21" s="171"/>
      <c r="E21" s="162"/>
      <c r="F21" s="173">
        <v>3.68</v>
      </c>
      <c r="G21" s="171"/>
      <c r="H21" s="162"/>
      <c r="I21" s="172" t="s">
        <v>4</v>
      </c>
      <c r="J21" s="175">
        <v>3.61</v>
      </c>
      <c r="K21" s="171"/>
      <c r="L21" s="162"/>
      <c r="M21" s="175">
        <v>735</v>
      </c>
      <c r="N21" s="171"/>
      <c r="O21" s="162"/>
      <c r="P21" s="172" t="s">
        <v>4</v>
      </c>
      <c r="Q21" s="173">
        <v>3.61</v>
      </c>
      <c r="R21" s="171"/>
    </row>
    <row r="22" spans="2:18">
      <c r="B22" s="172"/>
      <c r="C22" s="176"/>
      <c r="D22" s="171"/>
      <c r="E22" s="162"/>
      <c r="F22" s="173"/>
      <c r="G22" s="171"/>
      <c r="H22" s="162"/>
      <c r="I22" s="172"/>
      <c r="J22" s="175"/>
      <c r="K22" s="171"/>
      <c r="L22" s="162"/>
      <c r="M22" s="175"/>
      <c r="N22" s="171"/>
      <c r="O22" s="162"/>
      <c r="P22" s="172"/>
      <c r="Q22" s="173"/>
      <c r="R22" s="171"/>
    </row>
    <row r="23" spans="2:18">
      <c r="B23" s="166" t="s">
        <v>24</v>
      </c>
      <c r="C23" s="167">
        <v>955</v>
      </c>
      <c r="D23" s="168"/>
      <c r="E23" s="169"/>
      <c r="F23" s="170">
        <v>4.6539999999999999</v>
      </c>
      <c r="G23" s="168"/>
      <c r="H23" s="169"/>
      <c r="I23" s="166" t="s">
        <v>4</v>
      </c>
      <c r="J23" s="167">
        <v>3.86</v>
      </c>
      <c r="K23" s="168"/>
      <c r="L23" s="169"/>
      <c r="M23" s="167">
        <v>864</v>
      </c>
      <c r="N23" s="168"/>
      <c r="O23" s="169"/>
      <c r="P23" s="166" t="s">
        <v>4</v>
      </c>
      <c r="Q23" s="170">
        <v>4.05</v>
      </c>
      <c r="R23" s="168"/>
    </row>
    <row r="24" spans="2:18">
      <c r="B24" s="166"/>
      <c r="C24" s="167"/>
      <c r="D24" s="168"/>
      <c r="E24" s="169"/>
      <c r="F24" s="170"/>
      <c r="G24" s="168"/>
      <c r="H24" s="169"/>
      <c r="I24" s="166"/>
      <c r="J24" s="167"/>
      <c r="K24" s="168"/>
      <c r="L24" s="169"/>
      <c r="M24" s="167"/>
      <c r="N24" s="168"/>
      <c r="O24" s="169"/>
      <c r="P24" s="166"/>
      <c r="Q24" s="170"/>
      <c r="R24" s="168"/>
    </row>
    <row r="25" spans="2:18">
      <c r="B25" s="172" t="s">
        <v>25</v>
      </c>
      <c r="C25" s="175">
        <v>7</v>
      </c>
      <c r="D25" s="171"/>
      <c r="E25" s="162"/>
      <c r="F25" s="173">
        <v>4.9800000000000004</v>
      </c>
      <c r="G25" s="171"/>
      <c r="H25" s="162"/>
      <c r="I25" s="172" t="s">
        <v>4</v>
      </c>
      <c r="J25" s="175">
        <v>4.22</v>
      </c>
      <c r="K25" s="171"/>
      <c r="L25" s="162"/>
      <c r="M25" s="175">
        <v>7</v>
      </c>
      <c r="N25" s="171"/>
      <c r="O25" s="162"/>
      <c r="P25" s="172" t="s">
        <v>4</v>
      </c>
      <c r="Q25" s="173">
        <v>4.22</v>
      </c>
      <c r="R25" s="171"/>
    </row>
    <row r="26" spans="2:18">
      <c r="B26" s="172"/>
      <c r="C26" s="175"/>
      <c r="D26" s="171"/>
      <c r="E26" s="162"/>
      <c r="F26" s="173"/>
      <c r="G26" s="171"/>
      <c r="H26" s="162"/>
      <c r="I26" s="172"/>
      <c r="J26" s="175"/>
      <c r="K26" s="171"/>
      <c r="L26" s="162"/>
      <c r="M26" s="175"/>
      <c r="N26" s="171"/>
      <c r="O26" s="162"/>
      <c r="P26" s="172"/>
      <c r="Q26" s="173"/>
      <c r="R26" s="171"/>
    </row>
    <row r="27" spans="2:18">
      <c r="B27" s="166" t="s">
        <v>26</v>
      </c>
      <c r="C27" s="167">
        <v>935</v>
      </c>
      <c r="D27" s="168"/>
      <c r="E27" s="169"/>
      <c r="F27" s="170">
        <v>5.5640000000000001</v>
      </c>
      <c r="G27" s="168"/>
      <c r="H27" s="169"/>
      <c r="I27" s="166" t="s">
        <v>4</v>
      </c>
      <c r="J27" s="167">
        <v>4.25</v>
      </c>
      <c r="K27" s="168"/>
      <c r="L27" s="169"/>
      <c r="M27" s="167">
        <v>886</v>
      </c>
      <c r="N27" s="168"/>
      <c r="O27" s="169"/>
      <c r="P27" s="166" t="s">
        <v>4</v>
      </c>
      <c r="Q27" s="170">
        <v>4.25</v>
      </c>
      <c r="R27" s="168"/>
    </row>
    <row r="28" spans="2:18">
      <c r="B28" s="166"/>
      <c r="C28" s="167"/>
      <c r="D28" s="168"/>
      <c r="E28" s="169"/>
      <c r="F28" s="170"/>
      <c r="G28" s="168"/>
      <c r="H28" s="169"/>
      <c r="I28" s="166"/>
      <c r="J28" s="167"/>
      <c r="K28" s="168"/>
      <c r="L28" s="169"/>
      <c r="M28" s="167"/>
      <c r="N28" s="168"/>
      <c r="O28" s="169"/>
      <c r="P28" s="166"/>
      <c r="Q28" s="170"/>
      <c r="R28" s="168"/>
    </row>
    <row r="29" spans="2:18">
      <c r="B29" s="172" t="s">
        <v>27</v>
      </c>
      <c r="C29" s="176">
        <v>1186</v>
      </c>
      <c r="D29" s="171"/>
      <c r="E29" s="162"/>
      <c r="F29" s="173">
        <v>4.5640000000000001</v>
      </c>
      <c r="G29" s="171"/>
      <c r="H29" s="162"/>
      <c r="I29" s="172" t="s">
        <v>4</v>
      </c>
      <c r="J29" s="175">
        <v>6.05</v>
      </c>
      <c r="K29" s="171"/>
      <c r="L29" s="162"/>
      <c r="M29" s="176">
        <v>1186</v>
      </c>
      <c r="N29" s="171"/>
      <c r="O29" s="162"/>
      <c r="P29" s="172" t="s">
        <v>4</v>
      </c>
      <c r="Q29" s="173">
        <v>6.5</v>
      </c>
      <c r="R29" s="171"/>
    </row>
    <row r="30" spans="2:18" ht="17.5" thickBot="1">
      <c r="B30" s="172"/>
      <c r="C30" s="182"/>
      <c r="D30" s="177"/>
      <c r="E30" s="162"/>
      <c r="F30" s="173"/>
      <c r="G30" s="171"/>
      <c r="H30" s="162"/>
      <c r="I30" s="172"/>
      <c r="J30" s="175"/>
      <c r="K30" s="171"/>
      <c r="L30" s="162"/>
      <c r="M30" s="182"/>
      <c r="N30" s="177"/>
      <c r="O30" s="162"/>
      <c r="P30" s="172"/>
      <c r="Q30" s="173"/>
      <c r="R30" s="171"/>
    </row>
    <row r="31" spans="2:18">
      <c r="B31" s="166" t="s">
        <v>28</v>
      </c>
      <c r="C31" s="178">
        <v>9006</v>
      </c>
      <c r="D31" s="180"/>
      <c r="E31" s="169"/>
      <c r="F31" s="167">
        <v>4.87</v>
      </c>
      <c r="G31" s="168"/>
      <c r="H31" s="169"/>
      <c r="I31" s="166" t="s">
        <v>4</v>
      </c>
      <c r="J31" s="167">
        <v>3.68</v>
      </c>
      <c r="K31" s="168"/>
      <c r="L31" s="169"/>
      <c r="M31" s="178">
        <v>5538</v>
      </c>
      <c r="N31" s="180"/>
      <c r="O31" s="169"/>
      <c r="P31" s="166" t="s">
        <v>4</v>
      </c>
      <c r="Q31" s="170">
        <v>3.94</v>
      </c>
      <c r="R31" s="168"/>
    </row>
    <row r="32" spans="2:18" ht="17.5" thickBot="1">
      <c r="B32" s="166"/>
      <c r="C32" s="179"/>
      <c r="D32" s="181"/>
      <c r="E32" s="169"/>
      <c r="F32" s="167"/>
      <c r="G32" s="168"/>
      <c r="H32" s="169"/>
      <c r="I32" s="166"/>
      <c r="J32" s="167"/>
      <c r="K32" s="168"/>
      <c r="L32" s="169"/>
      <c r="M32" s="179"/>
      <c r="N32" s="181"/>
      <c r="O32" s="169"/>
      <c r="P32" s="166"/>
      <c r="Q32" s="170"/>
      <c r="R32" s="168"/>
    </row>
    <row r="33" spans="13:21" ht="17.5" thickTop="1"/>
    <row r="34" spans="13:21" outlineLevel="1">
      <c r="M34" s="20" t="s">
        <v>29</v>
      </c>
      <c r="N34" s="21"/>
      <c r="O34" s="21"/>
      <c r="P34" s="21"/>
      <c r="Q34" s="20" t="s">
        <v>5</v>
      </c>
      <c r="R34" s="20" t="s">
        <v>30</v>
      </c>
      <c r="S34" s="22" t="s">
        <v>31</v>
      </c>
      <c r="T34" s="22" t="s">
        <v>33</v>
      </c>
      <c r="U34" s="20" t="s">
        <v>32</v>
      </c>
    </row>
    <row r="35" spans="13:21" outlineLevel="1">
      <c r="M35" s="11"/>
      <c r="Q35" s="9"/>
      <c r="R35" s="10"/>
      <c r="S35" s="13"/>
      <c r="T35" s="24"/>
      <c r="U35" s="8"/>
    </row>
    <row r="36" spans="13:21" outlineLevel="1">
      <c r="M36" s="11"/>
      <c r="Q36" s="12"/>
      <c r="S36" s="13"/>
      <c r="T36" s="24"/>
      <c r="U36" s="4"/>
    </row>
    <row r="37" spans="13:21" outlineLevel="1">
      <c r="M37" s="11"/>
      <c r="Q37" s="12"/>
      <c r="S37" s="13"/>
      <c r="T37" s="24"/>
      <c r="U37" s="4"/>
    </row>
    <row r="38" spans="13:21" outlineLevel="1">
      <c r="M38" s="11"/>
      <c r="Q38" s="12"/>
      <c r="S38" s="13"/>
      <c r="T38" s="24"/>
      <c r="U38" s="4"/>
    </row>
    <row r="39" spans="13:21" outlineLevel="1">
      <c r="M39" s="11"/>
      <c r="Q39" s="12"/>
      <c r="S39" s="13"/>
      <c r="T39" s="24"/>
      <c r="U39" s="4"/>
    </row>
    <row r="40" spans="13:21" outlineLevel="1">
      <c r="M40" s="11"/>
      <c r="Q40" s="12"/>
      <c r="S40" s="13"/>
      <c r="T40" s="24"/>
      <c r="U40" s="4"/>
    </row>
    <row r="41" spans="13:21" outlineLevel="1">
      <c r="M41" s="11"/>
      <c r="Q41" s="12"/>
      <c r="S41" s="13"/>
      <c r="T41" s="24"/>
      <c r="U41" s="4"/>
    </row>
    <row r="42" spans="13:21" outlineLevel="1">
      <c r="M42" s="11"/>
      <c r="Q42" s="12"/>
      <c r="S42" s="13"/>
      <c r="T42" s="24"/>
      <c r="U42" s="4"/>
    </row>
    <row r="43" spans="13:21" outlineLevel="1">
      <c r="M43" s="11"/>
      <c r="Q43" s="12"/>
      <c r="S43" s="13"/>
      <c r="T43" s="24"/>
      <c r="U43" s="4"/>
    </row>
    <row r="44" spans="13:21" outlineLevel="1">
      <c r="M44" s="11"/>
      <c r="Q44" s="12"/>
      <c r="S44" s="13"/>
      <c r="T44" s="24"/>
      <c r="U44" s="4"/>
    </row>
    <row r="45" spans="13:21" outlineLevel="1">
      <c r="M45" s="14"/>
      <c r="N45" s="15"/>
      <c r="O45" s="15"/>
      <c r="P45" s="15"/>
      <c r="Q45" s="16"/>
      <c r="R45" s="15"/>
      <c r="S45" s="17"/>
      <c r="T45" s="25"/>
      <c r="U45" s="18"/>
    </row>
    <row r="46" spans="13:21" outlineLevel="1">
      <c r="T46" s="26"/>
      <c r="U46" s="23"/>
    </row>
    <row r="47" spans="13:21" outlineLevel="1"/>
    <row r="48" spans="13:21" outlineLevel="1">
      <c r="R48" s="15"/>
      <c r="S48" s="19" t="s">
        <v>34</v>
      </c>
      <c r="T48" s="18"/>
    </row>
    <row r="49" spans="18:20" outlineLevel="1">
      <c r="R49" s="27"/>
      <c r="S49" s="28" t="s">
        <v>35</v>
      </c>
      <c r="T49" s="29"/>
    </row>
  </sheetData>
  <mergeCells count="218">
    <mergeCell ref="O31:O32"/>
    <mergeCell ref="P31:P32"/>
    <mergeCell ref="Q31:Q32"/>
    <mergeCell ref="R31:R32"/>
    <mergeCell ref="G31:G32"/>
    <mergeCell ref="H31:H32"/>
    <mergeCell ref="I31:I32"/>
    <mergeCell ref="J31:J32"/>
    <mergeCell ref="K31:K32"/>
    <mergeCell ref="L31:L32"/>
    <mergeCell ref="N29:N30"/>
    <mergeCell ref="O29:O30"/>
    <mergeCell ref="P29:P30"/>
    <mergeCell ref="Q29:Q30"/>
    <mergeCell ref="R29:R30"/>
    <mergeCell ref="B31:B32"/>
    <mergeCell ref="C31:C32"/>
    <mergeCell ref="D31:D32"/>
    <mergeCell ref="E31:E32"/>
    <mergeCell ref="F31:F32"/>
    <mergeCell ref="H29:H30"/>
    <mergeCell ref="I29:I30"/>
    <mergeCell ref="J29:J30"/>
    <mergeCell ref="K29:K30"/>
    <mergeCell ref="L29:L30"/>
    <mergeCell ref="M29:M30"/>
    <mergeCell ref="B29:B30"/>
    <mergeCell ref="C29:C30"/>
    <mergeCell ref="D29:D30"/>
    <mergeCell ref="E29:E30"/>
    <mergeCell ref="F29:F30"/>
    <mergeCell ref="G29:G30"/>
    <mergeCell ref="M31:M32"/>
    <mergeCell ref="N31:N32"/>
    <mergeCell ref="O27:O28"/>
    <mergeCell ref="P27:P28"/>
    <mergeCell ref="Q27:Q28"/>
    <mergeCell ref="R27:R28"/>
    <mergeCell ref="G27:G28"/>
    <mergeCell ref="H27:H28"/>
    <mergeCell ref="I27:I28"/>
    <mergeCell ref="J27:J28"/>
    <mergeCell ref="K27:K28"/>
    <mergeCell ref="L27:L28"/>
    <mergeCell ref="N25:N26"/>
    <mergeCell ref="O25:O26"/>
    <mergeCell ref="P25:P26"/>
    <mergeCell ref="Q25:Q26"/>
    <mergeCell ref="R25:R26"/>
    <mergeCell ref="B27:B28"/>
    <mergeCell ref="C27:C28"/>
    <mergeCell ref="D27:D28"/>
    <mergeCell ref="E27:E28"/>
    <mergeCell ref="F27:F28"/>
    <mergeCell ref="H25:H26"/>
    <mergeCell ref="I25:I26"/>
    <mergeCell ref="J25:J26"/>
    <mergeCell ref="K25:K26"/>
    <mergeCell ref="L25:L26"/>
    <mergeCell ref="M25:M26"/>
    <mergeCell ref="B25:B26"/>
    <mergeCell ref="C25:C26"/>
    <mergeCell ref="D25:D26"/>
    <mergeCell ref="E25:E26"/>
    <mergeCell ref="F25:F26"/>
    <mergeCell ref="G25:G26"/>
    <mergeCell ref="M27:M28"/>
    <mergeCell ref="N27:N28"/>
    <mergeCell ref="O23:O24"/>
    <mergeCell ref="P23:P24"/>
    <mergeCell ref="Q23:Q24"/>
    <mergeCell ref="R23:R24"/>
    <mergeCell ref="G23:G24"/>
    <mergeCell ref="H23:H24"/>
    <mergeCell ref="I23:I24"/>
    <mergeCell ref="J23:J24"/>
    <mergeCell ref="K23:K24"/>
    <mergeCell ref="L23:L24"/>
    <mergeCell ref="N21:N22"/>
    <mergeCell ref="O21:O22"/>
    <mergeCell ref="P21:P22"/>
    <mergeCell ref="Q21:Q22"/>
    <mergeCell ref="R21:R22"/>
    <mergeCell ref="B23:B24"/>
    <mergeCell ref="C23:C24"/>
    <mergeCell ref="D23:D24"/>
    <mergeCell ref="E23:E24"/>
    <mergeCell ref="F23:F24"/>
    <mergeCell ref="H21:H22"/>
    <mergeCell ref="I21:I22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M23:M24"/>
    <mergeCell ref="N23:N24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N17:N18"/>
    <mergeCell ref="O17:O18"/>
    <mergeCell ref="P17:P18"/>
    <mergeCell ref="Q17:Q18"/>
    <mergeCell ref="R17:R18"/>
    <mergeCell ref="B19:B20"/>
    <mergeCell ref="C19:C20"/>
    <mergeCell ref="D19:D20"/>
    <mergeCell ref="E19:E20"/>
    <mergeCell ref="F19:F20"/>
    <mergeCell ref="H17:H18"/>
    <mergeCell ref="I17:I18"/>
    <mergeCell ref="J17:J18"/>
    <mergeCell ref="K17:K18"/>
    <mergeCell ref="L17:L18"/>
    <mergeCell ref="M17:M18"/>
    <mergeCell ref="B17:B18"/>
    <mergeCell ref="C17:C18"/>
    <mergeCell ref="D17:D18"/>
    <mergeCell ref="E17:E18"/>
    <mergeCell ref="F17:F18"/>
    <mergeCell ref="G17:G18"/>
    <mergeCell ref="M19:M20"/>
    <mergeCell ref="N19:N20"/>
    <mergeCell ref="O15:O16"/>
    <mergeCell ref="P15:P16"/>
    <mergeCell ref="Q15:Q16"/>
    <mergeCell ref="R15:R16"/>
    <mergeCell ref="G15:G16"/>
    <mergeCell ref="H15:H16"/>
    <mergeCell ref="I15:I16"/>
    <mergeCell ref="J15:J16"/>
    <mergeCell ref="K15:K16"/>
    <mergeCell ref="L15:L16"/>
    <mergeCell ref="N13:N14"/>
    <mergeCell ref="O13:O14"/>
    <mergeCell ref="P13:P14"/>
    <mergeCell ref="Q13:Q14"/>
    <mergeCell ref="R13:R14"/>
    <mergeCell ref="B15:B16"/>
    <mergeCell ref="C15:C16"/>
    <mergeCell ref="D15:D16"/>
    <mergeCell ref="E15:E16"/>
    <mergeCell ref="F15:F16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M15:M16"/>
    <mergeCell ref="N15:N16"/>
    <mergeCell ref="M9:N9"/>
    <mergeCell ref="P9:R9"/>
    <mergeCell ref="C10:D10"/>
    <mergeCell ref="F10:G10"/>
    <mergeCell ref="I10:K10"/>
    <mergeCell ref="M10:N10"/>
    <mergeCell ref="P10:R10"/>
    <mergeCell ref="B11:B12"/>
    <mergeCell ref="C11:C12"/>
    <mergeCell ref="D11:D12"/>
    <mergeCell ref="E11:E12"/>
    <mergeCell ref="F11:F12"/>
    <mergeCell ref="M11:M12"/>
    <mergeCell ref="N11:N12"/>
    <mergeCell ref="O11:O12"/>
    <mergeCell ref="P11:P12"/>
    <mergeCell ref="Q11:Q12"/>
    <mergeCell ref="R11:R12"/>
    <mergeCell ref="G11:G12"/>
    <mergeCell ref="H11:H12"/>
    <mergeCell ref="I11:I12"/>
    <mergeCell ref="J11:J12"/>
    <mergeCell ref="K11:K12"/>
    <mergeCell ref="L11:L12"/>
    <mergeCell ref="P6:R6"/>
    <mergeCell ref="C7:D7"/>
    <mergeCell ref="F7:G7"/>
    <mergeCell ref="I7:K7"/>
    <mergeCell ref="M7:N7"/>
    <mergeCell ref="P7:R7"/>
    <mergeCell ref="B5:K5"/>
    <mergeCell ref="M5:R5"/>
    <mergeCell ref="C6:D6"/>
    <mergeCell ref="E6:E9"/>
    <mergeCell ref="F6:G6"/>
    <mergeCell ref="H6:H9"/>
    <mergeCell ref="I6:K6"/>
    <mergeCell ref="L6:L9"/>
    <mergeCell ref="M6:N6"/>
    <mergeCell ref="O6:O9"/>
    <mergeCell ref="C8:D8"/>
    <mergeCell ref="F8:G8"/>
    <mergeCell ref="I8:K8"/>
    <mergeCell ref="M8:N8"/>
    <mergeCell ref="P8:R8"/>
    <mergeCell ref="C9:D9"/>
    <mergeCell ref="F9:G9"/>
    <mergeCell ref="I9:K9"/>
  </mergeCells>
  <phoneticPr fontId="14" type="noConversion"/>
  <hyperlinks>
    <hyperlink ref="A2" r:id="rId1" xr:uid="{00000000-0004-0000-02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F34"/>
  <sheetViews>
    <sheetView showGridLines="0" workbookViewId="0"/>
  </sheetViews>
  <sheetFormatPr defaultRowHeight="17"/>
  <cols>
    <col min="1" max="1" width="3.75" customWidth="1"/>
  </cols>
  <sheetData>
    <row r="1" spans="1:2" s="129" customFormat="1">
      <c r="A1" s="129" t="s">
        <v>263</v>
      </c>
    </row>
    <row r="2" spans="1:2">
      <c r="B2" t="s">
        <v>266</v>
      </c>
    </row>
    <row r="3" spans="1:2">
      <c r="B3" t="s">
        <v>264</v>
      </c>
    </row>
    <row r="4" spans="1:2">
      <c r="B4" t="s">
        <v>265</v>
      </c>
    </row>
    <row r="6" spans="1:2" s="129" customFormat="1">
      <c r="A6" s="129" t="s">
        <v>38</v>
      </c>
    </row>
    <row r="7" spans="1:2" s="31" customFormat="1"/>
    <row r="8" spans="1:2">
      <c r="B8" t="s">
        <v>39</v>
      </c>
    </row>
    <row r="9" spans="1:2">
      <c r="B9" t="s">
        <v>56</v>
      </c>
    </row>
    <row r="10" spans="1:2">
      <c r="B10" t="s">
        <v>40</v>
      </c>
    </row>
    <row r="12" spans="1:2">
      <c r="B12" t="s">
        <v>41</v>
      </c>
    </row>
    <row r="15" spans="1:2">
      <c r="A15" s="40" t="s">
        <v>42</v>
      </c>
    </row>
    <row r="28" spans="1:6">
      <c r="A28" t="s">
        <v>267</v>
      </c>
    </row>
    <row r="29" spans="1:6">
      <c r="B29" s="32" t="s">
        <v>43</v>
      </c>
      <c r="C29" s="33"/>
      <c r="D29" s="33"/>
      <c r="E29" s="33"/>
      <c r="F29" s="34"/>
    </row>
    <row r="30" spans="1:6">
      <c r="B30" s="35" t="s">
        <v>44</v>
      </c>
      <c r="C30" s="36"/>
      <c r="D30" s="36"/>
      <c r="E30" s="36"/>
      <c r="F30" s="37"/>
    </row>
    <row r="31" spans="1:6">
      <c r="B31" s="38" t="s">
        <v>45</v>
      </c>
      <c r="C31" s="15"/>
      <c r="D31" s="15"/>
      <c r="E31" s="15"/>
      <c r="F31" s="39"/>
    </row>
    <row r="32" spans="1:6" ht="6.75" customHeight="1"/>
    <row r="33" spans="1:1">
      <c r="A33" t="s">
        <v>46</v>
      </c>
    </row>
    <row r="34" spans="1:1">
      <c r="A34" t="s">
        <v>47</v>
      </c>
    </row>
  </sheetData>
  <phoneticPr fontId="1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L656"/>
  <sheetViews>
    <sheetView zoomScale="55" zoomScaleNormal="55" workbookViewId="0"/>
  </sheetViews>
  <sheetFormatPr defaultRowHeight="17"/>
  <cols>
    <col min="1" max="1" width="7" style="13" customWidth="1"/>
    <col min="2" max="2" width="9" bestFit="1" customWidth="1"/>
    <col min="3" max="3" width="17.6640625" customWidth="1"/>
    <col min="4" max="4" width="16.5" customWidth="1"/>
    <col min="5" max="5" width="22.08203125" customWidth="1"/>
    <col min="6" max="6" width="8.08203125" customWidth="1"/>
    <col min="7" max="12" width="10.33203125" customWidth="1"/>
    <col min="13" max="13" width="17.9140625" customWidth="1"/>
    <col min="14" max="14" width="14.5" customWidth="1"/>
    <col min="15" max="15" width="15.6640625" bestFit="1" customWidth="1"/>
    <col min="16" max="16" width="11.4140625" customWidth="1"/>
    <col min="17" max="17" width="17.25" customWidth="1"/>
    <col min="18" max="18" width="12.75" customWidth="1"/>
    <col min="19" max="19" width="14.33203125" customWidth="1"/>
    <col min="32" max="32" width="18.9140625" customWidth="1"/>
    <col min="33" max="33" width="15.1640625" customWidth="1"/>
    <col min="36" max="36" width="11.58203125" customWidth="1"/>
    <col min="37" max="37" width="10.9140625" customWidth="1"/>
  </cols>
  <sheetData>
    <row r="3" spans="1:38">
      <c r="A3" s="13" t="s">
        <v>204</v>
      </c>
      <c r="B3" s="51" t="s">
        <v>58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38">
      <c r="B4" s="53" t="s">
        <v>59</v>
      </c>
      <c r="C4" s="54">
        <v>44012</v>
      </c>
      <c r="D4" s="53" t="s">
        <v>60</v>
      </c>
      <c r="E4" s="55" t="s">
        <v>61</v>
      </c>
      <c r="F4" s="52"/>
      <c r="G4" s="52"/>
      <c r="H4" s="52"/>
      <c r="I4" s="52"/>
      <c r="J4" s="52"/>
      <c r="K4" s="52"/>
      <c r="L4" s="52"/>
      <c r="M4" s="52"/>
      <c r="N4" s="52"/>
      <c r="U4" s="56" t="s">
        <v>62</v>
      </c>
      <c r="V4" s="195" t="s">
        <v>64</v>
      </c>
      <c r="W4" s="195" t="s">
        <v>65</v>
      </c>
      <c r="X4" s="195" t="s">
        <v>66</v>
      </c>
      <c r="Y4" s="57" t="s">
        <v>67</v>
      </c>
      <c r="Z4" s="57" t="s">
        <v>69</v>
      </c>
      <c r="AA4" s="198" t="s">
        <v>71</v>
      </c>
      <c r="AB4" s="155"/>
      <c r="AC4" s="198" t="s">
        <v>72</v>
      </c>
      <c r="AD4" s="155"/>
      <c r="AE4" s="57" t="s">
        <v>73</v>
      </c>
      <c r="AF4" s="195" t="s">
        <v>75</v>
      </c>
      <c r="AG4" s="58" t="s">
        <v>76</v>
      </c>
      <c r="AL4" s="195" t="s">
        <v>210</v>
      </c>
    </row>
    <row r="5" spans="1:38" ht="26">
      <c r="B5" s="56" t="s">
        <v>62</v>
      </c>
      <c r="C5" s="195" t="s">
        <v>64</v>
      </c>
      <c r="D5" s="195" t="s">
        <v>65</v>
      </c>
      <c r="E5" s="195" t="s">
        <v>66</v>
      </c>
      <c r="F5" s="57" t="s">
        <v>67</v>
      </c>
      <c r="G5" s="57" t="s">
        <v>69</v>
      </c>
      <c r="H5" s="198" t="s">
        <v>71</v>
      </c>
      <c r="I5" s="155"/>
      <c r="J5" s="198" t="s">
        <v>72</v>
      </c>
      <c r="K5" s="155"/>
      <c r="L5" s="57" t="s">
        <v>73</v>
      </c>
      <c r="M5" s="195" t="s">
        <v>75</v>
      </c>
      <c r="N5" s="58" t="s">
        <v>76</v>
      </c>
      <c r="U5" s="59" t="s">
        <v>63</v>
      </c>
      <c r="V5" s="196"/>
      <c r="W5" s="196"/>
      <c r="X5" s="196"/>
      <c r="Y5" s="60" t="s">
        <v>68</v>
      </c>
      <c r="Z5" s="60" t="s">
        <v>62</v>
      </c>
      <c r="AA5" s="199"/>
      <c r="AB5" s="157"/>
      <c r="AC5" s="199"/>
      <c r="AD5" s="157"/>
      <c r="AE5" s="60" t="s">
        <v>74</v>
      </c>
      <c r="AF5" s="196"/>
      <c r="AG5" s="61" t="s">
        <v>77</v>
      </c>
      <c r="AL5" s="196"/>
    </row>
    <row r="6" spans="1:38">
      <c r="B6" s="59" t="s">
        <v>63</v>
      </c>
      <c r="C6" s="196"/>
      <c r="D6" s="196"/>
      <c r="E6" s="196"/>
      <c r="F6" s="60" t="s">
        <v>68</v>
      </c>
      <c r="G6" s="60" t="s">
        <v>62</v>
      </c>
      <c r="H6" s="199"/>
      <c r="I6" s="157"/>
      <c r="J6" s="199"/>
      <c r="K6" s="157"/>
      <c r="L6" s="60" t="s">
        <v>74</v>
      </c>
      <c r="M6" s="196"/>
      <c r="N6" s="61" t="s">
        <v>77</v>
      </c>
      <c r="T6" s="76"/>
      <c r="U6" s="62"/>
      <c r="V6" s="197"/>
      <c r="W6" s="197"/>
      <c r="X6" s="197"/>
      <c r="Y6" s="63"/>
      <c r="Z6" s="63" t="s">
        <v>70</v>
      </c>
      <c r="AA6" s="64" t="s">
        <v>76</v>
      </c>
      <c r="AB6" s="64" t="s">
        <v>78</v>
      </c>
      <c r="AC6" s="64" t="s">
        <v>76</v>
      </c>
      <c r="AD6" s="64" t="s">
        <v>78</v>
      </c>
      <c r="AE6" s="63"/>
      <c r="AF6" s="197"/>
      <c r="AG6" s="65"/>
      <c r="AH6" s="20" t="s">
        <v>209</v>
      </c>
      <c r="AI6" s="20" t="s">
        <v>207</v>
      </c>
      <c r="AJ6" s="20"/>
      <c r="AK6" s="20" t="s">
        <v>208</v>
      </c>
      <c r="AL6" s="197"/>
    </row>
    <row r="7" spans="1:38">
      <c r="B7" s="62"/>
      <c r="C7" s="197"/>
      <c r="D7" s="197"/>
      <c r="E7" s="197"/>
      <c r="F7" s="63"/>
      <c r="G7" s="63" t="s">
        <v>70</v>
      </c>
      <c r="H7" s="64" t="s">
        <v>76</v>
      </c>
      <c r="I7" s="64" t="s">
        <v>78</v>
      </c>
      <c r="J7" s="64" t="s">
        <v>76</v>
      </c>
      <c r="K7" s="64" t="s">
        <v>78</v>
      </c>
      <c r="L7" s="63"/>
      <c r="M7" s="197"/>
      <c r="N7" s="65"/>
      <c r="O7" s="20" t="s">
        <v>209</v>
      </c>
      <c r="P7" s="20" t="s">
        <v>207</v>
      </c>
      <c r="Q7" s="20"/>
      <c r="R7" s="20" t="s">
        <v>208</v>
      </c>
      <c r="U7">
        <v>2</v>
      </c>
      <c r="V7">
        <f>U7+1</f>
        <v>3</v>
      </c>
      <c r="W7">
        <f t="shared" ref="W7:AJ7" si="0">V7+1</f>
        <v>4</v>
      </c>
      <c r="X7">
        <f t="shared" si="0"/>
        <v>5</v>
      </c>
      <c r="Y7">
        <f t="shared" si="0"/>
        <v>6</v>
      </c>
      <c r="Z7">
        <f t="shared" si="0"/>
        <v>7</v>
      </c>
      <c r="AA7">
        <f t="shared" si="0"/>
        <v>8</v>
      </c>
      <c r="AB7">
        <f t="shared" si="0"/>
        <v>9</v>
      </c>
      <c r="AC7">
        <f t="shared" si="0"/>
        <v>10</v>
      </c>
      <c r="AD7">
        <f t="shared" si="0"/>
        <v>11</v>
      </c>
      <c r="AE7">
        <f t="shared" si="0"/>
        <v>12</v>
      </c>
      <c r="AF7">
        <f t="shared" si="0"/>
        <v>13</v>
      </c>
      <c r="AG7">
        <f t="shared" si="0"/>
        <v>14</v>
      </c>
      <c r="AH7">
        <f t="shared" si="0"/>
        <v>15</v>
      </c>
      <c r="AI7">
        <f t="shared" si="0"/>
        <v>16</v>
      </c>
      <c r="AJ7">
        <f t="shared" si="0"/>
        <v>17</v>
      </c>
      <c r="AK7">
        <f t="shared" ref="AK7" si="1">AJ7+1</f>
        <v>18</v>
      </c>
    </row>
    <row r="8" spans="1:38">
      <c r="A8" s="13">
        <v>1</v>
      </c>
      <c r="B8" s="189" t="s">
        <v>79</v>
      </c>
      <c r="C8" s="191" t="s">
        <v>80</v>
      </c>
      <c r="D8" s="193">
        <v>43546</v>
      </c>
      <c r="E8" s="66" t="s">
        <v>81</v>
      </c>
      <c r="F8" s="191" t="s">
        <v>83</v>
      </c>
      <c r="G8" s="185">
        <v>20000</v>
      </c>
      <c r="H8" s="183" t="s">
        <v>84</v>
      </c>
      <c r="I8" s="183" t="s">
        <v>84</v>
      </c>
      <c r="J8" s="183" t="s">
        <v>84</v>
      </c>
      <c r="K8" s="183" t="s">
        <v>84</v>
      </c>
      <c r="L8" s="185">
        <v>20000</v>
      </c>
      <c r="M8" s="66" t="s">
        <v>85</v>
      </c>
      <c r="N8" s="187" t="s">
        <v>203</v>
      </c>
      <c r="O8" s="4">
        <f>L8</f>
        <v>20000</v>
      </c>
      <c r="P8" s="4">
        <v>131000</v>
      </c>
      <c r="Q8" s="4">
        <f>IF(ISNUMBER(P8),O8*P8,"")</f>
        <v>2620000000</v>
      </c>
      <c r="R8" s="77">
        <f>IF(ISNUMBER(Q8),Q8/$Q$432,"")</f>
        <v>5.4739353274084268E-3</v>
      </c>
      <c r="T8">
        <v>1</v>
      </c>
      <c r="U8" t="str">
        <f t="shared" ref="U8:AE17" si="2">VLOOKUP($T8,$A$8:$R$431,U$7)</f>
        <v>한성숙</v>
      </c>
      <c r="V8" t="str">
        <f t="shared" si="2"/>
        <v>등기임원</v>
      </c>
      <c r="W8">
        <f t="shared" si="2"/>
        <v>43546</v>
      </c>
      <c r="X8" t="str">
        <f t="shared" si="2"/>
        <v>신주교부,</v>
      </c>
      <c r="Y8" t="str">
        <f t="shared" si="2"/>
        <v>보통주</v>
      </c>
      <c r="Z8">
        <f t="shared" si="2"/>
        <v>20000</v>
      </c>
      <c r="AA8" t="str">
        <f t="shared" si="2"/>
        <v>-</v>
      </c>
      <c r="AB8" t="str">
        <f t="shared" si="2"/>
        <v>-</v>
      </c>
      <c r="AC8" t="str">
        <f t="shared" si="2"/>
        <v>-</v>
      </c>
      <c r="AD8" t="str">
        <f t="shared" si="2"/>
        <v>-</v>
      </c>
      <c r="AE8">
        <f t="shared" si="2"/>
        <v>20000</v>
      </c>
      <c r="AF8" t="s">
        <v>85</v>
      </c>
      <c r="AG8" t="str">
        <f t="shared" ref="AG8:AK17" si="3">VLOOKUP($T8,$A$8:$R$431,AG$7)</f>
        <v>131,000  *주2)</v>
      </c>
      <c r="AH8">
        <f t="shared" si="3"/>
        <v>20000</v>
      </c>
      <c r="AI8">
        <f t="shared" si="3"/>
        <v>131000</v>
      </c>
      <c r="AJ8">
        <f t="shared" si="3"/>
        <v>2620000000</v>
      </c>
      <c r="AK8" s="77">
        <f t="shared" si="3"/>
        <v>5.4739353274084268E-3</v>
      </c>
      <c r="AL8" s="74">
        <v>2022</v>
      </c>
    </row>
    <row r="9" spans="1:38">
      <c r="A9" s="13">
        <f>A8+1</f>
        <v>2</v>
      </c>
      <c r="B9" s="190"/>
      <c r="C9" s="192"/>
      <c r="D9" s="194"/>
      <c r="E9" s="67" t="s">
        <v>82</v>
      </c>
      <c r="F9" s="192"/>
      <c r="G9" s="186"/>
      <c r="H9" s="184"/>
      <c r="I9" s="184"/>
      <c r="J9" s="184"/>
      <c r="K9" s="184"/>
      <c r="L9" s="186"/>
      <c r="M9" s="68">
        <v>46467</v>
      </c>
      <c r="N9" s="188"/>
      <c r="O9" s="4">
        <f t="shared" ref="O9:O72" si="4">L9</f>
        <v>0</v>
      </c>
      <c r="P9" t="s">
        <v>205</v>
      </c>
      <c r="Q9" s="4" t="str">
        <f>IF(ISNUMBER(P9),O9*P9,"")</f>
        <v/>
      </c>
      <c r="R9" s="77" t="str">
        <f t="shared" ref="R9:R72" si="5">IF(ISNUMBER(Q9),Q9/$Q$432,"")</f>
        <v/>
      </c>
      <c r="T9">
        <f>T8+2</f>
        <v>3</v>
      </c>
      <c r="U9" t="str">
        <f t="shared" si="2"/>
        <v>최인혁</v>
      </c>
      <c r="V9" t="str">
        <f t="shared" si="2"/>
        <v>등기임원</v>
      </c>
      <c r="W9">
        <f t="shared" si="2"/>
        <v>43546</v>
      </c>
      <c r="X9" t="str">
        <f t="shared" si="2"/>
        <v>신주교부,</v>
      </c>
      <c r="Y9" t="str">
        <f t="shared" si="2"/>
        <v>보통주</v>
      </c>
      <c r="Z9">
        <f t="shared" si="2"/>
        <v>10000</v>
      </c>
      <c r="AA9" t="str">
        <f t="shared" si="2"/>
        <v>-</v>
      </c>
      <c r="AB9" t="str">
        <f t="shared" si="2"/>
        <v>-</v>
      </c>
      <c r="AC9" t="str">
        <f t="shared" si="2"/>
        <v>-</v>
      </c>
      <c r="AD9" t="str">
        <f t="shared" si="2"/>
        <v>-</v>
      </c>
      <c r="AE9">
        <f t="shared" si="2"/>
        <v>10000</v>
      </c>
      <c r="AF9" t="str">
        <f t="shared" ref="AF9:AF72" si="6">VLOOKUP($T9,$A$8:$R$431,AF$7)</f>
        <v>2022년 3월 22일~</v>
      </c>
      <c r="AG9" t="str">
        <f t="shared" si="3"/>
        <v>131,000 *주2)</v>
      </c>
      <c r="AH9">
        <f t="shared" si="3"/>
        <v>10000</v>
      </c>
      <c r="AI9">
        <f t="shared" si="3"/>
        <v>131000</v>
      </c>
      <c r="AJ9">
        <f t="shared" si="3"/>
        <v>1310000000</v>
      </c>
      <c r="AK9" s="77">
        <f t="shared" si="3"/>
        <v>2.7369676637042134E-3</v>
      </c>
      <c r="AL9" s="74">
        <v>2022</v>
      </c>
    </row>
    <row r="10" spans="1:38">
      <c r="A10" s="13">
        <f t="shared" ref="A10:A73" si="7">A9+1</f>
        <v>3</v>
      </c>
      <c r="B10" s="189" t="s">
        <v>86</v>
      </c>
      <c r="C10" s="191" t="s">
        <v>80</v>
      </c>
      <c r="D10" s="193">
        <v>43546</v>
      </c>
      <c r="E10" s="66" t="s">
        <v>81</v>
      </c>
      <c r="F10" s="191" t="s">
        <v>83</v>
      </c>
      <c r="G10" s="185">
        <v>10000</v>
      </c>
      <c r="H10" s="183" t="s">
        <v>84</v>
      </c>
      <c r="I10" s="183" t="s">
        <v>84</v>
      </c>
      <c r="J10" s="183" t="s">
        <v>84</v>
      </c>
      <c r="K10" s="183" t="s">
        <v>84</v>
      </c>
      <c r="L10" s="185">
        <v>10000</v>
      </c>
      <c r="M10" s="66" t="s">
        <v>85</v>
      </c>
      <c r="N10" s="187" t="s">
        <v>87</v>
      </c>
      <c r="O10" s="4">
        <f t="shared" si="4"/>
        <v>10000</v>
      </c>
      <c r="P10" s="4">
        <v>131000</v>
      </c>
      <c r="Q10" s="4">
        <f t="shared" ref="Q10:Q73" si="8">IF(ISNUMBER(P10),O10*P10,"")</f>
        <v>1310000000</v>
      </c>
      <c r="R10" s="77">
        <f t="shared" si="5"/>
        <v>2.7369676637042134E-3</v>
      </c>
      <c r="T10">
        <f t="shared" ref="T10:T73" si="9">T9+2</f>
        <v>5</v>
      </c>
      <c r="U10" t="str">
        <f t="shared" si="2"/>
        <v>박상진</v>
      </c>
      <c r="V10" t="str">
        <f t="shared" si="2"/>
        <v>미등기임원</v>
      </c>
      <c r="W10">
        <f t="shared" si="2"/>
        <v>43546</v>
      </c>
      <c r="X10" t="str">
        <f t="shared" si="2"/>
        <v>신주교부,</v>
      </c>
      <c r="Y10" t="str">
        <f t="shared" si="2"/>
        <v>보통주</v>
      </c>
      <c r="Z10">
        <f t="shared" si="2"/>
        <v>10000</v>
      </c>
      <c r="AA10" t="str">
        <f t="shared" si="2"/>
        <v>-</v>
      </c>
      <c r="AB10" t="str">
        <f t="shared" si="2"/>
        <v>-</v>
      </c>
      <c r="AC10" t="str">
        <f t="shared" si="2"/>
        <v>-</v>
      </c>
      <c r="AD10" t="str">
        <f t="shared" si="2"/>
        <v>-</v>
      </c>
      <c r="AE10">
        <f t="shared" si="2"/>
        <v>10000</v>
      </c>
      <c r="AF10" t="str">
        <f t="shared" si="6"/>
        <v>2022년 3월 22일~</v>
      </c>
      <c r="AG10" t="str">
        <f t="shared" si="3"/>
        <v>131,000 *주2)</v>
      </c>
      <c r="AH10">
        <f t="shared" si="3"/>
        <v>10000</v>
      </c>
      <c r="AI10">
        <f t="shared" si="3"/>
        <v>131000</v>
      </c>
      <c r="AJ10">
        <f t="shared" si="3"/>
        <v>1310000000</v>
      </c>
      <c r="AK10" s="77">
        <f t="shared" si="3"/>
        <v>2.7369676637042134E-3</v>
      </c>
      <c r="AL10" s="74">
        <v>2022</v>
      </c>
    </row>
    <row r="11" spans="1:38">
      <c r="A11" s="13">
        <f t="shared" si="7"/>
        <v>4</v>
      </c>
      <c r="B11" s="190"/>
      <c r="C11" s="192"/>
      <c r="D11" s="194"/>
      <c r="E11" s="67" t="s">
        <v>82</v>
      </c>
      <c r="F11" s="192"/>
      <c r="G11" s="186"/>
      <c r="H11" s="184"/>
      <c r="I11" s="184"/>
      <c r="J11" s="184"/>
      <c r="K11" s="184"/>
      <c r="L11" s="186"/>
      <c r="M11" s="68">
        <v>46467</v>
      </c>
      <c r="N11" s="188"/>
      <c r="O11" s="4">
        <f t="shared" si="4"/>
        <v>0</v>
      </c>
      <c r="P11" t="s">
        <v>205</v>
      </c>
      <c r="Q11" s="4" t="str">
        <f t="shared" si="8"/>
        <v/>
      </c>
      <c r="R11" s="77" t="str">
        <f t="shared" si="5"/>
        <v/>
      </c>
      <c r="T11">
        <f t="shared" si="9"/>
        <v>7</v>
      </c>
      <c r="U11" t="str">
        <f t="shared" si="2"/>
        <v>채선주</v>
      </c>
      <c r="V11" t="str">
        <f t="shared" si="2"/>
        <v>미등기임원</v>
      </c>
      <c r="W11">
        <f t="shared" si="2"/>
        <v>43546</v>
      </c>
      <c r="X11" t="str">
        <f t="shared" si="2"/>
        <v>신주교부,</v>
      </c>
      <c r="Y11" t="str">
        <f t="shared" si="2"/>
        <v>보통주</v>
      </c>
      <c r="Z11">
        <f t="shared" si="2"/>
        <v>10000</v>
      </c>
      <c r="AA11" t="str">
        <f t="shared" si="2"/>
        <v>-</v>
      </c>
      <c r="AB11" t="str">
        <f t="shared" si="2"/>
        <v>-</v>
      </c>
      <c r="AC11" t="str">
        <f t="shared" si="2"/>
        <v>-</v>
      </c>
      <c r="AD11" t="str">
        <f t="shared" si="2"/>
        <v>-</v>
      </c>
      <c r="AE11">
        <f t="shared" si="2"/>
        <v>10000</v>
      </c>
      <c r="AF11" t="str">
        <f t="shared" si="6"/>
        <v>2022년 3월 22일~</v>
      </c>
      <c r="AG11" t="str">
        <f t="shared" si="3"/>
        <v>131,000 *주2)</v>
      </c>
      <c r="AH11">
        <f t="shared" si="3"/>
        <v>10000</v>
      </c>
      <c r="AI11">
        <f t="shared" si="3"/>
        <v>131000</v>
      </c>
      <c r="AJ11">
        <f t="shared" si="3"/>
        <v>1310000000</v>
      </c>
      <c r="AK11" s="77">
        <f t="shared" si="3"/>
        <v>2.7369676637042134E-3</v>
      </c>
      <c r="AL11" s="74">
        <v>2022</v>
      </c>
    </row>
    <row r="12" spans="1:38">
      <c r="A12" s="13">
        <f t="shared" si="7"/>
        <v>5</v>
      </c>
      <c r="B12" s="189" t="s">
        <v>88</v>
      </c>
      <c r="C12" s="191" t="s">
        <v>89</v>
      </c>
      <c r="D12" s="193">
        <v>43546</v>
      </c>
      <c r="E12" s="66" t="s">
        <v>81</v>
      </c>
      <c r="F12" s="191" t="s">
        <v>83</v>
      </c>
      <c r="G12" s="185">
        <v>10000</v>
      </c>
      <c r="H12" s="183" t="s">
        <v>84</v>
      </c>
      <c r="I12" s="183" t="s">
        <v>84</v>
      </c>
      <c r="J12" s="183" t="s">
        <v>84</v>
      </c>
      <c r="K12" s="183" t="s">
        <v>84</v>
      </c>
      <c r="L12" s="185">
        <v>10000</v>
      </c>
      <c r="M12" s="66" t="s">
        <v>85</v>
      </c>
      <c r="N12" s="187" t="s">
        <v>87</v>
      </c>
      <c r="O12" s="4">
        <f t="shared" si="4"/>
        <v>10000</v>
      </c>
      <c r="P12" s="4">
        <v>131000</v>
      </c>
      <c r="Q12" s="4">
        <f t="shared" si="8"/>
        <v>1310000000</v>
      </c>
      <c r="R12" s="77">
        <f t="shared" si="5"/>
        <v>2.7369676637042134E-3</v>
      </c>
      <c r="T12">
        <f t="shared" si="9"/>
        <v>9</v>
      </c>
      <c r="U12" t="str">
        <f t="shared" si="2"/>
        <v>김광현</v>
      </c>
      <c r="V12" t="str">
        <f t="shared" si="2"/>
        <v>미등기임원</v>
      </c>
      <c r="W12">
        <f t="shared" si="2"/>
        <v>43546</v>
      </c>
      <c r="X12" t="str">
        <f t="shared" si="2"/>
        <v>신주교부,</v>
      </c>
      <c r="Y12" t="str">
        <f t="shared" si="2"/>
        <v>보통주</v>
      </c>
      <c r="Z12">
        <f t="shared" si="2"/>
        <v>7000</v>
      </c>
      <c r="AA12" t="str">
        <f t="shared" si="2"/>
        <v>-</v>
      </c>
      <c r="AB12" t="str">
        <f t="shared" si="2"/>
        <v>-</v>
      </c>
      <c r="AC12" t="str">
        <f t="shared" si="2"/>
        <v>-</v>
      </c>
      <c r="AD12" t="str">
        <f t="shared" si="2"/>
        <v>-</v>
      </c>
      <c r="AE12">
        <f t="shared" si="2"/>
        <v>7000</v>
      </c>
      <c r="AF12" t="str">
        <f t="shared" si="6"/>
        <v>2022년 3월 22일~</v>
      </c>
      <c r="AG12" t="str">
        <f t="shared" si="3"/>
        <v>131,000 *주2)</v>
      </c>
      <c r="AH12">
        <f t="shared" si="3"/>
        <v>7000</v>
      </c>
      <c r="AI12">
        <f t="shared" si="3"/>
        <v>131000</v>
      </c>
      <c r="AJ12">
        <f t="shared" si="3"/>
        <v>917000000</v>
      </c>
      <c r="AK12" s="77">
        <f t="shared" si="3"/>
        <v>1.9158773645929494E-3</v>
      </c>
      <c r="AL12" s="74">
        <v>2022</v>
      </c>
    </row>
    <row r="13" spans="1:38">
      <c r="A13" s="13">
        <f t="shared" si="7"/>
        <v>6</v>
      </c>
      <c r="B13" s="190"/>
      <c r="C13" s="192"/>
      <c r="D13" s="194"/>
      <c r="E13" s="67" t="s">
        <v>82</v>
      </c>
      <c r="F13" s="192"/>
      <c r="G13" s="186"/>
      <c r="H13" s="184"/>
      <c r="I13" s="184"/>
      <c r="J13" s="184"/>
      <c r="K13" s="184"/>
      <c r="L13" s="186"/>
      <c r="M13" s="68">
        <v>46467</v>
      </c>
      <c r="N13" s="188"/>
      <c r="O13" s="4">
        <f t="shared" si="4"/>
        <v>0</v>
      </c>
      <c r="P13" t="s">
        <v>205</v>
      </c>
      <c r="Q13" s="4" t="str">
        <f t="shared" si="8"/>
        <v/>
      </c>
      <c r="R13" s="77" t="str">
        <f t="shared" si="5"/>
        <v/>
      </c>
      <c r="T13">
        <f t="shared" si="9"/>
        <v>11</v>
      </c>
      <c r="U13" t="str">
        <f t="shared" si="2"/>
        <v>김승언</v>
      </c>
      <c r="V13" t="str">
        <f t="shared" si="2"/>
        <v>미등기임원</v>
      </c>
      <c r="W13">
        <f t="shared" si="2"/>
        <v>43546</v>
      </c>
      <c r="X13" t="str">
        <f t="shared" si="2"/>
        <v>신주교부,</v>
      </c>
      <c r="Y13" t="str">
        <f t="shared" si="2"/>
        <v>보통주</v>
      </c>
      <c r="Z13">
        <f t="shared" si="2"/>
        <v>7000</v>
      </c>
      <c r="AA13" t="str">
        <f t="shared" si="2"/>
        <v>-</v>
      </c>
      <c r="AB13" t="str">
        <f t="shared" si="2"/>
        <v>-</v>
      </c>
      <c r="AC13" t="str">
        <f t="shared" si="2"/>
        <v>-</v>
      </c>
      <c r="AD13" t="str">
        <f t="shared" si="2"/>
        <v>-</v>
      </c>
      <c r="AE13">
        <f t="shared" si="2"/>
        <v>7000</v>
      </c>
      <c r="AF13" t="str">
        <f t="shared" si="6"/>
        <v>2022년 3월 22일~</v>
      </c>
      <c r="AG13" t="str">
        <f t="shared" si="3"/>
        <v>131,000 *주2)</v>
      </c>
      <c r="AH13">
        <f t="shared" si="3"/>
        <v>7000</v>
      </c>
      <c r="AI13">
        <f t="shared" si="3"/>
        <v>131000</v>
      </c>
      <c r="AJ13">
        <f t="shared" si="3"/>
        <v>917000000</v>
      </c>
      <c r="AK13" s="77">
        <f t="shared" si="3"/>
        <v>1.9158773645929494E-3</v>
      </c>
      <c r="AL13" s="74">
        <v>2022</v>
      </c>
    </row>
    <row r="14" spans="1:38">
      <c r="A14" s="13">
        <f t="shared" si="7"/>
        <v>7</v>
      </c>
      <c r="B14" s="189" t="s">
        <v>90</v>
      </c>
      <c r="C14" s="191" t="s">
        <v>89</v>
      </c>
      <c r="D14" s="193">
        <v>43546</v>
      </c>
      <c r="E14" s="66" t="s">
        <v>81</v>
      </c>
      <c r="F14" s="191" t="s">
        <v>83</v>
      </c>
      <c r="G14" s="185">
        <v>10000</v>
      </c>
      <c r="H14" s="183" t="s">
        <v>84</v>
      </c>
      <c r="I14" s="183" t="s">
        <v>84</v>
      </c>
      <c r="J14" s="183" t="s">
        <v>84</v>
      </c>
      <c r="K14" s="183" t="s">
        <v>84</v>
      </c>
      <c r="L14" s="185">
        <v>10000</v>
      </c>
      <c r="M14" s="66" t="s">
        <v>85</v>
      </c>
      <c r="N14" s="187" t="s">
        <v>87</v>
      </c>
      <c r="O14" s="4">
        <f t="shared" si="4"/>
        <v>10000</v>
      </c>
      <c r="P14" s="4">
        <v>131000</v>
      </c>
      <c r="Q14" s="4">
        <f t="shared" si="8"/>
        <v>1310000000</v>
      </c>
      <c r="R14" s="77">
        <f t="shared" si="5"/>
        <v>2.7369676637042134E-3</v>
      </c>
      <c r="T14">
        <f t="shared" si="9"/>
        <v>13</v>
      </c>
      <c r="U14" t="str">
        <f t="shared" si="2"/>
        <v>김주관</v>
      </c>
      <c r="V14" t="str">
        <f t="shared" si="2"/>
        <v>미등기임원</v>
      </c>
      <c r="W14">
        <f t="shared" si="2"/>
        <v>43546</v>
      </c>
      <c r="X14" t="str">
        <f t="shared" si="2"/>
        <v>신주교부,</v>
      </c>
      <c r="Y14" t="str">
        <f t="shared" si="2"/>
        <v>보통주</v>
      </c>
      <c r="Z14">
        <f t="shared" si="2"/>
        <v>7000</v>
      </c>
      <c r="AA14" t="str">
        <f t="shared" si="2"/>
        <v>-</v>
      </c>
      <c r="AB14" t="str">
        <f t="shared" si="2"/>
        <v>-</v>
      </c>
      <c r="AC14" t="str">
        <f t="shared" si="2"/>
        <v>-</v>
      </c>
      <c r="AD14" t="str">
        <f t="shared" si="2"/>
        <v>-</v>
      </c>
      <c r="AE14">
        <f t="shared" si="2"/>
        <v>7000</v>
      </c>
      <c r="AF14" t="str">
        <f t="shared" si="6"/>
        <v>2022년 3월 22일~</v>
      </c>
      <c r="AG14" t="str">
        <f t="shared" si="3"/>
        <v>131,000 *주2)</v>
      </c>
      <c r="AH14">
        <f t="shared" si="3"/>
        <v>7000</v>
      </c>
      <c r="AI14">
        <f t="shared" si="3"/>
        <v>131000</v>
      </c>
      <c r="AJ14">
        <f t="shared" si="3"/>
        <v>917000000</v>
      </c>
      <c r="AK14" s="77">
        <f t="shared" si="3"/>
        <v>1.9158773645929494E-3</v>
      </c>
      <c r="AL14" s="74">
        <v>2022</v>
      </c>
    </row>
    <row r="15" spans="1:38">
      <c r="A15" s="13">
        <f t="shared" si="7"/>
        <v>8</v>
      </c>
      <c r="B15" s="190"/>
      <c r="C15" s="192"/>
      <c r="D15" s="194"/>
      <c r="E15" s="67" t="s">
        <v>82</v>
      </c>
      <c r="F15" s="192"/>
      <c r="G15" s="186"/>
      <c r="H15" s="184"/>
      <c r="I15" s="184"/>
      <c r="J15" s="184"/>
      <c r="K15" s="184"/>
      <c r="L15" s="186"/>
      <c r="M15" s="68">
        <v>46467</v>
      </c>
      <c r="N15" s="188"/>
      <c r="O15" s="4">
        <f t="shared" si="4"/>
        <v>0</v>
      </c>
      <c r="P15" t="s">
        <v>205</v>
      </c>
      <c r="Q15" s="4" t="str">
        <f t="shared" si="8"/>
        <v/>
      </c>
      <c r="R15" s="77" t="str">
        <f t="shared" si="5"/>
        <v/>
      </c>
      <c r="T15">
        <f t="shared" si="9"/>
        <v>15</v>
      </c>
      <c r="U15" t="str">
        <f t="shared" si="2"/>
        <v>이건수</v>
      </c>
      <c r="V15" t="str">
        <f t="shared" si="2"/>
        <v>미등기임원</v>
      </c>
      <c r="W15">
        <f t="shared" si="2"/>
        <v>43546</v>
      </c>
      <c r="X15" t="str">
        <f t="shared" si="2"/>
        <v>신주교부,</v>
      </c>
      <c r="Y15" t="str">
        <f t="shared" si="2"/>
        <v>보통주</v>
      </c>
      <c r="Z15">
        <f t="shared" si="2"/>
        <v>7000</v>
      </c>
      <c r="AA15" t="str">
        <f t="shared" si="2"/>
        <v>-</v>
      </c>
      <c r="AB15" t="str">
        <f t="shared" si="2"/>
        <v>-</v>
      </c>
      <c r="AC15" t="str">
        <f t="shared" si="2"/>
        <v>-</v>
      </c>
      <c r="AD15" t="str">
        <f t="shared" si="2"/>
        <v>-</v>
      </c>
      <c r="AE15">
        <f t="shared" si="2"/>
        <v>7000</v>
      </c>
      <c r="AF15" t="str">
        <f t="shared" si="6"/>
        <v>2022년 3월 22일~</v>
      </c>
      <c r="AG15" t="str">
        <f t="shared" si="3"/>
        <v>131,000 *주2)</v>
      </c>
      <c r="AH15">
        <f t="shared" si="3"/>
        <v>7000</v>
      </c>
      <c r="AI15">
        <f t="shared" si="3"/>
        <v>131000</v>
      </c>
      <c r="AJ15">
        <f t="shared" si="3"/>
        <v>917000000</v>
      </c>
      <c r="AK15" s="77">
        <f t="shared" si="3"/>
        <v>1.9158773645929494E-3</v>
      </c>
      <c r="AL15" s="74">
        <v>2022</v>
      </c>
    </row>
    <row r="16" spans="1:38">
      <c r="A16" s="13">
        <f t="shared" si="7"/>
        <v>9</v>
      </c>
      <c r="B16" s="189" t="s">
        <v>91</v>
      </c>
      <c r="C16" s="191" t="s">
        <v>89</v>
      </c>
      <c r="D16" s="193">
        <v>43546</v>
      </c>
      <c r="E16" s="66" t="s">
        <v>81</v>
      </c>
      <c r="F16" s="191" t="s">
        <v>83</v>
      </c>
      <c r="G16" s="185">
        <v>7000</v>
      </c>
      <c r="H16" s="183" t="s">
        <v>84</v>
      </c>
      <c r="I16" s="183" t="s">
        <v>84</v>
      </c>
      <c r="J16" s="183" t="s">
        <v>84</v>
      </c>
      <c r="K16" s="183" t="s">
        <v>84</v>
      </c>
      <c r="L16" s="185">
        <v>7000</v>
      </c>
      <c r="M16" s="66" t="s">
        <v>85</v>
      </c>
      <c r="N16" s="187" t="s">
        <v>87</v>
      </c>
      <c r="O16" s="4">
        <f t="shared" si="4"/>
        <v>7000</v>
      </c>
      <c r="P16" s="4">
        <v>131000</v>
      </c>
      <c r="Q16" s="4">
        <f t="shared" si="8"/>
        <v>917000000</v>
      </c>
      <c r="R16" s="77">
        <f t="shared" si="5"/>
        <v>1.9158773645929494E-3</v>
      </c>
      <c r="T16">
        <f t="shared" si="9"/>
        <v>17</v>
      </c>
      <c r="U16" t="str">
        <f t="shared" si="2"/>
        <v>이윤숙</v>
      </c>
      <c r="V16" t="str">
        <f t="shared" si="2"/>
        <v>미등기임원</v>
      </c>
      <c r="W16">
        <f t="shared" si="2"/>
        <v>43546</v>
      </c>
      <c r="X16" t="str">
        <f t="shared" si="2"/>
        <v>신주교부,</v>
      </c>
      <c r="Y16" t="str">
        <f t="shared" si="2"/>
        <v>보통주</v>
      </c>
      <c r="Z16">
        <f t="shared" si="2"/>
        <v>7000</v>
      </c>
      <c r="AA16" t="str">
        <f t="shared" si="2"/>
        <v>-</v>
      </c>
      <c r="AB16" t="str">
        <f t="shared" si="2"/>
        <v>-</v>
      </c>
      <c r="AC16" t="str">
        <f t="shared" si="2"/>
        <v>-</v>
      </c>
      <c r="AD16" t="str">
        <f t="shared" si="2"/>
        <v>-</v>
      </c>
      <c r="AE16">
        <f t="shared" si="2"/>
        <v>7000</v>
      </c>
      <c r="AF16" t="str">
        <f t="shared" si="6"/>
        <v>2022년 3월 22일~</v>
      </c>
      <c r="AG16" t="str">
        <f t="shared" si="3"/>
        <v>131,000 *주2)</v>
      </c>
      <c r="AH16">
        <f t="shared" si="3"/>
        <v>7000</v>
      </c>
      <c r="AI16">
        <f t="shared" si="3"/>
        <v>131000</v>
      </c>
      <c r="AJ16">
        <f t="shared" si="3"/>
        <v>917000000</v>
      </c>
      <c r="AK16" s="77">
        <f t="shared" si="3"/>
        <v>1.9158773645929494E-3</v>
      </c>
      <c r="AL16" s="74">
        <v>2022</v>
      </c>
    </row>
    <row r="17" spans="1:38">
      <c r="A17" s="13">
        <f t="shared" si="7"/>
        <v>10</v>
      </c>
      <c r="B17" s="190"/>
      <c r="C17" s="192"/>
      <c r="D17" s="194"/>
      <c r="E17" s="67" t="s">
        <v>82</v>
      </c>
      <c r="F17" s="192"/>
      <c r="G17" s="186"/>
      <c r="H17" s="184"/>
      <c r="I17" s="184"/>
      <c r="J17" s="184"/>
      <c r="K17" s="184"/>
      <c r="L17" s="186"/>
      <c r="M17" s="68">
        <v>46467</v>
      </c>
      <c r="N17" s="188"/>
      <c r="O17" s="4">
        <f t="shared" si="4"/>
        <v>0</v>
      </c>
      <c r="P17" t="s">
        <v>205</v>
      </c>
      <c r="Q17" s="4" t="str">
        <f t="shared" si="8"/>
        <v/>
      </c>
      <c r="R17" s="77" t="str">
        <f t="shared" si="5"/>
        <v/>
      </c>
      <c r="T17">
        <f t="shared" si="9"/>
        <v>19</v>
      </c>
      <c r="U17" t="str">
        <f t="shared" si="2"/>
        <v>정석근</v>
      </c>
      <c r="V17" t="str">
        <f t="shared" si="2"/>
        <v>미등기임원</v>
      </c>
      <c r="W17">
        <f t="shared" si="2"/>
        <v>43546</v>
      </c>
      <c r="X17" t="str">
        <f t="shared" si="2"/>
        <v>신주교부,</v>
      </c>
      <c r="Y17" t="str">
        <f t="shared" si="2"/>
        <v>보통주</v>
      </c>
      <c r="Z17">
        <f t="shared" si="2"/>
        <v>3000</v>
      </c>
      <c r="AA17" t="str">
        <f t="shared" si="2"/>
        <v>-</v>
      </c>
      <c r="AB17" t="str">
        <f t="shared" si="2"/>
        <v>-</v>
      </c>
      <c r="AC17" t="str">
        <f t="shared" si="2"/>
        <v>-</v>
      </c>
      <c r="AD17" t="str">
        <f t="shared" si="2"/>
        <v>-</v>
      </c>
      <c r="AE17">
        <f t="shared" si="2"/>
        <v>3000</v>
      </c>
      <c r="AF17" t="str">
        <f t="shared" si="6"/>
        <v>2022년 3월 22일~</v>
      </c>
      <c r="AG17" t="str">
        <f t="shared" si="3"/>
        <v>131,000 *주2)</v>
      </c>
      <c r="AH17">
        <f t="shared" si="3"/>
        <v>3000</v>
      </c>
      <c r="AI17">
        <f t="shared" si="3"/>
        <v>131000</v>
      </c>
      <c r="AJ17">
        <f t="shared" si="3"/>
        <v>393000000</v>
      </c>
      <c r="AK17" s="77">
        <f t="shared" si="3"/>
        <v>8.2109029911126409E-4</v>
      </c>
      <c r="AL17" s="74">
        <v>2022</v>
      </c>
    </row>
    <row r="18" spans="1:38">
      <c r="A18" s="13">
        <f t="shared" si="7"/>
        <v>11</v>
      </c>
      <c r="B18" s="189" t="s">
        <v>92</v>
      </c>
      <c r="C18" s="191" t="s">
        <v>89</v>
      </c>
      <c r="D18" s="193">
        <v>43546</v>
      </c>
      <c r="E18" s="66" t="s">
        <v>81</v>
      </c>
      <c r="F18" s="191" t="s">
        <v>83</v>
      </c>
      <c r="G18" s="185">
        <v>7000</v>
      </c>
      <c r="H18" s="183" t="s">
        <v>84</v>
      </c>
      <c r="I18" s="183" t="s">
        <v>84</v>
      </c>
      <c r="J18" s="183" t="s">
        <v>84</v>
      </c>
      <c r="K18" s="183" t="s">
        <v>84</v>
      </c>
      <c r="L18" s="185">
        <v>7000</v>
      </c>
      <c r="M18" s="66" t="s">
        <v>85</v>
      </c>
      <c r="N18" s="187" t="s">
        <v>87</v>
      </c>
      <c r="O18" s="4">
        <f t="shared" si="4"/>
        <v>7000</v>
      </c>
      <c r="P18" s="4">
        <v>131000</v>
      </c>
      <c r="Q18" s="4">
        <f t="shared" si="8"/>
        <v>917000000</v>
      </c>
      <c r="R18" s="77">
        <f t="shared" si="5"/>
        <v>1.9158773645929494E-3</v>
      </c>
      <c r="T18">
        <f t="shared" si="9"/>
        <v>21</v>
      </c>
      <c r="U18" t="str">
        <f t="shared" ref="U18:AE27" si="10">VLOOKUP($T18,$A$8:$R$431,U$7)</f>
        <v>장준기</v>
      </c>
      <c r="V18" t="str">
        <f t="shared" si="10"/>
        <v>미등기임원</v>
      </c>
      <c r="W18">
        <f t="shared" si="10"/>
        <v>43546</v>
      </c>
      <c r="X18" t="str">
        <f t="shared" si="10"/>
        <v>신주교부,</v>
      </c>
      <c r="Y18" t="str">
        <f t="shared" si="10"/>
        <v>보통주</v>
      </c>
      <c r="Z18">
        <f t="shared" si="10"/>
        <v>5000</v>
      </c>
      <c r="AA18" t="str">
        <f t="shared" si="10"/>
        <v>-</v>
      </c>
      <c r="AB18" t="str">
        <f t="shared" si="10"/>
        <v>-</v>
      </c>
      <c r="AC18" t="str">
        <f t="shared" si="10"/>
        <v>-</v>
      </c>
      <c r="AD18" t="str">
        <f t="shared" si="10"/>
        <v>-</v>
      </c>
      <c r="AE18">
        <f t="shared" si="10"/>
        <v>5000</v>
      </c>
      <c r="AF18" t="str">
        <f t="shared" si="6"/>
        <v>2022년 3월 22일~</v>
      </c>
      <c r="AG18" t="str">
        <f t="shared" ref="AG18:AK27" si="11">VLOOKUP($T18,$A$8:$R$431,AG$7)</f>
        <v>131,000 *주2)</v>
      </c>
      <c r="AH18">
        <f t="shared" si="11"/>
        <v>5000</v>
      </c>
      <c r="AI18">
        <f t="shared" si="11"/>
        <v>131000</v>
      </c>
      <c r="AJ18">
        <f t="shared" si="11"/>
        <v>655000000</v>
      </c>
      <c r="AK18" s="77">
        <f t="shared" si="11"/>
        <v>1.3684838318521067E-3</v>
      </c>
      <c r="AL18" s="74">
        <v>2022</v>
      </c>
    </row>
    <row r="19" spans="1:38">
      <c r="A19" s="13">
        <f t="shared" si="7"/>
        <v>12</v>
      </c>
      <c r="B19" s="190"/>
      <c r="C19" s="192"/>
      <c r="D19" s="194"/>
      <c r="E19" s="67" t="s">
        <v>82</v>
      </c>
      <c r="F19" s="192"/>
      <c r="G19" s="186"/>
      <c r="H19" s="184"/>
      <c r="I19" s="184"/>
      <c r="J19" s="184"/>
      <c r="K19" s="184"/>
      <c r="L19" s="186"/>
      <c r="M19" s="68">
        <v>46467</v>
      </c>
      <c r="N19" s="188"/>
      <c r="O19" s="4">
        <f t="shared" si="4"/>
        <v>0</v>
      </c>
      <c r="P19" t="s">
        <v>205</v>
      </c>
      <c r="Q19" s="4" t="str">
        <f t="shared" si="8"/>
        <v/>
      </c>
      <c r="R19" s="77" t="str">
        <f t="shared" si="5"/>
        <v/>
      </c>
      <c r="T19">
        <f t="shared" si="9"/>
        <v>23</v>
      </c>
      <c r="U19" t="str">
        <f t="shared" si="10"/>
        <v>유봉석</v>
      </c>
      <c r="V19" t="str">
        <f t="shared" si="10"/>
        <v>미등기임원</v>
      </c>
      <c r="W19">
        <f t="shared" si="10"/>
        <v>43546</v>
      </c>
      <c r="X19" t="str">
        <f t="shared" si="10"/>
        <v>신주교부,</v>
      </c>
      <c r="Y19" t="str">
        <f t="shared" si="10"/>
        <v>보통주</v>
      </c>
      <c r="Z19">
        <f t="shared" si="10"/>
        <v>7000</v>
      </c>
      <c r="AA19" t="str">
        <f t="shared" si="10"/>
        <v>-</v>
      </c>
      <c r="AB19" t="str">
        <f t="shared" si="10"/>
        <v>-</v>
      </c>
      <c r="AC19" t="str">
        <f t="shared" si="10"/>
        <v>-</v>
      </c>
      <c r="AD19" t="str">
        <f t="shared" si="10"/>
        <v>-</v>
      </c>
      <c r="AE19">
        <f t="shared" si="10"/>
        <v>7000</v>
      </c>
      <c r="AF19" t="str">
        <f t="shared" si="6"/>
        <v>2022년 3월 22일~</v>
      </c>
      <c r="AG19" t="str">
        <f t="shared" si="11"/>
        <v>131,000 *주2)</v>
      </c>
      <c r="AH19">
        <f t="shared" si="11"/>
        <v>7000</v>
      </c>
      <c r="AI19">
        <f t="shared" si="11"/>
        <v>131000</v>
      </c>
      <c r="AJ19">
        <f t="shared" si="11"/>
        <v>917000000</v>
      </c>
      <c r="AK19" s="77">
        <f t="shared" si="11"/>
        <v>1.9158773645929494E-3</v>
      </c>
      <c r="AL19">
        <v>2019</v>
      </c>
    </row>
    <row r="20" spans="1:38">
      <c r="A20" s="13">
        <f t="shared" si="7"/>
        <v>13</v>
      </c>
      <c r="B20" s="189" t="s">
        <v>93</v>
      </c>
      <c r="C20" s="191" t="s">
        <v>89</v>
      </c>
      <c r="D20" s="193">
        <v>43546</v>
      </c>
      <c r="E20" s="66" t="s">
        <v>81</v>
      </c>
      <c r="F20" s="191" t="s">
        <v>83</v>
      </c>
      <c r="G20" s="185">
        <v>7000</v>
      </c>
      <c r="H20" s="183" t="s">
        <v>84</v>
      </c>
      <c r="I20" s="183" t="s">
        <v>84</v>
      </c>
      <c r="J20" s="183" t="s">
        <v>84</v>
      </c>
      <c r="K20" s="183" t="s">
        <v>84</v>
      </c>
      <c r="L20" s="185">
        <v>7000</v>
      </c>
      <c r="M20" s="66" t="s">
        <v>85</v>
      </c>
      <c r="N20" s="187" t="s">
        <v>87</v>
      </c>
      <c r="O20" s="4">
        <f t="shared" si="4"/>
        <v>7000</v>
      </c>
      <c r="P20" s="4">
        <v>131000</v>
      </c>
      <c r="Q20" s="4">
        <f t="shared" si="8"/>
        <v>917000000</v>
      </c>
      <c r="R20" s="77">
        <f t="shared" si="5"/>
        <v>1.9158773645929494E-3</v>
      </c>
      <c r="T20">
        <f t="shared" si="9"/>
        <v>25</v>
      </c>
      <c r="U20" t="str">
        <f t="shared" si="10"/>
        <v>강석호</v>
      </c>
      <c r="V20" t="str">
        <f t="shared" si="10"/>
        <v>미등기임원</v>
      </c>
      <c r="W20">
        <f t="shared" si="10"/>
        <v>43546</v>
      </c>
      <c r="X20" t="str">
        <f t="shared" si="10"/>
        <v>신주교부,</v>
      </c>
      <c r="Y20" t="str">
        <f t="shared" si="10"/>
        <v>보통주</v>
      </c>
      <c r="Z20">
        <f t="shared" si="10"/>
        <v>3000</v>
      </c>
      <c r="AA20" t="str">
        <f t="shared" si="10"/>
        <v>-</v>
      </c>
      <c r="AB20" t="str">
        <f t="shared" si="10"/>
        <v>-</v>
      </c>
      <c r="AC20" t="str">
        <f t="shared" si="10"/>
        <v>-</v>
      </c>
      <c r="AD20" t="str">
        <f t="shared" si="10"/>
        <v>-</v>
      </c>
      <c r="AE20">
        <f t="shared" si="10"/>
        <v>3000</v>
      </c>
      <c r="AF20" t="str">
        <f t="shared" si="6"/>
        <v>2022년 3월 22일~</v>
      </c>
      <c r="AG20" t="str">
        <f t="shared" si="11"/>
        <v>131,000 *주2)</v>
      </c>
      <c r="AH20">
        <f t="shared" si="11"/>
        <v>3000</v>
      </c>
      <c r="AI20">
        <f t="shared" si="11"/>
        <v>131000</v>
      </c>
      <c r="AJ20">
        <f t="shared" si="11"/>
        <v>393000000</v>
      </c>
      <c r="AK20" s="77">
        <f t="shared" si="11"/>
        <v>8.2109029911126409E-4</v>
      </c>
      <c r="AL20">
        <v>2019</v>
      </c>
    </row>
    <row r="21" spans="1:38">
      <c r="A21" s="13">
        <f t="shared" si="7"/>
        <v>14</v>
      </c>
      <c r="B21" s="190"/>
      <c r="C21" s="192"/>
      <c r="D21" s="194"/>
      <c r="E21" s="67" t="s">
        <v>82</v>
      </c>
      <c r="F21" s="192"/>
      <c r="G21" s="186"/>
      <c r="H21" s="184"/>
      <c r="I21" s="184"/>
      <c r="J21" s="184"/>
      <c r="K21" s="184"/>
      <c r="L21" s="186"/>
      <c r="M21" s="68">
        <v>46467</v>
      </c>
      <c r="N21" s="188"/>
      <c r="O21" s="4">
        <f t="shared" si="4"/>
        <v>0</v>
      </c>
      <c r="P21" t="s">
        <v>205</v>
      </c>
      <c r="Q21" s="4" t="str">
        <f t="shared" si="8"/>
        <v/>
      </c>
      <c r="R21" s="77" t="str">
        <f t="shared" si="5"/>
        <v/>
      </c>
      <c r="T21">
        <f t="shared" si="9"/>
        <v>27</v>
      </c>
      <c r="U21" t="str">
        <f t="shared" si="10"/>
        <v>강유훈</v>
      </c>
      <c r="V21" t="str">
        <f t="shared" si="10"/>
        <v>미등기임원</v>
      </c>
      <c r="W21">
        <f t="shared" si="10"/>
        <v>43546</v>
      </c>
      <c r="X21" t="str">
        <f t="shared" si="10"/>
        <v>신주교부,</v>
      </c>
      <c r="Y21" t="str">
        <f t="shared" si="10"/>
        <v>보통주</v>
      </c>
      <c r="Z21">
        <f t="shared" si="10"/>
        <v>2000</v>
      </c>
      <c r="AA21" t="str">
        <f t="shared" si="10"/>
        <v>-</v>
      </c>
      <c r="AB21" t="str">
        <f t="shared" si="10"/>
        <v>-</v>
      </c>
      <c r="AC21" t="str">
        <f t="shared" si="10"/>
        <v>-</v>
      </c>
      <c r="AD21" t="str">
        <f t="shared" si="10"/>
        <v>-</v>
      </c>
      <c r="AE21">
        <f t="shared" si="10"/>
        <v>2000</v>
      </c>
      <c r="AF21" t="str">
        <f t="shared" si="6"/>
        <v>2022년 3월 22일~</v>
      </c>
      <c r="AG21" t="str">
        <f t="shared" si="11"/>
        <v>131,000 *주2)</v>
      </c>
      <c r="AH21">
        <f t="shared" si="11"/>
        <v>2000</v>
      </c>
      <c r="AI21">
        <f t="shared" si="11"/>
        <v>131000</v>
      </c>
      <c r="AJ21">
        <f t="shared" si="11"/>
        <v>262000000</v>
      </c>
      <c r="AK21" s="77">
        <f t="shared" si="11"/>
        <v>5.4739353274084273E-4</v>
      </c>
      <c r="AL21">
        <v>2019</v>
      </c>
    </row>
    <row r="22" spans="1:38">
      <c r="A22" s="13">
        <f t="shared" si="7"/>
        <v>15</v>
      </c>
      <c r="B22" s="189" t="s">
        <v>94</v>
      </c>
      <c r="C22" s="191" t="s">
        <v>89</v>
      </c>
      <c r="D22" s="193">
        <v>43546</v>
      </c>
      <c r="E22" s="66" t="s">
        <v>81</v>
      </c>
      <c r="F22" s="191" t="s">
        <v>83</v>
      </c>
      <c r="G22" s="185">
        <v>7000</v>
      </c>
      <c r="H22" s="183" t="s">
        <v>84</v>
      </c>
      <c r="I22" s="183" t="s">
        <v>84</v>
      </c>
      <c r="J22" s="183" t="s">
        <v>84</v>
      </c>
      <c r="K22" s="183" t="s">
        <v>84</v>
      </c>
      <c r="L22" s="185">
        <v>7000</v>
      </c>
      <c r="M22" s="66" t="s">
        <v>85</v>
      </c>
      <c r="N22" s="187" t="s">
        <v>87</v>
      </c>
      <c r="O22" s="4">
        <f t="shared" si="4"/>
        <v>7000</v>
      </c>
      <c r="P22" s="4">
        <v>131000</v>
      </c>
      <c r="Q22" s="4">
        <f t="shared" si="8"/>
        <v>917000000</v>
      </c>
      <c r="R22" s="77">
        <f t="shared" si="5"/>
        <v>1.9158773645929494E-3</v>
      </c>
      <c r="T22">
        <f t="shared" si="9"/>
        <v>29</v>
      </c>
      <c r="U22" t="str">
        <f t="shared" si="10"/>
        <v>강인호</v>
      </c>
      <c r="V22" t="str">
        <f t="shared" si="10"/>
        <v>미등기임원</v>
      </c>
      <c r="W22">
        <f t="shared" si="10"/>
        <v>43546</v>
      </c>
      <c r="X22" t="str">
        <f t="shared" si="10"/>
        <v>신주교부,</v>
      </c>
      <c r="Y22" t="str">
        <f t="shared" si="10"/>
        <v>보통주</v>
      </c>
      <c r="Z22">
        <f t="shared" si="10"/>
        <v>4000</v>
      </c>
      <c r="AA22" t="str">
        <f t="shared" si="10"/>
        <v>-</v>
      </c>
      <c r="AB22" t="str">
        <f t="shared" si="10"/>
        <v>-</v>
      </c>
      <c r="AC22" t="str">
        <f t="shared" si="10"/>
        <v>-</v>
      </c>
      <c r="AD22" t="str">
        <f t="shared" si="10"/>
        <v>-</v>
      </c>
      <c r="AE22">
        <f t="shared" si="10"/>
        <v>4000</v>
      </c>
      <c r="AF22" t="str">
        <f t="shared" si="6"/>
        <v>2022년 3월 22일~</v>
      </c>
      <c r="AG22" t="str">
        <f t="shared" si="11"/>
        <v>131,000 *주2)</v>
      </c>
      <c r="AH22">
        <f t="shared" si="11"/>
        <v>4000</v>
      </c>
      <c r="AI22">
        <f t="shared" si="11"/>
        <v>131000</v>
      </c>
      <c r="AJ22">
        <f t="shared" si="11"/>
        <v>524000000</v>
      </c>
      <c r="AK22" s="77">
        <f t="shared" si="11"/>
        <v>1.0947870654816855E-3</v>
      </c>
      <c r="AL22">
        <v>2019</v>
      </c>
    </row>
    <row r="23" spans="1:38">
      <c r="A23" s="13">
        <f t="shared" si="7"/>
        <v>16</v>
      </c>
      <c r="B23" s="190"/>
      <c r="C23" s="192"/>
      <c r="D23" s="194"/>
      <c r="E23" s="67" t="s">
        <v>82</v>
      </c>
      <c r="F23" s="192"/>
      <c r="G23" s="186"/>
      <c r="H23" s="184"/>
      <c r="I23" s="184"/>
      <c r="J23" s="184"/>
      <c r="K23" s="184"/>
      <c r="L23" s="186"/>
      <c r="M23" s="68">
        <v>46467</v>
      </c>
      <c r="N23" s="188"/>
      <c r="O23" s="4">
        <f t="shared" si="4"/>
        <v>0</v>
      </c>
      <c r="P23" t="s">
        <v>205</v>
      </c>
      <c r="Q23" s="4" t="str">
        <f t="shared" si="8"/>
        <v/>
      </c>
      <c r="R23" s="77" t="str">
        <f t="shared" si="5"/>
        <v/>
      </c>
      <c r="T23">
        <f t="shared" si="9"/>
        <v>31</v>
      </c>
      <c r="U23" t="str">
        <f t="shared" si="10"/>
        <v>강태은</v>
      </c>
      <c r="V23" t="str">
        <f t="shared" si="10"/>
        <v>미등기임원</v>
      </c>
      <c r="W23">
        <f t="shared" si="10"/>
        <v>43546</v>
      </c>
      <c r="X23" t="str">
        <f t="shared" si="10"/>
        <v>신주교부,</v>
      </c>
      <c r="Y23" t="str">
        <f t="shared" si="10"/>
        <v>보통주</v>
      </c>
      <c r="Z23">
        <f t="shared" si="10"/>
        <v>2000</v>
      </c>
      <c r="AA23" t="str">
        <f t="shared" si="10"/>
        <v>-</v>
      </c>
      <c r="AB23" t="str">
        <f t="shared" si="10"/>
        <v>-</v>
      </c>
      <c r="AC23" t="str">
        <f t="shared" si="10"/>
        <v>-</v>
      </c>
      <c r="AD23" t="str">
        <f t="shared" si="10"/>
        <v>-</v>
      </c>
      <c r="AE23">
        <f t="shared" si="10"/>
        <v>2000</v>
      </c>
      <c r="AF23" t="str">
        <f t="shared" si="6"/>
        <v>2022년 3월 22일~</v>
      </c>
      <c r="AG23" t="str">
        <f t="shared" si="11"/>
        <v>131,000 *주2)</v>
      </c>
      <c r="AH23">
        <f t="shared" si="11"/>
        <v>2000</v>
      </c>
      <c r="AI23">
        <f t="shared" si="11"/>
        <v>131000</v>
      </c>
      <c r="AJ23">
        <f t="shared" si="11"/>
        <v>262000000</v>
      </c>
      <c r="AK23" s="77">
        <f t="shared" si="11"/>
        <v>5.4739353274084273E-4</v>
      </c>
      <c r="AL23" s="74">
        <v>2022</v>
      </c>
    </row>
    <row r="24" spans="1:38">
      <c r="A24" s="13">
        <f t="shared" si="7"/>
        <v>17</v>
      </c>
      <c r="B24" s="189" t="s">
        <v>95</v>
      </c>
      <c r="C24" s="191" t="s">
        <v>89</v>
      </c>
      <c r="D24" s="193">
        <v>43546</v>
      </c>
      <c r="E24" s="66" t="s">
        <v>81</v>
      </c>
      <c r="F24" s="191" t="s">
        <v>83</v>
      </c>
      <c r="G24" s="185">
        <v>7000</v>
      </c>
      <c r="H24" s="183" t="s">
        <v>84</v>
      </c>
      <c r="I24" s="183" t="s">
        <v>84</v>
      </c>
      <c r="J24" s="183" t="s">
        <v>84</v>
      </c>
      <c r="K24" s="183" t="s">
        <v>84</v>
      </c>
      <c r="L24" s="185">
        <v>7000</v>
      </c>
      <c r="M24" s="66" t="s">
        <v>85</v>
      </c>
      <c r="N24" s="187" t="s">
        <v>87</v>
      </c>
      <c r="O24" s="4">
        <f t="shared" si="4"/>
        <v>7000</v>
      </c>
      <c r="P24" s="4">
        <v>131000</v>
      </c>
      <c r="Q24" s="4">
        <f t="shared" si="8"/>
        <v>917000000</v>
      </c>
      <c r="R24" s="77">
        <f t="shared" si="5"/>
        <v>1.9158773645929494E-3</v>
      </c>
      <c r="T24">
        <f t="shared" si="9"/>
        <v>33</v>
      </c>
      <c r="U24" t="str">
        <f t="shared" si="10"/>
        <v>공기중</v>
      </c>
      <c r="V24" t="str">
        <f t="shared" si="10"/>
        <v>미등기임원</v>
      </c>
      <c r="W24">
        <f t="shared" si="10"/>
        <v>43546</v>
      </c>
      <c r="X24" t="str">
        <f t="shared" si="10"/>
        <v>신주교부,</v>
      </c>
      <c r="Y24" t="str">
        <f t="shared" si="10"/>
        <v>보통주</v>
      </c>
      <c r="Z24">
        <f t="shared" si="10"/>
        <v>3000</v>
      </c>
      <c r="AA24" t="str">
        <f t="shared" si="10"/>
        <v>-</v>
      </c>
      <c r="AB24" t="str">
        <f t="shared" si="10"/>
        <v>-</v>
      </c>
      <c r="AC24" t="str">
        <f t="shared" si="10"/>
        <v>-</v>
      </c>
      <c r="AD24" t="str">
        <f t="shared" si="10"/>
        <v>-</v>
      </c>
      <c r="AE24">
        <f t="shared" si="10"/>
        <v>3000</v>
      </c>
      <c r="AF24" t="str">
        <f t="shared" si="6"/>
        <v>2022년 3월 22일~</v>
      </c>
      <c r="AG24" t="str">
        <f t="shared" si="11"/>
        <v>131,000 *주2)</v>
      </c>
      <c r="AH24">
        <f t="shared" si="11"/>
        <v>3000</v>
      </c>
      <c r="AI24">
        <f t="shared" si="11"/>
        <v>131000</v>
      </c>
      <c r="AJ24">
        <f t="shared" si="11"/>
        <v>393000000</v>
      </c>
      <c r="AK24" s="77">
        <f t="shared" si="11"/>
        <v>8.2109029911126409E-4</v>
      </c>
      <c r="AL24" s="74">
        <v>2022</v>
      </c>
    </row>
    <row r="25" spans="1:38">
      <c r="A25" s="13">
        <f t="shared" si="7"/>
        <v>18</v>
      </c>
      <c r="B25" s="190"/>
      <c r="C25" s="192"/>
      <c r="D25" s="194"/>
      <c r="E25" s="67" t="s">
        <v>82</v>
      </c>
      <c r="F25" s="192"/>
      <c r="G25" s="186"/>
      <c r="H25" s="184"/>
      <c r="I25" s="184"/>
      <c r="J25" s="184"/>
      <c r="K25" s="184"/>
      <c r="L25" s="186"/>
      <c r="M25" s="68">
        <v>46467</v>
      </c>
      <c r="N25" s="188"/>
      <c r="O25" s="4">
        <f t="shared" si="4"/>
        <v>0</v>
      </c>
      <c r="P25" t="s">
        <v>205</v>
      </c>
      <c r="Q25" s="4" t="str">
        <f t="shared" si="8"/>
        <v/>
      </c>
      <c r="R25" s="77" t="str">
        <f t="shared" si="5"/>
        <v/>
      </c>
      <c r="T25">
        <f t="shared" si="9"/>
        <v>35</v>
      </c>
      <c r="U25" t="str">
        <f t="shared" si="10"/>
        <v>곽용재</v>
      </c>
      <c r="V25" t="str">
        <f t="shared" si="10"/>
        <v>미등기임원</v>
      </c>
      <c r="W25">
        <f t="shared" si="10"/>
        <v>43546</v>
      </c>
      <c r="X25" t="str">
        <f t="shared" si="10"/>
        <v>신주교부,</v>
      </c>
      <c r="Y25" t="str">
        <f t="shared" si="10"/>
        <v>보통주</v>
      </c>
      <c r="Z25">
        <f t="shared" si="10"/>
        <v>4000</v>
      </c>
      <c r="AA25" t="str">
        <f t="shared" si="10"/>
        <v>-</v>
      </c>
      <c r="AB25" t="str">
        <f t="shared" si="10"/>
        <v>-</v>
      </c>
      <c r="AC25" t="str">
        <f t="shared" si="10"/>
        <v>-</v>
      </c>
      <c r="AD25" t="str">
        <f t="shared" si="10"/>
        <v>-</v>
      </c>
      <c r="AE25">
        <f t="shared" si="10"/>
        <v>4000</v>
      </c>
      <c r="AF25" t="str">
        <f t="shared" si="6"/>
        <v>2022년 3월 22일~</v>
      </c>
      <c r="AG25" t="str">
        <f t="shared" si="11"/>
        <v>131,000 *주2)</v>
      </c>
      <c r="AH25">
        <f t="shared" si="11"/>
        <v>4000</v>
      </c>
      <c r="AI25">
        <f t="shared" si="11"/>
        <v>131000</v>
      </c>
      <c r="AJ25">
        <f t="shared" si="11"/>
        <v>524000000</v>
      </c>
      <c r="AK25" s="77">
        <f t="shared" si="11"/>
        <v>1.0947870654816855E-3</v>
      </c>
      <c r="AL25" s="74">
        <v>2022</v>
      </c>
    </row>
    <row r="26" spans="1:38">
      <c r="A26" s="13">
        <f t="shared" si="7"/>
        <v>19</v>
      </c>
      <c r="B26" s="189" t="s">
        <v>96</v>
      </c>
      <c r="C26" s="191" t="s">
        <v>89</v>
      </c>
      <c r="D26" s="193">
        <v>43546</v>
      </c>
      <c r="E26" s="66" t="s">
        <v>81</v>
      </c>
      <c r="F26" s="191" t="s">
        <v>83</v>
      </c>
      <c r="G26" s="185">
        <v>3000</v>
      </c>
      <c r="H26" s="183" t="s">
        <v>84</v>
      </c>
      <c r="I26" s="183" t="s">
        <v>84</v>
      </c>
      <c r="J26" s="183" t="s">
        <v>84</v>
      </c>
      <c r="K26" s="183" t="s">
        <v>84</v>
      </c>
      <c r="L26" s="185">
        <v>3000</v>
      </c>
      <c r="M26" s="66" t="s">
        <v>85</v>
      </c>
      <c r="N26" s="187" t="s">
        <v>87</v>
      </c>
      <c r="O26" s="4">
        <f t="shared" si="4"/>
        <v>3000</v>
      </c>
      <c r="P26" s="4">
        <v>131000</v>
      </c>
      <c r="Q26" s="4">
        <f t="shared" si="8"/>
        <v>393000000</v>
      </c>
      <c r="R26" s="77">
        <f t="shared" si="5"/>
        <v>8.2109029911126409E-4</v>
      </c>
      <c r="T26">
        <f t="shared" si="9"/>
        <v>37</v>
      </c>
      <c r="U26" t="str">
        <f t="shared" si="10"/>
        <v>김균희</v>
      </c>
      <c r="V26" t="str">
        <f t="shared" si="10"/>
        <v>미등기임원</v>
      </c>
      <c r="W26">
        <f t="shared" si="10"/>
        <v>43546</v>
      </c>
      <c r="X26" t="str">
        <f t="shared" si="10"/>
        <v>신주교부,</v>
      </c>
      <c r="Y26" t="str">
        <f t="shared" si="10"/>
        <v>보통주</v>
      </c>
      <c r="Z26">
        <f t="shared" si="10"/>
        <v>1000</v>
      </c>
      <c r="AA26" t="str">
        <f t="shared" si="10"/>
        <v>-</v>
      </c>
      <c r="AB26" t="str">
        <f t="shared" si="10"/>
        <v>-</v>
      </c>
      <c r="AC26" t="str">
        <f t="shared" si="10"/>
        <v>-</v>
      </c>
      <c r="AD26" t="str">
        <f t="shared" si="10"/>
        <v>-</v>
      </c>
      <c r="AE26">
        <f t="shared" si="10"/>
        <v>1000</v>
      </c>
      <c r="AF26" t="str">
        <f t="shared" si="6"/>
        <v>2022년 3월 22일~</v>
      </c>
      <c r="AG26" t="str">
        <f t="shared" si="11"/>
        <v>131,000 *주2)</v>
      </c>
      <c r="AH26">
        <f t="shared" si="11"/>
        <v>1000</v>
      </c>
      <c r="AI26">
        <f t="shared" si="11"/>
        <v>131000</v>
      </c>
      <c r="AJ26">
        <f t="shared" si="11"/>
        <v>131000000</v>
      </c>
      <c r="AK26" s="77">
        <f t="shared" si="11"/>
        <v>2.7369676637042136E-4</v>
      </c>
      <c r="AL26" s="74">
        <v>2022</v>
      </c>
    </row>
    <row r="27" spans="1:38">
      <c r="A27" s="13">
        <f t="shared" si="7"/>
        <v>20</v>
      </c>
      <c r="B27" s="190"/>
      <c r="C27" s="192"/>
      <c r="D27" s="194"/>
      <c r="E27" s="67" t="s">
        <v>82</v>
      </c>
      <c r="F27" s="192"/>
      <c r="G27" s="186"/>
      <c r="H27" s="184"/>
      <c r="I27" s="184"/>
      <c r="J27" s="184"/>
      <c r="K27" s="184"/>
      <c r="L27" s="186"/>
      <c r="M27" s="68">
        <v>46467</v>
      </c>
      <c r="N27" s="188"/>
      <c r="O27" s="4">
        <f t="shared" si="4"/>
        <v>0</v>
      </c>
      <c r="P27" t="s">
        <v>205</v>
      </c>
      <c r="Q27" s="4" t="str">
        <f t="shared" si="8"/>
        <v/>
      </c>
      <c r="R27" s="77" t="str">
        <f t="shared" si="5"/>
        <v/>
      </c>
      <c r="T27">
        <f t="shared" si="9"/>
        <v>39</v>
      </c>
      <c r="U27" t="str">
        <f t="shared" si="10"/>
        <v>김균희</v>
      </c>
      <c r="V27" t="str">
        <f t="shared" si="10"/>
        <v>미등기임원</v>
      </c>
      <c r="W27">
        <f t="shared" si="10"/>
        <v>43523</v>
      </c>
      <c r="X27" t="str">
        <f t="shared" si="10"/>
        <v>신주교부,</v>
      </c>
      <c r="Y27" t="str">
        <f t="shared" si="10"/>
        <v>보통주</v>
      </c>
      <c r="Z27">
        <f t="shared" si="10"/>
        <v>77</v>
      </c>
      <c r="AA27" t="str">
        <f t="shared" si="10"/>
        <v>-</v>
      </c>
      <c r="AB27" t="str">
        <f t="shared" si="10"/>
        <v>-</v>
      </c>
      <c r="AC27" t="str">
        <f t="shared" si="10"/>
        <v>-</v>
      </c>
      <c r="AD27" t="str">
        <f t="shared" si="10"/>
        <v>-</v>
      </c>
      <c r="AE27">
        <f t="shared" si="10"/>
        <v>77</v>
      </c>
      <c r="AF27" t="str">
        <f t="shared" si="6"/>
        <v>2021년 2월 27일~</v>
      </c>
      <c r="AG27" t="str">
        <f t="shared" si="11"/>
        <v>128,900 *주3)</v>
      </c>
      <c r="AH27">
        <f t="shared" si="11"/>
        <v>77</v>
      </c>
      <c r="AI27">
        <f t="shared" si="11"/>
        <v>128900</v>
      </c>
      <c r="AJ27">
        <f t="shared" si="11"/>
        <v>9925300</v>
      </c>
      <c r="AK27" s="77">
        <f t="shared" si="11"/>
        <v>2.0736813093559871E-5</v>
      </c>
      <c r="AL27" s="74">
        <v>2021</v>
      </c>
    </row>
    <row r="28" spans="1:38">
      <c r="A28" s="13">
        <f t="shared" si="7"/>
        <v>21</v>
      </c>
      <c r="B28" s="189" t="s">
        <v>97</v>
      </c>
      <c r="C28" s="191" t="s">
        <v>89</v>
      </c>
      <c r="D28" s="193">
        <v>43546</v>
      </c>
      <c r="E28" s="66" t="s">
        <v>81</v>
      </c>
      <c r="F28" s="191" t="s">
        <v>83</v>
      </c>
      <c r="G28" s="185">
        <v>5000</v>
      </c>
      <c r="H28" s="183" t="s">
        <v>84</v>
      </c>
      <c r="I28" s="183" t="s">
        <v>84</v>
      </c>
      <c r="J28" s="183" t="s">
        <v>84</v>
      </c>
      <c r="K28" s="183" t="s">
        <v>84</v>
      </c>
      <c r="L28" s="185">
        <v>5000</v>
      </c>
      <c r="M28" s="66" t="s">
        <v>85</v>
      </c>
      <c r="N28" s="187" t="s">
        <v>87</v>
      </c>
      <c r="O28" s="4">
        <f t="shared" si="4"/>
        <v>5000</v>
      </c>
      <c r="P28" s="4">
        <v>131000</v>
      </c>
      <c r="Q28" s="4">
        <f t="shared" si="8"/>
        <v>655000000</v>
      </c>
      <c r="R28" s="77">
        <f t="shared" si="5"/>
        <v>1.3684838318521067E-3</v>
      </c>
      <c r="T28">
        <f t="shared" si="9"/>
        <v>41</v>
      </c>
      <c r="U28" t="str">
        <f t="shared" ref="U28:AE37" si="12">VLOOKUP($T28,$A$8:$R$431,U$7)</f>
        <v>김동회</v>
      </c>
      <c r="V28" t="str">
        <f t="shared" si="12"/>
        <v>미등기임원</v>
      </c>
      <c r="W28">
        <f t="shared" si="12"/>
        <v>43546</v>
      </c>
      <c r="X28" t="str">
        <f t="shared" si="12"/>
        <v>신주교부,</v>
      </c>
      <c r="Y28" t="str">
        <f t="shared" si="12"/>
        <v>보통주</v>
      </c>
      <c r="Z28">
        <f t="shared" si="12"/>
        <v>2000</v>
      </c>
      <c r="AA28" t="str">
        <f t="shared" si="12"/>
        <v>-</v>
      </c>
      <c r="AB28" t="str">
        <f t="shared" si="12"/>
        <v>-</v>
      </c>
      <c r="AC28" t="str">
        <f t="shared" si="12"/>
        <v>-</v>
      </c>
      <c r="AD28" t="str">
        <f t="shared" si="12"/>
        <v>-</v>
      </c>
      <c r="AE28">
        <f t="shared" si="12"/>
        <v>2000</v>
      </c>
      <c r="AF28" t="str">
        <f t="shared" si="6"/>
        <v>2022년 3월 22일~</v>
      </c>
      <c r="AG28" t="str">
        <f t="shared" ref="AG28:AK37" si="13">VLOOKUP($T28,$A$8:$R$431,AG$7)</f>
        <v>131,000 *주2)</v>
      </c>
      <c r="AH28">
        <f t="shared" si="13"/>
        <v>2000</v>
      </c>
      <c r="AI28">
        <f t="shared" si="13"/>
        <v>131000</v>
      </c>
      <c r="AJ28">
        <f t="shared" si="13"/>
        <v>262000000</v>
      </c>
      <c r="AK28" s="77">
        <f t="shared" si="13"/>
        <v>5.4739353274084273E-4</v>
      </c>
      <c r="AL28" s="74">
        <v>2022</v>
      </c>
    </row>
    <row r="29" spans="1:38">
      <c r="A29" s="13">
        <f t="shared" si="7"/>
        <v>22</v>
      </c>
      <c r="B29" s="190"/>
      <c r="C29" s="192"/>
      <c r="D29" s="194"/>
      <c r="E29" s="67" t="s">
        <v>82</v>
      </c>
      <c r="F29" s="192"/>
      <c r="G29" s="186"/>
      <c r="H29" s="184"/>
      <c r="I29" s="184"/>
      <c r="J29" s="184"/>
      <c r="K29" s="184"/>
      <c r="L29" s="186"/>
      <c r="M29" s="68">
        <v>46467</v>
      </c>
      <c r="N29" s="188"/>
      <c r="O29" s="4">
        <f t="shared" si="4"/>
        <v>0</v>
      </c>
      <c r="P29" t="s">
        <v>205</v>
      </c>
      <c r="Q29" s="4" t="str">
        <f t="shared" si="8"/>
        <v/>
      </c>
      <c r="R29" s="77" t="str">
        <f t="shared" si="5"/>
        <v/>
      </c>
      <c r="T29">
        <f t="shared" si="9"/>
        <v>43</v>
      </c>
      <c r="U29" t="str">
        <f t="shared" si="12"/>
        <v>김민</v>
      </c>
      <c r="V29" t="str">
        <f t="shared" si="12"/>
        <v>미등기임원</v>
      </c>
      <c r="W29">
        <f t="shared" si="12"/>
        <v>43546</v>
      </c>
      <c r="X29" t="str">
        <f t="shared" si="12"/>
        <v>신주교부,</v>
      </c>
      <c r="Y29" t="str">
        <f t="shared" si="12"/>
        <v>보통주</v>
      </c>
      <c r="Z29">
        <f t="shared" si="12"/>
        <v>2000</v>
      </c>
      <c r="AA29" t="str">
        <f t="shared" si="12"/>
        <v>-</v>
      </c>
      <c r="AB29" t="str">
        <f t="shared" si="12"/>
        <v>-</v>
      </c>
      <c r="AC29" t="str">
        <f t="shared" si="12"/>
        <v>-</v>
      </c>
      <c r="AD29" t="str">
        <f t="shared" si="12"/>
        <v>-</v>
      </c>
      <c r="AE29">
        <f t="shared" si="12"/>
        <v>2000</v>
      </c>
      <c r="AF29" t="str">
        <f t="shared" si="6"/>
        <v>2022년 3월 22일~</v>
      </c>
      <c r="AG29" t="str">
        <f t="shared" si="13"/>
        <v>131,000 *주2)</v>
      </c>
      <c r="AH29">
        <f t="shared" si="13"/>
        <v>2000</v>
      </c>
      <c r="AI29">
        <f t="shared" si="13"/>
        <v>131000</v>
      </c>
      <c r="AJ29">
        <f t="shared" si="13"/>
        <v>262000000</v>
      </c>
      <c r="AK29" s="77">
        <f t="shared" si="13"/>
        <v>5.4739353274084273E-4</v>
      </c>
      <c r="AL29" s="74">
        <v>2022</v>
      </c>
    </row>
    <row r="30" spans="1:38">
      <c r="A30" s="13">
        <f t="shared" si="7"/>
        <v>23</v>
      </c>
      <c r="B30" s="189" t="s">
        <v>98</v>
      </c>
      <c r="C30" s="191" t="s">
        <v>89</v>
      </c>
      <c r="D30" s="193">
        <v>43546</v>
      </c>
      <c r="E30" s="66" t="s">
        <v>81</v>
      </c>
      <c r="F30" s="191" t="s">
        <v>83</v>
      </c>
      <c r="G30" s="185">
        <v>7000</v>
      </c>
      <c r="H30" s="183" t="s">
        <v>84</v>
      </c>
      <c r="I30" s="183" t="s">
        <v>84</v>
      </c>
      <c r="J30" s="183" t="s">
        <v>84</v>
      </c>
      <c r="K30" s="183" t="s">
        <v>84</v>
      </c>
      <c r="L30" s="185">
        <v>7000</v>
      </c>
      <c r="M30" s="66" t="s">
        <v>85</v>
      </c>
      <c r="N30" s="187" t="s">
        <v>87</v>
      </c>
      <c r="O30" s="4">
        <f t="shared" si="4"/>
        <v>7000</v>
      </c>
      <c r="P30" s="4">
        <v>131000</v>
      </c>
      <c r="Q30" s="4">
        <f t="shared" si="8"/>
        <v>917000000</v>
      </c>
      <c r="R30" s="77">
        <f t="shared" si="5"/>
        <v>1.9158773645929494E-3</v>
      </c>
      <c r="T30">
        <f t="shared" si="9"/>
        <v>45</v>
      </c>
      <c r="U30" t="str">
        <f t="shared" si="12"/>
        <v>김상범</v>
      </c>
      <c r="V30" t="str">
        <f t="shared" si="12"/>
        <v>미등기임원</v>
      </c>
      <c r="W30">
        <f t="shared" si="12"/>
        <v>43546</v>
      </c>
      <c r="X30" t="str">
        <f t="shared" si="12"/>
        <v>신주교부,</v>
      </c>
      <c r="Y30" t="str">
        <f t="shared" si="12"/>
        <v>보통주</v>
      </c>
      <c r="Z30">
        <f t="shared" si="12"/>
        <v>3000</v>
      </c>
      <c r="AA30" t="str">
        <f t="shared" si="12"/>
        <v>-</v>
      </c>
      <c r="AB30" t="str">
        <f t="shared" si="12"/>
        <v>-</v>
      </c>
      <c r="AC30" t="str">
        <f t="shared" si="12"/>
        <v>-</v>
      </c>
      <c r="AD30" t="str">
        <f t="shared" si="12"/>
        <v>-</v>
      </c>
      <c r="AE30">
        <f t="shared" si="12"/>
        <v>3000</v>
      </c>
      <c r="AF30" t="str">
        <f t="shared" si="6"/>
        <v>2022년 3월 22일~</v>
      </c>
      <c r="AG30" t="str">
        <f t="shared" si="13"/>
        <v>131,000 *주2)</v>
      </c>
      <c r="AH30">
        <f t="shared" si="13"/>
        <v>3000</v>
      </c>
      <c r="AI30">
        <f t="shared" si="13"/>
        <v>131000</v>
      </c>
      <c r="AJ30">
        <f t="shared" si="13"/>
        <v>393000000</v>
      </c>
      <c r="AK30" s="77">
        <f t="shared" si="13"/>
        <v>8.2109029911126409E-4</v>
      </c>
      <c r="AL30" s="74">
        <v>2022</v>
      </c>
    </row>
    <row r="31" spans="1:38">
      <c r="A31" s="13">
        <f t="shared" si="7"/>
        <v>24</v>
      </c>
      <c r="B31" s="190"/>
      <c r="C31" s="192"/>
      <c r="D31" s="194"/>
      <c r="E31" s="67" t="s">
        <v>82</v>
      </c>
      <c r="F31" s="192"/>
      <c r="G31" s="186"/>
      <c r="H31" s="184"/>
      <c r="I31" s="184"/>
      <c r="J31" s="184"/>
      <c r="K31" s="184"/>
      <c r="L31" s="186"/>
      <c r="M31" s="68">
        <v>46467</v>
      </c>
      <c r="N31" s="188"/>
      <c r="O31" s="4">
        <f t="shared" si="4"/>
        <v>0</v>
      </c>
      <c r="P31" t="s">
        <v>205</v>
      </c>
      <c r="Q31" s="4" t="str">
        <f t="shared" si="8"/>
        <v/>
      </c>
      <c r="R31" s="77" t="str">
        <f t="shared" si="5"/>
        <v/>
      </c>
      <c r="T31">
        <f t="shared" si="9"/>
        <v>47</v>
      </c>
      <c r="U31" t="str">
        <f t="shared" si="12"/>
        <v>김성관</v>
      </c>
      <c r="V31" t="str">
        <f t="shared" si="12"/>
        <v>미등기임원</v>
      </c>
      <c r="W31">
        <f t="shared" si="12"/>
        <v>43546</v>
      </c>
      <c r="X31" t="str">
        <f t="shared" si="12"/>
        <v>신주교부,</v>
      </c>
      <c r="Y31" t="str">
        <f t="shared" si="12"/>
        <v>보통주</v>
      </c>
      <c r="Z31">
        <f t="shared" si="12"/>
        <v>2000</v>
      </c>
      <c r="AA31" t="str">
        <f t="shared" si="12"/>
        <v>-</v>
      </c>
      <c r="AB31" t="str">
        <f t="shared" si="12"/>
        <v>-</v>
      </c>
      <c r="AC31" t="str">
        <f t="shared" si="12"/>
        <v>-</v>
      </c>
      <c r="AD31" t="str">
        <f t="shared" si="12"/>
        <v>-</v>
      </c>
      <c r="AE31">
        <f t="shared" si="12"/>
        <v>2000</v>
      </c>
      <c r="AF31" t="str">
        <f t="shared" si="6"/>
        <v>2022년 3월 22일~</v>
      </c>
      <c r="AG31" t="str">
        <f t="shared" si="13"/>
        <v>131,000 *주2)</v>
      </c>
      <c r="AH31">
        <f t="shared" si="13"/>
        <v>2000</v>
      </c>
      <c r="AI31">
        <f t="shared" si="13"/>
        <v>131000</v>
      </c>
      <c r="AJ31">
        <f t="shared" si="13"/>
        <v>262000000</v>
      </c>
      <c r="AK31" s="77">
        <f t="shared" si="13"/>
        <v>5.4739353274084273E-4</v>
      </c>
      <c r="AL31" s="74">
        <v>2022</v>
      </c>
    </row>
    <row r="32" spans="1:38">
      <c r="A32" s="13">
        <f t="shared" si="7"/>
        <v>25</v>
      </c>
      <c r="B32" s="189" t="s">
        <v>99</v>
      </c>
      <c r="C32" s="191" t="s">
        <v>89</v>
      </c>
      <c r="D32" s="193">
        <v>43546</v>
      </c>
      <c r="E32" s="66" t="s">
        <v>81</v>
      </c>
      <c r="F32" s="191" t="s">
        <v>83</v>
      </c>
      <c r="G32" s="185">
        <v>3000</v>
      </c>
      <c r="H32" s="183" t="s">
        <v>84</v>
      </c>
      <c r="I32" s="183" t="s">
        <v>84</v>
      </c>
      <c r="J32" s="183" t="s">
        <v>84</v>
      </c>
      <c r="K32" s="183" t="s">
        <v>84</v>
      </c>
      <c r="L32" s="185">
        <v>3000</v>
      </c>
      <c r="M32" s="66" t="s">
        <v>85</v>
      </c>
      <c r="N32" s="187" t="s">
        <v>87</v>
      </c>
      <c r="O32" s="4">
        <f t="shared" si="4"/>
        <v>3000</v>
      </c>
      <c r="P32" s="4">
        <v>131000</v>
      </c>
      <c r="Q32" s="4">
        <f t="shared" si="8"/>
        <v>393000000</v>
      </c>
      <c r="R32" s="77">
        <f t="shared" si="5"/>
        <v>8.2109029911126409E-4</v>
      </c>
      <c r="T32">
        <f t="shared" si="9"/>
        <v>49</v>
      </c>
      <c r="U32" t="str">
        <f t="shared" si="12"/>
        <v>김성호</v>
      </c>
      <c r="V32" t="str">
        <f t="shared" si="12"/>
        <v>미등기임원</v>
      </c>
      <c r="W32">
        <f t="shared" si="12"/>
        <v>43546</v>
      </c>
      <c r="X32" t="str">
        <f t="shared" si="12"/>
        <v>신주교부,</v>
      </c>
      <c r="Y32" t="str">
        <f t="shared" si="12"/>
        <v>보통주</v>
      </c>
      <c r="Z32">
        <f t="shared" si="12"/>
        <v>2000</v>
      </c>
      <c r="AA32" t="str">
        <f t="shared" si="12"/>
        <v>-</v>
      </c>
      <c r="AB32" t="str">
        <f t="shared" si="12"/>
        <v>-</v>
      </c>
      <c r="AC32" t="str">
        <f t="shared" si="12"/>
        <v>-</v>
      </c>
      <c r="AD32" t="str">
        <f t="shared" si="12"/>
        <v>-</v>
      </c>
      <c r="AE32">
        <f t="shared" si="12"/>
        <v>2000</v>
      </c>
      <c r="AF32" t="str">
        <f t="shared" si="6"/>
        <v>2022년 3월 22일~</v>
      </c>
      <c r="AG32" t="str">
        <f t="shared" si="13"/>
        <v>131,000 *주2)</v>
      </c>
      <c r="AH32">
        <f t="shared" si="13"/>
        <v>2000</v>
      </c>
      <c r="AI32">
        <f t="shared" si="13"/>
        <v>131000</v>
      </c>
      <c r="AJ32">
        <f t="shared" si="13"/>
        <v>262000000</v>
      </c>
      <c r="AK32" s="77">
        <f t="shared" si="13"/>
        <v>5.4739353274084273E-4</v>
      </c>
      <c r="AL32" s="74">
        <v>2022</v>
      </c>
    </row>
    <row r="33" spans="1:38">
      <c r="A33" s="13">
        <f t="shared" si="7"/>
        <v>26</v>
      </c>
      <c r="B33" s="190"/>
      <c r="C33" s="192"/>
      <c r="D33" s="194"/>
      <c r="E33" s="67" t="s">
        <v>82</v>
      </c>
      <c r="F33" s="192"/>
      <c r="G33" s="186"/>
      <c r="H33" s="184"/>
      <c r="I33" s="184"/>
      <c r="J33" s="184"/>
      <c r="K33" s="184"/>
      <c r="L33" s="186"/>
      <c r="M33" s="68">
        <v>46467</v>
      </c>
      <c r="N33" s="188"/>
      <c r="O33" s="4">
        <f t="shared" si="4"/>
        <v>0</v>
      </c>
      <c r="P33" t="s">
        <v>205</v>
      </c>
      <c r="Q33" s="4" t="str">
        <f t="shared" si="8"/>
        <v/>
      </c>
      <c r="R33" s="77" t="str">
        <f t="shared" si="5"/>
        <v/>
      </c>
      <c r="T33">
        <f t="shared" si="9"/>
        <v>51</v>
      </c>
      <c r="U33" t="str">
        <f t="shared" si="12"/>
        <v>김수향</v>
      </c>
      <c r="V33" t="str">
        <f t="shared" si="12"/>
        <v>미등기임원</v>
      </c>
      <c r="W33">
        <f t="shared" si="12"/>
        <v>43546</v>
      </c>
      <c r="X33" t="str">
        <f t="shared" si="12"/>
        <v>신주교부,</v>
      </c>
      <c r="Y33" t="str">
        <f t="shared" si="12"/>
        <v>보통주</v>
      </c>
      <c r="Z33">
        <f t="shared" si="12"/>
        <v>2000</v>
      </c>
      <c r="AA33" t="str">
        <f t="shared" si="12"/>
        <v>-</v>
      </c>
      <c r="AB33" t="str">
        <f t="shared" si="12"/>
        <v>-</v>
      </c>
      <c r="AC33" t="str">
        <f t="shared" si="12"/>
        <v>-</v>
      </c>
      <c r="AD33" t="str">
        <f t="shared" si="12"/>
        <v>-</v>
      </c>
      <c r="AE33">
        <f t="shared" si="12"/>
        <v>2000</v>
      </c>
      <c r="AF33" t="str">
        <f t="shared" si="6"/>
        <v>2022년 3월 22일~</v>
      </c>
      <c r="AG33" t="str">
        <f t="shared" si="13"/>
        <v>131,000 *주2)</v>
      </c>
      <c r="AH33">
        <f t="shared" si="13"/>
        <v>2000</v>
      </c>
      <c r="AI33">
        <f t="shared" si="13"/>
        <v>131000</v>
      </c>
      <c r="AJ33">
        <f t="shared" si="13"/>
        <v>262000000</v>
      </c>
      <c r="AK33" s="77">
        <f t="shared" si="13"/>
        <v>5.4739353274084273E-4</v>
      </c>
      <c r="AL33" s="74">
        <v>2022</v>
      </c>
    </row>
    <row r="34" spans="1:38">
      <c r="A34" s="13">
        <f t="shared" si="7"/>
        <v>27</v>
      </c>
      <c r="B34" s="189" t="s">
        <v>100</v>
      </c>
      <c r="C34" s="191" t="s">
        <v>89</v>
      </c>
      <c r="D34" s="193">
        <v>43546</v>
      </c>
      <c r="E34" s="66" t="s">
        <v>81</v>
      </c>
      <c r="F34" s="191" t="s">
        <v>83</v>
      </c>
      <c r="G34" s="185">
        <v>2000</v>
      </c>
      <c r="H34" s="183" t="s">
        <v>84</v>
      </c>
      <c r="I34" s="183" t="s">
        <v>84</v>
      </c>
      <c r="J34" s="183" t="s">
        <v>84</v>
      </c>
      <c r="K34" s="183" t="s">
        <v>84</v>
      </c>
      <c r="L34" s="185">
        <v>2000</v>
      </c>
      <c r="M34" s="66" t="s">
        <v>85</v>
      </c>
      <c r="N34" s="187" t="s">
        <v>87</v>
      </c>
      <c r="O34" s="4">
        <f t="shared" si="4"/>
        <v>2000</v>
      </c>
      <c r="P34" s="4">
        <v>131000</v>
      </c>
      <c r="Q34" s="4">
        <f t="shared" si="8"/>
        <v>262000000</v>
      </c>
      <c r="R34" s="77">
        <f t="shared" si="5"/>
        <v>5.4739353274084273E-4</v>
      </c>
      <c r="T34">
        <f t="shared" si="9"/>
        <v>53</v>
      </c>
      <c r="U34" t="str">
        <f t="shared" si="12"/>
        <v>김영수</v>
      </c>
      <c r="V34" t="str">
        <f t="shared" si="12"/>
        <v>미등기임원</v>
      </c>
      <c r="W34">
        <f t="shared" si="12"/>
        <v>43546</v>
      </c>
      <c r="X34" t="str">
        <f t="shared" si="12"/>
        <v>신주교부,</v>
      </c>
      <c r="Y34" t="str">
        <f t="shared" si="12"/>
        <v>보통주</v>
      </c>
      <c r="Z34">
        <f t="shared" si="12"/>
        <v>2000</v>
      </c>
      <c r="AA34" t="str">
        <f t="shared" si="12"/>
        <v>-</v>
      </c>
      <c r="AB34" t="str">
        <f t="shared" si="12"/>
        <v>-</v>
      </c>
      <c r="AC34" t="str">
        <f t="shared" si="12"/>
        <v>-</v>
      </c>
      <c r="AD34" t="str">
        <f t="shared" si="12"/>
        <v>-</v>
      </c>
      <c r="AE34">
        <f t="shared" si="12"/>
        <v>2000</v>
      </c>
      <c r="AF34" t="str">
        <f t="shared" si="6"/>
        <v>2022년 3월 22일~</v>
      </c>
      <c r="AG34" t="str">
        <f t="shared" si="13"/>
        <v>131,000 *주2)</v>
      </c>
      <c r="AH34">
        <f t="shared" si="13"/>
        <v>2000</v>
      </c>
      <c r="AI34">
        <f t="shared" si="13"/>
        <v>131000</v>
      </c>
      <c r="AJ34">
        <f t="shared" si="13"/>
        <v>262000000</v>
      </c>
      <c r="AK34" s="77">
        <f t="shared" si="13"/>
        <v>5.4739353274084273E-4</v>
      </c>
      <c r="AL34" s="74">
        <v>2022</v>
      </c>
    </row>
    <row r="35" spans="1:38">
      <c r="A35" s="13">
        <f t="shared" si="7"/>
        <v>28</v>
      </c>
      <c r="B35" s="190"/>
      <c r="C35" s="192"/>
      <c r="D35" s="194"/>
      <c r="E35" s="67" t="s">
        <v>82</v>
      </c>
      <c r="F35" s="192"/>
      <c r="G35" s="186"/>
      <c r="H35" s="184"/>
      <c r="I35" s="184"/>
      <c r="J35" s="184"/>
      <c r="K35" s="184"/>
      <c r="L35" s="186"/>
      <c r="M35" s="68">
        <v>46467</v>
      </c>
      <c r="N35" s="188"/>
      <c r="O35" s="4">
        <f t="shared" si="4"/>
        <v>0</v>
      </c>
      <c r="P35" t="s">
        <v>205</v>
      </c>
      <c r="Q35" s="4" t="str">
        <f t="shared" si="8"/>
        <v/>
      </c>
      <c r="R35" s="77" t="str">
        <f t="shared" si="5"/>
        <v/>
      </c>
      <c r="T35">
        <f t="shared" si="9"/>
        <v>55</v>
      </c>
      <c r="U35" t="str">
        <f t="shared" si="12"/>
        <v>김유원</v>
      </c>
      <c r="V35" t="str">
        <f t="shared" si="12"/>
        <v>미등기임원</v>
      </c>
      <c r="W35">
        <f t="shared" si="12"/>
        <v>43546</v>
      </c>
      <c r="X35" t="str">
        <f t="shared" si="12"/>
        <v>신주교부,</v>
      </c>
      <c r="Y35" t="str">
        <f t="shared" si="12"/>
        <v>보통주</v>
      </c>
      <c r="Z35">
        <f t="shared" si="12"/>
        <v>3000</v>
      </c>
      <c r="AA35" t="str">
        <f t="shared" si="12"/>
        <v>-</v>
      </c>
      <c r="AB35" t="str">
        <f t="shared" si="12"/>
        <v>-</v>
      </c>
      <c r="AC35" t="str">
        <f t="shared" si="12"/>
        <v>-</v>
      </c>
      <c r="AD35" t="str">
        <f t="shared" si="12"/>
        <v>-</v>
      </c>
      <c r="AE35">
        <f t="shared" si="12"/>
        <v>3000</v>
      </c>
      <c r="AF35" t="str">
        <f t="shared" si="6"/>
        <v>2022년 3월 22일~</v>
      </c>
      <c r="AG35" t="str">
        <f t="shared" si="13"/>
        <v>131,000 *주2)</v>
      </c>
      <c r="AH35">
        <f t="shared" si="13"/>
        <v>3000</v>
      </c>
      <c r="AI35">
        <f t="shared" si="13"/>
        <v>131000</v>
      </c>
      <c r="AJ35">
        <f t="shared" si="13"/>
        <v>393000000</v>
      </c>
      <c r="AK35" s="77">
        <f t="shared" si="13"/>
        <v>8.2109029911126409E-4</v>
      </c>
      <c r="AL35" s="74">
        <v>2022</v>
      </c>
    </row>
    <row r="36" spans="1:38">
      <c r="A36" s="13">
        <f t="shared" si="7"/>
        <v>29</v>
      </c>
      <c r="B36" s="189" t="s">
        <v>101</v>
      </c>
      <c r="C36" s="191" t="s">
        <v>89</v>
      </c>
      <c r="D36" s="193">
        <v>43546</v>
      </c>
      <c r="E36" s="66" t="s">
        <v>81</v>
      </c>
      <c r="F36" s="191" t="s">
        <v>83</v>
      </c>
      <c r="G36" s="185">
        <v>4000</v>
      </c>
      <c r="H36" s="183" t="s">
        <v>84</v>
      </c>
      <c r="I36" s="183" t="s">
        <v>84</v>
      </c>
      <c r="J36" s="183" t="s">
        <v>84</v>
      </c>
      <c r="K36" s="183" t="s">
        <v>84</v>
      </c>
      <c r="L36" s="185">
        <v>4000</v>
      </c>
      <c r="M36" s="66" t="s">
        <v>85</v>
      </c>
      <c r="N36" s="187" t="s">
        <v>87</v>
      </c>
      <c r="O36" s="4">
        <f t="shared" si="4"/>
        <v>4000</v>
      </c>
      <c r="P36" s="4">
        <v>131000</v>
      </c>
      <c r="Q36" s="4">
        <f t="shared" si="8"/>
        <v>524000000</v>
      </c>
      <c r="R36" s="77">
        <f t="shared" si="5"/>
        <v>1.0947870654816855E-3</v>
      </c>
      <c r="T36">
        <f t="shared" si="9"/>
        <v>57</v>
      </c>
      <c r="U36" t="str">
        <f t="shared" si="12"/>
        <v>김재민</v>
      </c>
      <c r="V36" t="str">
        <f t="shared" si="12"/>
        <v>미등기임원</v>
      </c>
      <c r="W36">
        <f t="shared" si="12"/>
        <v>43546</v>
      </c>
      <c r="X36" t="str">
        <f t="shared" si="12"/>
        <v>신주교부,</v>
      </c>
      <c r="Y36" t="str">
        <f t="shared" si="12"/>
        <v>보통주</v>
      </c>
      <c r="Z36">
        <f t="shared" si="12"/>
        <v>2000</v>
      </c>
      <c r="AA36" t="str">
        <f t="shared" si="12"/>
        <v>-</v>
      </c>
      <c r="AB36" t="str">
        <f t="shared" si="12"/>
        <v>-</v>
      </c>
      <c r="AC36" t="str">
        <f t="shared" si="12"/>
        <v>-</v>
      </c>
      <c r="AD36" t="str">
        <f t="shared" si="12"/>
        <v>-</v>
      </c>
      <c r="AE36">
        <f t="shared" si="12"/>
        <v>2000</v>
      </c>
      <c r="AF36" t="str">
        <f t="shared" si="6"/>
        <v>2022년 3월 22일~</v>
      </c>
      <c r="AG36" t="str">
        <f t="shared" si="13"/>
        <v>131,000 *주2)</v>
      </c>
      <c r="AH36">
        <f t="shared" si="13"/>
        <v>2000</v>
      </c>
      <c r="AI36">
        <f t="shared" si="13"/>
        <v>131000</v>
      </c>
      <c r="AJ36">
        <f t="shared" si="13"/>
        <v>262000000</v>
      </c>
      <c r="AK36" s="77">
        <f t="shared" si="13"/>
        <v>5.4739353274084273E-4</v>
      </c>
      <c r="AL36" s="74">
        <v>2023</v>
      </c>
    </row>
    <row r="37" spans="1:38">
      <c r="A37" s="13">
        <f t="shared" si="7"/>
        <v>30</v>
      </c>
      <c r="B37" s="190"/>
      <c r="C37" s="192"/>
      <c r="D37" s="194"/>
      <c r="E37" s="67" t="s">
        <v>82</v>
      </c>
      <c r="F37" s="192"/>
      <c r="G37" s="186"/>
      <c r="H37" s="184"/>
      <c r="I37" s="184"/>
      <c r="J37" s="184"/>
      <c r="K37" s="184"/>
      <c r="L37" s="186"/>
      <c r="M37" s="68">
        <v>46467</v>
      </c>
      <c r="N37" s="188"/>
      <c r="O37" s="4">
        <f t="shared" si="4"/>
        <v>0</v>
      </c>
      <c r="P37" t="s">
        <v>205</v>
      </c>
      <c r="Q37" s="4" t="str">
        <f t="shared" si="8"/>
        <v/>
      </c>
      <c r="R37" s="77" t="str">
        <f t="shared" si="5"/>
        <v/>
      </c>
      <c r="T37">
        <f t="shared" si="9"/>
        <v>59</v>
      </c>
      <c r="U37" t="str">
        <f t="shared" si="12"/>
        <v>김재헌</v>
      </c>
      <c r="V37" t="str">
        <f t="shared" si="12"/>
        <v>미등기임원</v>
      </c>
      <c r="W37">
        <f t="shared" si="12"/>
        <v>43546</v>
      </c>
      <c r="X37" t="str">
        <f t="shared" si="12"/>
        <v>신주교부,</v>
      </c>
      <c r="Y37" t="str">
        <f t="shared" si="12"/>
        <v>보통주</v>
      </c>
      <c r="Z37">
        <f t="shared" si="12"/>
        <v>2000</v>
      </c>
      <c r="AA37" t="str">
        <f t="shared" si="12"/>
        <v>-</v>
      </c>
      <c r="AB37" t="str">
        <f t="shared" si="12"/>
        <v>-</v>
      </c>
      <c r="AC37" t="str">
        <f t="shared" si="12"/>
        <v>-</v>
      </c>
      <c r="AD37" t="str">
        <f t="shared" si="12"/>
        <v>-</v>
      </c>
      <c r="AE37">
        <f t="shared" si="12"/>
        <v>2000</v>
      </c>
      <c r="AF37" t="str">
        <f t="shared" si="6"/>
        <v>2022년 3월 22일~</v>
      </c>
      <c r="AG37" t="str">
        <f t="shared" si="13"/>
        <v>131,000 *주2)</v>
      </c>
      <c r="AH37">
        <f t="shared" si="13"/>
        <v>2000</v>
      </c>
      <c r="AI37">
        <f t="shared" si="13"/>
        <v>131000</v>
      </c>
      <c r="AJ37">
        <f t="shared" si="13"/>
        <v>262000000</v>
      </c>
      <c r="AK37" s="77">
        <f t="shared" si="13"/>
        <v>5.4739353274084273E-4</v>
      </c>
      <c r="AL37" s="74">
        <v>2023</v>
      </c>
    </row>
    <row r="38" spans="1:38">
      <c r="A38" s="13">
        <f t="shared" si="7"/>
        <v>31</v>
      </c>
      <c r="B38" s="189" t="s">
        <v>102</v>
      </c>
      <c r="C38" s="191" t="s">
        <v>89</v>
      </c>
      <c r="D38" s="193">
        <v>43546</v>
      </c>
      <c r="E38" s="66" t="s">
        <v>81</v>
      </c>
      <c r="F38" s="191" t="s">
        <v>83</v>
      </c>
      <c r="G38" s="185">
        <v>2000</v>
      </c>
      <c r="H38" s="183" t="s">
        <v>84</v>
      </c>
      <c r="I38" s="183" t="s">
        <v>84</v>
      </c>
      <c r="J38" s="183" t="s">
        <v>84</v>
      </c>
      <c r="K38" s="183" t="s">
        <v>84</v>
      </c>
      <c r="L38" s="185">
        <v>2000</v>
      </c>
      <c r="M38" s="66" t="s">
        <v>85</v>
      </c>
      <c r="N38" s="187" t="s">
        <v>87</v>
      </c>
      <c r="O38" s="4">
        <f t="shared" si="4"/>
        <v>2000</v>
      </c>
      <c r="P38" s="4">
        <v>131000</v>
      </c>
      <c r="Q38" s="4">
        <f t="shared" si="8"/>
        <v>262000000</v>
      </c>
      <c r="R38" s="77">
        <f t="shared" si="5"/>
        <v>5.4739353274084273E-4</v>
      </c>
      <c r="T38">
        <f t="shared" si="9"/>
        <v>61</v>
      </c>
      <c r="U38" t="str">
        <f t="shared" ref="U38:AE47" si="14">VLOOKUP($T38,$A$8:$R$431,U$7)</f>
        <v>김정미</v>
      </c>
      <c r="V38" t="str">
        <f t="shared" si="14"/>
        <v>미등기임원</v>
      </c>
      <c r="W38">
        <f t="shared" si="14"/>
        <v>43546</v>
      </c>
      <c r="X38" t="str">
        <f t="shared" si="14"/>
        <v>신주교부,</v>
      </c>
      <c r="Y38" t="str">
        <f t="shared" si="14"/>
        <v>보통주</v>
      </c>
      <c r="Z38">
        <f t="shared" si="14"/>
        <v>2000</v>
      </c>
      <c r="AA38" t="str">
        <f t="shared" si="14"/>
        <v>-</v>
      </c>
      <c r="AB38" t="str">
        <f t="shared" si="14"/>
        <v>-</v>
      </c>
      <c r="AC38" t="str">
        <f t="shared" si="14"/>
        <v>-</v>
      </c>
      <c r="AD38" t="str">
        <f t="shared" si="14"/>
        <v>-</v>
      </c>
      <c r="AE38">
        <f t="shared" si="14"/>
        <v>2000</v>
      </c>
      <c r="AF38" t="str">
        <f t="shared" si="6"/>
        <v>2022년 3월 22일~</v>
      </c>
      <c r="AG38" t="str">
        <f t="shared" ref="AG38:AK47" si="15">VLOOKUP($T38,$A$8:$R$431,AG$7)</f>
        <v>131,000 *주2)</v>
      </c>
      <c r="AH38">
        <f t="shared" si="15"/>
        <v>2000</v>
      </c>
      <c r="AI38">
        <f t="shared" si="15"/>
        <v>131000</v>
      </c>
      <c r="AJ38">
        <f t="shared" si="15"/>
        <v>262000000</v>
      </c>
      <c r="AK38" s="77">
        <f t="shared" si="15"/>
        <v>5.4739353274084273E-4</v>
      </c>
      <c r="AL38" s="74">
        <v>2023</v>
      </c>
    </row>
    <row r="39" spans="1:38">
      <c r="A39" s="13">
        <f t="shared" si="7"/>
        <v>32</v>
      </c>
      <c r="B39" s="190"/>
      <c r="C39" s="192"/>
      <c r="D39" s="194"/>
      <c r="E39" s="67" t="s">
        <v>82</v>
      </c>
      <c r="F39" s="192"/>
      <c r="G39" s="186"/>
      <c r="H39" s="184"/>
      <c r="I39" s="184"/>
      <c r="J39" s="184"/>
      <c r="K39" s="184"/>
      <c r="L39" s="186"/>
      <c r="M39" s="68">
        <v>46467</v>
      </c>
      <c r="N39" s="188"/>
      <c r="O39" s="4">
        <f t="shared" si="4"/>
        <v>0</v>
      </c>
      <c r="P39" t="s">
        <v>205</v>
      </c>
      <c r="Q39" s="4" t="str">
        <f t="shared" si="8"/>
        <v/>
      </c>
      <c r="R39" s="77" t="str">
        <f t="shared" si="5"/>
        <v/>
      </c>
      <c r="T39">
        <f t="shared" si="9"/>
        <v>63</v>
      </c>
      <c r="U39" t="str">
        <f t="shared" si="14"/>
        <v>김정식</v>
      </c>
      <c r="V39" t="str">
        <f t="shared" si="14"/>
        <v>미등기임원</v>
      </c>
      <c r="W39">
        <f t="shared" si="14"/>
        <v>43546</v>
      </c>
      <c r="X39" t="str">
        <f t="shared" si="14"/>
        <v>신주교부,</v>
      </c>
      <c r="Y39" t="str">
        <f t="shared" si="14"/>
        <v>보통주</v>
      </c>
      <c r="Z39">
        <f t="shared" si="14"/>
        <v>1000</v>
      </c>
      <c r="AA39" t="str">
        <f t="shared" si="14"/>
        <v>-</v>
      </c>
      <c r="AB39" t="str">
        <f t="shared" si="14"/>
        <v>-</v>
      </c>
      <c r="AC39" t="str">
        <f t="shared" si="14"/>
        <v>-</v>
      </c>
      <c r="AD39" t="str">
        <f t="shared" si="14"/>
        <v>-</v>
      </c>
      <c r="AE39">
        <f t="shared" si="14"/>
        <v>1000</v>
      </c>
      <c r="AF39" t="str">
        <f t="shared" si="6"/>
        <v>2022년 3월 22일~</v>
      </c>
      <c r="AG39" t="str">
        <f t="shared" si="15"/>
        <v>131,000 *주2)</v>
      </c>
      <c r="AH39">
        <f t="shared" si="15"/>
        <v>1000</v>
      </c>
      <c r="AI39">
        <f t="shared" si="15"/>
        <v>131000</v>
      </c>
      <c r="AJ39">
        <f t="shared" si="15"/>
        <v>131000000</v>
      </c>
      <c r="AK39" s="77">
        <f t="shared" si="15"/>
        <v>2.7369676637042136E-4</v>
      </c>
      <c r="AL39" s="74">
        <v>2023</v>
      </c>
    </row>
    <row r="40" spans="1:38">
      <c r="A40" s="13">
        <f t="shared" si="7"/>
        <v>33</v>
      </c>
      <c r="B40" s="189" t="s">
        <v>103</v>
      </c>
      <c r="C40" s="191" t="s">
        <v>89</v>
      </c>
      <c r="D40" s="193">
        <v>43546</v>
      </c>
      <c r="E40" s="66" t="s">
        <v>81</v>
      </c>
      <c r="F40" s="191" t="s">
        <v>83</v>
      </c>
      <c r="G40" s="185">
        <v>3000</v>
      </c>
      <c r="H40" s="183" t="s">
        <v>84</v>
      </c>
      <c r="I40" s="183" t="s">
        <v>84</v>
      </c>
      <c r="J40" s="183" t="s">
        <v>84</v>
      </c>
      <c r="K40" s="183" t="s">
        <v>84</v>
      </c>
      <c r="L40" s="185">
        <v>3000</v>
      </c>
      <c r="M40" s="66" t="s">
        <v>85</v>
      </c>
      <c r="N40" s="187" t="s">
        <v>87</v>
      </c>
      <c r="O40" s="4">
        <f t="shared" si="4"/>
        <v>3000</v>
      </c>
      <c r="P40" s="4">
        <v>131000</v>
      </c>
      <c r="Q40" s="4">
        <f t="shared" si="8"/>
        <v>393000000</v>
      </c>
      <c r="R40" s="77">
        <f t="shared" si="5"/>
        <v>8.2109029911126409E-4</v>
      </c>
      <c r="T40">
        <f t="shared" si="9"/>
        <v>65</v>
      </c>
      <c r="U40" t="str">
        <f t="shared" si="14"/>
        <v>김정식</v>
      </c>
      <c r="V40" t="str">
        <f t="shared" si="14"/>
        <v>미등기임원</v>
      </c>
      <c r="W40">
        <f t="shared" si="14"/>
        <v>43523</v>
      </c>
      <c r="X40" t="str">
        <f t="shared" si="14"/>
        <v>신주교부,</v>
      </c>
      <c r="Y40" t="str">
        <f t="shared" si="14"/>
        <v>보통주</v>
      </c>
      <c r="Z40">
        <f t="shared" si="14"/>
        <v>232</v>
      </c>
      <c r="AA40" t="str">
        <f t="shared" si="14"/>
        <v>-</v>
      </c>
      <c r="AB40" t="str">
        <f t="shared" si="14"/>
        <v>-</v>
      </c>
      <c r="AC40" t="str">
        <f t="shared" si="14"/>
        <v>-</v>
      </c>
      <c r="AD40" t="str">
        <f t="shared" si="14"/>
        <v>-</v>
      </c>
      <c r="AE40">
        <f t="shared" si="14"/>
        <v>232</v>
      </c>
      <c r="AF40" t="str">
        <f t="shared" si="6"/>
        <v>2021년 2월 27일~</v>
      </c>
      <c r="AG40" t="str">
        <f t="shared" si="15"/>
        <v>128,900 *주3)</v>
      </c>
      <c r="AH40">
        <f t="shared" si="15"/>
        <v>232</v>
      </c>
      <c r="AI40">
        <f t="shared" si="15"/>
        <v>128900</v>
      </c>
      <c r="AJ40">
        <f t="shared" si="15"/>
        <v>29904800</v>
      </c>
      <c r="AK40" s="77">
        <f t="shared" si="15"/>
        <v>6.2479748541634936E-5</v>
      </c>
      <c r="AL40" s="74">
        <v>2023</v>
      </c>
    </row>
    <row r="41" spans="1:38">
      <c r="A41" s="13">
        <f t="shared" si="7"/>
        <v>34</v>
      </c>
      <c r="B41" s="190"/>
      <c r="C41" s="192"/>
      <c r="D41" s="194"/>
      <c r="E41" s="67" t="s">
        <v>82</v>
      </c>
      <c r="F41" s="192"/>
      <c r="G41" s="186"/>
      <c r="H41" s="184"/>
      <c r="I41" s="184"/>
      <c r="J41" s="184"/>
      <c r="K41" s="184"/>
      <c r="L41" s="186"/>
      <c r="M41" s="68">
        <v>46467</v>
      </c>
      <c r="N41" s="188"/>
      <c r="O41" s="4">
        <f t="shared" si="4"/>
        <v>0</v>
      </c>
      <c r="P41" t="s">
        <v>205</v>
      </c>
      <c r="Q41" s="4" t="str">
        <f t="shared" si="8"/>
        <v/>
      </c>
      <c r="R41" s="77" t="str">
        <f t="shared" si="5"/>
        <v/>
      </c>
      <c r="T41">
        <f t="shared" si="9"/>
        <v>67</v>
      </c>
      <c r="U41" t="str">
        <f t="shared" si="14"/>
        <v>김정우</v>
      </c>
      <c r="V41" t="str">
        <f t="shared" si="14"/>
        <v>미등기임원</v>
      </c>
      <c r="W41">
        <f t="shared" si="14"/>
        <v>43546</v>
      </c>
      <c r="X41" t="str">
        <f t="shared" si="14"/>
        <v>신주교부,</v>
      </c>
      <c r="Y41" t="str">
        <f t="shared" si="14"/>
        <v>보통주</v>
      </c>
      <c r="Z41">
        <f t="shared" si="14"/>
        <v>2000</v>
      </c>
      <c r="AA41" t="str">
        <f t="shared" si="14"/>
        <v>-</v>
      </c>
      <c r="AB41" t="str">
        <f t="shared" si="14"/>
        <v>-</v>
      </c>
      <c r="AC41" t="str">
        <f t="shared" si="14"/>
        <v>-</v>
      </c>
      <c r="AD41" t="str">
        <f t="shared" si="14"/>
        <v>-</v>
      </c>
      <c r="AE41">
        <f t="shared" si="14"/>
        <v>2000</v>
      </c>
      <c r="AF41" t="str">
        <f t="shared" si="6"/>
        <v>2022년 3월 22일~</v>
      </c>
      <c r="AG41" t="str">
        <f t="shared" si="15"/>
        <v>131,000 *주2)</v>
      </c>
      <c r="AH41">
        <f t="shared" si="15"/>
        <v>2000</v>
      </c>
      <c r="AI41">
        <f t="shared" si="15"/>
        <v>131000</v>
      </c>
      <c r="AJ41">
        <f t="shared" si="15"/>
        <v>262000000</v>
      </c>
      <c r="AK41" s="77">
        <f t="shared" si="15"/>
        <v>5.4739353274084273E-4</v>
      </c>
      <c r="AL41" s="74">
        <v>2023</v>
      </c>
    </row>
    <row r="42" spans="1:38">
      <c r="A42" s="13">
        <f t="shared" si="7"/>
        <v>35</v>
      </c>
      <c r="B42" s="189" t="s">
        <v>104</v>
      </c>
      <c r="C42" s="191" t="s">
        <v>89</v>
      </c>
      <c r="D42" s="193">
        <v>43546</v>
      </c>
      <c r="E42" s="66" t="s">
        <v>81</v>
      </c>
      <c r="F42" s="191" t="s">
        <v>83</v>
      </c>
      <c r="G42" s="185">
        <v>4000</v>
      </c>
      <c r="H42" s="183" t="s">
        <v>84</v>
      </c>
      <c r="I42" s="183" t="s">
        <v>84</v>
      </c>
      <c r="J42" s="183" t="s">
        <v>84</v>
      </c>
      <c r="K42" s="183" t="s">
        <v>84</v>
      </c>
      <c r="L42" s="185">
        <v>4000</v>
      </c>
      <c r="M42" s="66" t="s">
        <v>85</v>
      </c>
      <c r="N42" s="187" t="s">
        <v>87</v>
      </c>
      <c r="O42" s="4">
        <f t="shared" si="4"/>
        <v>4000</v>
      </c>
      <c r="P42" s="4">
        <v>131000</v>
      </c>
      <c r="Q42" s="4">
        <f t="shared" si="8"/>
        <v>524000000</v>
      </c>
      <c r="R42" s="77">
        <f t="shared" si="5"/>
        <v>1.0947870654816855E-3</v>
      </c>
      <c r="T42">
        <f t="shared" si="9"/>
        <v>69</v>
      </c>
      <c r="U42" t="str">
        <f t="shared" si="14"/>
        <v>김진수</v>
      </c>
      <c r="V42" t="str">
        <f t="shared" si="14"/>
        <v>미등기임원</v>
      </c>
      <c r="W42">
        <f t="shared" si="14"/>
        <v>43546</v>
      </c>
      <c r="X42" t="str">
        <f t="shared" si="14"/>
        <v>신주교부,</v>
      </c>
      <c r="Y42" t="str">
        <f t="shared" si="14"/>
        <v>보통주</v>
      </c>
      <c r="Z42">
        <f t="shared" si="14"/>
        <v>2000</v>
      </c>
      <c r="AA42" t="str">
        <f t="shared" si="14"/>
        <v>-</v>
      </c>
      <c r="AB42" t="str">
        <f t="shared" si="14"/>
        <v>-</v>
      </c>
      <c r="AC42" t="str">
        <f t="shared" si="14"/>
        <v>-</v>
      </c>
      <c r="AD42" t="str">
        <f t="shared" si="14"/>
        <v>-</v>
      </c>
      <c r="AE42">
        <f t="shared" si="14"/>
        <v>2000</v>
      </c>
      <c r="AF42" t="str">
        <f t="shared" si="6"/>
        <v>2022년 3월 22일~</v>
      </c>
      <c r="AG42" t="str">
        <f t="shared" si="15"/>
        <v>131,000 *주2)</v>
      </c>
      <c r="AH42">
        <f t="shared" si="15"/>
        <v>2000</v>
      </c>
      <c r="AI42">
        <f t="shared" si="15"/>
        <v>131000</v>
      </c>
      <c r="AJ42">
        <f t="shared" si="15"/>
        <v>262000000</v>
      </c>
      <c r="AK42" s="77">
        <f t="shared" si="15"/>
        <v>5.4739353274084273E-4</v>
      </c>
      <c r="AL42" s="74">
        <v>2023</v>
      </c>
    </row>
    <row r="43" spans="1:38">
      <c r="A43" s="13">
        <f t="shared" si="7"/>
        <v>36</v>
      </c>
      <c r="B43" s="190"/>
      <c r="C43" s="192"/>
      <c r="D43" s="194"/>
      <c r="E43" s="67" t="s">
        <v>82</v>
      </c>
      <c r="F43" s="192"/>
      <c r="G43" s="186"/>
      <c r="H43" s="184"/>
      <c r="I43" s="184"/>
      <c r="J43" s="184"/>
      <c r="K43" s="184"/>
      <c r="L43" s="186"/>
      <c r="M43" s="68">
        <v>46467</v>
      </c>
      <c r="N43" s="188"/>
      <c r="O43" s="4">
        <f t="shared" si="4"/>
        <v>0</v>
      </c>
      <c r="P43" t="s">
        <v>205</v>
      </c>
      <c r="Q43" s="4" t="str">
        <f t="shared" si="8"/>
        <v/>
      </c>
      <c r="R43" s="77" t="str">
        <f t="shared" si="5"/>
        <v/>
      </c>
      <c r="T43">
        <f t="shared" si="9"/>
        <v>71</v>
      </c>
      <c r="U43" t="str">
        <f t="shared" si="14"/>
        <v>김태웅</v>
      </c>
      <c r="V43" t="str">
        <f t="shared" si="14"/>
        <v>미등기임원</v>
      </c>
      <c r="W43">
        <f t="shared" si="14"/>
        <v>43546</v>
      </c>
      <c r="X43" t="str">
        <f t="shared" si="14"/>
        <v>신주교부,</v>
      </c>
      <c r="Y43" t="str">
        <f t="shared" si="14"/>
        <v>보통주</v>
      </c>
      <c r="Z43">
        <f t="shared" si="14"/>
        <v>3000</v>
      </c>
      <c r="AA43" t="str">
        <f t="shared" si="14"/>
        <v>-</v>
      </c>
      <c r="AB43" t="str">
        <f t="shared" si="14"/>
        <v>-</v>
      </c>
      <c r="AC43" t="str">
        <f t="shared" si="14"/>
        <v>-</v>
      </c>
      <c r="AD43" t="str">
        <f t="shared" si="14"/>
        <v>-</v>
      </c>
      <c r="AE43">
        <f t="shared" si="14"/>
        <v>3000</v>
      </c>
      <c r="AF43" t="str">
        <f t="shared" si="6"/>
        <v>2022년 3월 22일~</v>
      </c>
      <c r="AG43" t="str">
        <f t="shared" si="15"/>
        <v>131,000 *주2)</v>
      </c>
      <c r="AH43">
        <f t="shared" si="15"/>
        <v>3000</v>
      </c>
      <c r="AI43">
        <f t="shared" si="15"/>
        <v>131000</v>
      </c>
      <c r="AJ43">
        <f t="shared" si="15"/>
        <v>393000000</v>
      </c>
      <c r="AK43" s="77">
        <f t="shared" si="15"/>
        <v>8.2109029911126409E-4</v>
      </c>
      <c r="AL43" s="74">
        <v>2023</v>
      </c>
    </row>
    <row r="44" spans="1:38">
      <c r="A44" s="13">
        <f t="shared" si="7"/>
        <v>37</v>
      </c>
      <c r="B44" s="189" t="s">
        <v>105</v>
      </c>
      <c r="C44" s="191" t="s">
        <v>89</v>
      </c>
      <c r="D44" s="193">
        <v>43546</v>
      </c>
      <c r="E44" s="66" t="s">
        <v>81</v>
      </c>
      <c r="F44" s="191" t="s">
        <v>83</v>
      </c>
      <c r="G44" s="185">
        <v>1000</v>
      </c>
      <c r="H44" s="183" t="s">
        <v>84</v>
      </c>
      <c r="I44" s="183" t="s">
        <v>84</v>
      </c>
      <c r="J44" s="183" t="s">
        <v>84</v>
      </c>
      <c r="K44" s="183" t="s">
        <v>84</v>
      </c>
      <c r="L44" s="185">
        <v>1000</v>
      </c>
      <c r="M44" s="66" t="s">
        <v>85</v>
      </c>
      <c r="N44" s="187" t="s">
        <v>87</v>
      </c>
      <c r="O44" s="4">
        <f t="shared" si="4"/>
        <v>1000</v>
      </c>
      <c r="P44" s="4">
        <v>131000</v>
      </c>
      <c r="Q44" s="4">
        <f t="shared" si="8"/>
        <v>131000000</v>
      </c>
      <c r="R44" s="77">
        <f t="shared" si="5"/>
        <v>2.7369676637042136E-4</v>
      </c>
      <c r="T44">
        <f t="shared" si="9"/>
        <v>73</v>
      </c>
      <c r="U44" t="str">
        <f t="shared" si="14"/>
        <v>김효</v>
      </c>
      <c r="V44" t="str">
        <f t="shared" si="14"/>
        <v>미등기임원</v>
      </c>
      <c r="W44">
        <f t="shared" si="14"/>
        <v>43546</v>
      </c>
      <c r="X44" t="str">
        <f t="shared" si="14"/>
        <v>신주교부,</v>
      </c>
      <c r="Y44" t="str">
        <f t="shared" si="14"/>
        <v>보통주</v>
      </c>
      <c r="Z44">
        <f t="shared" si="14"/>
        <v>2000</v>
      </c>
      <c r="AA44" t="str">
        <f t="shared" si="14"/>
        <v>-</v>
      </c>
      <c r="AB44" t="str">
        <f t="shared" si="14"/>
        <v>-</v>
      </c>
      <c r="AC44" t="str">
        <f t="shared" si="14"/>
        <v>-</v>
      </c>
      <c r="AD44" t="str">
        <f t="shared" si="14"/>
        <v>-</v>
      </c>
      <c r="AE44">
        <f t="shared" si="14"/>
        <v>2000</v>
      </c>
      <c r="AF44" t="str">
        <f t="shared" si="6"/>
        <v>2022년 3월 22일~</v>
      </c>
      <c r="AG44" t="str">
        <f t="shared" si="15"/>
        <v>131,000 *주2)</v>
      </c>
      <c r="AH44">
        <f t="shared" si="15"/>
        <v>2000</v>
      </c>
      <c r="AI44">
        <f t="shared" si="15"/>
        <v>131000</v>
      </c>
      <c r="AJ44">
        <f t="shared" si="15"/>
        <v>262000000</v>
      </c>
      <c r="AK44" s="77">
        <f t="shared" si="15"/>
        <v>5.4739353274084273E-4</v>
      </c>
      <c r="AL44" s="74">
        <v>2023</v>
      </c>
    </row>
    <row r="45" spans="1:38">
      <c r="A45" s="13">
        <f t="shared" si="7"/>
        <v>38</v>
      </c>
      <c r="B45" s="190"/>
      <c r="C45" s="192"/>
      <c r="D45" s="194"/>
      <c r="E45" s="67" t="s">
        <v>82</v>
      </c>
      <c r="F45" s="192"/>
      <c r="G45" s="186"/>
      <c r="H45" s="184"/>
      <c r="I45" s="184"/>
      <c r="J45" s="184"/>
      <c r="K45" s="184"/>
      <c r="L45" s="186"/>
      <c r="M45" s="68">
        <v>46467</v>
      </c>
      <c r="N45" s="188"/>
      <c r="O45" s="4">
        <f t="shared" si="4"/>
        <v>0</v>
      </c>
      <c r="P45" t="s">
        <v>205</v>
      </c>
      <c r="Q45" s="4" t="str">
        <f t="shared" si="8"/>
        <v/>
      </c>
      <c r="R45" s="77" t="str">
        <f t="shared" si="5"/>
        <v/>
      </c>
      <c r="T45">
        <f t="shared" si="9"/>
        <v>75</v>
      </c>
      <c r="U45" t="str">
        <f t="shared" si="14"/>
        <v>김희철</v>
      </c>
      <c r="V45" t="str">
        <f t="shared" si="14"/>
        <v>미등기임원</v>
      </c>
      <c r="W45">
        <f t="shared" si="14"/>
        <v>43546</v>
      </c>
      <c r="X45" t="str">
        <f t="shared" si="14"/>
        <v>신주교부,</v>
      </c>
      <c r="Y45" t="str">
        <f t="shared" si="14"/>
        <v>보통주</v>
      </c>
      <c r="Z45">
        <f t="shared" si="14"/>
        <v>3000</v>
      </c>
      <c r="AA45" t="str">
        <f t="shared" si="14"/>
        <v>-</v>
      </c>
      <c r="AB45" t="str">
        <f t="shared" si="14"/>
        <v>-</v>
      </c>
      <c r="AC45" t="str">
        <f t="shared" si="14"/>
        <v>-</v>
      </c>
      <c r="AD45" t="str">
        <f t="shared" si="14"/>
        <v>-</v>
      </c>
      <c r="AE45">
        <f t="shared" si="14"/>
        <v>3000</v>
      </c>
      <c r="AF45" t="str">
        <f t="shared" si="6"/>
        <v>2022년 3월 22일~</v>
      </c>
      <c r="AG45" t="str">
        <f t="shared" si="15"/>
        <v>131,000 *주2)</v>
      </c>
      <c r="AH45">
        <f t="shared" si="15"/>
        <v>3000</v>
      </c>
      <c r="AI45">
        <f t="shared" si="15"/>
        <v>131000</v>
      </c>
      <c r="AJ45">
        <f t="shared" si="15"/>
        <v>393000000</v>
      </c>
      <c r="AK45" s="77">
        <f t="shared" si="15"/>
        <v>8.2109029911126409E-4</v>
      </c>
      <c r="AL45" s="74">
        <v>2023</v>
      </c>
    </row>
    <row r="46" spans="1:38">
      <c r="A46" s="13">
        <f t="shared" si="7"/>
        <v>39</v>
      </c>
      <c r="B46" s="189" t="s">
        <v>105</v>
      </c>
      <c r="C46" s="191" t="s">
        <v>89</v>
      </c>
      <c r="D46" s="193">
        <v>43523</v>
      </c>
      <c r="E46" s="66" t="s">
        <v>81</v>
      </c>
      <c r="F46" s="191" t="s">
        <v>83</v>
      </c>
      <c r="G46" s="183">
        <v>77</v>
      </c>
      <c r="H46" s="183" t="s">
        <v>84</v>
      </c>
      <c r="I46" s="183" t="s">
        <v>84</v>
      </c>
      <c r="J46" s="183" t="s">
        <v>84</v>
      </c>
      <c r="K46" s="183" t="s">
        <v>84</v>
      </c>
      <c r="L46" s="183">
        <v>77</v>
      </c>
      <c r="M46" s="66" t="s">
        <v>106</v>
      </c>
      <c r="N46" s="187" t="s">
        <v>107</v>
      </c>
      <c r="O46" s="4">
        <f t="shared" si="4"/>
        <v>77</v>
      </c>
      <c r="P46" s="4">
        <v>128900</v>
      </c>
      <c r="Q46" s="4">
        <f t="shared" si="8"/>
        <v>9925300</v>
      </c>
      <c r="R46" s="77">
        <f t="shared" si="5"/>
        <v>2.0736813093559871E-5</v>
      </c>
      <c r="T46">
        <f t="shared" si="9"/>
        <v>77</v>
      </c>
      <c r="U46" t="str">
        <f t="shared" si="14"/>
        <v>노상철</v>
      </c>
      <c r="V46" t="str">
        <f t="shared" si="14"/>
        <v>미등기임원</v>
      </c>
      <c r="W46">
        <f t="shared" si="14"/>
        <v>43546</v>
      </c>
      <c r="X46" t="str">
        <f t="shared" si="14"/>
        <v>신주교부,</v>
      </c>
      <c r="Y46" t="str">
        <f t="shared" si="14"/>
        <v>보통주</v>
      </c>
      <c r="Z46">
        <f t="shared" si="14"/>
        <v>2000</v>
      </c>
      <c r="AA46" t="str">
        <f t="shared" si="14"/>
        <v>-</v>
      </c>
      <c r="AB46" t="str">
        <f t="shared" si="14"/>
        <v>-</v>
      </c>
      <c r="AC46" t="str">
        <f t="shared" si="14"/>
        <v>-</v>
      </c>
      <c r="AD46" t="str">
        <f t="shared" si="14"/>
        <v>-</v>
      </c>
      <c r="AE46">
        <f t="shared" si="14"/>
        <v>2000</v>
      </c>
      <c r="AF46" t="str">
        <f t="shared" si="6"/>
        <v>2022년 3월 22일~</v>
      </c>
      <c r="AG46" t="str">
        <f t="shared" si="15"/>
        <v>131,000 *주2)</v>
      </c>
      <c r="AH46">
        <f t="shared" si="15"/>
        <v>2000</v>
      </c>
      <c r="AI46">
        <f t="shared" si="15"/>
        <v>131000</v>
      </c>
      <c r="AJ46">
        <f t="shared" si="15"/>
        <v>262000000</v>
      </c>
      <c r="AK46" s="77">
        <f t="shared" si="15"/>
        <v>5.4739353274084273E-4</v>
      </c>
      <c r="AL46" s="74">
        <v>2022</v>
      </c>
    </row>
    <row r="47" spans="1:38">
      <c r="A47" s="13">
        <f t="shared" si="7"/>
        <v>40</v>
      </c>
      <c r="B47" s="190"/>
      <c r="C47" s="192"/>
      <c r="D47" s="194"/>
      <c r="E47" s="67" t="s">
        <v>82</v>
      </c>
      <c r="F47" s="192"/>
      <c r="G47" s="184"/>
      <c r="H47" s="184"/>
      <c r="I47" s="184"/>
      <c r="J47" s="184"/>
      <c r="K47" s="184"/>
      <c r="L47" s="184"/>
      <c r="M47" s="68">
        <v>46079</v>
      </c>
      <c r="N47" s="188"/>
      <c r="O47" s="4">
        <f t="shared" si="4"/>
        <v>0</v>
      </c>
      <c r="P47" t="s">
        <v>205</v>
      </c>
      <c r="Q47" s="4" t="str">
        <f t="shared" si="8"/>
        <v/>
      </c>
      <c r="R47" s="77" t="str">
        <f t="shared" si="5"/>
        <v/>
      </c>
      <c r="T47">
        <f t="shared" si="9"/>
        <v>79</v>
      </c>
      <c r="U47" t="str">
        <f t="shared" si="14"/>
        <v>박동진</v>
      </c>
      <c r="V47" t="str">
        <f t="shared" si="14"/>
        <v>미등기임원</v>
      </c>
      <c r="W47">
        <f t="shared" si="14"/>
        <v>43546</v>
      </c>
      <c r="X47" t="str">
        <f t="shared" si="14"/>
        <v>신주교부,</v>
      </c>
      <c r="Y47" t="str">
        <f t="shared" si="14"/>
        <v>보통주</v>
      </c>
      <c r="Z47">
        <f t="shared" si="14"/>
        <v>2000</v>
      </c>
      <c r="AA47" t="str">
        <f t="shared" si="14"/>
        <v>-</v>
      </c>
      <c r="AB47" t="str">
        <f t="shared" si="14"/>
        <v>-</v>
      </c>
      <c r="AC47" t="str">
        <f t="shared" si="14"/>
        <v>-</v>
      </c>
      <c r="AD47" t="str">
        <f t="shared" si="14"/>
        <v>-</v>
      </c>
      <c r="AE47">
        <f t="shared" si="14"/>
        <v>2000</v>
      </c>
      <c r="AF47" t="str">
        <f t="shared" si="6"/>
        <v>2022년 3월 22일~</v>
      </c>
      <c r="AG47" t="str">
        <f t="shared" si="15"/>
        <v>131,000 *주2)</v>
      </c>
      <c r="AH47">
        <f t="shared" si="15"/>
        <v>2000</v>
      </c>
      <c r="AI47">
        <f t="shared" si="15"/>
        <v>131000</v>
      </c>
      <c r="AJ47">
        <f t="shared" si="15"/>
        <v>262000000</v>
      </c>
      <c r="AK47" s="77">
        <f t="shared" si="15"/>
        <v>5.4739353274084273E-4</v>
      </c>
      <c r="AL47" s="74">
        <v>2022</v>
      </c>
    </row>
    <row r="48" spans="1:38">
      <c r="A48" s="13">
        <f t="shared" si="7"/>
        <v>41</v>
      </c>
      <c r="B48" s="189" t="s">
        <v>108</v>
      </c>
      <c r="C48" s="191" t="s">
        <v>89</v>
      </c>
      <c r="D48" s="193">
        <v>43546</v>
      </c>
      <c r="E48" s="66" t="s">
        <v>81</v>
      </c>
      <c r="F48" s="191" t="s">
        <v>83</v>
      </c>
      <c r="G48" s="185">
        <v>2000</v>
      </c>
      <c r="H48" s="183" t="s">
        <v>84</v>
      </c>
      <c r="I48" s="183" t="s">
        <v>84</v>
      </c>
      <c r="J48" s="183" t="s">
        <v>84</v>
      </c>
      <c r="K48" s="183" t="s">
        <v>84</v>
      </c>
      <c r="L48" s="185">
        <v>2000</v>
      </c>
      <c r="M48" s="66" t="s">
        <v>85</v>
      </c>
      <c r="N48" s="187" t="s">
        <v>87</v>
      </c>
      <c r="O48" s="4">
        <f t="shared" si="4"/>
        <v>2000</v>
      </c>
      <c r="P48" s="4">
        <v>131000</v>
      </c>
      <c r="Q48" s="4">
        <f t="shared" si="8"/>
        <v>262000000</v>
      </c>
      <c r="R48" s="77">
        <f t="shared" si="5"/>
        <v>5.4739353274084273E-4</v>
      </c>
      <c r="T48">
        <f t="shared" si="9"/>
        <v>81</v>
      </c>
      <c r="U48" t="str">
        <f t="shared" ref="U48:AE57" si="16">VLOOKUP($T48,$A$8:$R$431,U$7)</f>
        <v>박선영</v>
      </c>
      <c r="V48" t="str">
        <f t="shared" si="16"/>
        <v>미등기임원</v>
      </c>
      <c r="W48">
        <f t="shared" si="16"/>
        <v>43546</v>
      </c>
      <c r="X48" t="str">
        <f t="shared" si="16"/>
        <v>신주교부,</v>
      </c>
      <c r="Y48" t="str">
        <f t="shared" si="16"/>
        <v>보통주</v>
      </c>
      <c r="Z48">
        <f t="shared" si="16"/>
        <v>5000</v>
      </c>
      <c r="AA48" t="str">
        <f t="shared" si="16"/>
        <v>-</v>
      </c>
      <c r="AB48" t="str">
        <f t="shared" si="16"/>
        <v>-</v>
      </c>
      <c r="AC48" t="str">
        <f t="shared" si="16"/>
        <v>-</v>
      </c>
      <c r="AD48" t="str">
        <f t="shared" si="16"/>
        <v>-</v>
      </c>
      <c r="AE48">
        <f t="shared" si="16"/>
        <v>5000</v>
      </c>
      <c r="AF48" t="str">
        <f t="shared" si="6"/>
        <v>2022년 3월 22일~</v>
      </c>
      <c r="AG48" t="str">
        <f t="shared" ref="AG48:AK57" si="17">VLOOKUP($T48,$A$8:$R$431,AG$7)</f>
        <v>131,000 *주2)</v>
      </c>
      <c r="AH48">
        <f t="shared" si="17"/>
        <v>5000</v>
      </c>
      <c r="AI48">
        <f t="shared" si="17"/>
        <v>131000</v>
      </c>
      <c r="AJ48">
        <f t="shared" si="17"/>
        <v>655000000</v>
      </c>
      <c r="AK48" s="77">
        <f t="shared" si="17"/>
        <v>1.3684838318521067E-3</v>
      </c>
      <c r="AL48" s="74">
        <v>2022</v>
      </c>
    </row>
    <row r="49" spans="1:38">
      <c r="A49" s="13">
        <f t="shared" si="7"/>
        <v>42</v>
      </c>
      <c r="B49" s="190"/>
      <c r="C49" s="192"/>
      <c r="D49" s="194"/>
      <c r="E49" s="67" t="s">
        <v>82</v>
      </c>
      <c r="F49" s="192"/>
      <c r="G49" s="186"/>
      <c r="H49" s="184"/>
      <c r="I49" s="184"/>
      <c r="J49" s="184"/>
      <c r="K49" s="184"/>
      <c r="L49" s="186"/>
      <c r="M49" s="68">
        <v>46467</v>
      </c>
      <c r="N49" s="188"/>
      <c r="O49" s="4">
        <f t="shared" si="4"/>
        <v>0</v>
      </c>
      <c r="P49" t="s">
        <v>205</v>
      </c>
      <c r="Q49" s="4" t="str">
        <f t="shared" si="8"/>
        <v/>
      </c>
      <c r="R49" s="77" t="str">
        <f t="shared" si="5"/>
        <v/>
      </c>
      <c r="T49">
        <f t="shared" si="9"/>
        <v>83</v>
      </c>
      <c r="U49" t="str">
        <f t="shared" si="16"/>
        <v>박수만</v>
      </c>
      <c r="V49" t="str">
        <f t="shared" si="16"/>
        <v>미등기임원</v>
      </c>
      <c r="W49">
        <f t="shared" si="16"/>
        <v>43546</v>
      </c>
      <c r="X49" t="str">
        <f t="shared" si="16"/>
        <v>신주교부,</v>
      </c>
      <c r="Y49" t="str">
        <f t="shared" si="16"/>
        <v>보통주</v>
      </c>
      <c r="Z49">
        <f t="shared" si="16"/>
        <v>4000</v>
      </c>
      <c r="AA49" t="str">
        <f t="shared" si="16"/>
        <v>-</v>
      </c>
      <c r="AB49" t="str">
        <f t="shared" si="16"/>
        <v>-</v>
      </c>
      <c r="AC49" t="str">
        <f t="shared" si="16"/>
        <v>-</v>
      </c>
      <c r="AD49" t="str">
        <f t="shared" si="16"/>
        <v>-</v>
      </c>
      <c r="AE49">
        <f t="shared" si="16"/>
        <v>4000</v>
      </c>
      <c r="AF49" t="str">
        <f t="shared" si="6"/>
        <v>2022년 3월 22일~</v>
      </c>
      <c r="AG49" t="str">
        <f t="shared" si="17"/>
        <v>131,000 *주2)</v>
      </c>
      <c r="AH49">
        <f t="shared" si="17"/>
        <v>4000</v>
      </c>
      <c r="AI49">
        <f t="shared" si="17"/>
        <v>131000</v>
      </c>
      <c r="AJ49">
        <f t="shared" si="17"/>
        <v>524000000</v>
      </c>
      <c r="AK49" s="77">
        <f t="shared" si="17"/>
        <v>1.0947870654816855E-3</v>
      </c>
      <c r="AL49" s="74">
        <v>2022</v>
      </c>
    </row>
    <row r="50" spans="1:38">
      <c r="A50" s="13">
        <f t="shared" si="7"/>
        <v>43</v>
      </c>
      <c r="B50" s="189" t="s">
        <v>109</v>
      </c>
      <c r="C50" s="191" t="s">
        <v>89</v>
      </c>
      <c r="D50" s="193">
        <v>43546</v>
      </c>
      <c r="E50" s="66" t="s">
        <v>81</v>
      </c>
      <c r="F50" s="191" t="s">
        <v>83</v>
      </c>
      <c r="G50" s="185">
        <v>2000</v>
      </c>
      <c r="H50" s="183" t="s">
        <v>84</v>
      </c>
      <c r="I50" s="183" t="s">
        <v>84</v>
      </c>
      <c r="J50" s="183" t="s">
        <v>84</v>
      </c>
      <c r="K50" s="183" t="s">
        <v>84</v>
      </c>
      <c r="L50" s="185">
        <v>2000</v>
      </c>
      <c r="M50" s="66" t="s">
        <v>85</v>
      </c>
      <c r="N50" s="187" t="s">
        <v>87</v>
      </c>
      <c r="O50" s="4">
        <f t="shared" si="4"/>
        <v>2000</v>
      </c>
      <c r="P50" s="4">
        <v>131000</v>
      </c>
      <c r="Q50" s="4">
        <f t="shared" si="8"/>
        <v>262000000</v>
      </c>
      <c r="R50" s="77">
        <f t="shared" si="5"/>
        <v>5.4739353274084273E-4</v>
      </c>
      <c r="T50">
        <f t="shared" si="9"/>
        <v>85</v>
      </c>
      <c r="U50" t="str">
        <f t="shared" si="16"/>
        <v>박찬훈</v>
      </c>
      <c r="V50" t="str">
        <f t="shared" si="16"/>
        <v>미등기임원</v>
      </c>
      <c r="W50">
        <f t="shared" si="16"/>
        <v>43546</v>
      </c>
      <c r="X50" t="str">
        <f t="shared" si="16"/>
        <v>신주교부,</v>
      </c>
      <c r="Y50" t="str">
        <f t="shared" si="16"/>
        <v>보통주</v>
      </c>
      <c r="Z50">
        <f t="shared" si="16"/>
        <v>2000</v>
      </c>
      <c r="AA50" t="str">
        <f t="shared" si="16"/>
        <v>-</v>
      </c>
      <c r="AB50" t="str">
        <f t="shared" si="16"/>
        <v>-</v>
      </c>
      <c r="AC50" t="str">
        <f t="shared" si="16"/>
        <v>-</v>
      </c>
      <c r="AD50" t="str">
        <f t="shared" si="16"/>
        <v>-</v>
      </c>
      <c r="AE50">
        <f t="shared" si="16"/>
        <v>2000</v>
      </c>
      <c r="AF50" t="str">
        <f t="shared" si="6"/>
        <v>2022년 3월 22일~</v>
      </c>
      <c r="AG50" t="str">
        <f t="shared" si="17"/>
        <v>131,000 *주2)</v>
      </c>
      <c r="AH50">
        <f t="shared" si="17"/>
        <v>2000</v>
      </c>
      <c r="AI50">
        <f t="shared" si="17"/>
        <v>131000</v>
      </c>
      <c r="AJ50">
        <f t="shared" si="17"/>
        <v>262000000</v>
      </c>
      <c r="AK50" s="77">
        <f t="shared" si="17"/>
        <v>5.4739353274084273E-4</v>
      </c>
      <c r="AL50" s="74">
        <v>2022</v>
      </c>
    </row>
    <row r="51" spans="1:38">
      <c r="A51" s="13">
        <f t="shared" si="7"/>
        <v>44</v>
      </c>
      <c r="B51" s="190"/>
      <c r="C51" s="192"/>
      <c r="D51" s="194"/>
      <c r="E51" s="67" t="s">
        <v>82</v>
      </c>
      <c r="F51" s="192"/>
      <c r="G51" s="186"/>
      <c r="H51" s="184"/>
      <c r="I51" s="184"/>
      <c r="J51" s="184"/>
      <c r="K51" s="184"/>
      <c r="L51" s="186"/>
      <c r="M51" s="68">
        <v>46467</v>
      </c>
      <c r="N51" s="188"/>
      <c r="O51" s="4">
        <f t="shared" si="4"/>
        <v>0</v>
      </c>
      <c r="P51" t="s">
        <v>205</v>
      </c>
      <c r="Q51" s="4" t="str">
        <f t="shared" si="8"/>
        <v/>
      </c>
      <c r="R51" s="77" t="str">
        <f t="shared" si="5"/>
        <v/>
      </c>
      <c r="T51">
        <f t="shared" si="9"/>
        <v>87</v>
      </c>
      <c r="U51" t="str">
        <f t="shared" si="16"/>
        <v>방미연</v>
      </c>
      <c r="V51" t="str">
        <f t="shared" si="16"/>
        <v>미등기임원</v>
      </c>
      <c r="W51">
        <f t="shared" si="16"/>
        <v>43546</v>
      </c>
      <c r="X51" t="str">
        <f t="shared" si="16"/>
        <v>신주교부,</v>
      </c>
      <c r="Y51" t="str">
        <f t="shared" si="16"/>
        <v>보통주</v>
      </c>
      <c r="Z51">
        <f t="shared" si="16"/>
        <v>2000</v>
      </c>
      <c r="AA51" t="str">
        <f t="shared" si="16"/>
        <v>-</v>
      </c>
      <c r="AB51" t="str">
        <f t="shared" si="16"/>
        <v>-</v>
      </c>
      <c r="AC51" t="str">
        <f t="shared" si="16"/>
        <v>-</v>
      </c>
      <c r="AD51" t="str">
        <f t="shared" si="16"/>
        <v>-</v>
      </c>
      <c r="AE51">
        <f t="shared" si="16"/>
        <v>2000</v>
      </c>
      <c r="AF51" t="str">
        <f t="shared" si="6"/>
        <v>2022년 3월 22일~</v>
      </c>
      <c r="AG51" t="str">
        <f t="shared" si="17"/>
        <v>131,000 *주2)</v>
      </c>
      <c r="AH51">
        <f t="shared" si="17"/>
        <v>2000</v>
      </c>
      <c r="AI51">
        <f t="shared" si="17"/>
        <v>131000</v>
      </c>
      <c r="AJ51">
        <f t="shared" si="17"/>
        <v>262000000</v>
      </c>
      <c r="AK51" s="77">
        <f t="shared" si="17"/>
        <v>5.4739353274084273E-4</v>
      </c>
      <c r="AL51" s="74">
        <v>2022</v>
      </c>
    </row>
    <row r="52" spans="1:38">
      <c r="A52" s="13">
        <f t="shared" si="7"/>
        <v>45</v>
      </c>
      <c r="B52" s="189" t="s">
        <v>110</v>
      </c>
      <c r="C52" s="191" t="s">
        <v>89</v>
      </c>
      <c r="D52" s="193">
        <v>43546</v>
      </c>
      <c r="E52" s="66" t="s">
        <v>81</v>
      </c>
      <c r="F52" s="191" t="s">
        <v>83</v>
      </c>
      <c r="G52" s="185">
        <v>3000</v>
      </c>
      <c r="H52" s="183" t="s">
        <v>84</v>
      </c>
      <c r="I52" s="183" t="s">
        <v>84</v>
      </c>
      <c r="J52" s="183" t="s">
        <v>84</v>
      </c>
      <c r="K52" s="183" t="s">
        <v>84</v>
      </c>
      <c r="L52" s="185">
        <v>3000</v>
      </c>
      <c r="M52" s="66" t="s">
        <v>85</v>
      </c>
      <c r="N52" s="187" t="s">
        <v>87</v>
      </c>
      <c r="O52" s="4">
        <f t="shared" si="4"/>
        <v>3000</v>
      </c>
      <c r="P52" s="4">
        <v>131000</v>
      </c>
      <c r="Q52" s="4">
        <f t="shared" si="8"/>
        <v>393000000</v>
      </c>
      <c r="R52" s="77">
        <f t="shared" si="5"/>
        <v>8.2109029911126409E-4</v>
      </c>
      <c r="T52">
        <f t="shared" si="9"/>
        <v>89</v>
      </c>
      <c r="U52" t="str">
        <f t="shared" si="16"/>
        <v>백종원</v>
      </c>
      <c r="V52" t="str">
        <f t="shared" si="16"/>
        <v>미등기임원</v>
      </c>
      <c r="W52">
        <f t="shared" si="16"/>
        <v>43546</v>
      </c>
      <c r="X52" t="str">
        <f t="shared" si="16"/>
        <v>신주교부,</v>
      </c>
      <c r="Y52" t="str">
        <f t="shared" si="16"/>
        <v>보통주</v>
      </c>
      <c r="Z52">
        <f t="shared" si="16"/>
        <v>1000</v>
      </c>
      <c r="AA52" t="str">
        <f t="shared" si="16"/>
        <v>-</v>
      </c>
      <c r="AB52" t="str">
        <f t="shared" si="16"/>
        <v>-</v>
      </c>
      <c r="AC52" t="str">
        <f t="shared" si="16"/>
        <v>-</v>
      </c>
      <c r="AD52" t="str">
        <f t="shared" si="16"/>
        <v>-</v>
      </c>
      <c r="AE52">
        <f t="shared" si="16"/>
        <v>1000</v>
      </c>
      <c r="AF52" t="str">
        <f t="shared" si="6"/>
        <v>2022년 3월 22일~</v>
      </c>
      <c r="AG52" t="str">
        <f t="shared" si="17"/>
        <v>131,000 *주2)</v>
      </c>
      <c r="AH52">
        <f t="shared" si="17"/>
        <v>1000</v>
      </c>
      <c r="AI52">
        <f t="shared" si="17"/>
        <v>131000</v>
      </c>
      <c r="AJ52">
        <f t="shared" si="17"/>
        <v>131000000</v>
      </c>
      <c r="AK52" s="77">
        <f t="shared" si="17"/>
        <v>2.7369676637042136E-4</v>
      </c>
      <c r="AL52" s="74">
        <v>2022</v>
      </c>
    </row>
    <row r="53" spans="1:38">
      <c r="A53" s="13">
        <f t="shared" si="7"/>
        <v>46</v>
      </c>
      <c r="B53" s="190"/>
      <c r="C53" s="192"/>
      <c r="D53" s="194"/>
      <c r="E53" s="67" t="s">
        <v>82</v>
      </c>
      <c r="F53" s="192"/>
      <c r="G53" s="186"/>
      <c r="H53" s="184"/>
      <c r="I53" s="184"/>
      <c r="J53" s="184"/>
      <c r="K53" s="184"/>
      <c r="L53" s="186"/>
      <c r="M53" s="68">
        <v>46467</v>
      </c>
      <c r="N53" s="188"/>
      <c r="O53" s="4">
        <f t="shared" si="4"/>
        <v>0</v>
      </c>
      <c r="P53" t="s">
        <v>205</v>
      </c>
      <c r="Q53" s="4" t="str">
        <f t="shared" si="8"/>
        <v/>
      </c>
      <c r="R53" s="77" t="str">
        <f t="shared" si="5"/>
        <v/>
      </c>
      <c r="T53">
        <f t="shared" si="9"/>
        <v>91</v>
      </c>
      <c r="U53" t="str">
        <f t="shared" si="16"/>
        <v>백종원</v>
      </c>
      <c r="V53" t="str">
        <f t="shared" si="16"/>
        <v>미등기임원</v>
      </c>
      <c r="W53">
        <f t="shared" si="16"/>
        <v>43523</v>
      </c>
      <c r="X53" t="str">
        <f t="shared" si="16"/>
        <v>신주교부,</v>
      </c>
      <c r="Y53" t="str">
        <f t="shared" si="16"/>
        <v>보통주</v>
      </c>
      <c r="Z53">
        <f t="shared" si="16"/>
        <v>278</v>
      </c>
      <c r="AA53" t="str">
        <f t="shared" si="16"/>
        <v>-</v>
      </c>
      <c r="AB53" t="str">
        <f t="shared" si="16"/>
        <v>-</v>
      </c>
      <c r="AC53" t="str">
        <f t="shared" si="16"/>
        <v>-</v>
      </c>
      <c r="AD53" t="str">
        <f t="shared" si="16"/>
        <v>-</v>
      </c>
      <c r="AE53">
        <f t="shared" si="16"/>
        <v>278</v>
      </c>
      <c r="AF53" t="str">
        <f t="shared" si="6"/>
        <v>2021년 2월 27일~</v>
      </c>
      <c r="AG53" t="str">
        <f t="shared" si="17"/>
        <v>128,900 *주3)</v>
      </c>
      <c r="AH53">
        <f t="shared" si="17"/>
        <v>278</v>
      </c>
      <c r="AI53">
        <f t="shared" si="17"/>
        <v>128900</v>
      </c>
      <c r="AJ53">
        <f t="shared" si="17"/>
        <v>35834200</v>
      </c>
      <c r="AK53" s="77">
        <f t="shared" si="17"/>
        <v>7.4867974545579787E-5</v>
      </c>
      <c r="AL53" s="74">
        <v>2020</v>
      </c>
    </row>
    <row r="54" spans="1:38">
      <c r="A54" s="13">
        <f t="shared" si="7"/>
        <v>47</v>
      </c>
      <c r="B54" s="189" t="s">
        <v>111</v>
      </c>
      <c r="C54" s="191" t="s">
        <v>89</v>
      </c>
      <c r="D54" s="193">
        <v>43546</v>
      </c>
      <c r="E54" s="66" t="s">
        <v>81</v>
      </c>
      <c r="F54" s="191" t="s">
        <v>83</v>
      </c>
      <c r="G54" s="185">
        <v>2000</v>
      </c>
      <c r="H54" s="183" t="s">
        <v>84</v>
      </c>
      <c r="I54" s="183" t="s">
        <v>84</v>
      </c>
      <c r="J54" s="183" t="s">
        <v>84</v>
      </c>
      <c r="K54" s="183" t="s">
        <v>84</v>
      </c>
      <c r="L54" s="185">
        <v>2000</v>
      </c>
      <c r="M54" s="66" t="s">
        <v>85</v>
      </c>
      <c r="N54" s="187" t="s">
        <v>87</v>
      </c>
      <c r="O54" s="4">
        <f t="shared" si="4"/>
        <v>2000</v>
      </c>
      <c r="P54" s="4">
        <v>131000</v>
      </c>
      <c r="Q54" s="4">
        <f t="shared" si="8"/>
        <v>262000000</v>
      </c>
      <c r="R54" s="77">
        <f t="shared" si="5"/>
        <v>5.4739353274084273E-4</v>
      </c>
      <c r="T54">
        <f t="shared" si="9"/>
        <v>93</v>
      </c>
      <c r="U54" t="str">
        <f t="shared" si="16"/>
        <v>서국환</v>
      </c>
      <c r="V54" t="str">
        <f t="shared" si="16"/>
        <v>미등기임원</v>
      </c>
      <c r="W54">
        <f t="shared" si="16"/>
        <v>43546</v>
      </c>
      <c r="X54" t="str">
        <f t="shared" si="16"/>
        <v>신주교부,</v>
      </c>
      <c r="Y54" t="str">
        <f t="shared" si="16"/>
        <v>보통주</v>
      </c>
      <c r="Z54">
        <f t="shared" si="16"/>
        <v>1000</v>
      </c>
      <c r="AA54" t="str">
        <f t="shared" si="16"/>
        <v>-</v>
      </c>
      <c r="AB54" t="str">
        <f t="shared" si="16"/>
        <v>-</v>
      </c>
      <c r="AC54" t="str">
        <f t="shared" si="16"/>
        <v>-</v>
      </c>
      <c r="AD54" t="str">
        <f t="shared" si="16"/>
        <v>-</v>
      </c>
      <c r="AE54">
        <f t="shared" si="16"/>
        <v>1000</v>
      </c>
      <c r="AF54" t="str">
        <f t="shared" si="6"/>
        <v>2022년 3월 22일~</v>
      </c>
      <c r="AG54" t="str">
        <f t="shared" si="17"/>
        <v>131,000 *주2)</v>
      </c>
      <c r="AH54">
        <f t="shared" si="17"/>
        <v>1000</v>
      </c>
      <c r="AI54">
        <f t="shared" si="17"/>
        <v>131000</v>
      </c>
      <c r="AJ54">
        <f t="shared" si="17"/>
        <v>131000000</v>
      </c>
      <c r="AK54" s="77">
        <f t="shared" si="17"/>
        <v>2.7369676637042136E-4</v>
      </c>
      <c r="AL54" s="74">
        <v>2020</v>
      </c>
    </row>
    <row r="55" spans="1:38">
      <c r="A55" s="13">
        <f t="shared" si="7"/>
        <v>48</v>
      </c>
      <c r="B55" s="190"/>
      <c r="C55" s="192"/>
      <c r="D55" s="194"/>
      <c r="E55" s="67" t="s">
        <v>82</v>
      </c>
      <c r="F55" s="192"/>
      <c r="G55" s="186"/>
      <c r="H55" s="184"/>
      <c r="I55" s="184"/>
      <c r="J55" s="184"/>
      <c r="K55" s="184"/>
      <c r="L55" s="186"/>
      <c r="M55" s="68">
        <v>46467</v>
      </c>
      <c r="N55" s="188"/>
      <c r="O55" s="4">
        <f t="shared" si="4"/>
        <v>0</v>
      </c>
      <c r="P55" t="s">
        <v>205</v>
      </c>
      <c r="Q55" s="4" t="str">
        <f t="shared" si="8"/>
        <v/>
      </c>
      <c r="R55" s="77" t="str">
        <f t="shared" si="5"/>
        <v/>
      </c>
      <c r="T55">
        <f t="shared" si="9"/>
        <v>95</v>
      </c>
      <c r="U55" t="str">
        <f t="shared" si="16"/>
        <v>서국환</v>
      </c>
      <c r="V55" t="str">
        <f t="shared" si="16"/>
        <v>미등기임원</v>
      </c>
      <c r="W55">
        <f t="shared" si="16"/>
        <v>43523</v>
      </c>
      <c r="X55" t="str">
        <f t="shared" si="16"/>
        <v>신주교부,</v>
      </c>
      <c r="Y55" t="str">
        <f t="shared" si="16"/>
        <v>보통주</v>
      </c>
      <c r="Z55">
        <f t="shared" si="16"/>
        <v>247</v>
      </c>
      <c r="AA55" t="str">
        <f t="shared" si="16"/>
        <v>-</v>
      </c>
      <c r="AB55" t="str">
        <f t="shared" si="16"/>
        <v>-</v>
      </c>
      <c r="AC55" t="str">
        <f t="shared" si="16"/>
        <v>-</v>
      </c>
      <c r="AD55" t="str">
        <f t="shared" si="16"/>
        <v>-</v>
      </c>
      <c r="AE55">
        <f t="shared" si="16"/>
        <v>247</v>
      </c>
      <c r="AF55" t="str">
        <f t="shared" si="6"/>
        <v>2021년 2월 27일~</v>
      </c>
      <c r="AG55" t="str">
        <f t="shared" si="17"/>
        <v>128,900 *주3)</v>
      </c>
      <c r="AH55">
        <f t="shared" si="17"/>
        <v>247</v>
      </c>
      <c r="AI55">
        <f t="shared" si="17"/>
        <v>128900</v>
      </c>
      <c r="AJ55">
        <f t="shared" si="17"/>
        <v>31838300</v>
      </c>
      <c r="AK55" s="77">
        <f t="shared" si="17"/>
        <v>6.6519387455964778E-5</v>
      </c>
      <c r="AL55" s="74">
        <v>2020</v>
      </c>
    </row>
    <row r="56" spans="1:38">
      <c r="A56" s="13">
        <f t="shared" si="7"/>
        <v>49</v>
      </c>
      <c r="B56" s="189" t="s">
        <v>112</v>
      </c>
      <c r="C56" s="191" t="s">
        <v>89</v>
      </c>
      <c r="D56" s="193">
        <v>43546</v>
      </c>
      <c r="E56" s="66" t="s">
        <v>81</v>
      </c>
      <c r="F56" s="191" t="s">
        <v>83</v>
      </c>
      <c r="G56" s="185">
        <v>2000</v>
      </c>
      <c r="H56" s="183" t="s">
        <v>84</v>
      </c>
      <c r="I56" s="183" t="s">
        <v>84</v>
      </c>
      <c r="J56" s="183" t="s">
        <v>84</v>
      </c>
      <c r="K56" s="183" t="s">
        <v>84</v>
      </c>
      <c r="L56" s="185">
        <v>2000</v>
      </c>
      <c r="M56" s="66" t="s">
        <v>85</v>
      </c>
      <c r="N56" s="187" t="s">
        <v>87</v>
      </c>
      <c r="O56" s="4">
        <f t="shared" si="4"/>
        <v>2000</v>
      </c>
      <c r="P56" s="4">
        <v>131000</v>
      </c>
      <c r="Q56" s="4">
        <f t="shared" si="8"/>
        <v>262000000</v>
      </c>
      <c r="R56" s="77">
        <f t="shared" si="5"/>
        <v>5.4739353274084273E-4</v>
      </c>
      <c r="T56">
        <f t="shared" si="9"/>
        <v>97</v>
      </c>
      <c r="U56" t="str">
        <f t="shared" si="16"/>
        <v>성낙호</v>
      </c>
      <c r="V56" t="str">
        <f t="shared" si="16"/>
        <v>미등기임원</v>
      </c>
      <c r="W56">
        <f t="shared" si="16"/>
        <v>43546</v>
      </c>
      <c r="X56" t="str">
        <f t="shared" si="16"/>
        <v>신주교부,</v>
      </c>
      <c r="Y56" t="str">
        <f t="shared" si="16"/>
        <v>보통주</v>
      </c>
      <c r="Z56">
        <f t="shared" si="16"/>
        <v>2000</v>
      </c>
      <c r="AA56" t="str">
        <f t="shared" si="16"/>
        <v>-</v>
      </c>
      <c r="AB56" t="str">
        <f t="shared" si="16"/>
        <v>-</v>
      </c>
      <c r="AC56" t="str">
        <f t="shared" si="16"/>
        <v>-</v>
      </c>
      <c r="AD56" t="str">
        <f t="shared" si="16"/>
        <v>-</v>
      </c>
      <c r="AE56">
        <f t="shared" si="16"/>
        <v>2000</v>
      </c>
      <c r="AF56" t="str">
        <f t="shared" si="6"/>
        <v>2022년 3월 22일~</v>
      </c>
      <c r="AG56" t="str">
        <f t="shared" si="17"/>
        <v>131,000 *주2)</v>
      </c>
      <c r="AH56">
        <f t="shared" si="17"/>
        <v>2000</v>
      </c>
      <c r="AI56">
        <f t="shared" si="17"/>
        <v>131000</v>
      </c>
      <c r="AJ56">
        <f t="shared" si="17"/>
        <v>262000000</v>
      </c>
      <c r="AK56" s="77">
        <f t="shared" si="17"/>
        <v>5.4739353274084273E-4</v>
      </c>
      <c r="AL56" s="74">
        <v>2020</v>
      </c>
    </row>
    <row r="57" spans="1:38">
      <c r="A57" s="13">
        <f t="shared" si="7"/>
        <v>50</v>
      </c>
      <c r="B57" s="190"/>
      <c r="C57" s="192"/>
      <c r="D57" s="194"/>
      <c r="E57" s="67" t="s">
        <v>82</v>
      </c>
      <c r="F57" s="192"/>
      <c r="G57" s="186"/>
      <c r="H57" s="184"/>
      <c r="I57" s="184"/>
      <c r="J57" s="184"/>
      <c r="K57" s="184"/>
      <c r="L57" s="186"/>
      <c r="M57" s="68">
        <v>46467</v>
      </c>
      <c r="N57" s="188"/>
      <c r="O57" s="4">
        <f t="shared" si="4"/>
        <v>0</v>
      </c>
      <c r="P57" t="s">
        <v>205</v>
      </c>
      <c r="Q57" s="4" t="str">
        <f t="shared" si="8"/>
        <v/>
      </c>
      <c r="R57" s="77" t="str">
        <f t="shared" si="5"/>
        <v/>
      </c>
      <c r="T57">
        <f t="shared" si="9"/>
        <v>99</v>
      </c>
      <c r="U57" t="str">
        <f t="shared" si="16"/>
        <v>송대섭</v>
      </c>
      <c r="V57" t="str">
        <f t="shared" si="16"/>
        <v>미등기임원</v>
      </c>
      <c r="W57">
        <f t="shared" si="16"/>
        <v>43546</v>
      </c>
      <c r="X57" t="str">
        <f t="shared" si="16"/>
        <v>신주교부,</v>
      </c>
      <c r="Y57" t="str">
        <f t="shared" si="16"/>
        <v>보통주</v>
      </c>
      <c r="Z57">
        <f t="shared" si="16"/>
        <v>1000</v>
      </c>
      <c r="AA57" t="str">
        <f t="shared" si="16"/>
        <v>-</v>
      </c>
      <c r="AB57" t="str">
        <f t="shared" si="16"/>
        <v>-</v>
      </c>
      <c r="AC57" t="str">
        <f t="shared" si="16"/>
        <v>-</v>
      </c>
      <c r="AD57" t="str">
        <f t="shared" si="16"/>
        <v>-</v>
      </c>
      <c r="AE57">
        <f t="shared" si="16"/>
        <v>1000</v>
      </c>
      <c r="AF57" t="str">
        <f t="shared" si="6"/>
        <v>2022년 3월 22일~</v>
      </c>
      <c r="AG57" t="str">
        <f t="shared" si="17"/>
        <v>131,000 *주2)</v>
      </c>
      <c r="AH57">
        <f t="shared" si="17"/>
        <v>1000</v>
      </c>
      <c r="AI57">
        <f t="shared" si="17"/>
        <v>131000</v>
      </c>
      <c r="AJ57">
        <f t="shared" si="17"/>
        <v>131000000</v>
      </c>
      <c r="AK57" s="77">
        <f t="shared" si="17"/>
        <v>2.7369676637042136E-4</v>
      </c>
      <c r="AL57" s="74">
        <v>2020</v>
      </c>
    </row>
    <row r="58" spans="1:38">
      <c r="A58" s="13">
        <f t="shared" si="7"/>
        <v>51</v>
      </c>
      <c r="B58" s="189" t="s">
        <v>113</v>
      </c>
      <c r="C58" s="191" t="s">
        <v>89</v>
      </c>
      <c r="D58" s="193">
        <v>43546</v>
      </c>
      <c r="E58" s="66" t="s">
        <v>81</v>
      </c>
      <c r="F58" s="191" t="s">
        <v>83</v>
      </c>
      <c r="G58" s="185">
        <v>2000</v>
      </c>
      <c r="H58" s="183" t="s">
        <v>84</v>
      </c>
      <c r="I58" s="183" t="s">
        <v>84</v>
      </c>
      <c r="J58" s="183" t="s">
        <v>84</v>
      </c>
      <c r="K58" s="183" t="s">
        <v>84</v>
      </c>
      <c r="L58" s="185">
        <v>2000</v>
      </c>
      <c r="M58" s="66" t="s">
        <v>85</v>
      </c>
      <c r="N58" s="187" t="s">
        <v>87</v>
      </c>
      <c r="O58" s="4">
        <f t="shared" si="4"/>
        <v>2000</v>
      </c>
      <c r="P58" s="4">
        <v>131000</v>
      </c>
      <c r="Q58" s="4">
        <f t="shared" si="8"/>
        <v>262000000</v>
      </c>
      <c r="R58" s="77">
        <f t="shared" si="5"/>
        <v>5.4739353274084273E-4</v>
      </c>
      <c r="T58">
        <f t="shared" si="9"/>
        <v>101</v>
      </c>
      <c r="U58" t="str">
        <f t="shared" ref="U58:AE67" si="18">VLOOKUP($T58,$A$8:$R$431,U$7)</f>
        <v>송대섭</v>
      </c>
      <c r="V58" t="str">
        <f t="shared" si="18"/>
        <v>미등기임원</v>
      </c>
      <c r="W58">
        <f t="shared" si="18"/>
        <v>43523</v>
      </c>
      <c r="X58" t="str">
        <f t="shared" si="18"/>
        <v>신주교부,</v>
      </c>
      <c r="Y58" t="str">
        <f t="shared" si="18"/>
        <v>보통주</v>
      </c>
      <c r="Z58">
        <f t="shared" si="18"/>
        <v>232</v>
      </c>
      <c r="AA58" t="str">
        <f t="shared" si="18"/>
        <v>-</v>
      </c>
      <c r="AB58" t="str">
        <f t="shared" si="18"/>
        <v>-</v>
      </c>
      <c r="AC58" t="str">
        <f t="shared" si="18"/>
        <v>-</v>
      </c>
      <c r="AD58" t="str">
        <f t="shared" si="18"/>
        <v>-</v>
      </c>
      <c r="AE58">
        <f t="shared" si="18"/>
        <v>232</v>
      </c>
      <c r="AF58" t="str">
        <f t="shared" si="6"/>
        <v>2021년 2월 27일~</v>
      </c>
      <c r="AG58" t="str">
        <f t="shared" ref="AG58:AK67" si="19">VLOOKUP($T58,$A$8:$R$431,AG$7)</f>
        <v>128,900 *주3)</v>
      </c>
      <c r="AH58">
        <f t="shared" si="19"/>
        <v>232</v>
      </c>
      <c r="AI58">
        <f t="shared" si="19"/>
        <v>128900</v>
      </c>
      <c r="AJ58">
        <f t="shared" si="19"/>
        <v>29904800</v>
      </c>
      <c r="AK58" s="77">
        <f t="shared" si="19"/>
        <v>6.2479748541634936E-5</v>
      </c>
      <c r="AL58" s="74">
        <v>2020</v>
      </c>
    </row>
    <row r="59" spans="1:38">
      <c r="A59" s="13">
        <f t="shared" si="7"/>
        <v>52</v>
      </c>
      <c r="B59" s="190"/>
      <c r="C59" s="192"/>
      <c r="D59" s="194"/>
      <c r="E59" s="67" t="s">
        <v>82</v>
      </c>
      <c r="F59" s="192"/>
      <c r="G59" s="186"/>
      <c r="H59" s="184"/>
      <c r="I59" s="184"/>
      <c r="J59" s="184"/>
      <c r="K59" s="184"/>
      <c r="L59" s="186"/>
      <c r="M59" s="68">
        <v>46467</v>
      </c>
      <c r="N59" s="188"/>
      <c r="O59" s="4">
        <f t="shared" si="4"/>
        <v>0</v>
      </c>
      <c r="P59" t="s">
        <v>205</v>
      </c>
      <c r="Q59" s="4" t="str">
        <f t="shared" si="8"/>
        <v/>
      </c>
      <c r="R59" s="77" t="str">
        <f t="shared" si="5"/>
        <v/>
      </c>
      <c r="T59">
        <f t="shared" si="9"/>
        <v>103</v>
      </c>
      <c r="U59" t="str">
        <f t="shared" si="18"/>
        <v>송재훈</v>
      </c>
      <c r="V59" t="str">
        <f t="shared" si="18"/>
        <v>미등기임원</v>
      </c>
      <c r="W59">
        <f t="shared" si="18"/>
        <v>43546</v>
      </c>
      <c r="X59" t="str">
        <f t="shared" si="18"/>
        <v>신주교부,</v>
      </c>
      <c r="Y59" t="str">
        <f t="shared" si="18"/>
        <v>보통주</v>
      </c>
      <c r="Z59">
        <f t="shared" si="18"/>
        <v>1000</v>
      </c>
      <c r="AA59" t="str">
        <f t="shared" si="18"/>
        <v>-</v>
      </c>
      <c r="AB59" t="str">
        <f t="shared" si="18"/>
        <v>-</v>
      </c>
      <c r="AC59" t="str">
        <f t="shared" si="18"/>
        <v>-</v>
      </c>
      <c r="AD59" t="str">
        <f t="shared" si="18"/>
        <v>-</v>
      </c>
      <c r="AE59">
        <f t="shared" si="18"/>
        <v>1000</v>
      </c>
      <c r="AF59" t="str">
        <f t="shared" si="6"/>
        <v>2022년 3월 22일~</v>
      </c>
      <c r="AG59" t="str">
        <f t="shared" si="19"/>
        <v>131,000 *주2)</v>
      </c>
      <c r="AH59">
        <f t="shared" si="19"/>
        <v>1000</v>
      </c>
      <c r="AI59">
        <f t="shared" si="19"/>
        <v>131000</v>
      </c>
      <c r="AJ59">
        <f t="shared" si="19"/>
        <v>131000000</v>
      </c>
      <c r="AK59" s="77">
        <f t="shared" si="19"/>
        <v>2.7369676637042136E-4</v>
      </c>
      <c r="AL59" s="74">
        <v>2020</v>
      </c>
    </row>
    <row r="60" spans="1:38">
      <c r="A60" s="13">
        <f t="shared" si="7"/>
        <v>53</v>
      </c>
      <c r="B60" s="189" t="s">
        <v>114</v>
      </c>
      <c r="C60" s="191" t="s">
        <v>89</v>
      </c>
      <c r="D60" s="193">
        <v>43546</v>
      </c>
      <c r="E60" s="66" t="s">
        <v>81</v>
      </c>
      <c r="F60" s="191" t="s">
        <v>83</v>
      </c>
      <c r="G60" s="185">
        <v>2000</v>
      </c>
      <c r="H60" s="183" t="s">
        <v>84</v>
      </c>
      <c r="I60" s="183" t="s">
        <v>84</v>
      </c>
      <c r="J60" s="183" t="s">
        <v>84</v>
      </c>
      <c r="K60" s="183" t="s">
        <v>84</v>
      </c>
      <c r="L60" s="185">
        <v>2000</v>
      </c>
      <c r="M60" s="66" t="s">
        <v>85</v>
      </c>
      <c r="N60" s="187" t="s">
        <v>87</v>
      </c>
      <c r="O60" s="4">
        <f t="shared" si="4"/>
        <v>2000</v>
      </c>
      <c r="P60" s="4">
        <v>131000</v>
      </c>
      <c r="Q60" s="4">
        <f t="shared" si="8"/>
        <v>262000000</v>
      </c>
      <c r="R60" s="77">
        <f t="shared" si="5"/>
        <v>5.4739353274084273E-4</v>
      </c>
      <c r="T60">
        <f t="shared" si="9"/>
        <v>105</v>
      </c>
      <c r="U60" t="str">
        <f t="shared" si="18"/>
        <v>송재훈</v>
      </c>
      <c r="V60" t="str">
        <f t="shared" si="18"/>
        <v>미등기임원</v>
      </c>
      <c r="W60">
        <f t="shared" si="18"/>
        <v>43523</v>
      </c>
      <c r="X60" t="str">
        <f t="shared" si="18"/>
        <v>신주교부,</v>
      </c>
      <c r="Y60" t="str">
        <f t="shared" si="18"/>
        <v>보통주</v>
      </c>
      <c r="Z60">
        <f t="shared" si="18"/>
        <v>170</v>
      </c>
      <c r="AA60" t="str">
        <f t="shared" si="18"/>
        <v>-</v>
      </c>
      <c r="AB60" t="str">
        <f t="shared" si="18"/>
        <v>-</v>
      </c>
      <c r="AC60" t="str">
        <f t="shared" si="18"/>
        <v>-</v>
      </c>
      <c r="AD60" t="str">
        <f t="shared" si="18"/>
        <v>-</v>
      </c>
      <c r="AE60">
        <f t="shared" si="18"/>
        <v>170</v>
      </c>
      <c r="AF60" t="str">
        <f t="shared" si="6"/>
        <v>2021년 2월 27일~</v>
      </c>
      <c r="AG60" t="str">
        <f t="shared" si="19"/>
        <v>128,900 *주3)</v>
      </c>
      <c r="AH60">
        <f t="shared" si="19"/>
        <v>170</v>
      </c>
      <c r="AI60">
        <f t="shared" si="19"/>
        <v>128900</v>
      </c>
      <c r="AJ60">
        <f t="shared" si="19"/>
        <v>21913000</v>
      </c>
      <c r="AK60" s="77">
        <f t="shared" si="19"/>
        <v>4.578257436240491E-5</v>
      </c>
      <c r="AL60" s="74">
        <v>2020</v>
      </c>
    </row>
    <row r="61" spans="1:38">
      <c r="A61" s="13">
        <f t="shared" si="7"/>
        <v>54</v>
      </c>
      <c r="B61" s="190"/>
      <c r="C61" s="192"/>
      <c r="D61" s="194"/>
      <c r="E61" s="67" t="s">
        <v>82</v>
      </c>
      <c r="F61" s="192"/>
      <c r="G61" s="186"/>
      <c r="H61" s="184"/>
      <c r="I61" s="184"/>
      <c r="J61" s="184"/>
      <c r="K61" s="184"/>
      <c r="L61" s="186"/>
      <c r="M61" s="68">
        <v>46467</v>
      </c>
      <c r="N61" s="188"/>
      <c r="O61" s="4">
        <f t="shared" si="4"/>
        <v>0</v>
      </c>
      <c r="P61" t="s">
        <v>205</v>
      </c>
      <c r="Q61" s="4" t="str">
        <f t="shared" si="8"/>
        <v/>
      </c>
      <c r="R61" s="77" t="str">
        <f t="shared" si="5"/>
        <v/>
      </c>
      <c r="T61">
        <f t="shared" si="9"/>
        <v>107</v>
      </c>
      <c r="U61" t="str">
        <f t="shared" si="18"/>
        <v>신재경</v>
      </c>
      <c r="V61" t="str">
        <f t="shared" si="18"/>
        <v>미등기임원</v>
      </c>
      <c r="W61">
        <f t="shared" si="18"/>
        <v>43546</v>
      </c>
      <c r="X61" t="str">
        <f t="shared" si="18"/>
        <v>신주교부,</v>
      </c>
      <c r="Y61" t="str">
        <f t="shared" si="18"/>
        <v>보통주</v>
      </c>
      <c r="Z61">
        <f t="shared" si="18"/>
        <v>1000</v>
      </c>
      <c r="AA61" t="str">
        <f t="shared" si="18"/>
        <v>-</v>
      </c>
      <c r="AB61" t="str">
        <f t="shared" si="18"/>
        <v>-</v>
      </c>
      <c r="AC61" t="str">
        <f t="shared" si="18"/>
        <v>-</v>
      </c>
      <c r="AD61" t="str">
        <f t="shared" si="18"/>
        <v>-</v>
      </c>
      <c r="AE61">
        <f t="shared" si="18"/>
        <v>1000</v>
      </c>
      <c r="AF61" t="str">
        <f t="shared" si="6"/>
        <v>2022년 3월 22일~</v>
      </c>
      <c r="AG61" t="str">
        <f t="shared" si="19"/>
        <v>131,000 *주2)</v>
      </c>
      <c r="AH61">
        <f t="shared" si="19"/>
        <v>1000</v>
      </c>
      <c r="AI61">
        <f t="shared" si="19"/>
        <v>131000</v>
      </c>
      <c r="AJ61">
        <f t="shared" si="19"/>
        <v>131000000</v>
      </c>
      <c r="AK61" s="77">
        <f t="shared" si="19"/>
        <v>2.7369676637042136E-4</v>
      </c>
      <c r="AL61" s="74">
        <v>2020</v>
      </c>
    </row>
    <row r="62" spans="1:38">
      <c r="A62" s="13">
        <f t="shared" si="7"/>
        <v>55</v>
      </c>
      <c r="B62" s="189" t="s">
        <v>115</v>
      </c>
      <c r="C62" s="191" t="s">
        <v>89</v>
      </c>
      <c r="D62" s="193">
        <v>43546</v>
      </c>
      <c r="E62" s="66" t="s">
        <v>81</v>
      </c>
      <c r="F62" s="191" t="s">
        <v>83</v>
      </c>
      <c r="G62" s="185">
        <v>3000</v>
      </c>
      <c r="H62" s="183" t="s">
        <v>84</v>
      </c>
      <c r="I62" s="183" t="s">
        <v>84</v>
      </c>
      <c r="J62" s="183" t="s">
        <v>84</v>
      </c>
      <c r="K62" s="183" t="s">
        <v>84</v>
      </c>
      <c r="L62" s="185">
        <v>3000</v>
      </c>
      <c r="M62" s="66" t="s">
        <v>85</v>
      </c>
      <c r="N62" s="187" t="s">
        <v>87</v>
      </c>
      <c r="O62" s="4">
        <f t="shared" si="4"/>
        <v>3000</v>
      </c>
      <c r="P62" s="4">
        <v>131000</v>
      </c>
      <c r="Q62" s="4">
        <f t="shared" si="8"/>
        <v>393000000</v>
      </c>
      <c r="R62" s="77">
        <f t="shared" si="5"/>
        <v>8.2109029911126409E-4</v>
      </c>
      <c r="T62">
        <f t="shared" si="9"/>
        <v>109</v>
      </c>
      <c r="U62" t="str">
        <f t="shared" si="18"/>
        <v>신중휘</v>
      </c>
      <c r="V62" t="str">
        <f t="shared" si="18"/>
        <v>미등기임원</v>
      </c>
      <c r="W62">
        <f t="shared" si="18"/>
        <v>43523</v>
      </c>
      <c r="X62" t="str">
        <f t="shared" si="18"/>
        <v>신주교부,</v>
      </c>
      <c r="Y62" t="str">
        <f t="shared" si="18"/>
        <v>보통주</v>
      </c>
      <c r="Z62">
        <f t="shared" si="18"/>
        <v>185</v>
      </c>
      <c r="AA62" t="str">
        <f t="shared" si="18"/>
        <v>-</v>
      </c>
      <c r="AB62" t="str">
        <f t="shared" si="18"/>
        <v>-</v>
      </c>
      <c r="AC62" t="str">
        <f t="shared" si="18"/>
        <v>-</v>
      </c>
      <c r="AD62" t="str">
        <f t="shared" si="18"/>
        <v>-</v>
      </c>
      <c r="AE62">
        <f t="shared" si="18"/>
        <v>185</v>
      </c>
      <c r="AF62" t="str">
        <f t="shared" si="6"/>
        <v>2021년 2월 27일~</v>
      </c>
      <c r="AG62" t="str">
        <f t="shared" si="19"/>
        <v>128,900 *주3)</v>
      </c>
      <c r="AH62">
        <f t="shared" si="19"/>
        <v>185</v>
      </c>
      <c r="AI62">
        <f t="shared" si="19"/>
        <v>128900</v>
      </c>
      <c r="AJ62">
        <f t="shared" si="19"/>
        <v>23846500</v>
      </c>
      <c r="AK62" s="77">
        <f t="shared" si="19"/>
        <v>4.9822213276734752E-5</v>
      </c>
      <c r="AL62" s="74">
        <v>2020</v>
      </c>
    </row>
    <row r="63" spans="1:38">
      <c r="A63" s="13">
        <f t="shared" si="7"/>
        <v>56</v>
      </c>
      <c r="B63" s="190"/>
      <c r="C63" s="192"/>
      <c r="D63" s="194"/>
      <c r="E63" s="67" t="s">
        <v>82</v>
      </c>
      <c r="F63" s="192"/>
      <c r="G63" s="186"/>
      <c r="H63" s="184"/>
      <c r="I63" s="184"/>
      <c r="J63" s="184"/>
      <c r="K63" s="184"/>
      <c r="L63" s="186"/>
      <c r="M63" s="68">
        <v>46467</v>
      </c>
      <c r="N63" s="188"/>
      <c r="O63" s="4">
        <f t="shared" si="4"/>
        <v>0</v>
      </c>
      <c r="P63" t="s">
        <v>205</v>
      </c>
      <c r="Q63" s="4" t="str">
        <f t="shared" si="8"/>
        <v/>
      </c>
      <c r="R63" s="77" t="str">
        <f t="shared" si="5"/>
        <v/>
      </c>
      <c r="T63">
        <f t="shared" si="9"/>
        <v>111</v>
      </c>
      <c r="U63" t="str">
        <f t="shared" si="18"/>
        <v>신중휘</v>
      </c>
      <c r="V63" t="str">
        <f t="shared" si="18"/>
        <v>미등기임원</v>
      </c>
      <c r="W63">
        <f t="shared" si="18"/>
        <v>43546</v>
      </c>
      <c r="X63" t="str">
        <f t="shared" si="18"/>
        <v>신주교부,</v>
      </c>
      <c r="Y63" t="str">
        <f t="shared" si="18"/>
        <v>보통주</v>
      </c>
      <c r="Z63">
        <f t="shared" si="18"/>
        <v>1000</v>
      </c>
      <c r="AA63" t="str">
        <f t="shared" si="18"/>
        <v>-</v>
      </c>
      <c r="AB63" t="str">
        <f t="shared" si="18"/>
        <v>-</v>
      </c>
      <c r="AC63" t="str">
        <f t="shared" si="18"/>
        <v>-</v>
      </c>
      <c r="AD63" t="str">
        <f t="shared" si="18"/>
        <v>-</v>
      </c>
      <c r="AE63">
        <f t="shared" si="18"/>
        <v>1000</v>
      </c>
      <c r="AF63" t="str">
        <f t="shared" si="6"/>
        <v>2022년 3월 22일~</v>
      </c>
      <c r="AG63" t="str">
        <f t="shared" si="19"/>
        <v>131,000 *주2)</v>
      </c>
      <c r="AH63">
        <f t="shared" si="19"/>
        <v>1000</v>
      </c>
      <c r="AI63">
        <f t="shared" si="19"/>
        <v>131000</v>
      </c>
      <c r="AJ63">
        <f t="shared" si="19"/>
        <v>131000000</v>
      </c>
      <c r="AK63" s="77">
        <f t="shared" si="19"/>
        <v>2.7369676637042136E-4</v>
      </c>
      <c r="AL63" s="74">
        <v>2022</v>
      </c>
    </row>
    <row r="64" spans="1:38">
      <c r="A64" s="13">
        <f t="shared" si="7"/>
        <v>57</v>
      </c>
      <c r="B64" s="189" t="s">
        <v>116</v>
      </c>
      <c r="C64" s="191" t="s">
        <v>89</v>
      </c>
      <c r="D64" s="193">
        <v>43546</v>
      </c>
      <c r="E64" s="66" t="s">
        <v>81</v>
      </c>
      <c r="F64" s="191" t="s">
        <v>83</v>
      </c>
      <c r="G64" s="185">
        <v>2000</v>
      </c>
      <c r="H64" s="183" t="s">
        <v>84</v>
      </c>
      <c r="I64" s="183" t="s">
        <v>84</v>
      </c>
      <c r="J64" s="183" t="s">
        <v>84</v>
      </c>
      <c r="K64" s="183" t="s">
        <v>84</v>
      </c>
      <c r="L64" s="185">
        <v>2000</v>
      </c>
      <c r="M64" s="66" t="s">
        <v>85</v>
      </c>
      <c r="N64" s="187" t="s">
        <v>87</v>
      </c>
      <c r="O64" s="4">
        <f t="shared" si="4"/>
        <v>2000</v>
      </c>
      <c r="P64" s="4">
        <v>131000</v>
      </c>
      <c r="Q64" s="4">
        <f t="shared" si="8"/>
        <v>262000000</v>
      </c>
      <c r="R64" s="77">
        <f t="shared" si="5"/>
        <v>5.4739353274084273E-4</v>
      </c>
      <c r="T64">
        <f t="shared" si="9"/>
        <v>113</v>
      </c>
      <c r="U64" t="str">
        <f t="shared" si="18"/>
        <v>양성열</v>
      </c>
      <c r="V64" t="str">
        <f t="shared" si="18"/>
        <v>미등기임원</v>
      </c>
      <c r="W64">
        <f t="shared" si="18"/>
        <v>43546</v>
      </c>
      <c r="X64" t="str">
        <f t="shared" si="18"/>
        <v>신주교부,</v>
      </c>
      <c r="Y64" t="str">
        <f t="shared" si="18"/>
        <v>보통주</v>
      </c>
      <c r="Z64">
        <f t="shared" si="18"/>
        <v>2000</v>
      </c>
      <c r="AA64" t="str">
        <f t="shared" si="18"/>
        <v>-</v>
      </c>
      <c r="AB64" t="str">
        <f t="shared" si="18"/>
        <v>-</v>
      </c>
      <c r="AC64" t="str">
        <f t="shared" si="18"/>
        <v>-</v>
      </c>
      <c r="AD64" t="str">
        <f t="shared" si="18"/>
        <v>-</v>
      </c>
      <c r="AE64">
        <f t="shared" si="18"/>
        <v>2000</v>
      </c>
      <c r="AF64" t="str">
        <f t="shared" si="6"/>
        <v>2022년 3월 22일~</v>
      </c>
      <c r="AG64" t="str">
        <f t="shared" si="19"/>
        <v>131,000 *주2)</v>
      </c>
      <c r="AH64">
        <f t="shared" si="19"/>
        <v>2000</v>
      </c>
      <c r="AI64">
        <f t="shared" si="19"/>
        <v>131000</v>
      </c>
      <c r="AJ64">
        <f t="shared" si="19"/>
        <v>262000000</v>
      </c>
      <c r="AK64" s="77">
        <f t="shared" si="19"/>
        <v>5.4739353274084273E-4</v>
      </c>
      <c r="AL64" s="74">
        <v>2022</v>
      </c>
    </row>
    <row r="65" spans="1:38">
      <c r="A65" s="13">
        <f t="shared" si="7"/>
        <v>58</v>
      </c>
      <c r="B65" s="190"/>
      <c r="C65" s="192"/>
      <c r="D65" s="194"/>
      <c r="E65" s="67" t="s">
        <v>82</v>
      </c>
      <c r="F65" s="192"/>
      <c r="G65" s="186"/>
      <c r="H65" s="184"/>
      <c r="I65" s="184"/>
      <c r="J65" s="184"/>
      <c r="K65" s="184"/>
      <c r="L65" s="186"/>
      <c r="M65" s="68">
        <v>46467</v>
      </c>
      <c r="N65" s="188"/>
      <c r="O65" s="4">
        <f t="shared" si="4"/>
        <v>0</v>
      </c>
      <c r="P65" t="s">
        <v>205</v>
      </c>
      <c r="Q65" s="4" t="str">
        <f t="shared" si="8"/>
        <v/>
      </c>
      <c r="R65" s="77" t="str">
        <f t="shared" si="5"/>
        <v/>
      </c>
      <c r="T65">
        <f t="shared" si="9"/>
        <v>115</v>
      </c>
      <c r="U65" t="str">
        <f t="shared" si="18"/>
        <v>오원진</v>
      </c>
      <c r="V65" t="str">
        <f t="shared" si="18"/>
        <v>미등기임원</v>
      </c>
      <c r="W65">
        <f t="shared" si="18"/>
        <v>43546</v>
      </c>
      <c r="X65" t="str">
        <f t="shared" si="18"/>
        <v>신주교부,</v>
      </c>
      <c r="Y65" t="str">
        <f t="shared" si="18"/>
        <v>보통주</v>
      </c>
      <c r="Z65">
        <f t="shared" si="18"/>
        <v>2000</v>
      </c>
      <c r="AA65" t="str">
        <f t="shared" si="18"/>
        <v>-</v>
      </c>
      <c r="AB65" t="str">
        <f t="shared" si="18"/>
        <v>-</v>
      </c>
      <c r="AC65" t="str">
        <f t="shared" si="18"/>
        <v>-</v>
      </c>
      <c r="AD65" t="str">
        <f t="shared" si="18"/>
        <v>-</v>
      </c>
      <c r="AE65">
        <f t="shared" si="18"/>
        <v>2000</v>
      </c>
      <c r="AF65" t="str">
        <f t="shared" si="6"/>
        <v>2022년 3월 22일~</v>
      </c>
      <c r="AG65" t="str">
        <f t="shared" si="19"/>
        <v>131,000 *주2)</v>
      </c>
      <c r="AH65">
        <f t="shared" si="19"/>
        <v>2000</v>
      </c>
      <c r="AI65">
        <f t="shared" si="19"/>
        <v>131000</v>
      </c>
      <c r="AJ65">
        <f t="shared" si="19"/>
        <v>262000000</v>
      </c>
      <c r="AK65" s="77">
        <f t="shared" si="19"/>
        <v>5.4739353274084273E-4</v>
      </c>
      <c r="AL65" s="74">
        <v>2022</v>
      </c>
    </row>
    <row r="66" spans="1:38">
      <c r="A66" s="13">
        <f t="shared" si="7"/>
        <v>59</v>
      </c>
      <c r="B66" s="189" t="s">
        <v>117</v>
      </c>
      <c r="C66" s="191" t="s">
        <v>89</v>
      </c>
      <c r="D66" s="193">
        <v>43546</v>
      </c>
      <c r="E66" s="66" t="s">
        <v>81</v>
      </c>
      <c r="F66" s="191" t="s">
        <v>83</v>
      </c>
      <c r="G66" s="185">
        <v>2000</v>
      </c>
      <c r="H66" s="183" t="s">
        <v>84</v>
      </c>
      <c r="I66" s="183" t="s">
        <v>84</v>
      </c>
      <c r="J66" s="183" t="s">
        <v>84</v>
      </c>
      <c r="K66" s="183" t="s">
        <v>84</v>
      </c>
      <c r="L66" s="185">
        <v>2000</v>
      </c>
      <c r="M66" s="66" t="s">
        <v>85</v>
      </c>
      <c r="N66" s="187" t="s">
        <v>87</v>
      </c>
      <c r="O66" s="4">
        <f t="shared" si="4"/>
        <v>2000</v>
      </c>
      <c r="P66" s="4">
        <v>131000</v>
      </c>
      <c r="Q66" s="4">
        <f t="shared" si="8"/>
        <v>262000000</v>
      </c>
      <c r="R66" s="77">
        <f t="shared" si="5"/>
        <v>5.4739353274084273E-4</v>
      </c>
      <c r="T66">
        <f t="shared" si="9"/>
        <v>117</v>
      </c>
      <c r="U66" t="str">
        <f t="shared" si="18"/>
        <v>우상훈</v>
      </c>
      <c r="V66" t="str">
        <f t="shared" si="18"/>
        <v>미등기임원</v>
      </c>
      <c r="W66">
        <f t="shared" si="18"/>
        <v>43546</v>
      </c>
      <c r="X66" t="str">
        <f t="shared" si="18"/>
        <v>신주교부,</v>
      </c>
      <c r="Y66" t="str">
        <f t="shared" si="18"/>
        <v>보통주</v>
      </c>
      <c r="Z66">
        <f t="shared" si="18"/>
        <v>2000</v>
      </c>
      <c r="AA66" t="str">
        <f t="shared" si="18"/>
        <v>-</v>
      </c>
      <c r="AB66" t="str">
        <f t="shared" si="18"/>
        <v>-</v>
      </c>
      <c r="AC66" t="str">
        <f t="shared" si="18"/>
        <v>-</v>
      </c>
      <c r="AD66" t="str">
        <f t="shared" si="18"/>
        <v>-</v>
      </c>
      <c r="AE66">
        <f t="shared" si="18"/>
        <v>2000</v>
      </c>
      <c r="AF66" t="str">
        <f t="shared" si="6"/>
        <v>2022년 3월 22일~</v>
      </c>
      <c r="AG66" t="str">
        <f t="shared" si="19"/>
        <v>131,000 *주2)</v>
      </c>
      <c r="AH66">
        <f t="shared" si="19"/>
        <v>2000</v>
      </c>
      <c r="AI66">
        <f t="shared" si="19"/>
        <v>131000</v>
      </c>
      <c r="AJ66">
        <f t="shared" si="19"/>
        <v>262000000</v>
      </c>
      <c r="AK66" s="77">
        <f t="shared" si="19"/>
        <v>5.4739353274084273E-4</v>
      </c>
      <c r="AL66" s="74">
        <v>2022</v>
      </c>
    </row>
    <row r="67" spans="1:38">
      <c r="A67" s="13">
        <f t="shared" si="7"/>
        <v>60</v>
      </c>
      <c r="B67" s="190"/>
      <c r="C67" s="192"/>
      <c r="D67" s="194"/>
      <c r="E67" s="67" t="s">
        <v>82</v>
      </c>
      <c r="F67" s="192"/>
      <c r="G67" s="186"/>
      <c r="H67" s="184"/>
      <c r="I67" s="184"/>
      <c r="J67" s="184"/>
      <c r="K67" s="184"/>
      <c r="L67" s="186"/>
      <c r="M67" s="68">
        <v>46467</v>
      </c>
      <c r="N67" s="188"/>
      <c r="O67" s="4">
        <f t="shared" si="4"/>
        <v>0</v>
      </c>
      <c r="P67" t="s">
        <v>205</v>
      </c>
      <c r="Q67" s="4" t="str">
        <f t="shared" si="8"/>
        <v/>
      </c>
      <c r="R67" s="77" t="str">
        <f t="shared" si="5"/>
        <v/>
      </c>
      <c r="T67">
        <f t="shared" si="9"/>
        <v>119</v>
      </c>
      <c r="U67" t="str">
        <f t="shared" si="18"/>
        <v>우승기</v>
      </c>
      <c r="V67" t="str">
        <f t="shared" si="18"/>
        <v>미등기임원</v>
      </c>
      <c r="W67">
        <f t="shared" si="18"/>
        <v>43523</v>
      </c>
      <c r="X67" t="str">
        <f t="shared" si="18"/>
        <v>신주교부,</v>
      </c>
      <c r="Y67" t="str">
        <f t="shared" si="18"/>
        <v>보통주</v>
      </c>
      <c r="Z67">
        <f t="shared" si="18"/>
        <v>232</v>
      </c>
      <c r="AA67" t="str">
        <f t="shared" si="18"/>
        <v>-</v>
      </c>
      <c r="AB67" t="str">
        <f t="shared" si="18"/>
        <v>-</v>
      </c>
      <c r="AC67" t="str">
        <f t="shared" si="18"/>
        <v>-</v>
      </c>
      <c r="AD67" t="str">
        <f t="shared" si="18"/>
        <v>-</v>
      </c>
      <c r="AE67">
        <f t="shared" si="18"/>
        <v>232</v>
      </c>
      <c r="AF67" t="str">
        <f t="shared" si="6"/>
        <v>2021년 2월 27일~</v>
      </c>
      <c r="AG67" t="str">
        <f t="shared" si="19"/>
        <v>128,900 *주3)</v>
      </c>
      <c r="AH67">
        <f t="shared" si="19"/>
        <v>232</v>
      </c>
      <c r="AI67">
        <f t="shared" si="19"/>
        <v>128900</v>
      </c>
      <c r="AJ67">
        <f t="shared" si="19"/>
        <v>29904800</v>
      </c>
      <c r="AK67" s="77">
        <f t="shared" si="19"/>
        <v>6.2479748541634936E-5</v>
      </c>
      <c r="AL67" s="74">
        <v>2021</v>
      </c>
    </row>
    <row r="68" spans="1:38">
      <c r="A68" s="13">
        <f t="shared" si="7"/>
        <v>61</v>
      </c>
      <c r="B68" s="189" t="s">
        <v>118</v>
      </c>
      <c r="C68" s="191" t="s">
        <v>89</v>
      </c>
      <c r="D68" s="193">
        <v>43546</v>
      </c>
      <c r="E68" s="66" t="s">
        <v>81</v>
      </c>
      <c r="F68" s="191" t="s">
        <v>83</v>
      </c>
      <c r="G68" s="185">
        <v>2000</v>
      </c>
      <c r="H68" s="183" t="s">
        <v>84</v>
      </c>
      <c r="I68" s="183" t="s">
        <v>84</v>
      </c>
      <c r="J68" s="183" t="s">
        <v>84</v>
      </c>
      <c r="K68" s="183" t="s">
        <v>84</v>
      </c>
      <c r="L68" s="185">
        <v>2000</v>
      </c>
      <c r="M68" s="66" t="s">
        <v>85</v>
      </c>
      <c r="N68" s="187" t="s">
        <v>87</v>
      </c>
      <c r="O68" s="4">
        <f t="shared" si="4"/>
        <v>2000</v>
      </c>
      <c r="P68" s="4">
        <v>131000</v>
      </c>
      <c r="Q68" s="4">
        <f t="shared" si="8"/>
        <v>262000000</v>
      </c>
      <c r="R68" s="77">
        <f t="shared" si="5"/>
        <v>5.4739353274084273E-4</v>
      </c>
      <c r="T68">
        <f t="shared" si="9"/>
        <v>121</v>
      </c>
      <c r="U68" t="str">
        <f t="shared" ref="U68:AE77" si="20">VLOOKUP($T68,$A$8:$R$431,U$7)</f>
        <v>원성재</v>
      </c>
      <c r="V68" t="str">
        <f t="shared" si="20"/>
        <v>미등기임원</v>
      </c>
      <c r="W68">
        <f t="shared" si="20"/>
        <v>43546</v>
      </c>
      <c r="X68" t="str">
        <f t="shared" si="20"/>
        <v>신주교부,</v>
      </c>
      <c r="Y68" t="str">
        <f t="shared" si="20"/>
        <v>보통주</v>
      </c>
      <c r="Z68">
        <f t="shared" si="20"/>
        <v>2000</v>
      </c>
      <c r="AA68" t="str">
        <f t="shared" si="20"/>
        <v>-</v>
      </c>
      <c r="AB68" t="str">
        <f t="shared" si="20"/>
        <v>-</v>
      </c>
      <c r="AC68" t="str">
        <f t="shared" si="20"/>
        <v>-</v>
      </c>
      <c r="AD68" t="str">
        <f t="shared" si="20"/>
        <v>-</v>
      </c>
      <c r="AE68">
        <f t="shared" si="20"/>
        <v>2000</v>
      </c>
      <c r="AF68" t="str">
        <f t="shared" si="6"/>
        <v>2022년 3월 22일~</v>
      </c>
      <c r="AG68" t="str">
        <f t="shared" ref="AG68:AK77" si="21">VLOOKUP($T68,$A$8:$R$431,AG$7)</f>
        <v>131,000 *주2)</v>
      </c>
      <c r="AH68">
        <f t="shared" si="21"/>
        <v>2000</v>
      </c>
      <c r="AI68">
        <f t="shared" si="21"/>
        <v>131000</v>
      </c>
      <c r="AJ68">
        <f t="shared" si="21"/>
        <v>262000000</v>
      </c>
      <c r="AK68" s="77">
        <f t="shared" si="21"/>
        <v>5.4739353274084273E-4</v>
      </c>
      <c r="AL68" s="74">
        <v>2022</v>
      </c>
    </row>
    <row r="69" spans="1:38">
      <c r="A69" s="13">
        <f t="shared" si="7"/>
        <v>62</v>
      </c>
      <c r="B69" s="190"/>
      <c r="C69" s="192"/>
      <c r="D69" s="194"/>
      <c r="E69" s="67" t="s">
        <v>82</v>
      </c>
      <c r="F69" s="192"/>
      <c r="G69" s="186"/>
      <c r="H69" s="184"/>
      <c r="I69" s="184"/>
      <c r="J69" s="184"/>
      <c r="K69" s="184"/>
      <c r="L69" s="186"/>
      <c r="M69" s="68">
        <v>46467</v>
      </c>
      <c r="N69" s="188"/>
      <c r="O69" s="4">
        <f t="shared" si="4"/>
        <v>0</v>
      </c>
      <c r="P69" t="s">
        <v>205</v>
      </c>
      <c r="Q69" s="4" t="str">
        <f t="shared" si="8"/>
        <v/>
      </c>
      <c r="R69" s="77" t="str">
        <f t="shared" si="5"/>
        <v/>
      </c>
      <c r="T69">
        <f t="shared" si="9"/>
        <v>123</v>
      </c>
      <c r="U69" t="str">
        <f t="shared" si="20"/>
        <v>원윤식</v>
      </c>
      <c r="V69" t="str">
        <f t="shared" si="20"/>
        <v>미등기임원</v>
      </c>
      <c r="W69">
        <f t="shared" si="20"/>
        <v>43546</v>
      </c>
      <c r="X69" t="str">
        <f t="shared" si="20"/>
        <v>신주교부,</v>
      </c>
      <c r="Y69" t="str">
        <f t="shared" si="20"/>
        <v>보통주</v>
      </c>
      <c r="Z69">
        <f t="shared" si="20"/>
        <v>3000</v>
      </c>
      <c r="AA69" t="str">
        <f t="shared" si="20"/>
        <v>-</v>
      </c>
      <c r="AB69" t="str">
        <f t="shared" si="20"/>
        <v>-</v>
      </c>
      <c r="AC69" t="str">
        <f t="shared" si="20"/>
        <v>-</v>
      </c>
      <c r="AD69" t="str">
        <f t="shared" si="20"/>
        <v>-</v>
      </c>
      <c r="AE69">
        <f t="shared" si="20"/>
        <v>3000</v>
      </c>
      <c r="AF69" t="str">
        <f t="shared" si="6"/>
        <v>2022년 3월 22일~</v>
      </c>
      <c r="AG69" t="str">
        <f t="shared" si="21"/>
        <v>131,000 *주2)</v>
      </c>
      <c r="AH69">
        <f t="shared" si="21"/>
        <v>3000</v>
      </c>
      <c r="AI69">
        <f t="shared" si="21"/>
        <v>131000</v>
      </c>
      <c r="AJ69">
        <f t="shared" si="21"/>
        <v>393000000</v>
      </c>
      <c r="AK69" s="77">
        <f t="shared" si="21"/>
        <v>8.2109029911126409E-4</v>
      </c>
      <c r="AL69" s="74">
        <v>2022</v>
      </c>
    </row>
    <row r="70" spans="1:38">
      <c r="A70" s="13">
        <f t="shared" si="7"/>
        <v>63</v>
      </c>
      <c r="B70" s="189" t="s">
        <v>119</v>
      </c>
      <c r="C70" s="191" t="s">
        <v>89</v>
      </c>
      <c r="D70" s="193">
        <v>43546</v>
      </c>
      <c r="E70" s="66" t="s">
        <v>81</v>
      </c>
      <c r="F70" s="191" t="s">
        <v>83</v>
      </c>
      <c r="G70" s="185">
        <v>1000</v>
      </c>
      <c r="H70" s="183" t="s">
        <v>84</v>
      </c>
      <c r="I70" s="183" t="s">
        <v>84</v>
      </c>
      <c r="J70" s="183" t="s">
        <v>84</v>
      </c>
      <c r="K70" s="183" t="s">
        <v>84</v>
      </c>
      <c r="L70" s="185">
        <v>1000</v>
      </c>
      <c r="M70" s="66" t="s">
        <v>85</v>
      </c>
      <c r="N70" s="187" t="s">
        <v>87</v>
      </c>
      <c r="O70" s="4">
        <f t="shared" si="4"/>
        <v>1000</v>
      </c>
      <c r="P70" s="4">
        <v>131000</v>
      </c>
      <c r="Q70" s="4">
        <f t="shared" si="8"/>
        <v>131000000</v>
      </c>
      <c r="R70" s="77">
        <f t="shared" si="5"/>
        <v>2.7369676637042136E-4</v>
      </c>
      <c r="T70">
        <f t="shared" si="9"/>
        <v>125</v>
      </c>
      <c r="U70" t="str">
        <f t="shared" si="20"/>
        <v>윤종호</v>
      </c>
      <c r="V70" t="str">
        <f t="shared" si="20"/>
        <v>미등기임원</v>
      </c>
      <c r="W70">
        <f t="shared" si="20"/>
        <v>43546</v>
      </c>
      <c r="X70" t="str">
        <f t="shared" si="20"/>
        <v>신주교부,</v>
      </c>
      <c r="Y70" t="str">
        <f t="shared" si="20"/>
        <v>보통주</v>
      </c>
      <c r="Z70">
        <f t="shared" si="20"/>
        <v>3000</v>
      </c>
      <c r="AA70" t="str">
        <f t="shared" si="20"/>
        <v>-</v>
      </c>
      <c r="AB70" t="str">
        <f t="shared" si="20"/>
        <v>-</v>
      </c>
      <c r="AC70" t="str">
        <f t="shared" si="20"/>
        <v>-</v>
      </c>
      <c r="AD70" t="str">
        <f t="shared" si="20"/>
        <v>-</v>
      </c>
      <c r="AE70">
        <f t="shared" si="20"/>
        <v>3000</v>
      </c>
      <c r="AF70" t="str">
        <f t="shared" si="6"/>
        <v>2022년 3월 22일~</v>
      </c>
      <c r="AG70" t="str">
        <f t="shared" si="21"/>
        <v>131,000 *주2)</v>
      </c>
      <c r="AH70">
        <f t="shared" si="21"/>
        <v>3000</v>
      </c>
      <c r="AI70">
        <f t="shared" si="21"/>
        <v>131000</v>
      </c>
      <c r="AJ70">
        <f t="shared" si="21"/>
        <v>393000000</v>
      </c>
      <c r="AK70" s="77">
        <f t="shared" si="21"/>
        <v>8.2109029911126409E-4</v>
      </c>
      <c r="AL70" s="74">
        <v>2022</v>
      </c>
    </row>
    <row r="71" spans="1:38">
      <c r="A71" s="13">
        <f t="shared" si="7"/>
        <v>64</v>
      </c>
      <c r="B71" s="190"/>
      <c r="C71" s="192"/>
      <c r="D71" s="194"/>
      <c r="E71" s="67" t="s">
        <v>82</v>
      </c>
      <c r="F71" s="192"/>
      <c r="G71" s="186"/>
      <c r="H71" s="184"/>
      <c r="I71" s="184"/>
      <c r="J71" s="184"/>
      <c r="K71" s="184"/>
      <c r="L71" s="186"/>
      <c r="M71" s="68">
        <v>46467</v>
      </c>
      <c r="N71" s="188"/>
      <c r="O71" s="4">
        <f t="shared" si="4"/>
        <v>0</v>
      </c>
      <c r="P71" t="s">
        <v>205</v>
      </c>
      <c r="Q71" s="4" t="str">
        <f t="shared" si="8"/>
        <v/>
      </c>
      <c r="R71" s="77" t="str">
        <f t="shared" si="5"/>
        <v/>
      </c>
      <c r="T71">
        <f t="shared" si="9"/>
        <v>127</v>
      </c>
      <c r="U71" t="str">
        <f t="shared" si="20"/>
        <v>이상철</v>
      </c>
      <c r="V71" t="str">
        <f t="shared" si="20"/>
        <v>미등기임원</v>
      </c>
      <c r="W71">
        <f t="shared" si="20"/>
        <v>43546</v>
      </c>
      <c r="X71" t="str">
        <f t="shared" si="20"/>
        <v>신주교부,</v>
      </c>
      <c r="Y71" t="str">
        <f t="shared" si="20"/>
        <v>보통주</v>
      </c>
      <c r="Z71">
        <f t="shared" si="20"/>
        <v>4000</v>
      </c>
      <c r="AA71" t="str">
        <f t="shared" si="20"/>
        <v>-</v>
      </c>
      <c r="AB71" t="str">
        <f t="shared" si="20"/>
        <v>-</v>
      </c>
      <c r="AC71" t="str">
        <f t="shared" si="20"/>
        <v>-</v>
      </c>
      <c r="AD71" t="str">
        <f t="shared" si="20"/>
        <v>-</v>
      </c>
      <c r="AE71">
        <f t="shared" si="20"/>
        <v>4000</v>
      </c>
      <c r="AF71" t="str">
        <f t="shared" si="6"/>
        <v>2022년 3월 22일~</v>
      </c>
      <c r="AG71" t="str">
        <f t="shared" si="21"/>
        <v>131,000 *주2)</v>
      </c>
      <c r="AH71">
        <f t="shared" si="21"/>
        <v>4000</v>
      </c>
      <c r="AI71">
        <f t="shared" si="21"/>
        <v>131000</v>
      </c>
      <c r="AJ71">
        <f t="shared" si="21"/>
        <v>524000000</v>
      </c>
      <c r="AK71" s="77">
        <f t="shared" si="21"/>
        <v>1.0947870654816855E-3</v>
      </c>
      <c r="AL71" s="74">
        <v>2022</v>
      </c>
    </row>
    <row r="72" spans="1:38">
      <c r="A72" s="13">
        <f t="shared" si="7"/>
        <v>65</v>
      </c>
      <c r="B72" s="189" t="s">
        <v>119</v>
      </c>
      <c r="C72" s="191" t="s">
        <v>89</v>
      </c>
      <c r="D72" s="193">
        <v>43523</v>
      </c>
      <c r="E72" s="66" t="s">
        <v>81</v>
      </c>
      <c r="F72" s="191" t="s">
        <v>83</v>
      </c>
      <c r="G72" s="183">
        <v>232</v>
      </c>
      <c r="H72" s="183" t="s">
        <v>84</v>
      </c>
      <c r="I72" s="183" t="s">
        <v>84</v>
      </c>
      <c r="J72" s="183" t="s">
        <v>84</v>
      </c>
      <c r="K72" s="183" t="s">
        <v>84</v>
      </c>
      <c r="L72" s="183">
        <v>232</v>
      </c>
      <c r="M72" s="66" t="s">
        <v>106</v>
      </c>
      <c r="N72" s="187" t="s">
        <v>107</v>
      </c>
      <c r="O72" s="4">
        <f t="shared" si="4"/>
        <v>232</v>
      </c>
      <c r="P72" s="4">
        <v>128900</v>
      </c>
      <c r="Q72" s="4">
        <f t="shared" si="8"/>
        <v>29904800</v>
      </c>
      <c r="R72" s="77">
        <f t="shared" si="5"/>
        <v>6.2479748541634936E-5</v>
      </c>
      <c r="T72">
        <f t="shared" si="9"/>
        <v>129</v>
      </c>
      <c r="U72" t="str">
        <f t="shared" si="20"/>
        <v>이상훈</v>
      </c>
      <c r="V72" t="str">
        <f t="shared" si="20"/>
        <v>미등기임원</v>
      </c>
      <c r="W72">
        <f t="shared" si="20"/>
        <v>43546</v>
      </c>
      <c r="X72" t="str">
        <f t="shared" si="20"/>
        <v>신주교부,</v>
      </c>
      <c r="Y72" t="str">
        <f t="shared" si="20"/>
        <v>보통주</v>
      </c>
      <c r="Z72">
        <f t="shared" si="20"/>
        <v>1000</v>
      </c>
      <c r="AA72" t="str">
        <f t="shared" si="20"/>
        <v>-</v>
      </c>
      <c r="AB72" t="str">
        <f t="shared" si="20"/>
        <v>-</v>
      </c>
      <c r="AC72" t="str">
        <f t="shared" si="20"/>
        <v>-</v>
      </c>
      <c r="AD72" t="str">
        <f t="shared" si="20"/>
        <v>-</v>
      </c>
      <c r="AE72">
        <f t="shared" si="20"/>
        <v>1000</v>
      </c>
      <c r="AF72" t="str">
        <f t="shared" si="6"/>
        <v>2022년 3월 22일~</v>
      </c>
      <c r="AG72" t="str">
        <f t="shared" si="21"/>
        <v>131,000 *주2)</v>
      </c>
      <c r="AH72">
        <f t="shared" si="21"/>
        <v>1000</v>
      </c>
      <c r="AI72">
        <f t="shared" si="21"/>
        <v>131000</v>
      </c>
      <c r="AJ72">
        <f t="shared" si="21"/>
        <v>131000000</v>
      </c>
      <c r="AK72" s="77">
        <f t="shared" si="21"/>
        <v>2.7369676637042136E-4</v>
      </c>
      <c r="AL72" s="74">
        <v>2022</v>
      </c>
    </row>
    <row r="73" spans="1:38">
      <c r="A73" s="13">
        <f t="shared" si="7"/>
        <v>66</v>
      </c>
      <c r="B73" s="190"/>
      <c r="C73" s="192"/>
      <c r="D73" s="194"/>
      <c r="E73" s="67" t="s">
        <v>82</v>
      </c>
      <c r="F73" s="192"/>
      <c r="G73" s="184"/>
      <c r="H73" s="184"/>
      <c r="I73" s="184"/>
      <c r="J73" s="184"/>
      <c r="K73" s="184"/>
      <c r="L73" s="184"/>
      <c r="M73" s="68">
        <v>46079</v>
      </c>
      <c r="N73" s="188"/>
      <c r="O73" s="4">
        <f t="shared" ref="O73:O136" si="22">L73</f>
        <v>0</v>
      </c>
      <c r="P73" t="s">
        <v>205</v>
      </c>
      <c r="Q73" s="4" t="str">
        <f t="shared" si="8"/>
        <v/>
      </c>
      <c r="R73" s="77" t="str">
        <f t="shared" ref="R73:R136" si="23">IF(ISNUMBER(Q73),Q73/$Q$432,"")</f>
        <v/>
      </c>
      <c r="T73">
        <f t="shared" si="9"/>
        <v>131</v>
      </c>
      <c r="U73" t="str">
        <f t="shared" si="20"/>
        <v>이상훈</v>
      </c>
      <c r="V73" t="str">
        <f t="shared" si="20"/>
        <v>미등기임원</v>
      </c>
      <c r="W73">
        <f t="shared" si="20"/>
        <v>43523</v>
      </c>
      <c r="X73" t="str">
        <f t="shared" si="20"/>
        <v>신주교부,</v>
      </c>
      <c r="Y73" t="str">
        <f t="shared" si="20"/>
        <v>보통주</v>
      </c>
      <c r="Z73">
        <f t="shared" si="20"/>
        <v>356</v>
      </c>
      <c r="AA73" t="str">
        <f t="shared" si="20"/>
        <v>-</v>
      </c>
      <c r="AB73" t="str">
        <f t="shared" si="20"/>
        <v>-</v>
      </c>
      <c r="AC73" t="str">
        <f t="shared" si="20"/>
        <v>-</v>
      </c>
      <c r="AD73" t="str">
        <f t="shared" si="20"/>
        <v>-</v>
      </c>
      <c r="AE73">
        <f t="shared" si="20"/>
        <v>356</v>
      </c>
      <c r="AF73" t="str">
        <f t="shared" ref="AF73:AF136" si="24">VLOOKUP($T73,$A$8:$R$431,AF$7)</f>
        <v>2021년 2월 27일~</v>
      </c>
      <c r="AG73" t="str">
        <f t="shared" si="21"/>
        <v>128,900 *주3)</v>
      </c>
      <c r="AH73">
        <f t="shared" si="21"/>
        <v>356</v>
      </c>
      <c r="AI73">
        <f t="shared" si="21"/>
        <v>128900</v>
      </c>
      <c r="AJ73">
        <f t="shared" si="21"/>
        <v>45888400</v>
      </c>
      <c r="AK73" s="77">
        <f t="shared" si="21"/>
        <v>9.5874096900094987E-5</v>
      </c>
      <c r="AL73" s="74">
        <v>2021</v>
      </c>
    </row>
    <row r="74" spans="1:38">
      <c r="A74" s="13">
        <f t="shared" ref="A74:A137" si="25">A73+1</f>
        <v>67</v>
      </c>
      <c r="B74" s="189" t="s">
        <v>120</v>
      </c>
      <c r="C74" s="191" t="s">
        <v>89</v>
      </c>
      <c r="D74" s="193">
        <v>43546</v>
      </c>
      <c r="E74" s="66" t="s">
        <v>81</v>
      </c>
      <c r="F74" s="191" t="s">
        <v>83</v>
      </c>
      <c r="G74" s="185">
        <v>2000</v>
      </c>
      <c r="H74" s="183" t="s">
        <v>84</v>
      </c>
      <c r="I74" s="183" t="s">
        <v>84</v>
      </c>
      <c r="J74" s="183" t="s">
        <v>84</v>
      </c>
      <c r="K74" s="183" t="s">
        <v>84</v>
      </c>
      <c r="L74" s="185">
        <v>2000</v>
      </c>
      <c r="M74" s="66" t="s">
        <v>85</v>
      </c>
      <c r="N74" s="187" t="s">
        <v>87</v>
      </c>
      <c r="O74" s="4">
        <f t="shared" si="22"/>
        <v>2000</v>
      </c>
      <c r="P74" s="4">
        <v>131000</v>
      </c>
      <c r="Q74" s="4">
        <f t="shared" ref="Q74:Q137" si="26">IF(ISNUMBER(P74),O74*P74,"")</f>
        <v>262000000</v>
      </c>
      <c r="R74" s="77">
        <f t="shared" si="23"/>
        <v>5.4739353274084273E-4</v>
      </c>
      <c r="T74">
        <f t="shared" ref="T74:T137" si="27">T73+2</f>
        <v>133</v>
      </c>
      <c r="U74" t="str">
        <f t="shared" si="20"/>
        <v>이석민</v>
      </c>
      <c r="V74" t="str">
        <f t="shared" si="20"/>
        <v>미등기임원</v>
      </c>
      <c r="W74">
        <f t="shared" si="20"/>
        <v>43546</v>
      </c>
      <c r="X74" t="str">
        <f t="shared" si="20"/>
        <v>신주교부,</v>
      </c>
      <c r="Y74" t="str">
        <f t="shared" si="20"/>
        <v>보통주</v>
      </c>
      <c r="Z74">
        <f t="shared" si="20"/>
        <v>2000</v>
      </c>
      <c r="AA74" t="str">
        <f t="shared" si="20"/>
        <v>-</v>
      </c>
      <c r="AB74" t="str">
        <f t="shared" si="20"/>
        <v>-</v>
      </c>
      <c r="AC74" t="str">
        <f t="shared" si="20"/>
        <v>-</v>
      </c>
      <c r="AD74" t="str">
        <f t="shared" si="20"/>
        <v>-</v>
      </c>
      <c r="AE74">
        <f t="shared" si="20"/>
        <v>2000</v>
      </c>
      <c r="AF74" t="str">
        <f t="shared" si="24"/>
        <v>2022년 3월 22일~</v>
      </c>
      <c r="AG74" t="str">
        <f t="shared" si="21"/>
        <v>131,000 *주2)</v>
      </c>
      <c r="AH74">
        <f t="shared" si="21"/>
        <v>2000</v>
      </c>
      <c r="AI74">
        <f t="shared" si="21"/>
        <v>131000</v>
      </c>
      <c r="AJ74">
        <f t="shared" si="21"/>
        <v>262000000</v>
      </c>
      <c r="AK74" s="77">
        <f t="shared" si="21"/>
        <v>5.4739353274084273E-4</v>
      </c>
      <c r="AL74" s="74">
        <v>2022</v>
      </c>
    </row>
    <row r="75" spans="1:38">
      <c r="A75" s="13">
        <f t="shared" si="25"/>
        <v>68</v>
      </c>
      <c r="B75" s="190"/>
      <c r="C75" s="192"/>
      <c r="D75" s="194"/>
      <c r="E75" s="67" t="s">
        <v>82</v>
      </c>
      <c r="F75" s="192"/>
      <c r="G75" s="186"/>
      <c r="H75" s="184"/>
      <c r="I75" s="184"/>
      <c r="J75" s="184"/>
      <c r="K75" s="184"/>
      <c r="L75" s="186"/>
      <c r="M75" s="68">
        <v>46467</v>
      </c>
      <c r="N75" s="188"/>
      <c r="O75" s="4">
        <f t="shared" si="22"/>
        <v>0</v>
      </c>
      <c r="P75" t="s">
        <v>205</v>
      </c>
      <c r="Q75" s="4" t="str">
        <f t="shared" si="26"/>
        <v/>
      </c>
      <c r="R75" s="77" t="str">
        <f t="shared" si="23"/>
        <v/>
      </c>
      <c r="T75">
        <f t="shared" si="27"/>
        <v>135</v>
      </c>
      <c r="U75" t="str">
        <f t="shared" si="20"/>
        <v>이우람</v>
      </c>
      <c r="V75" t="str">
        <f t="shared" si="20"/>
        <v>미등기임원</v>
      </c>
      <c r="W75">
        <f t="shared" si="20"/>
        <v>43546</v>
      </c>
      <c r="X75" t="str">
        <f t="shared" si="20"/>
        <v>신주교부,</v>
      </c>
      <c r="Y75" t="str">
        <f t="shared" si="20"/>
        <v>보통주</v>
      </c>
      <c r="Z75">
        <f t="shared" si="20"/>
        <v>3000</v>
      </c>
      <c r="AA75" t="str">
        <f t="shared" si="20"/>
        <v>-</v>
      </c>
      <c r="AB75" t="str">
        <f t="shared" si="20"/>
        <v>-</v>
      </c>
      <c r="AC75" t="str">
        <f t="shared" si="20"/>
        <v>-</v>
      </c>
      <c r="AD75" t="str">
        <f t="shared" si="20"/>
        <v>-</v>
      </c>
      <c r="AE75">
        <f t="shared" si="20"/>
        <v>3000</v>
      </c>
      <c r="AF75" t="str">
        <f t="shared" si="24"/>
        <v>2022년 3월 22일~</v>
      </c>
      <c r="AG75" t="str">
        <f t="shared" si="21"/>
        <v>131,000 *주2)</v>
      </c>
      <c r="AH75">
        <f t="shared" si="21"/>
        <v>3000</v>
      </c>
      <c r="AI75">
        <f t="shared" si="21"/>
        <v>131000</v>
      </c>
      <c r="AJ75">
        <f t="shared" si="21"/>
        <v>393000000</v>
      </c>
      <c r="AK75" s="77">
        <f t="shared" si="21"/>
        <v>8.2109029911126409E-4</v>
      </c>
      <c r="AL75" s="74">
        <v>2022</v>
      </c>
    </row>
    <row r="76" spans="1:38">
      <c r="A76" s="13">
        <f t="shared" si="25"/>
        <v>69</v>
      </c>
      <c r="B76" s="189" t="s">
        <v>121</v>
      </c>
      <c r="C76" s="191" t="s">
        <v>89</v>
      </c>
      <c r="D76" s="193">
        <v>43546</v>
      </c>
      <c r="E76" s="66" t="s">
        <v>81</v>
      </c>
      <c r="F76" s="191" t="s">
        <v>83</v>
      </c>
      <c r="G76" s="185">
        <v>2000</v>
      </c>
      <c r="H76" s="183" t="s">
        <v>84</v>
      </c>
      <c r="I76" s="183" t="s">
        <v>84</v>
      </c>
      <c r="J76" s="183" t="s">
        <v>84</v>
      </c>
      <c r="K76" s="183" t="s">
        <v>84</v>
      </c>
      <c r="L76" s="185">
        <v>2000</v>
      </c>
      <c r="M76" s="66" t="s">
        <v>85</v>
      </c>
      <c r="N76" s="187" t="s">
        <v>87</v>
      </c>
      <c r="O76" s="4">
        <f t="shared" si="22"/>
        <v>2000</v>
      </c>
      <c r="P76" s="4">
        <v>131000</v>
      </c>
      <c r="Q76" s="4">
        <f t="shared" si="26"/>
        <v>262000000</v>
      </c>
      <c r="R76" s="77">
        <f t="shared" si="23"/>
        <v>5.4739353274084273E-4</v>
      </c>
      <c r="T76">
        <f t="shared" si="27"/>
        <v>137</v>
      </c>
      <c r="U76" t="str">
        <f t="shared" si="20"/>
        <v>이인희</v>
      </c>
      <c r="V76" t="str">
        <f t="shared" si="20"/>
        <v>미등기임원</v>
      </c>
      <c r="W76">
        <f t="shared" si="20"/>
        <v>43546</v>
      </c>
      <c r="X76" t="str">
        <f t="shared" si="20"/>
        <v>신주교부,</v>
      </c>
      <c r="Y76" t="str">
        <f t="shared" si="20"/>
        <v>보통주</v>
      </c>
      <c r="Z76">
        <f t="shared" si="20"/>
        <v>3000</v>
      </c>
      <c r="AA76" t="str">
        <f t="shared" si="20"/>
        <v>-</v>
      </c>
      <c r="AB76" t="str">
        <f t="shared" si="20"/>
        <v>-</v>
      </c>
      <c r="AC76" t="str">
        <f t="shared" si="20"/>
        <v>-</v>
      </c>
      <c r="AD76" t="str">
        <f t="shared" si="20"/>
        <v>-</v>
      </c>
      <c r="AE76">
        <f t="shared" si="20"/>
        <v>3000</v>
      </c>
      <c r="AF76" t="str">
        <f t="shared" si="24"/>
        <v>2022년 3월 22일~</v>
      </c>
      <c r="AG76" t="str">
        <f t="shared" si="21"/>
        <v>131,000 *주2)</v>
      </c>
      <c r="AH76">
        <f t="shared" si="21"/>
        <v>3000</v>
      </c>
      <c r="AI76">
        <f t="shared" si="21"/>
        <v>131000</v>
      </c>
      <c r="AJ76">
        <f t="shared" si="21"/>
        <v>393000000</v>
      </c>
      <c r="AK76" s="77">
        <f t="shared" si="21"/>
        <v>8.2109029911126409E-4</v>
      </c>
      <c r="AL76" s="74">
        <v>2022</v>
      </c>
    </row>
    <row r="77" spans="1:38">
      <c r="A77" s="13">
        <f t="shared" si="25"/>
        <v>70</v>
      </c>
      <c r="B77" s="190"/>
      <c r="C77" s="192"/>
      <c r="D77" s="194"/>
      <c r="E77" s="67" t="s">
        <v>82</v>
      </c>
      <c r="F77" s="192"/>
      <c r="G77" s="186"/>
      <c r="H77" s="184"/>
      <c r="I77" s="184"/>
      <c r="J77" s="184"/>
      <c r="K77" s="184"/>
      <c r="L77" s="186"/>
      <c r="M77" s="68">
        <v>46467</v>
      </c>
      <c r="N77" s="188"/>
      <c r="O77" s="4">
        <f t="shared" si="22"/>
        <v>0</v>
      </c>
      <c r="P77" t="s">
        <v>205</v>
      </c>
      <c r="Q77" s="4" t="str">
        <f t="shared" si="26"/>
        <v/>
      </c>
      <c r="R77" s="77" t="str">
        <f t="shared" si="23"/>
        <v/>
      </c>
      <c r="T77">
        <f t="shared" si="27"/>
        <v>139</v>
      </c>
      <c r="U77" t="str">
        <f t="shared" si="20"/>
        <v>이일구</v>
      </c>
      <c r="V77" t="str">
        <f t="shared" si="20"/>
        <v>미등기임원</v>
      </c>
      <c r="W77">
        <f t="shared" si="20"/>
        <v>43546</v>
      </c>
      <c r="X77" t="str">
        <f t="shared" si="20"/>
        <v>신주교부,</v>
      </c>
      <c r="Y77" t="str">
        <f t="shared" si="20"/>
        <v>보통주</v>
      </c>
      <c r="Z77">
        <f t="shared" si="20"/>
        <v>4000</v>
      </c>
      <c r="AA77" t="str">
        <f t="shared" si="20"/>
        <v>-</v>
      </c>
      <c r="AB77" t="str">
        <f t="shared" si="20"/>
        <v>-</v>
      </c>
      <c r="AC77" t="str">
        <f t="shared" si="20"/>
        <v>-</v>
      </c>
      <c r="AD77" t="str">
        <f t="shared" si="20"/>
        <v>-</v>
      </c>
      <c r="AE77">
        <f t="shared" si="20"/>
        <v>4000</v>
      </c>
      <c r="AF77" t="str">
        <f t="shared" si="24"/>
        <v>2022년 3월 22일~</v>
      </c>
      <c r="AG77" t="str">
        <f t="shared" si="21"/>
        <v>131,000 *주2)</v>
      </c>
      <c r="AH77">
        <f t="shared" si="21"/>
        <v>4000</v>
      </c>
      <c r="AI77">
        <f t="shared" si="21"/>
        <v>131000</v>
      </c>
      <c r="AJ77">
        <f t="shared" si="21"/>
        <v>524000000</v>
      </c>
      <c r="AK77" s="77">
        <f t="shared" si="21"/>
        <v>1.0947870654816855E-3</v>
      </c>
      <c r="AL77" s="74">
        <v>2022</v>
      </c>
    </row>
    <row r="78" spans="1:38">
      <c r="A78" s="13">
        <f t="shared" si="25"/>
        <v>71</v>
      </c>
      <c r="B78" s="189" t="s">
        <v>122</v>
      </c>
      <c r="C78" s="191" t="s">
        <v>89</v>
      </c>
      <c r="D78" s="193">
        <v>43546</v>
      </c>
      <c r="E78" s="66" t="s">
        <v>81</v>
      </c>
      <c r="F78" s="191" t="s">
        <v>83</v>
      </c>
      <c r="G78" s="185">
        <v>3000</v>
      </c>
      <c r="H78" s="183" t="s">
        <v>84</v>
      </c>
      <c r="I78" s="183" t="s">
        <v>84</v>
      </c>
      <c r="J78" s="183" t="s">
        <v>84</v>
      </c>
      <c r="K78" s="183" t="s">
        <v>84</v>
      </c>
      <c r="L78" s="185">
        <v>3000</v>
      </c>
      <c r="M78" s="66" t="s">
        <v>85</v>
      </c>
      <c r="N78" s="187" t="s">
        <v>87</v>
      </c>
      <c r="O78" s="4">
        <f t="shared" si="22"/>
        <v>3000</v>
      </c>
      <c r="P78" s="4">
        <v>131000</v>
      </c>
      <c r="Q78" s="4">
        <f t="shared" si="26"/>
        <v>393000000</v>
      </c>
      <c r="R78" s="77">
        <f t="shared" si="23"/>
        <v>8.2109029911126409E-4</v>
      </c>
      <c r="T78">
        <f t="shared" si="27"/>
        <v>141</v>
      </c>
      <c r="U78" t="str">
        <f t="shared" ref="U78:AE87" si="28">VLOOKUP($T78,$A$8:$R$431,U$7)</f>
        <v>이정안</v>
      </c>
      <c r="V78" t="str">
        <f t="shared" si="28"/>
        <v>미등기임원</v>
      </c>
      <c r="W78">
        <f t="shared" si="28"/>
        <v>43546</v>
      </c>
      <c r="X78" t="str">
        <f t="shared" si="28"/>
        <v>신주교부,</v>
      </c>
      <c r="Y78" t="str">
        <f t="shared" si="28"/>
        <v>보통주</v>
      </c>
      <c r="Z78">
        <f t="shared" si="28"/>
        <v>3000</v>
      </c>
      <c r="AA78" t="str">
        <f t="shared" si="28"/>
        <v>-</v>
      </c>
      <c r="AB78" t="str">
        <f t="shared" si="28"/>
        <v>-</v>
      </c>
      <c r="AC78" t="str">
        <f t="shared" si="28"/>
        <v>-</v>
      </c>
      <c r="AD78" t="str">
        <f t="shared" si="28"/>
        <v>-</v>
      </c>
      <c r="AE78">
        <f t="shared" si="28"/>
        <v>3000</v>
      </c>
      <c r="AF78" t="str">
        <f t="shared" si="24"/>
        <v>2022년 3월 22일~</v>
      </c>
      <c r="AG78" t="str">
        <f t="shared" ref="AG78:AK87" si="29">VLOOKUP($T78,$A$8:$R$431,AG$7)</f>
        <v>131,000 *주2)</v>
      </c>
      <c r="AH78">
        <f t="shared" si="29"/>
        <v>3000</v>
      </c>
      <c r="AI78">
        <f t="shared" si="29"/>
        <v>131000</v>
      </c>
      <c r="AJ78">
        <f t="shared" si="29"/>
        <v>393000000</v>
      </c>
      <c r="AK78" s="77">
        <f t="shared" si="29"/>
        <v>8.2109029911126409E-4</v>
      </c>
      <c r="AL78" s="74">
        <v>2022</v>
      </c>
    </row>
    <row r="79" spans="1:38">
      <c r="A79" s="13">
        <f t="shared" si="25"/>
        <v>72</v>
      </c>
      <c r="B79" s="190"/>
      <c r="C79" s="192"/>
      <c r="D79" s="194"/>
      <c r="E79" s="67" t="s">
        <v>82</v>
      </c>
      <c r="F79" s="192"/>
      <c r="G79" s="186"/>
      <c r="H79" s="184"/>
      <c r="I79" s="184"/>
      <c r="J79" s="184"/>
      <c r="K79" s="184"/>
      <c r="L79" s="186"/>
      <c r="M79" s="68">
        <v>46467</v>
      </c>
      <c r="N79" s="188"/>
      <c r="O79" s="4">
        <f t="shared" si="22"/>
        <v>0</v>
      </c>
      <c r="P79" t="s">
        <v>205</v>
      </c>
      <c r="Q79" s="4" t="str">
        <f t="shared" si="26"/>
        <v/>
      </c>
      <c r="R79" s="77" t="str">
        <f t="shared" si="23"/>
        <v/>
      </c>
      <c r="T79">
        <f t="shared" si="27"/>
        <v>143</v>
      </c>
      <c r="U79" t="str">
        <f t="shared" si="28"/>
        <v>이정태</v>
      </c>
      <c r="V79" t="str">
        <f t="shared" si="28"/>
        <v>미등기임원</v>
      </c>
      <c r="W79">
        <f t="shared" si="28"/>
        <v>43546</v>
      </c>
      <c r="X79" t="str">
        <f t="shared" si="28"/>
        <v>신주교부,</v>
      </c>
      <c r="Y79" t="str">
        <f t="shared" si="28"/>
        <v>보통주</v>
      </c>
      <c r="Z79">
        <f t="shared" si="28"/>
        <v>1000</v>
      </c>
      <c r="AA79" t="str">
        <f t="shared" si="28"/>
        <v>-</v>
      </c>
      <c r="AB79" t="str">
        <f t="shared" si="28"/>
        <v>-</v>
      </c>
      <c r="AC79" t="str">
        <f t="shared" si="28"/>
        <v>-</v>
      </c>
      <c r="AD79" t="str">
        <f t="shared" si="28"/>
        <v>-</v>
      </c>
      <c r="AE79">
        <f t="shared" si="28"/>
        <v>1000</v>
      </c>
      <c r="AF79" t="str">
        <f t="shared" si="24"/>
        <v>2022년 3월 22일~</v>
      </c>
      <c r="AG79" t="str">
        <f t="shared" si="29"/>
        <v>131,000 *주2)</v>
      </c>
      <c r="AH79">
        <f t="shared" si="29"/>
        <v>1000</v>
      </c>
      <c r="AI79">
        <f t="shared" si="29"/>
        <v>131000</v>
      </c>
      <c r="AJ79">
        <f t="shared" si="29"/>
        <v>131000000</v>
      </c>
      <c r="AK79" s="77">
        <f t="shared" si="29"/>
        <v>2.7369676637042136E-4</v>
      </c>
      <c r="AL79" s="74">
        <v>2022</v>
      </c>
    </row>
    <row r="80" spans="1:38">
      <c r="A80" s="13">
        <f t="shared" si="25"/>
        <v>73</v>
      </c>
      <c r="B80" s="189" t="s">
        <v>123</v>
      </c>
      <c r="C80" s="191" t="s">
        <v>89</v>
      </c>
      <c r="D80" s="193">
        <v>43546</v>
      </c>
      <c r="E80" s="66" t="s">
        <v>81</v>
      </c>
      <c r="F80" s="191" t="s">
        <v>83</v>
      </c>
      <c r="G80" s="185">
        <v>2000</v>
      </c>
      <c r="H80" s="183" t="s">
        <v>84</v>
      </c>
      <c r="I80" s="183" t="s">
        <v>84</v>
      </c>
      <c r="J80" s="183" t="s">
        <v>84</v>
      </c>
      <c r="K80" s="183" t="s">
        <v>84</v>
      </c>
      <c r="L80" s="185">
        <v>2000</v>
      </c>
      <c r="M80" s="66" t="s">
        <v>85</v>
      </c>
      <c r="N80" s="187" t="s">
        <v>87</v>
      </c>
      <c r="O80" s="4">
        <f t="shared" si="22"/>
        <v>2000</v>
      </c>
      <c r="P80" s="4">
        <v>131000</v>
      </c>
      <c r="Q80" s="4">
        <f t="shared" si="26"/>
        <v>262000000</v>
      </c>
      <c r="R80" s="77">
        <f t="shared" si="23"/>
        <v>5.4739353274084273E-4</v>
      </c>
      <c r="T80">
        <f t="shared" si="27"/>
        <v>145</v>
      </c>
      <c r="U80" t="str">
        <f t="shared" si="28"/>
        <v>이정태</v>
      </c>
      <c r="V80" t="str">
        <f t="shared" si="28"/>
        <v>미등기임원</v>
      </c>
      <c r="W80">
        <f t="shared" si="28"/>
        <v>43523</v>
      </c>
      <c r="X80" t="str">
        <f t="shared" si="28"/>
        <v>신주교부,</v>
      </c>
      <c r="Y80" t="str">
        <f t="shared" si="28"/>
        <v>보통주</v>
      </c>
      <c r="Z80">
        <f t="shared" si="28"/>
        <v>154</v>
      </c>
      <c r="AA80" t="str">
        <f t="shared" si="28"/>
        <v>-</v>
      </c>
      <c r="AB80" t="str">
        <f t="shared" si="28"/>
        <v>-</v>
      </c>
      <c r="AC80" t="str">
        <f t="shared" si="28"/>
        <v>-</v>
      </c>
      <c r="AD80" t="str">
        <f t="shared" si="28"/>
        <v>-</v>
      </c>
      <c r="AE80">
        <f t="shared" si="28"/>
        <v>154</v>
      </c>
      <c r="AF80" t="str">
        <f t="shared" si="24"/>
        <v>2021년 2월 27일~</v>
      </c>
      <c r="AG80" t="str">
        <f t="shared" si="29"/>
        <v>128,900 *주3)</v>
      </c>
      <c r="AH80">
        <f t="shared" si="29"/>
        <v>154</v>
      </c>
      <c r="AI80">
        <f t="shared" si="29"/>
        <v>128900</v>
      </c>
      <c r="AJ80">
        <f t="shared" si="29"/>
        <v>19850600</v>
      </c>
      <c r="AK80" s="77">
        <f t="shared" si="29"/>
        <v>4.1473626187119742E-5</v>
      </c>
      <c r="AL80" s="74">
        <v>2021</v>
      </c>
    </row>
    <row r="81" spans="1:38">
      <c r="A81" s="13">
        <f t="shared" si="25"/>
        <v>74</v>
      </c>
      <c r="B81" s="190"/>
      <c r="C81" s="192"/>
      <c r="D81" s="194"/>
      <c r="E81" s="67" t="s">
        <v>82</v>
      </c>
      <c r="F81" s="192"/>
      <c r="G81" s="186"/>
      <c r="H81" s="184"/>
      <c r="I81" s="184"/>
      <c r="J81" s="184"/>
      <c r="K81" s="184"/>
      <c r="L81" s="186"/>
      <c r="M81" s="68">
        <v>46467</v>
      </c>
      <c r="N81" s="188"/>
      <c r="O81" s="4">
        <f t="shared" si="22"/>
        <v>0</v>
      </c>
      <c r="P81" t="s">
        <v>205</v>
      </c>
      <c r="Q81" s="4" t="str">
        <f t="shared" si="26"/>
        <v/>
      </c>
      <c r="R81" s="77" t="str">
        <f t="shared" si="23"/>
        <v/>
      </c>
      <c r="T81">
        <f t="shared" si="27"/>
        <v>147</v>
      </c>
      <c r="U81" t="str">
        <f t="shared" si="28"/>
        <v>이정훈</v>
      </c>
      <c r="V81" t="str">
        <f t="shared" si="28"/>
        <v>미등기임원</v>
      </c>
      <c r="W81">
        <f t="shared" si="28"/>
        <v>43546</v>
      </c>
      <c r="X81" t="str">
        <f t="shared" si="28"/>
        <v>신주교부,</v>
      </c>
      <c r="Y81" t="str">
        <f t="shared" si="28"/>
        <v>보통주</v>
      </c>
      <c r="Z81">
        <f t="shared" si="28"/>
        <v>2000</v>
      </c>
      <c r="AA81" t="str">
        <f t="shared" si="28"/>
        <v>-</v>
      </c>
      <c r="AB81" t="str">
        <f t="shared" si="28"/>
        <v>-</v>
      </c>
      <c r="AC81" t="str">
        <f t="shared" si="28"/>
        <v>-</v>
      </c>
      <c r="AD81" t="str">
        <f t="shared" si="28"/>
        <v>-</v>
      </c>
      <c r="AE81">
        <f t="shared" si="28"/>
        <v>2000</v>
      </c>
      <c r="AF81" t="str">
        <f t="shared" si="24"/>
        <v>2022년 3월 22일~</v>
      </c>
      <c r="AG81" t="str">
        <f t="shared" si="29"/>
        <v>131,000 *주2)</v>
      </c>
      <c r="AH81">
        <f t="shared" si="29"/>
        <v>2000</v>
      </c>
      <c r="AI81">
        <f t="shared" si="29"/>
        <v>131000</v>
      </c>
      <c r="AJ81">
        <f t="shared" si="29"/>
        <v>262000000</v>
      </c>
      <c r="AK81" s="77">
        <f t="shared" si="29"/>
        <v>5.4739353274084273E-4</v>
      </c>
      <c r="AL81" s="74">
        <v>2022</v>
      </c>
    </row>
    <row r="82" spans="1:38">
      <c r="A82" s="13">
        <f t="shared" si="25"/>
        <v>75</v>
      </c>
      <c r="B82" s="189" t="s">
        <v>124</v>
      </c>
      <c r="C82" s="191" t="s">
        <v>89</v>
      </c>
      <c r="D82" s="193">
        <v>43546</v>
      </c>
      <c r="E82" s="66" t="s">
        <v>81</v>
      </c>
      <c r="F82" s="191" t="s">
        <v>83</v>
      </c>
      <c r="G82" s="185">
        <v>3000</v>
      </c>
      <c r="H82" s="183" t="s">
        <v>84</v>
      </c>
      <c r="I82" s="183" t="s">
        <v>84</v>
      </c>
      <c r="J82" s="183" t="s">
        <v>84</v>
      </c>
      <c r="K82" s="183" t="s">
        <v>84</v>
      </c>
      <c r="L82" s="185">
        <v>3000</v>
      </c>
      <c r="M82" s="66" t="s">
        <v>85</v>
      </c>
      <c r="N82" s="187" t="s">
        <v>87</v>
      </c>
      <c r="O82" s="4">
        <f t="shared" si="22"/>
        <v>3000</v>
      </c>
      <c r="P82" s="4">
        <v>131000</v>
      </c>
      <c r="Q82" s="4">
        <f t="shared" si="26"/>
        <v>393000000</v>
      </c>
      <c r="R82" s="77">
        <f t="shared" si="23"/>
        <v>8.2109029911126409E-4</v>
      </c>
      <c r="T82">
        <f t="shared" si="27"/>
        <v>149</v>
      </c>
      <c r="U82" t="str">
        <f t="shared" si="28"/>
        <v>이종민</v>
      </c>
      <c r="V82" t="str">
        <f t="shared" si="28"/>
        <v>미등기임원</v>
      </c>
      <c r="W82">
        <f t="shared" si="28"/>
        <v>43546</v>
      </c>
      <c r="X82" t="str">
        <f t="shared" si="28"/>
        <v>신주교부,</v>
      </c>
      <c r="Y82" t="str">
        <f t="shared" si="28"/>
        <v>보통주</v>
      </c>
      <c r="Z82">
        <f t="shared" si="28"/>
        <v>2000</v>
      </c>
      <c r="AA82" t="str">
        <f t="shared" si="28"/>
        <v>-</v>
      </c>
      <c r="AB82" t="str">
        <f t="shared" si="28"/>
        <v>-</v>
      </c>
      <c r="AC82" t="str">
        <f t="shared" si="28"/>
        <v>-</v>
      </c>
      <c r="AD82" t="str">
        <f t="shared" si="28"/>
        <v>-</v>
      </c>
      <c r="AE82">
        <f t="shared" si="28"/>
        <v>2000</v>
      </c>
      <c r="AF82" t="str">
        <f t="shared" si="24"/>
        <v>2022년 3월 22일~</v>
      </c>
      <c r="AG82" t="str">
        <f t="shared" si="29"/>
        <v>131,000 *주2)</v>
      </c>
      <c r="AH82">
        <f t="shared" si="29"/>
        <v>2000</v>
      </c>
      <c r="AI82">
        <f t="shared" si="29"/>
        <v>131000</v>
      </c>
      <c r="AJ82">
        <f t="shared" si="29"/>
        <v>262000000</v>
      </c>
      <c r="AK82" s="77">
        <f t="shared" si="29"/>
        <v>5.4739353274084273E-4</v>
      </c>
      <c r="AL82" s="74">
        <v>2022</v>
      </c>
    </row>
    <row r="83" spans="1:38">
      <c r="A83" s="13">
        <f t="shared" si="25"/>
        <v>76</v>
      </c>
      <c r="B83" s="190"/>
      <c r="C83" s="192"/>
      <c r="D83" s="194"/>
      <c r="E83" s="67" t="s">
        <v>82</v>
      </c>
      <c r="F83" s="192"/>
      <c r="G83" s="186"/>
      <c r="H83" s="184"/>
      <c r="I83" s="184"/>
      <c r="J83" s="184"/>
      <c r="K83" s="184"/>
      <c r="L83" s="186"/>
      <c r="M83" s="68">
        <v>46467</v>
      </c>
      <c r="N83" s="188"/>
      <c r="O83" s="4">
        <f t="shared" si="22"/>
        <v>0</v>
      </c>
      <c r="P83" t="s">
        <v>205</v>
      </c>
      <c r="Q83" s="4" t="str">
        <f t="shared" si="26"/>
        <v/>
      </c>
      <c r="R83" s="77" t="str">
        <f t="shared" si="23"/>
        <v/>
      </c>
      <c r="T83">
        <f t="shared" si="27"/>
        <v>151</v>
      </c>
      <c r="U83" t="str">
        <f t="shared" si="28"/>
        <v>이종현</v>
      </c>
      <c r="V83" t="str">
        <f t="shared" si="28"/>
        <v>미등기임원</v>
      </c>
      <c r="W83">
        <f t="shared" si="28"/>
        <v>43546</v>
      </c>
      <c r="X83" t="str">
        <f t="shared" si="28"/>
        <v>신주교부,</v>
      </c>
      <c r="Y83" t="str">
        <f t="shared" si="28"/>
        <v>보통주</v>
      </c>
      <c r="Z83">
        <f t="shared" si="28"/>
        <v>3000</v>
      </c>
      <c r="AA83" t="str">
        <f t="shared" si="28"/>
        <v>-</v>
      </c>
      <c r="AB83" t="str">
        <f t="shared" si="28"/>
        <v>-</v>
      </c>
      <c r="AC83" t="str">
        <f t="shared" si="28"/>
        <v>-</v>
      </c>
      <c r="AD83" t="str">
        <f t="shared" si="28"/>
        <v>-</v>
      </c>
      <c r="AE83">
        <f t="shared" si="28"/>
        <v>3000</v>
      </c>
      <c r="AF83" t="str">
        <f t="shared" si="24"/>
        <v>2022년 3월 22일~</v>
      </c>
      <c r="AG83" t="str">
        <f t="shared" si="29"/>
        <v>131,000 *주2)</v>
      </c>
      <c r="AH83">
        <f t="shared" si="29"/>
        <v>3000</v>
      </c>
      <c r="AI83">
        <f t="shared" si="29"/>
        <v>131000</v>
      </c>
      <c r="AJ83">
        <f t="shared" si="29"/>
        <v>393000000</v>
      </c>
      <c r="AK83" s="77">
        <f t="shared" si="29"/>
        <v>8.2109029911126409E-4</v>
      </c>
      <c r="AL83" s="74">
        <v>2022</v>
      </c>
    </row>
    <row r="84" spans="1:38">
      <c r="A84" s="13">
        <f t="shared" si="25"/>
        <v>77</v>
      </c>
      <c r="B84" s="189" t="s">
        <v>125</v>
      </c>
      <c r="C84" s="191" t="s">
        <v>89</v>
      </c>
      <c r="D84" s="193">
        <v>43546</v>
      </c>
      <c r="E84" s="66" t="s">
        <v>81</v>
      </c>
      <c r="F84" s="191" t="s">
        <v>83</v>
      </c>
      <c r="G84" s="185">
        <v>2000</v>
      </c>
      <c r="H84" s="183" t="s">
        <v>84</v>
      </c>
      <c r="I84" s="183" t="s">
        <v>84</v>
      </c>
      <c r="J84" s="183" t="s">
        <v>84</v>
      </c>
      <c r="K84" s="183" t="s">
        <v>84</v>
      </c>
      <c r="L84" s="185">
        <v>2000</v>
      </c>
      <c r="M84" s="66" t="s">
        <v>85</v>
      </c>
      <c r="N84" s="187" t="s">
        <v>87</v>
      </c>
      <c r="O84" s="4">
        <f t="shared" si="22"/>
        <v>2000</v>
      </c>
      <c r="P84" s="4">
        <v>131000</v>
      </c>
      <c r="Q84" s="4">
        <f t="shared" si="26"/>
        <v>262000000</v>
      </c>
      <c r="R84" s="77">
        <f t="shared" si="23"/>
        <v>5.4739353274084273E-4</v>
      </c>
      <c r="T84">
        <f t="shared" si="27"/>
        <v>153</v>
      </c>
      <c r="U84" t="str">
        <f t="shared" si="28"/>
        <v>이종화</v>
      </c>
      <c r="V84" t="str">
        <f t="shared" si="28"/>
        <v>미등기임원</v>
      </c>
      <c r="W84">
        <f t="shared" si="28"/>
        <v>43546</v>
      </c>
      <c r="X84" t="str">
        <f t="shared" si="28"/>
        <v>신주교부,</v>
      </c>
      <c r="Y84" t="str">
        <f t="shared" si="28"/>
        <v>보통주</v>
      </c>
      <c r="Z84">
        <f t="shared" si="28"/>
        <v>1000</v>
      </c>
      <c r="AA84" t="str">
        <f t="shared" si="28"/>
        <v>-</v>
      </c>
      <c r="AB84" t="str">
        <f t="shared" si="28"/>
        <v>-</v>
      </c>
      <c r="AC84" t="str">
        <f t="shared" si="28"/>
        <v>-</v>
      </c>
      <c r="AD84" t="str">
        <f t="shared" si="28"/>
        <v>-</v>
      </c>
      <c r="AE84">
        <f t="shared" si="28"/>
        <v>1000</v>
      </c>
      <c r="AF84" t="str">
        <f t="shared" si="24"/>
        <v>2022년 3월 22일~</v>
      </c>
      <c r="AG84" t="str">
        <f t="shared" si="29"/>
        <v>131,000 *주2)</v>
      </c>
      <c r="AH84">
        <f t="shared" si="29"/>
        <v>1000</v>
      </c>
      <c r="AI84">
        <f t="shared" si="29"/>
        <v>131000</v>
      </c>
      <c r="AJ84">
        <f t="shared" si="29"/>
        <v>131000000</v>
      </c>
      <c r="AK84" s="77">
        <f t="shared" si="29"/>
        <v>2.7369676637042136E-4</v>
      </c>
      <c r="AL84" s="74">
        <v>2022</v>
      </c>
    </row>
    <row r="85" spans="1:38">
      <c r="A85" s="13">
        <f t="shared" si="25"/>
        <v>78</v>
      </c>
      <c r="B85" s="190"/>
      <c r="C85" s="192"/>
      <c r="D85" s="194"/>
      <c r="E85" s="67" t="s">
        <v>82</v>
      </c>
      <c r="F85" s="192"/>
      <c r="G85" s="186"/>
      <c r="H85" s="184"/>
      <c r="I85" s="184"/>
      <c r="J85" s="184"/>
      <c r="K85" s="184"/>
      <c r="L85" s="186"/>
      <c r="M85" s="68">
        <v>46467</v>
      </c>
      <c r="N85" s="188"/>
      <c r="O85" s="4">
        <f t="shared" si="22"/>
        <v>0</v>
      </c>
      <c r="P85" t="s">
        <v>205</v>
      </c>
      <c r="Q85" s="4" t="str">
        <f t="shared" si="26"/>
        <v/>
      </c>
      <c r="R85" s="77" t="str">
        <f t="shared" si="23"/>
        <v/>
      </c>
      <c r="T85">
        <f t="shared" si="27"/>
        <v>155</v>
      </c>
      <c r="U85" t="str">
        <f t="shared" si="28"/>
        <v>이종화</v>
      </c>
      <c r="V85" t="str">
        <f t="shared" si="28"/>
        <v>미등기임원</v>
      </c>
      <c r="W85">
        <f t="shared" si="28"/>
        <v>43523</v>
      </c>
      <c r="X85" t="str">
        <f t="shared" si="28"/>
        <v>신주교부,</v>
      </c>
      <c r="Y85" t="str">
        <f t="shared" si="28"/>
        <v>보통주</v>
      </c>
      <c r="Z85">
        <f t="shared" si="28"/>
        <v>77</v>
      </c>
      <c r="AA85" t="str">
        <f t="shared" si="28"/>
        <v>-</v>
      </c>
      <c r="AB85" t="str">
        <f t="shared" si="28"/>
        <v>-</v>
      </c>
      <c r="AC85" t="str">
        <f t="shared" si="28"/>
        <v>-</v>
      </c>
      <c r="AD85" t="str">
        <f t="shared" si="28"/>
        <v>-</v>
      </c>
      <c r="AE85">
        <f t="shared" si="28"/>
        <v>77</v>
      </c>
      <c r="AF85" t="str">
        <f t="shared" si="24"/>
        <v>2021년 2월 27일~</v>
      </c>
      <c r="AG85" t="str">
        <f t="shared" si="29"/>
        <v>128,900 *주3)</v>
      </c>
      <c r="AH85">
        <f t="shared" si="29"/>
        <v>77</v>
      </c>
      <c r="AI85">
        <f t="shared" si="29"/>
        <v>128900</v>
      </c>
      <c r="AJ85">
        <f t="shared" si="29"/>
        <v>9925300</v>
      </c>
      <c r="AK85" s="77">
        <f t="shared" si="29"/>
        <v>2.0736813093559871E-5</v>
      </c>
      <c r="AL85" s="74">
        <v>2021</v>
      </c>
    </row>
    <row r="86" spans="1:38">
      <c r="A86" s="13">
        <f t="shared" si="25"/>
        <v>79</v>
      </c>
      <c r="B86" s="189" t="s">
        <v>126</v>
      </c>
      <c r="C86" s="191" t="s">
        <v>89</v>
      </c>
      <c r="D86" s="193">
        <v>43546</v>
      </c>
      <c r="E86" s="66" t="s">
        <v>81</v>
      </c>
      <c r="F86" s="191" t="s">
        <v>83</v>
      </c>
      <c r="G86" s="185">
        <v>2000</v>
      </c>
      <c r="H86" s="183" t="s">
        <v>84</v>
      </c>
      <c r="I86" s="183" t="s">
        <v>84</v>
      </c>
      <c r="J86" s="183" t="s">
        <v>84</v>
      </c>
      <c r="K86" s="183" t="s">
        <v>84</v>
      </c>
      <c r="L86" s="185">
        <v>2000</v>
      </c>
      <c r="M86" s="66" t="s">
        <v>85</v>
      </c>
      <c r="N86" s="187" t="s">
        <v>87</v>
      </c>
      <c r="O86" s="4">
        <f t="shared" si="22"/>
        <v>2000</v>
      </c>
      <c r="P86" s="4">
        <v>131000</v>
      </c>
      <c r="Q86" s="4">
        <f t="shared" si="26"/>
        <v>262000000</v>
      </c>
      <c r="R86" s="77">
        <f t="shared" si="23"/>
        <v>5.4739353274084273E-4</v>
      </c>
      <c r="T86">
        <f t="shared" si="27"/>
        <v>157</v>
      </c>
      <c r="U86" t="str">
        <f t="shared" si="28"/>
        <v>이진규</v>
      </c>
      <c r="V86" t="str">
        <f t="shared" si="28"/>
        <v>미등기임원</v>
      </c>
      <c r="W86">
        <f t="shared" si="28"/>
        <v>43546</v>
      </c>
      <c r="X86" t="str">
        <f t="shared" si="28"/>
        <v>신주교부,</v>
      </c>
      <c r="Y86" t="str">
        <f t="shared" si="28"/>
        <v>보통주</v>
      </c>
      <c r="Z86">
        <f t="shared" si="28"/>
        <v>3000</v>
      </c>
      <c r="AA86" t="str">
        <f t="shared" si="28"/>
        <v>-</v>
      </c>
      <c r="AB86" t="str">
        <f t="shared" si="28"/>
        <v>-</v>
      </c>
      <c r="AC86" t="str">
        <f t="shared" si="28"/>
        <v>-</v>
      </c>
      <c r="AD86" t="str">
        <f t="shared" si="28"/>
        <v>-</v>
      </c>
      <c r="AE86">
        <f t="shared" si="28"/>
        <v>3000</v>
      </c>
      <c r="AF86" t="str">
        <f t="shared" si="24"/>
        <v>2022년 3월 22일~</v>
      </c>
      <c r="AG86" t="str">
        <f t="shared" si="29"/>
        <v>131,000 *주2)</v>
      </c>
      <c r="AH86">
        <f t="shared" si="29"/>
        <v>3000</v>
      </c>
      <c r="AI86">
        <f t="shared" si="29"/>
        <v>131000</v>
      </c>
      <c r="AJ86">
        <f t="shared" si="29"/>
        <v>393000000</v>
      </c>
      <c r="AK86" s="77">
        <f t="shared" si="29"/>
        <v>8.2109029911126409E-4</v>
      </c>
      <c r="AL86" s="74">
        <v>2022</v>
      </c>
    </row>
    <row r="87" spans="1:38">
      <c r="A87" s="13">
        <f t="shared" si="25"/>
        <v>80</v>
      </c>
      <c r="B87" s="190"/>
      <c r="C87" s="192"/>
      <c r="D87" s="194"/>
      <c r="E87" s="67" t="s">
        <v>82</v>
      </c>
      <c r="F87" s="192"/>
      <c r="G87" s="186"/>
      <c r="H87" s="184"/>
      <c r="I87" s="184"/>
      <c r="J87" s="184"/>
      <c r="K87" s="184"/>
      <c r="L87" s="186"/>
      <c r="M87" s="68">
        <v>46467</v>
      </c>
      <c r="N87" s="188"/>
      <c r="O87" s="4">
        <f t="shared" si="22"/>
        <v>0</v>
      </c>
      <c r="P87" t="s">
        <v>205</v>
      </c>
      <c r="Q87" s="4" t="str">
        <f t="shared" si="26"/>
        <v/>
      </c>
      <c r="R87" s="77" t="str">
        <f t="shared" si="23"/>
        <v/>
      </c>
      <c r="T87">
        <f t="shared" si="27"/>
        <v>159</v>
      </c>
      <c r="U87" t="str">
        <f t="shared" si="28"/>
        <v>이활석</v>
      </c>
      <c r="V87" t="str">
        <f t="shared" si="28"/>
        <v>미등기임원</v>
      </c>
      <c r="W87">
        <f t="shared" si="28"/>
        <v>43546</v>
      </c>
      <c r="X87" t="str">
        <f t="shared" si="28"/>
        <v>신주교부,</v>
      </c>
      <c r="Y87" t="str">
        <f t="shared" si="28"/>
        <v>보통주</v>
      </c>
      <c r="Z87">
        <f t="shared" si="28"/>
        <v>1000</v>
      </c>
      <c r="AA87" t="str">
        <f t="shared" si="28"/>
        <v>-</v>
      </c>
      <c r="AB87" t="str">
        <f t="shared" si="28"/>
        <v>-</v>
      </c>
      <c r="AC87" t="str">
        <f t="shared" si="28"/>
        <v>-</v>
      </c>
      <c r="AD87" t="str">
        <f t="shared" si="28"/>
        <v>-</v>
      </c>
      <c r="AE87">
        <f t="shared" si="28"/>
        <v>1000</v>
      </c>
      <c r="AF87" t="str">
        <f t="shared" si="24"/>
        <v>2022년 3월 22일~</v>
      </c>
      <c r="AG87" t="str">
        <f t="shared" si="29"/>
        <v>131,000 *주2)</v>
      </c>
      <c r="AH87">
        <f t="shared" si="29"/>
        <v>1000</v>
      </c>
      <c r="AI87">
        <f t="shared" si="29"/>
        <v>131000</v>
      </c>
      <c r="AJ87">
        <f t="shared" si="29"/>
        <v>131000000</v>
      </c>
      <c r="AK87" s="77">
        <f t="shared" si="29"/>
        <v>2.7369676637042136E-4</v>
      </c>
      <c r="AL87" s="74">
        <v>2022</v>
      </c>
    </row>
    <row r="88" spans="1:38">
      <c r="A88" s="13">
        <f t="shared" si="25"/>
        <v>81</v>
      </c>
      <c r="B88" s="189" t="s">
        <v>127</v>
      </c>
      <c r="C88" s="191" t="s">
        <v>89</v>
      </c>
      <c r="D88" s="193">
        <v>43546</v>
      </c>
      <c r="E88" s="66" t="s">
        <v>81</v>
      </c>
      <c r="F88" s="191" t="s">
        <v>83</v>
      </c>
      <c r="G88" s="185">
        <v>5000</v>
      </c>
      <c r="H88" s="183" t="s">
        <v>84</v>
      </c>
      <c r="I88" s="183" t="s">
        <v>84</v>
      </c>
      <c r="J88" s="183" t="s">
        <v>84</v>
      </c>
      <c r="K88" s="183" t="s">
        <v>84</v>
      </c>
      <c r="L88" s="185">
        <v>5000</v>
      </c>
      <c r="M88" s="66" t="s">
        <v>85</v>
      </c>
      <c r="N88" s="187" t="s">
        <v>87</v>
      </c>
      <c r="O88" s="4">
        <f t="shared" si="22"/>
        <v>5000</v>
      </c>
      <c r="P88" s="4">
        <v>131000</v>
      </c>
      <c r="Q88" s="4">
        <f t="shared" si="26"/>
        <v>655000000</v>
      </c>
      <c r="R88" s="77">
        <f t="shared" si="23"/>
        <v>1.3684838318521067E-3</v>
      </c>
      <c r="T88">
        <f t="shared" si="27"/>
        <v>161</v>
      </c>
      <c r="U88" t="str">
        <f t="shared" ref="U88:AE97" si="30">VLOOKUP($T88,$A$8:$R$431,U$7)</f>
        <v>이활석</v>
      </c>
      <c r="V88" t="str">
        <f t="shared" si="30"/>
        <v>미등기임원</v>
      </c>
      <c r="W88">
        <f t="shared" si="30"/>
        <v>43523</v>
      </c>
      <c r="X88" t="str">
        <f t="shared" si="30"/>
        <v>신주교부,</v>
      </c>
      <c r="Y88" t="str">
        <f t="shared" si="30"/>
        <v>보통주</v>
      </c>
      <c r="Z88">
        <f t="shared" si="30"/>
        <v>77</v>
      </c>
      <c r="AA88" t="str">
        <f t="shared" si="30"/>
        <v>-</v>
      </c>
      <c r="AB88" t="str">
        <f t="shared" si="30"/>
        <v>-</v>
      </c>
      <c r="AC88" t="str">
        <f t="shared" si="30"/>
        <v>-</v>
      </c>
      <c r="AD88" t="str">
        <f t="shared" si="30"/>
        <v>-</v>
      </c>
      <c r="AE88">
        <f t="shared" si="30"/>
        <v>77</v>
      </c>
      <c r="AF88" t="str">
        <f t="shared" si="24"/>
        <v>2021년 2월 27일~</v>
      </c>
      <c r="AG88" t="str">
        <f t="shared" ref="AG88:AK97" si="31">VLOOKUP($T88,$A$8:$R$431,AG$7)</f>
        <v>128,900 *주3)</v>
      </c>
      <c r="AH88">
        <f t="shared" si="31"/>
        <v>77</v>
      </c>
      <c r="AI88">
        <f t="shared" si="31"/>
        <v>128900</v>
      </c>
      <c r="AJ88">
        <f t="shared" si="31"/>
        <v>9925300</v>
      </c>
      <c r="AK88" s="77">
        <f t="shared" si="31"/>
        <v>2.0736813093559871E-5</v>
      </c>
      <c r="AL88" s="74">
        <v>2021</v>
      </c>
    </row>
    <row r="89" spans="1:38">
      <c r="A89" s="13">
        <f t="shared" si="25"/>
        <v>82</v>
      </c>
      <c r="B89" s="190"/>
      <c r="C89" s="192"/>
      <c r="D89" s="194"/>
      <c r="E89" s="67" t="s">
        <v>82</v>
      </c>
      <c r="F89" s="192"/>
      <c r="G89" s="186"/>
      <c r="H89" s="184"/>
      <c r="I89" s="184"/>
      <c r="J89" s="184"/>
      <c r="K89" s="184"/>
      <c r="L89" s="186"/>
      <c r="M89" s="68">
        <v>46467</v>
      </c>
      <c r="N89" s="188"/>
      <c r="O89" s="4">
        <f t="shared" si="22"/>
        <v>0</v>
      </c>
      <c r="P89" t="s">
        <v>205</v>
      </c>
      <c r="Q89" s="4" t="str">
        <f t="shared" si="26"/>
        <v/>
      </c>
      <c r="R89" s="77" t="str">
        <f t="shared" si="23"/>
        <v/>
      </c>
      <c r="T89">
        <f t="shared" si="27"/>
        <v>163</v>
      </c>
      <c r="U89" t="str">
        <f t="shared" si="30"/>
        <v>임동아</v>
      </c>
      <c r="V89" t="str">
        <f t="shared" si="30"/>
        <v>미등기임원</v>
      </c>
      <c r="W89">
        <f t="shared" si="30"/>
        <v>43546</v>
      </c>
      <c r="X89" t="str">
        <f t="shared" si="30"/>
        <v>신주교부,</v>
      </c>
      <c r="Y89" t="str">
        <f t="shared" si="30"/>
        <v>보통주</v>
      </c>
      <c r="Z89">
        <f t="shared" si="30"/>
        <v>2000</v>
      </c>
      <c r="AA89" t="str">
        <f t="shared" si="30"/>
        <v>-</v>
      </c>
      <c r="AB89" t="str">
        <f t="shared" si="30"/>
        <v>-</v>
      </c>
      <c r="AC89" t="str">
        <f t="shared" si="30"/>
        <v>-</v>
      </c>
      <c r="AD89" t="str">
        <f t="shared" si="30"/>
        <v>-</v>
      </c>
      <c r="AE89">
        <f t="shared" si="30"/>
        <v>2000</v>
      </c>
      <c r="AF89" t="str">
        <f t="shared" si="24"/>
        <v>2022년 3월 22일~</v>
      </c>
      <c r="AG89" t="str">
        <f t="shared" si="31"/>
        <v>131,000 *주2)</v>
      </c>
      <c r="AH89">
        <f t="shared" si="31"/>
        <v>2000</v>
      </c>
      <c r="AI89">
        <f t="shared" si="31"/>
        <v>131000</v>
      </c>
      <c r="AJ89">
        <f t="shared" si="31"/>
        <v>262000000</v>
      </c>
      <c r="AK89" s="77">
        <f t="shared" si="31"/>
        <v>5.4739353274084273E-4</v>
      </c>
      <c r="AL89" s="74">
        <v>2022</v>
      </c>
    </row>
    <row r="90" spans="1:38">
      <c r="A90" s="13">
        <f t="shared" si="25"/>
        <v>83</v>
      </c>
      <c r="B90" s="189" t="s">
        <v>128</v>
      </c>
      <c r="C90" s="191" t="s">
        <v>89</v>
      </c>
      <c r="D90" s="193">
        <v>43546</v>
      </c>
      <c r="E90" s="66" t="s">
        <v>81</v>
      </c>
      <c r="F90" s="191" t="s">
        <v>83</v>
      </c>
      <c r="G90" s="185">
        <v>4000</v>
      </c>
      <c r="H90" s="183" t="s">
        <v>84</v>
      </c>
      <c r="I90" s="183" t="s">
        <v>84</v>
      </c>
      <c r="J90" s="183" t="s">
        <v>84</v>
      </c>
      <c r="K90" s="183" t="s">
        <v>84</v>
      </c>
      <c r="L90" s="185">
        <v>4000</v>
      </c>
      <c r="M90" s="66" t="s">
        <v>85</v>
      </c>
      <c r="N90" s="187" t="s">
        <v>87</v>
      </c>
      <c r="O90" s="4">
        <f t="shared" si="22"/>
        <v>4000</v>
      </c>
      <c r="P90" s="4">
        <v>131000</v>
      </c>
      <c r="Q90" s="4">
        <f t="shared" si="26"/>
        <v>524000000</v>
      </c>
      <c r="R90" s="77">
        <f t="shared" si="23"/>
        <v>1.0947870654816855E-3</v>
      </c>
      <c r="T90">
        <f t="shared" si="27"/>
        <v>165</v>
      </c>
      <c r="U90" t="str">
        <f t="shared" si="30"/>
        <v>정경화</v>
      </c>
      <c r="V90" t="str">
        <f t="shared" si="30"/>
        <v>미등기임원</v>
      </c>
      <c r="W90">
        <f t="shared" si="30"/>
        <v>43546</v>
      </c>
      <c r="X90" t="str">
        <f t="shared" si="30"/>
        <v>신주교부,</v>
      </c>
      <c r="Y90" t="str">
        <f t="shared" si="30"/>
        <v>보통주</v>
      </c>
      <c r="Z90">
        <f t="shared" si="30"/>
        <v>2000</v>
      </c>
      <c r="AA90" t="str">
        <f t="shared" si="30"/>
        <v>-</v>
      </c>
      <c r="AB90" t="str">
        <f t="shared" si="30"/>
        <v>-</v>
      </c>
      <c r="AC90" t="str">
        <f t="shared" si="30"/>
        <v>-</v>
      </c>
      <c r="AD90" t="str">
        <f t="shared" si="30"/>
        <v>-</v>
      </c>
      <c r="AE90">
        <f t="shared" si="30"/>
        <v>2000</v>
      </c>
      <c r="AF90" t="str">
        <f t="shared" si="24"/>
        <v>2022년 3월 22일~</v>
      </c>
      <c r="AG90" t="str">
        <f t="shared" si="31"/>
        <v>131,000 *주2)</v>
      </c>
      <c r="AH90">
        <f t="shared" si="31"/>
        <v>2000</v>
      </c>
      <c r="AI90">
        <f t="shared" si="31"/>
        <v>131000</v>
      </c>
      <c r="AJ90">
        <f t="shared" si="31"/>
        <v>262000000</v>
      </c>
      <c r="AK90" s="77">
        <f t="shared" si="31"/>
        <v>5.4739353274084273E-4</v>
      </c>
      <c r="AL90" s="74">
        <v>2022</v>
      </c>
    </row>
    <row r="91" spans="1:38">
      <c r="A91" s="13">
        <f t="shared" si="25"/>
        <v>84</v>
      </c>
      <c r="B91" s="190"/>
      <c r="C91" s="192"/>
      <c r="D91" s="194"/>
      <c r="E91" s="67" t="s">
        <v>82</v>
      </c>
      <c r="F91" s="192"/>
      <c r="G91" s="186"/>
      <c r="H91" s="184"/>
      <c r="I91" s="184"/>
      <c r="J91" s="184"/>
      <c r="K91" s="184"/>
      <c r="L91" s="186"/>
      <c r="M91" s="68">
        <v>46467</v>
      </c>
      <c r="N91" s="188"/>
      <c r="O91" s="4">
        <f t="shared" si="22"/>
        <v>0</v>
      </c>
      <c r="P91" t="s">
        <v>205</v>
      </c>
      <c r="Q91" s="4" t="str">
        <f t="shared" si="26"/>
        <v/>
      </c>
      <c r="R91" s="77" t="str">
        <f t="shared" si="23"/>
        <v/>
      </c>
      <c r="T91">
        <f t="shared" si="27"/>
        <v>167</v>
      </c>
      <c r="U91" t="str">
        <f t="shared" si="30"/>
        <v>정민영</v>
      </c>
      <c r="V91" t="str">
        <f t="shared" si="30"/>
        <v>미등기임원</v>
      </c>
      <c r="W91">
        <f t="shared" si="30"/>
        <v>43546</v>
      </c>
      <c r="X91" t="str">
        <f t="shared" si="30"/>
        <v>신주교부,</v>
      </c>
      <c r="Y91" t="str">
        <f t="shared" si="30"/>
        <v>보통주</v>
      </c>
      <c r="Z91">
        <f t="shared" si="30"/>
        <v>1000</v>
      </c>
      <c r="AA91" t="str">
        <f t="shared" si="30"/>
        <v>-</v>
      </c>
      <c r="AB91" t="str">
        <f t="shared" si="30"/>
        <v>-</v>
      </c>
      <c r="AC91" t="str">
        <f t="shared" si="30"/>
        <v>-</v>
      </c>
      <c r="AD91" t="str">
        <f t="shared" si="30"/>
        <v>-</v>
      </c>
      <c r="AE91">
        <f t="shared" si="30"/>
        <v>1000</v>
      </c>
      <c r="AF91" t="str">
        <f t="shared" si="24"/>
        <v>2022년 3월 22일~</v>
      </c>
      <c r="AG91" t="str">
        <f t="shared" si="31"/>
        <v>131,000 *주2)</v>
      </c>
      <c r="AH91">
        <f t="shared" si="31"/>
        <v>1000</v>
      </c>
      <c r="AI91">
        <f t="shared" si="31"/>
        <v>131000</v>
      </c>
      <c r="AJ91">
        <f t="shared" si="31"/>
        <v>131000000</v>
      </c>
      <c r="AK91" s="77">
        <f t="shared" si="31"/>
        <v>2.7369676637042136E-4</v>
      </c>
      <c r="AL91" s="74">
        <v>2022</v>
      </c>
    </row>
    <row r="92" spans="1:38">
      <c r="A92" s="13">
        <f t="shared" si="25"/>
        <v>85</v>
      </c>
      <c r="B92" s="189" t="s">
        <v>129</v>
      </c>
      <c r="C92" s="191" t="s">
        <v>89</v>
      </c>
      <c r="D92" s="193">
        <v>43546</v>
      </c>
      <c r="E92" s="66" t="s">
        <v>81</v>
      </c>
      <c r="F92" s="191" t="s">
        <v>83</v>
      </c>
      <c r="G92" s="185">
        <v>2000</v>
      </c>
      <c r="H92" s="183" t="s">
        <v>84</v>
      </c>
      <c r="I92" s="183" t="s">
        <v>84</v>
      </c>
      <c r="J92" s="183" t="s">
        <v>84</v>
      </c>
      <c r="K92" s="183" t="s">
        <v>84</v>
      </c>
      <c r="L92" s="185">
        <v>2000</v>
      </c>
      <c r="M92" s="66" t="s">
        <v>85</v>
      </c>
      <c r="N92" s="187" t="s">
        <v>87</v>
      </c>
      <c r="O92" s="4">
        <f t="shared" si="22"/>
        <v>2000</v>
      </c>
      <c r="P92" s="4">
        <v>131000</v>
      </c>
      <c r="Q92" s="4">
        <f t="shared" si="26"/>
        <v>262000000</v>
      </c>
      <c r="R92" s="77">
        <f t="shared" si="23"/>
        <v>5.4739353274084273E-4</v>
      </c>
      <c r="T92">
        <f t="shared" si="27"/>
        <v>169</v>
      </c>
      <c r="U92" t="str">
        <f t="shared" si="30"/>
        <v>정민영</v>
      </c>
      <c r="V92" t="str">
        <f t="shared" si="30"/>
        <v>미등기임원</v>
      </c>
      <c r="W92">
        <f t="shared" si="30"/>
        <v>43523</v>
      </c>
      <c r="X92" t="str">
        <f t="shared" si="30"/>
        <v>신주교부,</v>
      </c>
      <c r="Y92" t="str">
        <f t="shared" si="30"/>
        <v>보통주</v>
      </c>
      <c r="Z92">
        <f t="shared" si="30"/>
        <v>92</v>
      </c>
      <c r="AA92" t="str">
        <f t="shared" si="30"/>
        <v>-</v>
      </c>
      <c r="AB92" t="str">
        <f t="shared" si="30"/>
        <v>-</v>
      </c>
      <c r="AC92" t="str">
        <f t="shared" si="30"/>
        <v>-</v>
      </c>
      <c r="AD92" t="str">
        <f t="shared" si="30"/>
        <v>-</v>
      </c>
      <c r="AE92">
        <f t="shared" si="30"/>
        <v>92</v>
      </c>
      <c r="AF92" t="str">
        <f t="shared" si="24"/>
        <v>2021년 2월 27일~</v>
      </c>
      <c r="AG92" t="str">
        <f t="shared" si="31"/>
        <v>128,900 *주3)</v>
      </c>
      <c r="AH92">
        <f t="shared" si="31"/>
        <v>92</v>
      </c>
      <c r="AI92">
        <f t="shared" si="31"/>
        <v>128900</v>
      </c>
      <c r="AJ92">
        <f t="shared" si="31"/>
        <v>11858800</v>
      </c>
      <c r="AK92" s="77">
        <f t="shared" si="31"/>
        <v>2.4776452007889717E-5</v>
      </c>
      <c r="AL92" s="74">
        <v>2021</v>
      </c>
    </row>
    <row r="93" spans="1:38">
      <c r="A93" s="13">
        <f t="shared" si="25"/>
        <v>86</v>
      </c>
      <c r="B93" s="190"/>
      <c r="C93" s="192"/>
      <c r="D93" s="194"/>
      <c r="E93" s="67" t="s">
        <v>82</v>
      </c>
      <c r="F93" s="192"/>
      <c r="G93" s="186"/>
      <c r="H93" s="184"/>
      <c r="I93" s="184"/>
      <c r="J93" s="184"/>
      <c r="K93" s="184"/>
      <c r="L93" s="186"/>
      <c r="M93" s="68">
        <v>46467</v>
      </c>
      <c r="N93" s="188"/>
      <c r="O93" s="4">
        <f t="shared" si="22"/>
        <v>0</v>
      </c>
      <c r="P93" t="s">
        <v>205</v>
      </c>
      <c r="Q93" s="4" t="str">
        <f t="shared" si="26"/>
        <v/>
      </c>
      <c r="R93" s="77" t="str">
        <f t="shared" si="23"/>
        <v/>
      </c>
      <c r="T93">
        <f t="shared" si="27"/>
        <v>171</v>
      </c>
      <c r="U93" t="str">
        <f t="shared" si="30"/>
        <v>정민용</v>
      </c>
      <c r="V93" t="str">
        <f t="shared" si="30"/>
        <v>미등기임원</v>
      </c>
      <c r="W93">
        <f t="shared" si="30"/>
        <v>43546</v>
      </c>
      <c r="X93" t="str">
        <f t="shared" si="30"/>
        <v>신주교부,</v>
      </c>
      <c r="Y93" t="str">
        <f t="shared" si="30"/>
        <v>보통주</v>
      </c>
      <c r="Z93">
        <f t="shared" si="30"/>
        <v>2000</v>
      </c>
      <c r="AA93" t="str">
        <f t="shared" si="30"/>
        <v>-</v>
      </c>
      <c r="AB93" t="str">
        <f t="shared" si="30"/>
        <v>-</v>
      </c>
      <c r="AC93" t="str">
        <f t="shared" si="30"/>
        <v>-</v>
      </c>
      <c r="AD93" t="str">
        <f t="shared" si="30"/>
        <v>-</v>
      </c>
      <c r="AE93">
        <f t="shared" si="30"/>
        <v>2000</v>
      </c>
      <c r="AF93" t="str">
        <f t="shared" si="24"/>
        <v>2022년 3월 22일~</v>
      </c>
      <c r="AG93" t="str">
        <f t="shared" si="31"/>
        <v>131,000 *주2)</v>
      </c>
      <c r="AH93">
        <f t="shared" si="31"/>
        <v>2000</v>
      </c>
      <c r="AI93">
        <f t="shared" si="31"/>
        <v>131000</v>
      </c>
      <c r="AJ93">
        <f t="shared" si="31"/>
        <v>262000000</v>
      </c>
      <c r="AK93" s="77">
        <f t="shared" si="31"/>
        <v>5.4739353274084273E-4</v>
      </c>
      <c r="AL93" s="74">
        <v>2022</v>
      </c>
    </row>
    <row r="94" spans="1:38">
      <c r="A94" s="13">
        <f t="shared" si="25"/>
        <v>87</v>
      </c>
      <c r="B94" s="189" t="s">
        <v>130</v>
      </c>
      <c r="C94" s="191" t="s">
        <v>89</v>
      </c>
      <c r="D94" s="193">
        <v>43546</v>
      </c>
      <c r="E94" s="66" t="s">
        <v>81</v>
      </c>
      <c r="F94" s="191" t="s">
        <v>83</v>
      </c>
      <c r="G94" s="185">
        <v>2000</v>
      </c>
      <c r="H94" s="183" t="s">
        <v>84</v>
      </c>
      <c r="I94" s="183" t="s">
        <v>84</v>
      </c>
      <c r="J94" s="183" t="s">
        <v>84</v>
      </c>
      <c r="K94" s="183" t="s">
        <v>84</v>
      </c>
      <c r="L94" s="185">
        <v>2000</v>
      </c>
      <c r="M94" s="66" t="s">
        <v>85</v>
      </c>
      <c r="N94" s="187" t="s">
        <v>87</v>
      </c>
      <c r="O94" s="4">
        <f t="shared" si="22"/>
        <v>2000</v>
      </c>
      <c r="P94" s="4">
        <v>131000</v>
      </c>
      <c r="Q94" s="4">
        <f t="shared" si="26"/>
        <v>262000000</v>
      </c>
      <c r="R94" s="77">
        <f t="shared" si="23"/>
        <v>5.4739353274084273E-4</v>
      </c>
      <c r="T94">
        <f t="shared" si="27"/>
        <v>173</v>
      </c>
      <c r="U94" t="str">
        <f t="shared" si="30"/>
        <v>정연아</v>
      </c>
      <c r="V94" t="str">
        <f t="shared" si="30"/>
        <v>미등기임원</v>
      </c>
      <c r="W94">
        <f t="shared" si="30"/>
        <v>43546</v>
      </c>
      <c r="X94" t="str">
        <f t="shared" si="30"/>
        <v>신주교부,</v>
      </c>
      <c r="Y94" t="str">
        <f t="shared" si="30"/>
        <v>보통주</v>
      </c>
      <c r="Z94">
        <f t="shared" si="30"/>
        <v>4000</v>
      </c>
      <c r="AA94" t="str">
        <f t="shared" si="30"/>
        <v>-</v>
      </c>
      <c r="AB94" t="str">
        <f t="shared" si="30"/>
        <v>-</v>
      </c>
      <c r="AC94" t="str">
        <f t="shared" si="30"/>
        <v>-</v>
      </c>
      <c r="AD94" t="str">
        <f t="shared" si="30"/>
        <v>-</v>
      </c>
      <c r="AE94">
        <f t="shared" si="30"/>
        <v>4000</v>
      </c>
      <c r="AF94" t="str">
        <f t="shared" si="24"/>
        <v>2022년 3월 22일~</v>
      </c>
      <c r="AG94" t="str">
        <f t="shared" si="31"/>
        <v>131,000 *주2)</v>
      </c>
      <c r="AH94">
        <f t="shared" si="31"/>
        <v>4000</v>
      </c>
      <c r="AI94">
        <f t="shared" si="31"/>
        <v>131000</v>
      </c>
      <c r="AJ94">
        <f t="shared" si="31"/>
        <v>524000000</v>
      </c>
      <c r="AK94" s="77">
        <f t="shared" si="31"/>
        <v>1.0947870654816855E-3</v>
      </c>
      <c r="AL94" s="74">
        <v>2022</v>
      </c>
    </row>
    <row r="95" spans="1:38">
      <c r="A95" s="13">
        <f t="shared" si="25"/>
        <v>88</v>
      </c>
      <c r="B95" s="190"/>
      <c r="C95" s="192"/>
      <c r="D95" s="194"/>
      <c r="E95" s="67" t="s">
        <v>82</v>
      </c>
      <c r="F95" s="192"/>
      <c r="G95" s="186"/>
      <c r="H95" s="184"/>
      <c r="I95" s="184"/>
      <c r="J95" s="184"/>
      <c r="K95" s="184"/>
      <c r="L95" s="186"/>
      <c r="M95" s="68">
        <v>46467</v>
      </c>
      <c r="N95" s="188"/>
      <c r="O95" s="4">
        <f t="shared" si="22"/>
        <v>0</v>
      </c>
      <c r="P95" t="s">
        <v>205</v>
      </c>
      <c r="Q95" s="4" t="str">
        <f t="shared" si="26"/>
        <v/>
      </c>
      <c r="R95" s="77" t="str">
        <f t="shared" si="23"/>
        <v/>
      </c>
      <c r="T95">
        <f t="shared" si="27"/>
        <v>175</v>
      </c>
      <c r="U95" t="str">
        <f t="shared" si="30"/>
        <v>정유한</v>
      </c>
      <c r="V95" t="str">
        <f t="shared" si="30"/>
        <v>미등기임원</v>
      </c>
      <c r="W95">
        <f t="shared" si="30"/>
        <v>43546</v>
      </c>
      <c r="X95" t="str">
        <f t="shared" si="30"/>
        <v>신주교부,</v>
      </c>
      <c r="Y95" t="str">
        <f t="shared" si="30"/>
        <v>보통주</v>
      </c>
      <c r="Z95">
        <f t="shared" si="30"/>
        <v>2000</v>
      </c>
      <c r="AA95" t="str">
        <f t="shared" si="30"/>
        <v>-</v>
      </c>
      <c r="AB95" t="str">
        <f t="shared" si="30"/>
        <v>-</v>
      </c>
      <c r="AC95" t="str">
        <f t="shared" si="30"/>
        <v>-</v>
      </c>
      <c r="AD95" t="str">
        <f t="shared" si="30"/>
        <v>-</v>
      </c>
      <c r="AE95">
        <f t="shared" si="30"/>
        <v>2000</v>
      </c>
      <c r="AF95" t="str">
        <f t="shared" si="24"/>
        <v>2022년 3월 22일~</v>
      </c>
      <c r="AG95" t="str">
        <f t="shared" si="31"/>
        <v>131,000 *주2)</v>
      </c>
      <c r="AH95">
        <f t="shared" si="31"/>
        <v>2000</v>
      </c>
      <c r="AI95">
        <f t="shared" si="31"/>
        <v>131000</v>
      </c>
      <c r="AJ95">
        <f t="shared" si="31"/>
        <v>262000000</v>
      </c>
      <c r="AK95" s="77">
        <f t="shared" si="31"/>
        <v>5.4739353274084273E-4</v>
      </c>
      <c r="AL95" s="74">
        <v>2022</v>
      </c>
    </row>
    <row r="96" spans="1:38">
      <c r="A96" s="13">
        <f t="shared" si="25"/>
        <v>89</v>
      </c>
      <c r="B96" s="189" t="s">
        <v>131</v>
      </c>
      <c r="C96" s="191" t="s">
        <v>89</v>
      </c>
      <c r="D96" s="193">
        <v>43546</v>
      </c>
      <c r="E96" s="66" t="s">
        <v>81</v>
      </c>
      <c r="F96" s="191" t="s">
        <v>83</v>
      </c>
      <c r="G96" s="185">
        <v>1000</v>
      </c>
      <c r="H96" s="183" t="s">
        <v>84</v>
      </c>
      <c r="I96" s="183" t="s">
        <v>84</v>
      </c>
      <c r="J96" s="183" t="s">
        <v>84</v>
      </c>
      <c r="K96" s="183" t="s">
        <v>84</v>
      </c>
      <c r="L96" s="185">
        <v>1000</v>
      </c>
      <c r="M96" s="66" t="s">
        <v>85</v>
      </c>
      <c r="N96" s="187" t="s">
        <v>87</v>
      </c>
      <c r="O96" s="4">
        <f t="shared" si="22"/>
        <v>1000</v>
      </c>
      <c r="P96" s="4">
        <v>131000</v>
      </c>
      <c r="Q96" s="4">
        <f t="shared" si="26"/>
        <v>131000000</v>
      </c>
      <c r="R96" s="77">
        <f t="shared" si="23"/>
        <v>2.7369676637042136E-4</v>
      </c>
      <c r="T96">
        <f t="shared" si="27"/>
        <v>177</v>
      </c>
      <c r="U96" t="str">
        <f t="shared" si="30"/>
        <v>정재부</v>
      </c>
      <c r="V96" t="str">
        <f t="shared" si="30"/>
        <v>미등기임원</v>
      </c>
      <c r="W96">
        <f t="shared" si="30"/>
        <v>43546</v>
      </c>
      <c r="X96" t="str">
        <f t="shared" si="30"/>
        <v>신주교부,</v>
      </c>
      <c r="Y96" t="str">
        <f t="shared" si="30"/>
        <v>보통주</v>
      </c>
      <c r="Z96">
        <f t="shared" si="30"/>
        <v>1000</v>
      </c>
      <c r="AA96" t="str">
        <f t="shared" si="30"/>
        <v>-</v>
      </c>
      <c r="AB96" t="str">
        <f t="shared" si="30"/>
        <v>-</v>
      </c>
      <c r="AC96" t="str">
        <f t="shared" si="30"/>
        <v>-</v>
      </c>
      <c r="AD96" t="str">
        <f t="shared" si="30"/>
        <v>-</v>
      </c>
      <c r="AE96">
        <f t="shared" si="30"/>
        <v>1000</v>
      </c>
      <c r="AF96" t="str">
        <f t="shared" si="24"/>
        <v>2022년 3월 22일~</v>
      </c>
      <c r="AG96" t="str">
        <f t="shared" si="31"/>
        <v>131,000 *주2)</v>
      </c>
      <c r="AH96">
        <f t="shared" si="31"/>
        <v>1000</v>
      </c>
      <c r="AI96">
        <f t="shared" si="31"/>
        <v>131000</v>
      </c>
      <c r="AJ96">
        <f t="shared" si="31"/>
        <v>131000000</v>
      </c>
      <c r="AK96" s="77">
        <f t="shared" si="31"/>
        <v>2.7369676637042136E-4</v>
      </c>
      <c r="AL96" s="74">
        <v>2022</v>
      </c>
    </row>
    <row r="97" spans="1:38">
      <c r="A97" s="13">
        <f t="shared" si="25"/>
        <v>90</v>
      </c>
      <c r="B97" s="190"/>
      <c r="C97" s="192"/>
      <c r="D97" s="194"/>
      <c r="E97" s="67" t="s">
        <v>82</v>
      </c>
      <c r="F97" s="192"/>
      <c r="G97" s="186"/>
      <c r="H97" s="184"/>
      <c r="I97" s="184"/>
      <c r="J97" s="184"/>
      <c r="K97" s="184"/>
      <c r="L97" s="186"/>
      <c r="M97" s="68">
        <v>46467</v>
      </c>
      <c r="N97" s="188"/>
      <c r="O97" s="4">
        <f t="shared" si="22"/>
        <v>0</v>
      </c>
      <c r="P97" t="s">
        <v>205</v>
      </c>
      <c r="Q97" s="4" t="str">
        <f t="shared" si="26"/>
        <v/>
      </c>
      <c r="R97" s="77" t="str">
        <f t="shared" si="23"/>
        <v/>
      </c>
      <c r="T97">
        <f t="shared" si="27"/>
        <v>179</v>
      </c>
      <c r="U97" t="str">
        <f t="shared" si="30"/>
        <v>정재부</v>
      </c>
      <c r="V97" t="str">
        <f t="shared" si="30"/>
        <v>미등기임원</v>
      </c>
      <c r="W97">
        <f t="shared" si="30"/>
        <v>43523</v>
      </c>
      <c r="X97" t="str">
        <f t="shared" si="30"/>
        <v>신주교부,</v>
      </c>
      <c r="Y97" t="str">
        <f t="shared" si="30"/>
        <v>보통주</v>
      </c>
      <c r="Z97">
        <f t="shared" si="30"/>
        <v>216</v>
      </c>
      <c r="AA97" t="str">
        <f t="shared" si="30"/>
        <v>-</v>
      </c>
      <c r="AB97" t="str">
        <f t="shared" si="30"/>
        <v>-</v>
      </c>
      <c r="AC97" t="str">
        <f t="shared" si="30"/>
        <v>-</v>
      </c>
      <c r="AD97" t="str">
        <f t="shared" si="30"/>
        <v>-</v>
      </c>
      <c r="AE97">
        <f t="shared" si="30"/>
        <v>216</v>
      </c>
      <c r="AF97" t="str">
        <f t="shared" si="24"/>
        <v>2021년 2월 27일~</v>
      </c>
      <c r="AG97" t="str">
        <f t="shared" si="31"/>
        <v>128,900 *주3)</v>
      </c>
      <c r="AH97">
        <f t="shared" si="31"/>
        <v>216</v>
      </c>
      <c r="AI97">
        <f t="shared" si="31"/>
        <v>128900</v>
      </c>
      <c r="AJ97">
        <f t="shared" si="31"/>
        <v>27842400</v>
      </c>
      <c r="AK97" s="77">
        <f t="shared" si="31"/>
        <v>5.8170800366349768E-5</v>
      </c>
      <c r="AL97" s="74">
        <v>2021</v>
      </c>
    </row>
    <row r="98" spans="1:38">
      <c r="A98" s="13">
        <f t="shared" si="25"/>
        <v>91</v>
      </c>
      <c r="B98" s="189" t="s">
        <v>131</v>
      </c>
      <c r="C98" s="191" t="s">
        <v>89</v>
      </c>
      <c r="D98" s="193">
        <v>43523</v>
      </c>
      <c r="E98" s="66" t="s">
        <v>81</v>
      </c>
      <c r="F98" s="191" t="s">
        <v>83</v>
      </c>
      <c r="G98" s="183">
        <v>278</v>
      </c>
      <c r="H98" s="183" t="s">
        <v>84</v>
      </c>
      <c r="I98" s="183" t="s">
        <v>84</v>
      </c>
      <c r="J98" s="183" t="s">
        <v>84</v>
      </c>
      <c r="K98" s="183" t="s">
        <v>84</v>
      </c>
      <c r="L98" s="183">
        <v>278</v>
      </c>
      <c r="M98" s="66" t="s">
        <v>106</v>
      </c>
      <c r="N98" s="187" t="s">
        <v>107</v>
      </c>
      <c r="O98" s="4">
        <f t="shared" si="22"/>
        <v>278</v>
      </c>
      <c r="P98" s="4">
        <v>128900</v>
      </c>
      <c r="Q98" s="4">
        <f t="shared" si="26"/>
        <v>35834200</v>
      </c>
      <c r="R98" s="77">
        <f t="shared" si="23"/>
        <v>7.4867974545579787E-5</v>
      </c>
      <c r="T98">
        <f t="shared" si="27"/>
        <v>181</v>
      </c>
      <c r="U98" t="str">
        <f t="shared" ref="U98:AE107" si="32">VLOOKUP($T98,$A$8:$R$431,U$7)</f>
        <v>정진영</v>
      </c>
      <c r="V98" t="str">
        <f t="shared" si="32"/>
        <v>미등기임원</v>
      </c>
      <c r="W98">
        <f t="shared" si="32"/>
        <v>43546</v>
      </c>
      <c r="X98" t="str">
        <f t="shared" si="32"/>
        <v>신주교부,</v>
      </c>
      <c r="Y98" t="str">
        <f t="shared" si="32"/>
        <v>보통주</v>
      </c>
      <c r="Z98">
        <f t="shared" si="32"/>
        <v>1000</v>
      </c>
      <c r="AA98" t="str">
        <f t="shared" si="32"/>
        <v>-</v>
      </c>
      <c r="AB98" t="str">
        <f t="shared" si="32"/>
        <v>-</v>
      </c>
      <c r="AC98" t="str">
        <f t="shared" si="32"/>
        <v>-</v>
      </c>
      <c r="AD98" t="str">
        <f t="shared" si="32"/>
        <v>-</v>
      </c>
      <c r="AE98">
        <f t="shared" si="32"/>
        <v>1000</v>
      </c>
      <c r="AF98" t="str">
        <f t="shared" si="24"/>
        <v>2022년 3월 22일~</v>
      </c>
      <c r="AG98" t="str">
        <f t="shared" ref="AG98:AK107" si="33">VLOOKUP($T98,$A$8:$R$431,AG$7)</f>
        <v>131,000 *주2)</v>
      </c>
      <c r="AH98">
        <f t="shared" si="33"/>
        <v>1000</v>
      </c>
      <c r="AI98">
        <f t="shared" si="33"/>
        <v>131000</v>
      </c>
      <c r="AJ98">
        <f t="shared" si="33"/>
        <v>131000000</v>
      </c>
      <c r="AK98" s="77">
        <f t="shared" si="33"/>
        <v>2.7369676637042136E-4</v>
      </c>
      <c r="AL98" s="74">
        <v>2022</v>
      </c>
    </row>
    <row r="99" spans="1:38">
      <c r="A99" s="13">
        <f t="shared" si="25"/>
        <v>92</v>
      </c>
      <c r="B99" s="190"/>
      <c r="C99" s="192"/>
      <c r="D99" s="194"/>
      <c r="E99" s="67" t="s">
        <v>82</v>
      </c>
      <c r="F99" s="192"/>
      <c r="G99" s="184"/>
      <c r="H99" s="184"/>
      <c r="I99" s="184"/>
      <c r="J99" s="184"/>
      <c r="K99" s="184"/>
      <c r="L99" s="184"/>
      <c r="M99" s="68">
        <v>46079</v>
      </c>
      <c r="N99" s="188"/>
      <c r="O99" s="4">
        <f t="shared" si="22"/>
        <v>0</v>
      </c>
      <c r="P99" t="s">
        <v>205</v>
      </c>
      <c r="Q99" s="4" t="str">
        <f t="shared" si="26"/>
        <v/>
      </c>
      <c r="R99" s="77" t="str">
        <f t="shared" si="23"/>
        <v/>
      </c>
      <c r="T99">
        <f t="shared" si="27"/>
        <v>183</v>
      </c>
      <c r="U99" t="str">
        <f t="shared" si="32"/>
        <v>정효주</v>
      </c>
      <c r="V99" t="str">
        <f t="shared" si="32"/>
        <v>미등기임원</v>
      </c>
      <c r="W99">
        <f t="shared" si="32"/>
        <v>43546</v>
      </c>
      <c r="X99" t="str">
        <f t="shared" si="32"/>
        <v>신주교부,</v>
      </c>
      <c r="Y99" t="str">
        <f t="shared" si="32"/>
        <v>보통주</v>
      </c>
      <c r="Z99">
        <f t="shared" si="32"/>
        <v>2000</v>
      </c>
      <c r="AA99" t="str">
        <f t="shared" si="32"/>
        <v>-</v>
      </c>
      <c r="AB99" t="str">
        <f t="shared" si="32"/>
        <v>-</v>
      </c>
      <c r="AC99" t="str">
        <f t="shared" si="32"/>
        <v>-</v>
      </c>
      <c r="AD99" t="str">
        <f t="shared" si="32"/>
        <v>-</v>
      </c>
      <c r="AE99">
        <f t="shared" si="32"/>
        <v>2000</v>
      </c>
      <c r="AF99" t="str">
        <f t="shared" si="24"/>
        <v>2022년 3월 22일~</v>
      </c>
      <c r="AG99" t="str">
        <f t="shared" si="33"/>
        <v>131,000 *주2)</v>
      </c>
      <c r="AH99">
        <f t="shared" si="33"/>
        <v>2000</v>
      </c>
      <c r="AI99">
        <f t="shared" si="33"/>
        <v>131000</v>
      </c>
      <c r="AJ99">
        <f t="shared" si="33"/>
        <v>262000000</v>
      </c>
      <c r="AK99" s="77">
        <f t="shared" si="33"/>
        <v>5.4739353274084273E-4</v>
      </c>
      <c r="AL99" s="74">
        <v>2022</v>
      </c>
    </row>
    <row r="100" spans="1:38">
      <c r="A100" s="13">
        <f t="shared" si="25"/>
        <v>93</v>
      </c>
      <c r="B100" s="189" t="s">
        <v>132</v>
      </c>
      <c r="C100" s="191" t="s">
        <v>89</v>
      </c>
      <c r="D100" s="193">
        <v>43546</v>
      </c>
      <c r="E100" s="66" t="s">
        <v>81</v>
      </c>
      <c r="F100" s="191" t="s">
        <v>83</v>
      </c>
      <c r="G100" s="185">
        <v>1000</v>
      </c>
      <c r="H100" s="183" t="s">
        <v>84</v>
      </c>
      <c r="I100" s="183" t="s">
        <v>84</v>
      </c>
      <c r="J100" s="183" t="s">
        <v>84</v>
      </c>
      <c r="K100" s="183" t="s">
        <v>84</v>
      </c>
      <c r="L100" s="185">
        <v>1000</v>
      </c>
      <c r="M100" s="66" t="s">
        <v>85</v>
      </c>
      <c r="N100" s="187" t="s">
        <v>87</v>
      </c>
      <c r="O100" s="4">
        <f t="shared" si="22"/>
        <v>1000</v>
      </c>
      <c r="P100" s="4">
        <v>131000</v>
      </c>
      <c r="Q100" s="4">
        <f t="shared" si="26"/>
        <v>131000000</v>
      </c>
      <c r="R100" s="77">
        <f t="shared" si="23"/>
        <v>2.7369676637042136E-4</v>
      </c>
      <c r="T100">
        <f t="shared" si="27"/>
        <v>185</v>
      </c>
      <c r="U100" t="str">
        <f t="shared" si="32"/>
        <v>조상현</v>
      </c>
      <c r="V100" t="str">
        <f t="shared" si="32"/>
        <v>미등기임원</v>
      </c>
      <c r="W100">
        <f t="shared" si="32"/>
        <v>43523</v>
      </c>
      <c r="X100" t="str">
        <f t="shared" si="32"/>
        <v>신주교부,</v>
      </c>
      <c r="Y100" t="str">
        <f t="shared" si="32"/>
        <v>보통주</v>
      </c>
      <c r="Z100">
        <f t="shared" si="32"/>
        <v>232</v>
      </c>
      <c r="AA100" t="str">
        <f t="shared" si="32"/>
        <v>-</v>
      </c>
      <c r="AB100" t="str">
        <f t="shared" si="32"/>
        <v>-</v>
      </c>
      <c r="AC100" t="str">
        <f t="shared" si="32"/>
        <v>-</v>
      </c>
      <c r="AD100" t="str">
        <f t="shared" si="32"/>
        <v>-</v>
      </c>
      <c r="AE100">
        <f t="shared" si="32"/>
        <v>232</v>
      </c>
      <c r="AF100" t="str">
        <f t="shared" si="24"/>
        <v>2021년 2월 27일~</v>
      </c>
      <c r="AG100" t="str">
        <f t="shared" si="33"/>
        <v>128,900 *주3)</v>
      </c>
      <c r="AH100">
        <f t="shared" si="33"/>
        <v>232</v>
      </c>
      <c r="AI100">
        <f t="shared" si="33"/>
        <v>128900</v>
      </c>
      <c r="AJ100">
        <f t="shared" si="33"/>
        <v>29904800</v>
      </c>
      <c r="AK100" s="77">
        <f t="shared" si="33"/>
        <v>6.2479748541634936E-5</v>
      </c>
      <c r="AL100" s="74">
        <v>2021</v>
      </c>
    </row>
    <row r="101" spans="1:38">
      <c r="A101" s="13">
        <f t="shared" si="25"/>
        <v>94</v>
      </c>
      <c r="B101" s="190"/>
      <c r="C101" s="192"/>
      <c r="D101" s="194"/>
      <c r="E101" s="67" t="s">
        <v>82</v>
      </c>
      <c r="F101" s="192"/>
      <c r="G101" s="186"/>
      <c r="H101" s="184"/>
      <c r="I101" s="184"/>
      <c r="J101" s="184"/>
      <c r="K101" s="184"/>
      <c r="L101" s="186"/>
      <c r="M101" s="68">
        <v>46467</v>
      </c>
      <c r="N101" s="188"/>
      <c r="O101" s="4">
        <f t="shared" si="22"/>
        <v>0</v>
      </c>
      <c r="P101" t="s">
        <v>205</v>
      </c>
      <c r="Q101" s="4" t="str">
        <f t="shared" si="26"/>
        <v/>
      </c>
      <c r="R101" s="77" t="str">
        <f t="shared" si="23"/>
        <v/>
      </c>
      <c r="T101">
        <f t="shared" si="27"/>
        <v>187</v>
      </c>
      <c r="U101" t="str">
        <f t="shared" si="32"/>
        <v>조상현</v>
      </c>
      <c r="V101" t="str">
        <f t="shared" si="32"/>
        <v>미등기임원</v>
      </c>
      <c r="W101">
        <f t="shared" si="32"/>
        <v>43546</v>
      </c>
      <c r="X101" t="str">
        <f t="shared" si="32"/>
        <v>신주교부,</v>
      </c>
      <c r="Y101" t="str">
        <f t="shared" si="32"/>
        <v>보통주</v>
      </c>
      <c r="Z101">
        <f t="shared" si="32"/>
        <v>1000</v>
      </c>
      <c r="AA101" t="str">
        <f t="shared" si="32"/>
        <v>-</v>
      </c>
      <c r="AB101" t="str">
        <f t="shared" si="32"/>
        <v>-</v>
      </c>
      <c r="AC101" t="str">
        <f t="shared" si="32"/>
        <v>-</v>
      </c>
      <c r="AD101" t="str">
        <f t="shared" si="32"/>
        <v>-</v>
      </c>
      <c r="AE101">
        <f t="shared" si="32"/>
        <v>1000</v>
      </c>
      <c r="AF101" t="str">
        <f t="shared" si="24"/>
        <v>2022년 3월 22일~</v>
      </c>
      <c r="AG101" t="str">
        <f t="shared" si="33"/>
        <v>131,000 *주2)</v>
      </c>
      <c r="AH101">
        <f t="shared" si="33"/>
        <v>1000</v>
      </c>
      <c r="AI101">
        <f t="shared" si="33"/>
        <v>131000</v>
      </c>
      <c r="AJ101">
        <f t="shared" si="33"/>
        <v>131000000</v>
      </c>
      <c r="AK101" s="77">
        <f t="shared" si="33"/>
        <v>2.7369676637042136E-4</v>
      </c>
      <c r="AL101" s="74">
        <v>2022</v>
      </c>
    </row>
    <row r="102" spans="1:38">
      <c r="A102" s="13">
        <f t="shared" si="25"/>
        <v>95</v>
      </c>
      <c r="B102" s="189" t="s">
        <v>132</v>
      </c>
      <c r="C102" s="191" t="s">
        <v>89</v>
      </c>
      <c r="D102" s="193">
        <v>43523</v>
      </c>
      <c r="E102" s="66" t="s">
        <v>81</v>
      </c>
      <c r="F102" s="191" t="s">
        <v>83</v>
      </c>
      <c r="G102" s="183">
        <v>247</v>
      </c>
      <c r="H102" s="183" t="s">
        <v>84</v>
      </c>
      <c r="I102" s="183" t="s">
        <v>84</v>
      </c>
      <c r="J102" s="183" t="s">
        <v>84</v>
      </c>
      <c r="K102" s="183" t="s">
        <v>84</v>
      </c>
      <c r="L102" s="183">
        <v>247</v>
      </c>
      <c r="M102" s="66" t="s">
        <v>106</v>
      </c>
      <c r="N102" s="187" t="s">
        <v>107</v>
      </c>
      <c r="O102" s="4">
        <f t="shared" si="22"/>
        <v>247</v>
      </c>
      <c r="P102" s="4">
        <v>128900</v>
      </c>
      <c r="Q102" s="4">
        <f t="shared" si="26"/>
        <v>31838300</v>
      </c>
      <c r="R102" s="77">
        <f t="shared" si="23"/>
        <v>6.6519387455964778E-5</v>
      </c>
      <c r="T102">
        <f t="shared" si="27"/>
        <v>189</v>
      </c>
      <c r="U102" t="str">
        <f t="shared" si="32"/>
        <v>조윤식</v>
      </c>
      <c r="V102" t="str">
        <f t="shared" si="32"/>
        <v>미등기임원</v>
      </c>
      <c r="W102">
        <f t="shared" si="32"/>
        <v>43546</v>
      </c>
      <c r="X102" t="str">
        <f t="shared" si="32"/>
        <v>신주교부,</v>
      </c>
      <c r="Y102" t="str">
        <f t="shared" si="32"/>
        <v>보통주</v>
      </c>
      <c r="Z102">
        <f t="shared" si="32"/>
        <v>1000</v>
      </c>
      <c r="AA102" t="str">
        <f t="shared" si="32"/>
        <v>-</v>
      </c>
      <c r="AB102" t="str">
        <f t="shared" si="32"/>
        <v>-</v>
      </c>
      <c r="AC102" t="str">
        <f t="shared" si="32"/>
        <v>-</v>
      </c>
      <c r="AD102" t="str">
        <f t="shared" si="32"/>
        <v>-</v>
      </c>
      <c r="AE102">
        <f t="shared" si="32"/>
        <v>1000</v>
      </c>
      <c r="AF102" t="str">
        <f t="shared" si="24"/>
        <v>2022년 3월 22일~</v>
      </c>
      <c r="AG102" t="str">
        <f t="shared" si="33"/>
        <v>131,000 *주2)</v>
      </c>
      <c r="AH102">
        <f t="shared" si="33"/>
        <v>1000</v>
      </c>
      <c r="AI102">
        <f t="shared" si="33"/>
        <v>131000</v>
      </c>
      <c r="AJ102">
        <f t="shared" si="33"/>
        <v>131000000</v>
      </c>
      <c r="AK102" s="77">
        <f t="shared" si="33"/>
        <v>2.7369676637042136E-4</v>
      </c>
      <c r="AL102" s="74">
        <v>2022</v>
      </c>
    </row>
    <row r="103" spans="1:38">
      <c r="A103" s="13">
        <f t="shared" si="25"/>
        <v>96</v>
      </c>
      <c r="B103" s="190"/>
      <c r="C103" s="192"/>
      <c r="D103" s="194"/>
      <c r="E103" s="67" t="s">
        <v>82</v>
      </c>
      <c r="F103" s="192"/>
      <c r="G103" s="184"/>
      <c r="H103" s="184"/>
      <c r="I103" s="184"/>
      <c r="J103" s="184"/>
      <c r="K103" s="184"/>
      <c r="L103" s="184"/>
      <c r="M103" s="68">
        <v>46079</v>
      </c>
      <c r="N103" s="188"/>
      <c r="O103" s="4">
        <f t="shared" si="22"/>
        <v>0</v>
      </c>
      <c r="P103" t="s">
        <v>205</v>
      </c>
      <c r="Q103" s="4" t="str">
        <f t="shared" si="26"/>
        <v/>
      </c>
      <c r="R103" s="77" t="str">
        <f t="shared" si="23"/>
        <v/>
      </c>
      <c r="T103">
        <f t="shared" si="27"/>
        <v>191</v>
      </c>
      <c r="U103" t="str">
        <f t="shared" si="32"/>
        <v>천세진</v>
      </c>
      <c r="V103" t="str">
        <f t="shared" si="32"/>
        <v>미등기임원</v>
      </c>
      <c r="W103">
        <f t="shared" si="32"/>
        <v>43546</v>
      </c>
      <c r="X103" t="str">
        <f t="shared" si="32"/>
        <v>신주교부,</v>
      </c>
      <c r="Y103" t="str">
        <f t="shared" si="32"/>
        <v>보통주</v>
      </c>
      <c r="Z103">
        <f t="shared" si="32"/>
        <v>2000</v>
      </c>
      <c r="AA103" t="str">
        <f t="shared" si="32"/>
        <v>-</v>
      </c>
      <c r="AB103" t="str">
        <f t="shared" si="32"/>
        <v>-</v>
      </c>
      <c r="AC103" t="str">
        <f t="shared" si="32"/>
        <v>-</v>
      </c>
      <c r="AD103" t="str">
        <f t="shared" si="32"/>
        <v>-</v>
      </c>
      <c r="AE103">
        <f t="shared" si="32"/>
        <v>2000</v>
      </c>
      <c r="AF103" t="str">
        <f t="shared" si="24"/>
        <v>2022년 3월 22일~</v>
      </c>
      <c r="AG103" t="str">
        <f t="shared" si="33"/>
        <v>131,000 *주2)</v>
      </c>
      <c r="AH103">
        <f t="shared" si="33"/>
        <v>2000</v>
      </c>
      <c r="AI103">
        <f t="shared" si="33"/>
        <v>131000</v>
      </c>
      <c r="AJ103">
        <f t="shared" si="33"/>
        <v>262000000</v>
      </c>
      <c r="AK103" s="77">
        <f t="shared" si="33"/>
        <v>5.4739353274084273E-4</v>
      </c>
      <c r="AL103" s="74">
        <v>2019</v>
      </c>
    </row>
    <row r="104" spans="1:38">
      <c r="A104" s="13">
        <f t="shared" si="25"/>
        <v>97</v>
      </c>
      <c r="B104" s="189" t="s">
        <v>133</v>
      </c>
      <c r="C104" s="191" t="s">
        <v>89</v>
      </c>
      <c r="D104" s="193">
        <v>43546</v>
      </c>
      <c r="E104" s="66" t="s">
        <v>81</v>
      </c>
      <c r="F104" s="191" t="s">
        <v>83</v>
      </c>
      <c r="G104" s="185">
        <v>2000</v>
      </c>
      <c r="H104" s="183" t="s">
        <v>84</v>
      </c>
      <c r="I104" s="183" t="s">
        <v>84</v>
      </c>
      <c r="J104" s="183" t="s">
        <v>84</v>
      </c>
      <c r="K104" s="183" t="s">
        <v>84</v>
      </c>
      <c r="L104" s="185">
        <v>2000</v>
      </c>
      <c r="M104" s="66" t="s">
        <v>85</v>
      </c>
      <c r="N104" s="187" t="s">
        <v>87</v>
      </c>
      <c r="O104" s="4">
        <f t="shared" si="22"/>
        <v>2000</v>
      </c>
      <c r="P104" s="4">
        <v>131000</v>
      </c>
      <c r="Q104" s="4">
        <f t="shared" si="26"/>
        <v>262000000</v>
      </c>
      <c r="R104" s="77">
        <f t="shared" si="23"/>
        <v>5.4739353274084273E-4</v>
      </c>
      <c r="T104">
        <f t="shared" si="27"/>
        <v>193</v>
      </c>
      <c r="U104" t="str">
        <f t="shared" si="32"/>
        <v>최승락</v>
      </c>
      <c r="V104" t="str">
        <f t="shared" si="32"/>
        <v>미등기임원</v>
      </c>
      <c r="W104">
        <f t="shared" si="32"/>
        <v>43546</v>
      </c>
      <c r="X104" t="str">
        <f t="shared" si="32"/>
        <v>신주교부,</v>
      </c>
      <c r="Y104" t="str">
        <f t="shared" si="32"/>
        <v>보통주</v>
      </c>
      <c r="Z104">
        <f t="shared" si="32"/>
        <v>3000</v>
      </c>
      <c r="AA104" t="str">
        <f t="shared" si="32"/>
        <v>-</v>
      </c>
      <c r="AB104" t="str">
        <f t="shared" si="32"/>
        <v>-</v>
      </c>
      <c r="AC104" t="str">
        <f t="shared" si="32"/>
        <v>-</v>
      </c>
      <c r="AD104" t="str">
        <f t="shared" si="32"/>
        <v>-</v>
      </c>
      <c r="AE104">
        <f t="shared" si="32"/>
        <v>3000</v>
      </c>
      <c r="AF104" t="str">
        <f t="shared" si="24"/>
        <v>2022년 3월 22일~</v>
      </c>
      <c r="AG104" t="str">
        <f t="shared" si="33"/>
        <v>131,000 *주2)</v>
      </c>
      <c r="AH104">
        <f t="shared" si="33"/>
        <v>3000</v>
      </c>
      <c r="AI104">
        <f t="shared" si="33"/>
        <v>131000</v>
      </c>
      <c r="AJ104">
        <f t="shared" si="33"/>
        <v>393000000</v>
      </c>
      <c r="AK104" s="77">
        <f t="shared" si="33"/>
        <v>8.2109029911126409E-4</v>
      </c>
      <c r="AL104" s="74">
        <v>2019</v>
      </c>
    </row>
    <row r="105" spans="1:38">
      <c r="A105" s="13">
        <f t="shared" si="25"/>
        <v>98</v>
      </c>
      <c r="B105" s="190"/>
      <c r="C105" s="192"/>
      <c r="D105" s="194"/>
      <c r="E105" s="67" t="s">
        <v>82</v>
      </c>
      <c r="F105" s="192"/>
      <c r="G105" s="186"/>
      <c r="H105" s="184"/>
      <c r="I105" s="184"/>
      <c r="J105" s="184"/>
      <c r="K105" s="184"/>
      <c r="L105" s="186"/>
      <c r="M105" s="68">
        <v>46467</v>
      </c>
      <c r="N105" s="188"/>
      <c r="O105" s="4">
        <f t="shared" si="22"/>
        <v>0</v>
      </c>
      <c r="P105" t="s">
        <v>205</v>
      </c>
      <c r="Q105" s="4" t="str">
        <f t="shared" si="26"/>
        <v/>
      </c>
      <c r="R105" s="77" t="str">
        <f t="shared" si="23"/>
        <v/>
      </c>
      <c r="T105">
        <f t="shared" si="27"/>
        <v>195</v>
      </c>
      <c r="U105" t="str">
        <f t="shared" si="32"/>
        <v>최재호</v>
      </c>
      <c r="V105" t="str">
        <f t="shared" si="32"/>
        <v>미등기임원</v>
      </c>
      <c r="W105">
        <f t="shared" si="32"/>
        <v>43546</v>
      </c>
      <c r="X105" t="str">
        <f t="shared" si="32"/>
        <v>신주교부,</v>
      </c>
      <c r="Y105" t="str">
        <f t="shared" si="32"/>
        <v>보통주</v>
      </c>
      <c r="Z105">
        <f t="shared" si="32"/>
        <v>3000</v>
      </c>
      <c r="AA105" t="str">
        <f t="shared" si="32"/>
        <v>-</v>
      </c>
      <c r="AB105" t="str">
        <f t="shared" si="32"/>
        <v>-</v>
      </c>
      <c r="AC105" t="str">
        <f t="shared" si="32"/>
        <v>-</v>
      </c>
      <c r="AD105" t="str">
        <f t="shared" si="32"/>
        <v>-</v>
      </c>
      <c r="AE105">
        <f t="shared" si="32"/>
        <v>3000</v>
      </c>
      <c r="AF105" t="str">
        <f t="shared" si="24"/>
        <v>2022년 3월 22일~</v>
      </c>
      <c r="AG105" t="str">
        <f t="shared" si="33"/>
        <v>131,000 *주2)</v>
      </c>
      <c r="AH105">
        <f t="shared" si="33"/>
        <v>3000</v>
      </c>
      <c r="AI105">
        <f t="shared" si="33"/>
        <v>131000</v>
      </c>
      <c r="AJ105">
        <f t="shared" si="33"/>
        <v>393000000</v>
      </c>
      <c r="AK105" s="77">
        <f t="shared" si="33"/>
        <v>8.2109029911126409E-4</v>
      </c>
      <c r="AL105" s="74">
        <v>2019</v>
      </c>
    </row>
    <row r="106" spans="1:38">
      <c r="A106" s="13">
        <f t="shared" si="25"/>
        <v>99</v>
      </c>
      <c r="B106" s="189" t="s">
        <v>134</v>
      </c>
      <c r="C106" s="191" t="s">
        <v>89</v>
      </c>
      <c r="D106" s="193">
        <v>43546</v>
      </c>
      <c r="E106" s="66" t="s">
        <v>81</v>
      </c>
      <c r="F106" s="191" t="s">
        <v>83</v>
      </c>
      <c r="G106" s="185">
        <v>1000</v>
      </c>
      <c r="H106" s="183" t="s">
        <v>84</v>
      </c>
      <c r="I106" s="183" t="s">
        <v>84</v>
      </c>
      <c r="J106" s="183" t="s">
        <v>84</v>
      </c>
      <c r="K106" s="183" t="s">
        <v>84</v>
      </c>
      <c r="L106" s="185">
        <v>1000</v>
      </c>
      <c r="M106" s="66" t="s">
        <v>85</v>
      </c>
      <c r="N106" s="187" t="s">
        <v>87</v>
      </c>
      <c r="O106" s="4">
        <f t="shared" si="22"/>
        <v>1000</v>
      </c>
      <c r="P106" s="4">
        <v>131000</v>
      </c>
      <c r="Q106" s="4">
        <f t="shared" si="26"/>
        <v>131000000</v>
      </c>
      <c r="R106" s="77">
        <f t="shared" si="23"/>
        <v>2.7369676637042136E-4</v>
      </c>
      <c r="T106">
        <f t="shared" si="27"/>
        <v>197</v>
      </c>
      <c r="U106" t="str">
        <f t="shared" si="32"/>
        <v>최지훈</v>
      </c>
      <c r="V106" t="str">
        <f t="shared" si="32"/>
        <v>미등기임원</v>
      </c>
      <c r="W106">
        <f t="shared" si="32"/>
        <v>43546</v>
      </c>
      <c r="X106" t="str">
        <f t="shared" si="32"/>
        <v>신주교부,</v>
      </c>
      <c r="Y106" t="str">
        <f t="shared" si="32"/>
        <v>보통주</v>
      </c>
      <c r="Z106">
        <f t="shared" si="32"/>
        <v>3000</v>
      </c>
      <c r="AA106" t="str">
        <f t="shared" si="32"/>
        <v>-</v>
      </c>
      <c r="AB106" t="str">
        <f t="shared" si="32"/>
        <v>-</v>
      </c>
      <c r="AC106" t="str">
        <f t="shared" si="32"/>
        <v>-</v>
      </c>
      <c r="AD106" t="str">
        <f t="shared" si="32"/>
        <v>-</v>
      </c>
      <c r="AE106">
        <f t="shared" si="32"/>
        <v>3000</v>
      </c>
      <c r="AF106" t="str">
        <f t="shared" si="24"/>
        <v>2022년 3월 22일~</v>
      </c>
      <c r="AG106" t="str">
        <f t="shared" si="33"/>
        <v>131,000 *주2)</v>
      </c>
      <c r="AH106">
        <f t="shared" si="33"/>
        <v>3000</v>
      </c>
      <c r="AI106">
        <f t="shared" si="33"/>
        <v>131000</v>
      </c>
      <c r="AJ106">
        <f t="shared" si="33"/>
        <v>393000000</v>
      </c>
      <c r="AK106" s="77">
        <f t="shared" si="33"/>
        <v>8.2109029911126409E-4</v>
      </c>
      <c r="AL106" s="74">
        <v>2019</v>
      </c>
    </row>
    <row r="107" spans="1:38">
      <c r="A107" s="13">
        <f t="shared" si="25"/>
        <v>100</v>
      </c>
      <c r="B107" s="190"/>
      <c r="C107" s="192"/>
      <c r="D107" s="194"/>
      <c r="E107" s="67" t="s">
        <v>82</v>
      </c>
      <c r="F107" s="192"/>
      <c r="G107" s="186"/>
      <c r="H107" s="184"/>
      <c r="I107" s="184"/>
      <c r="J107" s="184"/>
      <c r="K107" s="184"/>
      <c r="L107" s="186"/>
      <c r="M107" s="68">
        <v>46467</v>
      </c>
      <c r="N107" s="188"/>
      <c r="O107" s="4">
        <f t="shared" si="22"/>
        <v>0</v>
      </c>
      <c r="P107" t="s">
        <v>205</v>
      </c>
      <c r="Q107" s="4" t="str">
        <f t="shared" si="26"/>
        <v/>
      </c>
      <c r="R107" s="77" t="str">
        <f t="shared" si="23"/>
        <v/>
      </c>
      <c r="T107">
        <f t="shared" si="27"/>
        <v>199</v>
      </c>
      <c r="U107" t="str">
        <f t="shared" si="32"/>
        <v>최혜원</v>
      </c>
      <c r="V107" t="str">
        <f t="shared" si="32"/>
        <v>미등기임원</v>
      </c>
      <c r="W107">
        <f t="shared" si="32"/>
        <v>43546</v>
      </c>
      <c r="X107" t="str">
        <f t="shared" si="32"/>
        <v>신주교부,</v>
      </c>
      <c r="Y107" t="str">
        <f t="shared" si="32"/>
        <v>보통주</v>
      </c>
      <c r="Z107">
        <f t="shared" si="32"/>
        <v>4000</v>
      </c>
      <c r="AA107" t="str">
        <f t="shared" si="32"/>
        <v>-</v>
      </c>
      <c r="AB107" t="str">
        <f t="shared" si="32"/>
        <v>-</v>
      </c>
      <c r="AC107" t="str">
        <f t="shared" si="32"/>
        <v>-</v>
      </c>
      <c r="AD107" t="str">
        <f t="shared" si="32"/>
        <v>-</v>
      </c>
      <c r="AE107">
        <f t="shared" si="32"/>
        <v>4000</v>
      </c>
      <c r="AF107" t="str">
        <f t="shared" si="24"/>
        <v>2022년 3월 22일~</v>
      </c>
      <c r="AG107" t="str">
        <f t="shared" si="33"/>
        <v>131,000 *주2)</v>
      </c>
      <c r="AH107">
        <f t="shared" si="33"/>
        <v>4000</v>
      </c>
      <c r="AI107">
        <f t="shared" si="33"/>
        <v>131000</v>
      </c>
      <c r="AJ107">
        <f t="shared" si="33"/>
        <v>524000000</v>
      </c>
      <c r="AK107" s="77">
        <f t="shared" si="33"/>
        <v>1.0947870654816855E-3</v>
      </c>
      <c r="AL107" s="74">
        <v>2019</v>
      </c>
    </row>
    <row r="108" spans="1:38">
      <c r="A108" s="13">
        <f t="shared" si="25"/>
        <v>101</v>
      </c>
      <c r="B108" s="189" t="s">
        <v>134</v>
      </c>
      <c r="C108" s="191" t="s">
        <v>89</v>
      </c>
      <c r="D108" s="193">
        <v>43523</v>
      </c>
      <c r="E108" s="66" t="s">
        <v>81</v>
      </c>
      <c r="F108" s="191" t="s">
        <v>83</v>
      </c>
      <c r="G108" s="183">
        <v>232</v>
      </c>
      <c r="H108" s="183" t="s">
        <v>84</v>
      </c>
      <c r="I108" s="183" t="s">
        <v>84</v>
      </c>
      <c r="J108" s="183" t="s">
        <v>84</v>
      </c>
      <c r="K108" s="183" t="s">
        <v>84</v>
      </c>
      <c r="L108" s="183">
        <v>232</v>
      </c>
      <c r="M108" s="66" t="s">
        <v>106</v>
      </c>
      <c r="N108" s="187" t="s">
        <v>107</v>
      </c>
      <c r="O108" s="4">
        <f t="shared" si="22"/>
        <v>232</v>
      </c>
      <c r="P108" s="4">
        <v>128900</v>
      </c>
      <c r="Q108" s="4">
        <f t="shared" si="26"/>
        <v>29904800</v>
      </c>
      <c r="R108" s="77">
        <f t="shared" si="23"/>
        <v>6.2479748541634936E-5</v>
      </c>
      <c r="T108">
        <f t="shared" si="27"/>
        <v>201</v>
      </c>
      <c r="U108" t="str">
        <f t="shared" ref="U108:AE117" si="34">VLOOKUP($T108,$A$8:$R$431,U$7)</f>
        <v>최희탁</v>
      </c>
      <c r="V108" t="str">
        <f t="shared" si="34"/>
        <v>미등기임원</v>
      </c>
      <c r="W108">
        <f t="shared" si="34"/>
        <v>43546</v>
      </c>
      <c r="X108" t="str">
        <f t="shared" si="34"/>
        <v>신주교부,</v>
      </c>
      <c r="Y108" t="str">
        <f t="shared" si="34"/>
        <v>보통주</v>
      </c>
      <c r="Z108">
        <f t="shared" si="34"/>
        <v>3000</v>
      </c>
      <c r="AA108" t="str">
        <f t="shared" si="34"/>
        <v>-</v>
      </c>
      <c r="AB108" t="str">
        <f t="shared" si="34"/>
        <v>-</v>
      </c>
      <c r="AC108" t="str">
        <f t="shared" si="34"/>
        <v>-</v>
      </c>
      <c r="AD108" t="str">
        <f t="shared" si="34"/>
        <v>-</v>
      </c>
      <c r="AE108">
        <f t="shared" si="34"/>
        <v>3000</v>
      </c>
      <c r="AF108" t="str">
        <f t="shared" si="24"/>
        <v>2022년 3월 22일~</v>
      </c>
      <c r="AG108" t="str">
        <f t="shared" ref="AG108:AK117" si="35">VLOOKUP($T108,$A$8:$R$431,AG$7)</f>
        <v>131,000 *주2)</v>
      </c>
      <c r="AH108">
        <f t="shared" si="35"/>
        <v>3000</v>
      </c>
      <c r="AI108">
        <f t="shared" si="35"/>
        <v>131000</v>
      </c>
      <c r="AJ108">
        <f t="shared" si="35"/>
        <v>393000000</v>
      </c>
      <c r="AK108" s="77">
        <f t="shared" si="35"/>
        <v>8.2109029911126409E-4</v>
      </c>
      <c r="AL108" s="74">
        <v>2019</v>
      </c>
    </row>
    <row r="109" spans="1:38">
      <c r="A109" s="13">
        <f t="shared" si="25"/>
        <v>102</v>
      </c>
      <c r="B109" s="190"/>
      <c r="C109" s="192"/>
      <c r="D109" s="194"/>
      <c r="E109" s="67" t="s">
        <v>82</v>
      </c>
      <c r="F109" s="192"/>
      <c r="G109" s="184"/>
      <c r="H109" s="184"/>
      <c r="I109" s="184"/>
      <c r="J109" s="184"/>
      <c r="K109" s="184"/>
      <c r="L109" s="184"/>
      <c r="M109" s="68">
        <v>46079</v>
      </c>
      <c r="N109" s="188"/>
      <c r="O109" s="4">
        <f t="shared" si="22"/>
        <v>0</v>
      </c>
      <c r="P109" t="s">
        <v>205</v>
      </c>
      <c r="Q109" s="4" t="str">
        <f t="shared" si="26"/>
        <v/>
      </c>
      <c r="R109" s="77" t="str">
        <f t="shared" si="23"/>
        <v/>
      </c>
      <c r="T109">
        <f t="shared" si="27"/>
        <v>203</v>
      </c>
      <c r="U109" t="str">
        <f t="shared" si="34"/>
        <v>하정우</v>
      </c>
      <c r="V109" t="str">
        <f t="shared" si="34"/>
        <v>미등기임원</v>
      </c>
      <c r="W109">
        <f t="shared" si="34"/>
        <v>43546</v>
      </c>
      <c r="X109" t="str">
        <f t="shared" si="34"/>
        <v>신주교부,</v>
      </c>
      <c r="Y109" t="str">
        <f t="shared" si="34"/>
        <v>보통주</v>
      </c>
      <c r="Z109">
        <f t="shared" si="34"/>
        <v>1000</v>
      </c>
      <c r="AA109" t="str">
        <f t="shared" si="34"/>
        <v>-</v>
      </c>
      <c r="AB109" t="str">
        <f t="shared" si="34"/>
        <v>-</v>
      </c>
      <c r="AC109" t="str">
        <f t="shared" si="34"/>
        <v>-</v>
      </c>
      <c r="AD109" t="str">
        <f t="shared" si="34"/>
        <v>-</v>
      </c>
      <c r="AE109">
        <f t="shared" si="34"/>
        <v>1000</v>
      </c>
      <c r="AF109" t="str">
        <f t="shared" si="24"/>
        <v>2022년 3월 22일~</v>
      </c>
      <c r="AG109" t="str">
        <f t="shared" si="35"/>
        <v>131,000 *주2)</v>
      </c>
      <c r="AH109">
        <f t="shared" si="35"/>
        <v>1000</v>
      </c>
      <c r="AI109">
        <f t="shared" si="35"/>
        <v>131000</v>
      </c>
      <c r="AJ109">
        <f t="shared" si="35"/>
        <v>131000000</v>
      </c>
      <c r="AK109" s="77">
        <f t="shared" si="35"/>
        <v>2.7369676637042136E-4</v>
      </c>
      <c r="AL109" s="74">
        <v>2019</v>
      </c>
    </row>
    <row r="110" spans="1:38">
      <c r="A110" s="13">
        <f t="shared" si="25"/>
        <v>103</v>
      </c>
      <c r="B110" s="189" t="s">
        <v>135</v>
      </c>
      <c r="C110" s="191" t="s">
        <v>89</v>
      </c>
      <c r="D110" s="193">
        <v>43546</v>
      </c>
      <c r="E110" s="66" t="s">
        <v>81</v>
      </c>
      <c r="F110" s="191" t="s">
        <v>83</v>
      </c>
      <c r="G110" s="185">
        <v>1000</v>
      </c>
      <c r="H110" s="183" t="s">
        <v>84</v>
      </c>
      <c r="I110" s="183" t="s">
        <v>84</v>
      </c>
      <c r="J110" s="183" t="s">
        <v>84</v>
      </c>
      <c r="K110" s="183" t="s">
        <v>84</v>
      </c>
      <c r="L110" s="185">
        <v>1000</v>
      </c>
      <c r="M110" s="66" t="s">
        <v>85</v>
      </c>
      <c r="N110" s="187" t="s">
        <v>87</v>
      </c>
      <c r="O110" s="4">
        <f t="shared" si="22"/>
        <v>1000</v>
      </c>
      <c r="P110" s="4">
        <v>131000</v>
      </c>
      <c r="Q110" s="4">
        <f t="shared" si="26"/>
        <v>131000000</v>
      </c>
      <c r="R110" s="77">
        <f t="shared" si="23"/>
        <v>2.7369676637042136E-4</v>
      </c>
      <c r="T110">
        <f t="shared" si="27"/>
        <v>205</v>
      </c>
      <c r="U110" t="str">
        <f t="shared" si="34"/>
        <v>하정우</v>
      </c>
      <c r="V110" t="str">
        <f t="shared" si="34"/>
        <v>미등기임원</v>
      </c>
      <c r="W110">
        <f t="shared" si="34"/>
        <v>43523</v>
      </c>
      <c r="X110" t="str">
        <f t="shared" si="34"/>
        <v>신주교부,</v>
      </c>
      <c r="Y110" t="str">
        <f t="shared" si="34"/>
        <v>보통주</v>
      </c>
      <c r="Z110">
        <f t="shared" si="34"/>
        <v>108</v>
      </c>
      <c r="AA110" t="str">
        <f t="shared" si="34"/>
        <v>-</v>
      </c>
      <c r="AB110" t="str">
        <f t="shared" si="34"/>
        <v>-</v>
      </c>
      <c r="AC110" t="str">
        <f t="shared" si="34"/>
        <v>-</v>
      </c>
      <c r="AD110" t="str">
        <f t="shared" si="34"/>
        <v>-</v>
      </c>
      <c r="AE110">
        <f t="shared" si="34"/>
        <v>108</v>
      </c>
      <c r="AF110" t="str">
        <f t="shared" si="24"/>
        <v>2021년 2월 27일~</v>
      </c>
      <c r="AG110" t="str">
        <f t="shared" si="35"/>
        <v>128,900 *주3)</v>
      </c>
      <c r="AH110">
        <f t="shared" si="35"/>
        <v>108</v>
      </c>
      <c r="AI110">
        <f t="shared" si="35"/>
        <v>128900</v>
      </c>
      <c r="AJ110">
        <f t="shared" si="35"/>
        <v>13921200</v>
      </c>
      <c r="AK110" s="77">
        <f t="shared" si="35"/>
        <v>2.9085400183174884E-5</v>
      </c>
      <c r="AL110" s="74">
        <v>2019</v>
      </c>
    </row>
    <row r="111" spans="1:38">
      <c r="A111" s="13">
        <f t="shared" si="25"/>
        <v>104</v>
      </c>
      <c r="B111" s="190"/>
      <c r="C111" s="192"/>
      <c r="D111" s="194"/>
      <c r="E111" s="67" t="s">
        <v>82</v>
      </c>
      <c r="F111" s="192"/>
      <c r="G111" s="186"/>
      <c r="H111" s="184"/>
      <c r="I111" s="184"/>
      <c r="J111" s="184"/>
      <c r="K111" s="184"/>
      <c r="L111" s="186"/>
      <c r="M111" s="68">
        <v>46467</v>
      </c>
      <c r="N111" s="188"/>
      <c r="O111" s="4">
        <f t="shared" si="22"/>
        <v>0</v>
      </c>
      <c r="P111" t="s">
        <v>205</v>
      </c>
      <c r="Q111" s="4" t="str">
        <f t="shared" si="26"/>
        <v/>
      </c>
      <c r="R111" s="77" t="str">
        <f t="shared" si="23"/>
        <v/>
      </c>
      <c r="T111">
        <f t="shared" si="27"/>
        <v>207</v>
      </c>
      <c r="U111" t="str">
        <f t="shared" si="34"/>
        <v>한기창</v>
      </c>
      <c r="V111" t="str">
        <f t="shared" si="34"/>
        <v>미등기임원</v>
      </c>
      <c r="W111">
        <f t="shared" si="34"/>
        <v>43546</v>
      </c>
      <c r="X111" t="str">
        <f t="shared" si="34"/>
        <v>신주교부,</v>
      </c>
      <c r="Y111" t="str">
        <f t="shared" si="34"/>
        <v>보통주</v>
      </c>
      <c r="Z111">
        <f t="shared" si="34"/>
        <v>1000</v>
      </c>
      <c r="AA111" t="str">
        <f t="shared" si="34"/>
        <v>-</v>
      </c>
      <c r="AB111" t="str">
        <f t="shared" si="34"/>
        <v>-</v>
      </c>
      <c r="AC111" t="str">
        <f t="shared" si="34"/>
        <v>-</v>
      </c>
      <c r="AD111" t="str">
        <f t="shared" si="34"/>
        <v>-</v>
      </c>
      <c r="AE111">
        <f t="shared" si="34"/>
        <v>1000</v>
      </c>
      <c r="AF111" t="str">
        <f t="shared" si="24"/>
        <v>2022년 3월 22일~</v>
      </c>
      <c r="AG111" t="str">
        <f t="shared" si="35"/>
        <v>131,000 *주2)</v>
      </c>
      <c r="AH111">
        <f t="shared" si="35"/>
        <v>1000</v>
      </c>
      <c r="AI111">
        <f t="shared" si="35"/>
        <v>131000</v>
      </c>
      <c r="AJ111">
        <f t="shared" si="35"/>
        <v>131000000</v>
      </c>
      <c r="AK111" s="77">
        <f t="shared" si="35"/>
        <v>2.7369676637042136E-4</v>
      </c>
      <c r="AL111" s="74">
        <v>2019</v>
      </c>
    </row>
    <row r="112" spans="1:38">
      <c r="A112" s="13">
        <f t="shared" si="25"/>
        <v>105</v>
      </c>
      <c r="B112" s="189" t="s">
        <v>135</v>
      </c>
      <c r="C112" s="191" t="s">
        <v>89</v>
      </c>
      <c r="D112" s="193">
        <v>43523</v>
      </c>
      <c r="E112" s="66" t="s">
        <v>81</v>
      </c>
      <c r="F112" s="191" t="s">
        <v>83</v>
      </c>
      <c r="G112" s="183">
        <v>170</v>
      </c>
      <c r="H112" s="183" t="s">
        <v>84</v>
      </c>
      <c r="I112" s="183" t="s">
        <v>84</v>
      </c>
      <c r="J112" s="183" t="s">
        <v>84</v>
      </c>
      <c r="K112" s="183" t="s">
        <v>84</v>
      </c>
      <c r="L112" s="183">
        <v>170</v>
      </c>
      <c r="M112" s="66" t="s">
        <v>106</v>
      </c>
      <c r="N112" s="187" t="s">
        <v>107</v>
      </c>
      <c r="O112" s="4">
        <f t="shared" si="22"/>
        <v>170</v>
      </c>
      <c r="P112" s="4">
        <v>128900</v>
      </c>
      <c r="Q112" s="4">
        <f t="shared" si="26"/>
        <v>21913000</v>
      </c>
      <c r="R112" s="77">
        <f t="shared" si="23"/>
        <v>4.578257436240491E-5</v>
      </c>
      <c r="T112">
        <f t="shared" si="27"/>
        <v>209</v>
      </c>
      <c r="U112" t="str">
        <f t="shared" si="34"/>
        <v>한기창</v>
      </c>
      <c r="V112" t="str">
        <f t="shared" si="34"/>
        <v>미등기임원</v>
      </c>
      <c r="W112">
        <f t="shared" si="34"/>
        <v>43523</v>
      </c>
      <c r="X112" t="str">
        <f t="shared" si="34"/>
        <v>신주교부,</v>
      </c>
      <c r="Y112" t="str">
        <f t="shared" si="34"/>
        <v>보통주</v>
      </c>
      <c r="Z112">
        <f t="shared" si="34"/>
        <v>294</v>
      </c>
      <c r="AA112" t="str">
        <f t="shared" si="34"/>
        <v>-</v>
      </c>
      <c r="AB112" t="str">
        <f t="shared" si="34"/>
        <v>-</v>
      </c>
      <c r="AC112" t="str">
        <f t="shared" si="34"/>
        <v>-</v>
      </c>
      <c r="AD112" t="str">
        <f t="shared" si="34"/>
        <v>-</v>
      </c>
      <c r="AE112">
        <f t="shared" si="34"/>
        <v>294</v>
      </c>
      <c r="AF112" t="str">
        <f t="shared" si="24"/>
        <v>2021년 2월 27일~</v>
      </c>
      <c r="AG112" t="str">
        <f t="shared" si="35"/>
        <v>128,900 *주3)</v>
      </c>
      <c r="AH112">
        <f t="shared" si="35"/>
        <v>294</v>
      </c>
      <c r="AI112">
        <f t="shared" si="35"/>
        <v>128900</v>
      </c>
      <c r="AJ112">
        <f t="shared" si="35"/>
        <v>37896600</v>
      </c>
      <c r="AK112" s="77">
        <f t="shared" si="35"/>
        <v>7.9176922720864955E-5</v>
      </c>
      <c r="AL112" s="74">
        <v>2019</v>
      </c>
    </row>
    <row r="113" spans="1:38">
      <c r="A113" s="13">
        <f t="shared" si="25"/>
        <v>106</v>
      </c>
      <c r="B113" s="190"/>
      <c r="C113" s="192"/>
      <c r="D113" s="194"/>
      <c r="E113" s="67" t="s">
        <v>82</v>
      </c>
      <c r="F113" s="192"/>
      <c r="G113" s="184"/>
      <c r="H113" s="184"/>
      <c r="I113" s="184"/>
      <c r="J113" s="184"/>
      <c r="K113" s="184"/>
      <c r="L113" s="184"/>
      <c r="M113" s="68">
        <v>46079</v>
      </c>
      <c r="N113" s="188"/>
      <c r="O113" s="4">
        <f t="shared" si="22"/>
        <v>0</v>
      </c>
      <c r="P113" t="s">
        <v>205</v>
      </c>
      <c r="Q113" s="4" t="str">
        <f t="shared" si="26"/>
        <v/>
      </c>
      <c r="R113" s="77" t="str">
        <f t="shared" si="23"/>
        <v/>
      </c>
      <c r="T113">
        <f t="shared" si="27"/>
        <v>211</v>
      </c>
      <c r="U113" t="str">
        <f t="shared" si="34"/>
        <v>한석주</v>
      </c>
      <c r="V113" t="str">
        <f t="shared" si="34"/>
        <v>미등기임원</v>
      </c>
      <c r="W113">
        <f t="shared" si="34"/>
        <v>43546</v>
      </c>
      <c r="X113" t="str">
        <f t="shared" si="34"/>
        <v>신주교부,</v>
      </c>
      <c r="Y113" t="str">
        <f t="shared" si="34"/>
        <v>보통주</v>
      </c>
      <c r="Z113">
        <f t="shared" si="34"/>
        <v>3000</v>
      </c>
      <c r="AA113" t="str">
        <f t="shared" si="34"/>
        <v>-</v>
      </c>
      <c r="AB113" t="str">
        <f t="shared" si="34"/>
        <v>-</v>
      </c>
      <c r="AC113" t="str">
        <f t="shared" si="34"/>
        <v>-</v>
      </c>
      <c r="AD113" t="str">
        <f t="shared" si="34"/>
        <v>-</v>
      </c>
      <c r="AE113">
        <f t="shared" si="34"/>
        <v>3000</v>
      </c>
      <c r="AF113" t="str">
        <f t="shared" si="24"/>
        <v>2022년 3월 22일~</v>
      </c>
      <c r="AG113" t="str">
        <f t="shared" si="35"/>
        <v>131,000 *주2)</v>
      </c>
      <c r="AH113">
        <f t="shared" si="35"/>
        <v>3000</v>
      </c>
      <c r="AI113">
        <f t="shared" si="35"/>
        <v>131000</v>
      </c>
      <c r="AJ113">
        <f t="shared" si="35"/>
        <v>393000000</v>
      </c>
      <c r="AK113" s="77">
        <f t="shared" si="35"/>
        <v>8.2109029911126409E-4</v>
      </c>
      <c r="AL113" s="74">
        <v>2019</v>
      </c>
    </row>
    <row r="114" spans="1:38">
      <c r="A114" s="13">
        <f t="shared" si="25"/>
        <v>107</v>
      </c>
      <c r="B114" s="189" t="s">
        <v>136</v>
      </c>
      <c r="C114" s="191" t="s">
        <v>89</v>
      </c>
      <c r="D114" s="193">
        <v>43546</v>
      </c>
      <c r="E114" s="66" t="s">
        <v>81</v>
      </c>
      <c r="F114" s="191" t="s">
        <v>83</v>
      </c>
      <c r="G114" s="185">
        <v>1000</v>
      </c>
      <c r="H114" s="183" t="s">
        <v>84</v>
      </c>
      <c r="I114" s="183" t="s">
        <v>84</v>
      </c>
      <c r="J114" s="183" t="s">
        <v>84</v>
      </c>
      <c r="K114" s="183" t="s">
        <v>84</v>
      </c>
      <c r="L114" s="185">
        <v>1000</v>
      </c>
      <c r="M114" s="66" t="s">
        <v>85</v>
      </c>
      <c r="N114" s="187" t="s">
        <v>87</v>
      </c>
      <c r="O114" s="4">
        <f t="shared" si="22"/>
        <v>1000</v>
      </c>
      <c r="P114" s="4">
        <v>131000</v>
      </c>
      <c r="Q114" s="4">
        <f t="shared" si="26"/>
        <v>131000000</v>
      </c>
      <c r="R114" s="77">
        <f t="shared" si="23"/>
        <v>2.7369676637042136E-4</v>
      </c>
      <c r="T114">
        <f t="shared" si="27"/>
        <v>213</v>
      </c>
      <c r="U114" t="str">
        <f t="shared" si="34"/>
        <v>한익상</v>
      </c>
      <c r="V114" t="str">
        <f t="shared" si="34"/>
        <v>미등기임원</v>
      </c>
      <c r="W114">
        <f t="shared" si="34"/>
        <v>43546</v>
      </c>
      <c r="X114" t="str">
        <f t="shared" si="34"/>
        <v>신주교부,</v>
      </c>
      <c r="Y114" t="str">
        <f t="shared" si="34"/>
        <v>보통주</v>
      </c>
      <c r="Z114">
        <f t="shared" si="34"/>
        <v>2000</v>
      </c>
      <c r="AA114" t="str">
        <f t="shared" si="34"/>
        <v>-</v>
      </c>
      <c r="AB114" t="str">
        <f t="shared" si="34"/>
        <v>-</v>
      </c>
      <c r="AC114" t="str">
        <f t="shared" si="34"/>
        <v>-</v>
      </c>
      <c r="AD114" t="str">
        <f t="shared" si="34"/>
        <v>-</v>
      </c>
      <c r="AE114">
        <f t="shared" si="34"/>
        <v>2000</v>
      </c>
      <c r="AF114" t="str">
        <f t="shared" si="24"/>
        <v>2022년 3월 22일~</v>
      </c>
      <c r="AG114" t="str">
        <f t="shared" si="35"/>
        <v>131,000 *주2)</v>
      </c>
      <c r="AH114">
        <f t="shared" si="35"/>
        <v>2000</v>
      </c>
      <c r="AI114">
        <f t="shared" si="35"/>
        <v>131000</v>
      </c>
      <c r="AJ114">
        <f t="shared" si="35"/>
        <v>262000000</v>
      </c>
      <c r="AK114" s="77">
        <f t="shared" si="35"/>
        <v>5.4739353274084273E-4</v>
      </c>
      <c r="AL114" s="74">
        <v>2019</v>
      </c>
    </row>
    <row r="115" spans="1:38">
      <c r="A115" s="13">
        <f t="shared" si="25"/>
        <v>108</v>
      </c>
      <c r="B115" s="190"/>
      <c r="C115" s="192"/>
      <c r="D115" s="194"/>
      <c r="E115" s="67" t="s">
        <v>82</v>
      </c>
      <c r="F115" s="192"/>
      <c r="G115" s="186"/>
      <c r="H115" s="184"/>
      <c r="I115" s="184"/>
      <c r="J115" s="184"/>
      <c r="K115" s="184"/>
      <c r="L115" s="186"/>
      <c r="M115" s="68">
        <v>46467</v>
      </c>
      <c r="N115" s="188"/>
      <c r="O115" s="4">
        <f t="shared" si="22"/>
        <v>0</v>
      </c>
      <c r="P115" t="s">
        <v>205</v>
      </c>
      <c r="Q115" s="4" t="str">
        <f t="shared" si="26"/>
        <v/>
      </c>
      <c r="R115" s="77" t="str">
        <f t="shared" si="23"/>
        <v/>
      </c>
      <c r="T115">
        <f t="shared" si="27"/>
        <v>215</v>
      </c>
      <c r="U115" t="str">
        <f t="shared" si="34"/>
        <v>한재영</v>
      </c>
      <c r="V115" t="str">
        <f t="shared" si="34"/>
        <v>미등기임원</v>
      </c>
      <c r="W115">
        <f t="shared" si="34"/>
        <v>43546</v>
      </c>
      <c r="X115" t="str">
        <f t="shared" si="34"/>
        <v>신주교부,</v>
      </c>
      <c r="Y115" t="str">
        <f t="shared" si="34"/>
        <v>보통주</v>
      </c>
      <c r="Z115">
        <f t="shared" si="34"/>
        <v>2000</v>
      </c>
      <c r="AA115" t="str">
        <f t="shared" si="34"/>
        <v>-</v>
      </c>
      <c r="AB115" t="str">
        <f t="shared" si="34"/>
        <v>-</v>
      </c>
      <c r="AC115" t="str">
        <f t="shared" si="34"/>
        <v>-</v>
      </c>
      <c r="AD115" t="str">
        <f t="shared" si="34"/>
        <v>-</v>
      </c>
      <c r="AE115">
        <f t="shared" si="34"/>
        <v>2000</v>
      </c>
      <c r="AF115" t="str">
        <f t="shared" si="24"/>
        <v>2022년 3월 22일~</v>
      </c>
      <c r="AG115" t="str">
        <f t="shared" si="35"/>
        <v>131,000 *주2)</v>
      </c>
      <c r="AH115">
        <f t="shared" si="35"/>
        <v>2000</v>
      </c>
      <c r="AI115">
        <f t="shared" si="35"/>
        <v>131000</v>
      </c>
      <c r="AJ115">
        <f t="shared" si="35"/>
        <v>262000000</v>
      </c>
      <c r="AK115" s="77">
        <f t="shared" si="35"/>
        <v>5.4739353274084273E-4</v>
      </c>
      <c r="AL115" s="74">
        <v>2019</v>
      </c>
    </row>
    <row r="116" spans="1:38">
      <c r="A116" s="13">
        <f t="shared" si="25"/>
        <v>109</v>
      </c>
      <c r="B116" s="189" t="s">
        <v>137</v>
      </c>
      <c r="C116" s="191" t="s">
        <v>89</v>
      </c>
      <c r="D116" s="193">
        <v>43523</v>
      </c>
      <c r="E116" s="66" t="s">
        <v>81</v>
      </c>
      <c r="F116" s="191" t="s">
        <v>83</v>
      </c>
      <c r="G116" s="183">
        <v>185</v>
      </c>
      <c r="H116" s="183" t="s">
        <v>84</v>
      </c>
      <c r="I116" s="183" t="s">
        <v>84</v>
      </c>
      <c r="J116" s="183" t="s">
        <v>84</v>
      </c>
      <c r="K116" s="183" t="s">
        <v>84</v>
      </c>
      <c r="L116" s="183">
        <v>185</v>
      </c>
      <c r="M116" s="66" t="s">
        <v>106</v>
      </c>
      <c r="N116" s="187" t="s">
        <v>107</v>
      </c>
      <c r="O116" s="4">
        <f t="shared" si="22"/>
        <v>185</v>
      </c>
      <c r="P116" s="4">
        <v>128900</v>
      </c>
      <c r="Q116" s="4">
        <f t="shared" si="26"/>
        <v>23846500</v>
      </c>
      <c r="R116" s="77">
        <f t="shared" si="23"/>
        <v>4.9822213276734752E-5</v>
      </c>
      <c r="T116">
        <f t="shared" si="27"/>
        <v>217</v>
      </c>
      <c r="U116" t="str">
        <f t="shared" si="34"/>
        <v>한재현</v>
      </c>
      <c r="V116" t="str">
        <f t="shared" si="34"/>
        <v>미등기임원</v>
      </c>
      <c r="W116">
        <f t="shared" si="34"/>
        <v>43546</v>
      </c>
      <c r="X116" t="str">
        <f t="shared" si="34"/>
        <v>신주교부,</v>
      </c>
      <c r="Y116" t="str">
        <f t="shared" si="34"/>
        <v>보통주</v>
      </c>
      <c r="Z116">
        <f t="shared" si="34"/>
        <v>3000</v>
      </c>
      <c r="AA116" t="str">
        <f t="shared" si="34"/>
        <v>-</v>
      </c>
      <c r="AB116" t="str">
        <f t="shared" si="34"/>
        <v>-</v>
      </c>
      <c r="AC116" t="str">
        <f t="shared" si="34"/>
        <v>-</v>
      </c>
      <c r="AD116" t="str">
        <f t="shared" si="34"/>
        <v>-</v>
      </c>
      <c r="AE116">
        <f t="shared" si="34"/>
        <v>3000</v>
      </c>
      <c r="AF116" t="str">
        <f t="shared" si="24"/>
        <v>2022년 3월 22일~</v>
      </c>
      <c r="AG116" t="str">
        <f t="shared" si="35"/>
        <v>131,000 *주2)</v>
      </c>
      <c r="AH116">
        <f t="shared" si="35"/>
        <v>3000</v>
      </c>
      <c r="AI116">
        <f t="shared" si="35"/>
        <v>131000</v>
      </c>
      <c r="AJ116">
        <f t="shared" si="35"/>
        <v>393000000</v>
      </c>
      <c r="AK116" s="77">
        <f t="shared" si="35"/>
        <v>8.2109029911126409E-4</v>
      </c>
      <c r="AL116" s="74">
        <v>2022</v>
      </c>
    </row>
    <row r="117" spans="1:38">
      <c r="A117" s="13">
        <f t="shared" si="25"/>
        <v>110</v>
      </c>
      <c r="B117" s="190"/>
      <c r="C117" s="192"/>
      <c r="D117" s="194"/>
      <c r="E117" s="67" t="s">
        <v>82</v>
      </c>
      <c r="F117" s="192"/>
      <c r="G117" s="184"/>
      <c r="H117" s="184"/>
      <c r="I117" s="184"/>
      <c r="J117" s="184"/>
      <c r="K117" s="184"/>
      <c r="L117" s="184"/>
      <c r="M117" s="68">
        <v>46079</v>
      </c>
      <c r="N117" s="188"/>
      <c r="O117" s="4">
        <f t="shared" si="22"/>
        <v>0</v>
      </c>
      <c r="P117" t="s">
        <v>205</v>
      </c>
      <c r="Q117" s="4" t="str">
        <f t="shared" si="26"/>
        <v/>
      </c>
      <c r="R117" s="77" t="str">
        <f t="shared" si="23"/>
        <v/>
      </c>
      <c r="T117">
        <f t="shared" si="27"/>
        <v>219</v>
      </c>
      <c r="U117" t="str">
        <f t="shared" si="34"/>
        <v>한준</v>
      </c>
      <c r="V117" t="str">
        <f t="shared" si="34"/>
        <v>미등기임원</v>
      </c>
      <c r="W117">
        <f t="shared" si="34"/>
        <v>43546</v>
      </c>
      <c r="X117" t="str">
        <f t="shared" si="34"/>
        <v>신주교부,</v>
      </c>
      <c r="Y117" t="str">
        <f t="shared" si="34"/>
        <v>보통주</v>
      </c>
      <c r="Z117">
        <f t="shared" si="34"/>
        <v>1000</v>
      </c>
      <c r="AA117" t="str">
        <f t="shared" si="34"/>
        <v>-</v>
      </c>
      <c r="AB117" t="str">
        <f t="shared" si="34"/>
        <v>-</v>
      </c>
      <c r="AC117" t="str">
        <f t="shared" si="34"/>
        <v>-</v>
      </c>
      <c r="AD117" t="str">
        <f t="shared" si="34"/>
        <v>-</v>
      </c>
      <c r="AE117">
        <f t="shared" si="34"/>
        <v>1000</v>
      </c>
      <c r="AF117" t="str">
        <f t="shared" si="24"/>
        <v>2022년 3월 22일~</v>
      </c>
      <c r="AG117" t="str">
        <f t="shared" si="35"/>
        <v>131,000 *주2)</v>
      </c>
      <c r="AH117">
        <f t="shared" si="35"/>
        <v>1000</v>
      </c>
      <c r="AI117">
        <f t="shared" si="35"/>
        <v>131000</v>
      </c>
      <c r="AJ117">
        <f t="shared" si="35"/>
        <v>131000000</v>
      </c>
      <c r="AK117" s="77">
        <f t="shared" si="35"/>
        <v>2.7369676637042136E-4</v>
      </c>
      <c r="AL117" s="74">
        <v>2022</v>
      </c>
    </row>
    <row r="118" spans="1:38">
      <c r="A118" s="13">
        <f t="shared" si="25"/>
        <v>111</v>
      </c>
      <c r="B118" s="189" t="s">
        <v>137</v>
      </c>
      <c r="C118" s="191" t="s">
        <v>89</v>
      </c>
      <c r="D118" s="193">
        <v>43546</v>
      </c>
      <c r="E118" s="66" t="s">
        <v>81</v>
      </c>
      <c r="F118" s="191" t="s">
        <v>83</v>
      </c>
      <c r="G118" s="185">
        <v>1000</v>
      </c>
      <c r="H118" s="183" t="s">
        <v>84</v>
      </c>
      <c r="I118" s="183" t="s">
        <v>84</v>
      </c>
      <c r="J118" s="183" t="s">
        <v>84</v>
      </c>
      <c r="K118" s="183" t="s">
        <v>84</v>
      </c>
      <c r="L118" s="185">
        <v>1000</v>
      </c>
      <c r="M118" s="66" t="s">
        <v>85</v>
      </c>
      <c r="N118" s="187" t="s">
        <v>87</v>
      </c>
      <c r="O118" s="4">
        <f t="shared" si="22"/>
        <v>1000</v>
      </c>
      <c r="P118" s="4">
        <v>131000</v>
      </c>
      <c r="Q118" s="4">
        <f t="shared" si="26"/>
        <v>131000000</v>
      </c>
      <c r="R118" s="77">
        <f t="shared" si="23"/>
        <v>2.7369676637042136E-4</v>
      </c>
      <c r="T118">
        <f t="shared" si="27"/>
        <v>221</v>
      </c>
      <c r="U118" t="str">
        <f t="shared" ref="U118:AE127" si="36">VLOOKUP($T118,$A$8:$R$431,U$7)</f>
        <v>한준</v>
      </c>
      <c r="V118" t="str">
        <f t="shared" si="36"/>
        <v>미등기임원</v>
      </c>
      <c r="W118">
        <f t="shared" si="36"/>
        <v>43523</v>
      </c>
      <c r="X118" t="str">
        <f t="shared" si="36"/>
        <v>신주교부,</v>
      </c>
      <c r="Y118" t="str">
        <f t="shared" si="36"/>
        <v>보통주</v>
      </c>
      <c r="Z118">
        <f t="shared" si="36"/>
        <v>216</v>
      </c>
      <c r="AA118" t="str">
        <f t="shared" si="36"/>
        <v>-</v>
      </c>
      <c r="AB118" t="str">
        <f t="shared" si="36"/>
        <v>-</v>
      </c>
      <c r="AC118" t="str">
        <f t="shared" si="36"/>
        <v>-</v>
      </c>
      <c r="AD118" t="str">
        <f t="shared" si="36"/>
        <v>-</v>
      </c>
      <c r="AE118">
        <f t="shared" si="36"/>
        <v>216</v>
      </c>
      <c r="AF118" t="str">
        <f t="shared" si="24"/>
        <v>2021년 2월 27일~</v>
      </c>
      <c r="AG118" t="str">
        <f t="shared" ref="AG118:AK127" si="37">VLOOKUP($T118,$A$8:$R$431,AG$7)</f>
        <v>128,900 *주3)</v>
      </c>
      <c r="AH118">
        <f t="shared" si="37"/>
        <v>216</v>
      </c>
      <c r="AI118">
        <f t="shared" si="37"/>
        <v>128900</v>
      </c>
      <c r="AJ118">
        <f t="shared" si="37"/>
        <v>27842400</v>
      </c>
      <c r="AK118" s="77">
        <f t="shared" si="37"/>
        <v>5.8170800366349768E-5</v>
      </c>
      <c r="AL118" s="74">
        <v>2021</v>
      </c>
    </row>
    <row r="119" spans="1:38">
      <c r="A119" s="13">
        <f t="shared" si="25"/>
        <v>112</v>
      </c>
      <c r="B119" s="190"/>
      <c r="C119" s="192"/>
      <c r="D119" s="194"/>
      <c r="E119" s="67" t="s">
        <v>82</v>
      </c>
      <c r="F119" s="192"/>
      <c r="G119" s="186"/>
      <c r="H119" s="184"/>
      <c r="I119" s="184"/>
      <c r="J119" s="184"/>
      <c r="K119" s="184"/>
      <c r="L119" s="186"/>
      <c r="M119" s="68">
        <v>46467</v>
      </c>
      <c r="N119" s="188"/>
      <c r="O119" s="4">
        <f t="shared" si="22"/>
        <v>0</v>
      </c>
      <c r="P119" t="s">
        <v>205</v>
      </c>
      <c r="Q119" s="4" t="str">
        <f t="shared" si="26"/>
        <v/>
      </c>
      <c r="R119" s="77" t="str">
        <f t="shared" si="23"/>
        <v/>
      </c>
      <c r="T119">
        <f t="shared" si="27"/>
        <v>223</v>
      </c>
      <c r="U119" t="str">
        <f t="shared" si="36"/>
        <v>한성숙</v>
      </c>
      <c r="V119" t="str">
        <f t="shared" si="36"/>
        <v>등기임원</v>
      </c>
      <c r="W119">
        <f t="shared" si="36"/>
        <v>43917</v>
      </c>
      <c r="X119" t="str">
        <f t="shared" si="36"/>
        <v>신주교부,</v>
      </c>
      <c r="Y119" t="str">
        <f t="shared" si="36"/>
        <v>보통주</v>
      </c>
      <c r="Z119">
        <f t="shared" si="36"/>
        <v>40000</v>
      </c>
      <c r="AA119" t="str">
        <f t="shared" si="36"/>
        <v>-</v>
      </c>
      <c r="AB119" t="str">
        <f t="shared" si="36"/>
        <v>-</v>
      </c>
      <c r="AC119" t="str">
        <f t="shared" si="36"/>
        <v>-</v>
      </c>
      <c r="AD119" t="str">
        <f t="shared" si="36"/>
        <v>-</v>
      </c>
      <c r="AE119">
        <f t="shared" si="36"/>
        <v>40000</v>
      </c>
      <c r="AF119" t="str">
        <f t="shared" si="24"/>
        <v>2023년 3월 27일~</v>
      </c>
      <c r="AG119" t="str">
        <f t="shared" si="37"/>
        <v>186,000 *주2)</v>
      </c>
      <c r="AH119">
        <f t="shared" si="37"/>
        <v>40000</v>
      </c>
      <c r="AI119">
        <f t="shared" si="37"/>
        <v>186000</v>
      </c>
      <c r="AJ119">
        <f t="shared" si="37"/>
        <v>7440000000</v>
      </c>
      <c r="AK119" s="77">
        <f t="shared" si="37"/>
        <v>1.5544304899205609E-2</v>
      </c>
      <c r="AL119" s="74">
        <v>2023</v>
      </c>
    </row>
    <row r="120" spans="1:38">
      <c r="A120" s="13">
        <f t="shared" si="25"/>
        <v>113</v>
      </c>
      <c r="B120" s="189" t="s">
        <v>138</v>
      </c>
      <c r="C120" s="191" t="s">
        <v>89</v>
      </c>
      <c r="D120" s="193">
        <v>43546</v>
      </c>
      <c r="E120" s="66" t="s">
        <v>81</v>
      </c>
      <c r="F120" s="191" t="s">
        <v>83</v>
      </c>
      <c r="G120" s="185">
        <v>2000</v>
      </c>
      <c r="H120" s="183" t="s">
        <v>84</v>
      </c>
      <c r="I120" s="183" t="s">
        <v>84</v>
      </c>
      <c r="J120" s="183" t="s">
        <v>84</v>
      </c>
      <c r="K120" s="183" t="s">
        <v>84</v>
      </c>
      <c r="L120" s="185">
        <v>2000</v>
      </c>
      <c r="M120" s="66" t="s">
        <v>85</v>
      </c>
      <c r="N120" s="187" t="s">
        <v>87</v>
      </c>
      <c r="O120" s="4">
        <f t="shared" si="22"/>
        <v>2000</v>
      </c>
      <c r="P120" s="4">
        <v>131000</v>
      </c>
      <c r="Q120" s="4">
        <f t="shared" si="26"/>
        <v>262000000</v>
      </c>
      <c r="R120" s="77">
        <f t="shared" si="23"/>
        <v>5.4739353274084273E-4</v>
      </c>
      <c r="T120">
        <f t="shared" si="27"/>
        <v>225</v>
      </c>
      <c r="U120" t="str">
        <f t="shared" si="36"/>
        <v>최인혁</v>
      </c>
      <c r="V120" t="str">
        <f t="shared" si="36"/>
        <v>등기임원</v>
      </c>
      <c r="W120">
        <f t="shared" si="36"/>
        <v>43917</v>
      </c>
      <c r="X120" t="str">
        <f t="shared" si="36"/>
        <v>신주교부,</v>
      </c>
      <c r="Y120" t="str">
        <f t="shared" si="36"/>
        <v>보통주</v>
      </c>
      <c r="Z120">
        <f t="shared" si="36"/>
        <v>20000</v>
      </c>
      <c r="AA120" t="str">
        <f t="shared" si="36"/>
        <v>-</v>
      </c>
      <c r="AB120" t="str">
        <f t="shared" si="36"/>
        <v>-</v>
      </c>
      <c r="AC120" t="str">
        <f t="shared" si="36"/>
        <v>-</v>
      </c>
      <c r="AD120" t="str">
        <f t="shared" si="36"/>
        <v>-</v>
      </c>
      <c r="AE120">
        <f t="shared" si="36"/>
        <v>20000</v>
      </c>
      <c r="AF120" t="str">
        <f t="shared" si="24"/>
        <v>2023년 3월 27일~</v>
      </c>
      <c r="AG120" t="str">
        <f t="shared" si="37"/>
        <v>186,000 *주2)</v>
      </c>
      <c r="AH120">
        <f t="shared" si="37"/>
        <v>20000</v>
      </c>
      <c r="AI120">
        <f t="shared" si="37"/>
        <v>186000</v>
      </c>
      <c r="AJ120">
        <f t="shared" si="37"/>
        <v>3720000000</v>
      </c>
      <c r="AK120" s="77">
        <f t="shared" si="37"/>
        <v>7.7721524496028047E-3</v>
      </c>
      <c r="AL120" s="74">
        <v>2023</v>
      </c>
    </row>
    <row r="121" spans="1:38">
      <c r="A121" s="13">
        <f t="shared" si="25"/>
        <v>114</v>
      </c>
      <c r="B121" s="190"/>
      <c r="C121" s="192"/>
      <c r="D121" s="194"/>
      <c r="E121" s="67" t="s">
        <v>82</v>
      </c>
      <c r="F121" s="192"/>
      <c r="G121" s="186"/>
      <c r="H121" s="184"/>
      <c r="I121" s="184"/>
      <c r="J121" s="184"/>
      <c r="K121" s="184"/>
      <c r="L121" s="186"/>
      <c r="M121" s="68">
        <v>46467</v>
      </c>
      <c r="N121" s="188"/>
      <c r="O121" s="4">
        <f t="shared" si="22"/>
        <v>0</v>
      </c>
      <c r="P121" t="s">
        <v>205</v>
      </c>
      <c r="Q121" s="4" t="str">
        <f t="shared" si="26"/>
        <v/>
      </c>
      <c r="R121" s="77" t="str">
        <f t="shared" si="23"/>
        <v/>
      </c>
      <c r="T121">
        <f t="shared" si="27"/>
        <v>227</v>
      </c>
      <c r="U121" t="str">
        <f t="shared" si="36"/>
        <v>박상진</v>
      </c>
      <c r="V121" t="str">
        <f t="shared" si="36"/>
        <v>미등기임원</v>
      </c>
      <c r="W121">
        <f t="shared" si="36"/>
        <v>43917</v>
      </c>
      <c r="X121" t="str">
        <f t="shared" si="36"/>
        <v>신주교부,</v>
      </c>
      <c r="Y121" t="str">
        <f t="shared" si="36"/>
        <v>보통주</v>
      </c>
      <c r="Z121">
        <f t="shared" si="36"/>
        <v>32000</v>
      </c>
      <c r="AA121" t="str">
        <f t="shared" si="36"/>
        <v>-</v>
      </c>
      <c r="AB121" t="str">
        <f t="shared" si="36"/>
        <v>-</v>
      </c>
      <c r="AC121" t="str">
        <f t="shared" si="36"/>
        <v>-</v>
      </c>
      <c r="AD121" t="str">
        <f t="shared" si="36"/>
        <v>-</v>
      </c>
      <c r="AE121">
        <f t="shared" si="36"/>
        <v>32000</v>
      </c>
      <c r="AF121" t="str">
        <f t="shared" si="24"/>
        <v>2023년 3월 27일~</v>
      </c>
      <c r="AG121" t="str">
        <f t="shared" si="37"/>
        <v>186,000 *주2)</v>
      </c>
      <c r="AH121">
        <f t="shared" si="37"/>
        <v>32000</v>
      </c>
      <c r="AI121">
        <f t="shared" si="37"/>
        <v>186000</v>
      </c>
      <c r="AJ121">
        <f t="shared" si="37"/>
        <v>5952000000</v>
      </c>
      <c r="AK121" s="77">
        <f t="shared" si="37"/>
        <v>1.2435443919364488E-2</v>
      </c>
      <c r="AL121" s="74">
        <v>2023</v>
      </c>
    </row>
    <row r="122" spans="1:38">
      <c r="A122" s="13">
        <f t="shared" si="25"/>
        <v>115</v>
      </c>
      <c r="B122" s="189" t="s">
        <v>139</v>
      </c>
      <c r="C122" s="191" t="s">
        <v>89</v>
      </c>
      <c r="D122" s="193">
        <v>43546</v>
      </c>
      <c r="E122" s="66" t="s">
        <v>81</v>
      </c>
      <c r="F122" s="191" t="s">
        <v>83</v>
      </c>
      <c r="G122" s="185">
        <v>2000</v>
      </c>
      <c r="H122" s="183" t="s">
        <v>84</v>
      </c>
      <c r="I122" s="183" t="s">
        <v>84</v>
      </c>
      <c r="J122" s="183" t="s">
        <v>84</v>
      </c>
      <c r="K122" s="183" t="s">
        <v>84</v>
      </c>
      <c r="L122" s="185">
        <v>2000</v>
      </c>
      <c r="M122" s="66" t="s">
        <v>85</v>
      </c>
      <c r="N122" s="187" t="s">
        <v>87</v>
      </c>
      <c r="O122" s="4">
        <f t="shared" si="22"/>
        <v>2000</v>
      </c>
      <c r="P122" s="4">
        <v>131000</v>
      </c>
      <c r="Q122" s="4">
        <f t="shared" si="26"/>
        <v>262000000</v>
      </c>
      <c r="R122" s="77">
        <f t="shared" si="23"/>
        <v>5.4739353274084273E-4</v>
      </c>
      <c r="T122">
        <f t="shared" si="27"/>
        <v>229</v>
      </c>
      <c r="U122" t="str">
        <f t="shared" si="36"/>
        <v>채선주</v>
      </c>
      <c r="V122" t="str">
        <f t="shared" si="36"/>
        <v>미등기임원</v>
      </c>
      <c r="W122">
        <f t="shared" si="36"/>
        <v>43917</v>
      </c>
      <c r="X122" t="str">
        <f t="shared" si="36"/>
        <v>신주교부,</v>
      </c>
      <c r="Y122" t="str">
        <f t="shared" si="36"/>
        <v>보통주</v>
      </c>
      <c r="Z122">
        <f t="shared" si="36"/>
        <v>32000</v>
      </c>
      <c r="AA122" t="str">
        <f t="shared" si="36"/>
        <v>-</v>
      </c>
      <c r="AB122" t="str">
        <f t="shared" si="36"/>
        <v>-</v>
      </c>
      <c r="AC122" t="str">
        <f t="shared" si="36"/>
        <v>-</v>
      </c>
      <c r="AD122" t="str">
        <f t="shared" si="36"/>
        <v>-</v>
      </c>
      <c r="AE122">
        <f t="shared" si="36"/>
        <v>32000</v>
      </c>
      <c r="AF122" t="str">
        <f t="shared" si="24"/>
        <v>2023년 3월 27일~</v>
      </c>
      <c r="AG122" t="str">
        <f t="shared" si="37"/>
        <v>186,000 *주2)</v>
      </c>
      <c r="AH122">
        <f t="shared" si="37"/>
        <v>32000</v>
      </c>
      <c r="AI122">
        <f t="shared" si="37"/>
        <v>186000</v>
      </c>
      <c r="AJ122">
        <f t="shared" si="37"/>
        <v>5952000000</v>
      </c>
      <c r="AK122" s="77">
        <f t="shared" si="37"/>
        <v>1.2435443919364488E-2</v>
      </c>
      <c r="AL122" s="74">
        <v>2023</v>
      </c>
    </row>
    <row r="123" spans="1:38">
      <c r="A123" s="13">
        <f t="shared" si="25"/>
        <v>116</v>
      </c>
      <c r="B123" s="190"/>
      <c r="C123" s="192"/>
      <c r="D123" s="194"/>
      <c r="E123" s="67" t="s">
        <v>82</v>
      </c>
      <c r="F123" s="192"/>
      <c r="G123" s="186"/>
      <c r="H123" s="184"/>
      <c r="I123" s="184"/>
      <c r="J123" s="184"/>
      <c r="K123" s="184"/>
      <c r="L123" s="186"/>
      <c r="M123" s="68">
        <v>46467</v>
      </c>
      <c r="N123" s="188"/>
      <c r="O123" s="4">
        <f t="shared" si="22"/>
        <v>0</v>
      </c>
      <c r="P123" t="s">
        <v>205</v>
      </c>
      <c r="Q123" s="4" t="str">
        <f t="shared" si="26"/>
        <v/>
      </c>
      <c r="R123" s="77" t="str">
        <f t="shared" si="23"/>
        <v/>
      </c>
      <c r="T123">
        <f t="shared" si="27"/>
        <v>231</v>
      </c>
      <c r="U123" t="str">
        <f t="shared" si="36"/>
        <v>김광현</v>
      </c>
      <c r="V123" t="str">
        <f t="shared" si="36"/>
        <v>미등기임원</v>
      </c>
      <c r="W123">
        <f t="shared" si="36"/>
        <v>43917</v>
      </c>
      <c r="X123" t="str">
        <f t="shared" si="36"/>
        <v>신주교부,</v>
      </c>
      <c r="Y123" t="str">
        <f t="shared" si="36"/>
        <v>보통주</v>
      </c>
      <c r="Z123">
        <f t="shared" si="36"/>
        <v>14000</v>
      </c>
      <c r="AA123" t="str">
        <f t="shared" si="36"/>
        <v>-</v>
      </c>
      <c r="AB123" t="str">
        <f t="shared" si="36"/>
        <v>-</v>
      </c>
      <c r="AC123" t="str">
        <f t="shared" si="36"/>
        <v>-</v>
      </c>
      <c r="AD123" t="str">
        <f t="shared" si="36"/>
        <v>-</v>
      </c>
      <c r="AE123">
        <f t="shared" si="36"/>
        <v>14000</v>
      </c>
      <c r="AF123" t="str">
        <f t="shared" si="24"/>
        <v>2023년 3월 27일~</v>
      </c>
      <c r="AG123" t="str">
        <f t="shared" si="37"/>
        <v>186,000 *주2)</v>
      </c>
      <c r="AH123">
        <f t="shared" si="37"/>
        <v>14000</v>
      </c>
      <c r="AI123">
        <f t="shared" si="37"/>
        <v>186000</v>
      </c>
      <c r="AJ123">
        <f t="shared" si="37"/>
        <v>2604000000</v>
      </c>
      <c r="AK123" s="77">
        <f t="shared" si="37"/>
        <v>5.4405067147219634E-3</v>
      </c>
      <c r="AL123" s="74">
        <v>2023</v>
      </c>
    </row>
    <row r="124" spans="1:38">
      <c r="A124" s="13">
        <f t="shared" si="25"/>
        <v>117</v>
      </c>
      <c r="B124" s="189" t="s">
        <v>140</v>
      </c>
      <c r="C124" s="191" t="s">
        <v>89</v>
      </c>
      <c r="D124" s="193">
        <v>43546</v>
      </c>
      <c r="E124" s="66" t="s">
        <v>81</v>
      </c>
      <c r="F124" s="191" t="s">
        <v>83</v>
      </c>
      <c r="G124" s="185">
        <v>2000</v>
      </c>
      <c r="H124" s="183" t="s">
        <v>84</v>
      </c>
      <c r="I124" s="183" t="s">
        <v>84</v>
      </c>
      <c r="J124" s="183" t="s">
        <v>84</v>
      </c>
      <c r="K124" s="183" t="s">
        <v>84</v>
      </c>
      <c r="L124" s="185">
        <v>2000</v>
      </c>
      <c r="M124" s="66" t="s">
        <v>85</v>
      </c>
      <c r="N124" s="187" t="s">
        <v>87</v>
      </c>
      <c r="O124" s="4">
        <f t="shared" si="22"/>
        <v>2000</v>
      </c>
      <c r="P124" s="4">
        <v>131000</v>
      </c>
      <c r="Q124" s="4">
        <f t="shared" si="26"/>
        <v>262000000</v>
      </c>
      <c r="R124" s="77">
        <f t="shared" si="23"/>
        <v>5.4739353274084273E-4</v>
      </c>
      <c r="T124">
        <f t="shared" si="27"/>
        <v>233</v>
      </c>
      <c r="U124" t="str">
        <f t="shared" si="36"/>
        <v>김승언</v>
      </c>
      <c r="V124" t="str">
        <f t="shared" si="36"/>
        <v>미등기임원</v>
      </c>
      <c r="W124">
        <f t="shared" si="36"/>
        <v>43917</v>
      </c>
      <c r="X124" t="str">
        <f t="shared" si="36"/>
        <v>신주교부,</v>
      </c>
      <c r="Y124" t="str">
        <f t="shared" si="36"/>
        <v>보통주</v>
      </c>
      <c r="Z124">
        <f t="shared" si="36"/>
        <v>10000</v>
      </c>
      <c r="AA124" t="str">
        <f t="shared" si="36"/>
        <v>-</v>
      </c>
      <c r="AB124" t="str">
        <f t="shared" si="36"/>
        <v>-</v>
      </c>
      <c r="AC124" t="str">
        <f t="shared" si="36"/>
        <v>-</v>
      </c>
      <c r="AD124" t="str">
        <f t="shared" si="36"/>
        <v>-</v>
      </c>
      <c r="AE124">
        <f t="shared" si="36"/>
        <v>10000</v>
      </c>
      <c r="AF124" t="str">
        <f t="shared" si="24"/>
        <v>2023년 3월 27일~</v>
      </c>
      <c r="AG124" t="str">
        <f t="shared" si="37"/>
        <v>186,000 *주2)</v>
      </c>
      <c r="AH124">
        <f t="shared" si="37"/>
        <v>10000</v>
      </c>
      <c r="AI124">
        <f t="shared" si="37"/>
        <v>186000</v>
      </c>
      <c r="AJ124">
        <f t="shared" si="37"/>
        <v>1860000000</v>
      </c>
      <c r="AK124" s="77">
        <f t="shared" si="37"/>
        <v>3.8860762248014023E-3</v>
      </c>
      <c r="AL124" s="74">
        <v>2023</v>
      </c>
    </row>
    <row r="125" spans="1:38">
      <c r="A125" s="13">
        <f t="shared" si="25"/>
        <v>118</v>
      </c>
      <c r="B125" s="190"/>
      <c r="C125" s="192"/>
      <c r="D125" s="194"/>
      <c r="E125" s="67" t="s">
        <v>82</v>
      </c>
      <c r="F125" s="192"/>
      <c r="G125" s="186"/>
      <c r="H125" s="184"/>
      <c r="I125" s="184"/>
      <c r="J125" s="184"/>
      <c r="K125" s="184"/>
      <c r="L125" s="186"/>
      <c r="M125" s="68">
        <v>46467</v>
      </c>
      <c r="N125" s="188"/>
      <c r="O125" s="4">
        <f t="shared" si="22"/>
        <v>0</v>
      </c>
      <c r="P125" t="s">
        <v>205</v>
      </c>
      <c r="Q125" s="4" t="str">
        <f t="shared" si="26"/>
        <v/>
      </c>
      <c r="R125" s="77" t="str">
        <f t="shared" si="23"/>
        <v/>
      </c>
      <c r="T125">
        <f t="shared" si="27"/>
        <v>235</v>
      </c>
      <c r="U125" t="str">
        <f t="shared" si="36"/>
        <v>김주관</v>
      </c>
      <c r="V125" t="str">
        <f t="shared" si="36"/>
        <v>미등기임원</v>
      </c>
      <c r="W125">
        <f t="shared" si="36"/>
        <v>43917</v>
      </c>
      <c r="X125" t="str">
        <f t="shared" si="36"/>
        <v>신주교부,</v>
      </c>
      <c r="Y125" t="str">
        <f t="shared" si="36"/>
        <v>보통주</v>
      </c>
      <c r="Z125">
        <f t="shared" si="36"/>
        <v>14000</v>
      </c>
      <c r="AA125" t="str">
        <f t="shared" si="36"/>
        <v>-</v>
      </c>
      <c r="AB125" t="str">
        <f t="shared" si="36"/>
        <v>-</v>
      </c>
      <c r="AC125" t="str">
        <f t="shared" si="36"/>
        <v>-</v>
      </c>
      <c r="AD125" t="str">
        <f t="shared" si="36"/>
        <v>-</v>
      </c>
      <c r="AE125">
        <f t="shared" si="36"/>
        <v>14000</v>
      </c>
      <c r="AF125" t="str">
        <f t="shared" si="24"/>
        <v>2023년 3월 27일~</v>
      </c>
      <c r="AG125" t="str">
        <f t="shared" si="37"/>
        <v>186,000 *주2)</v>
      </c>
      <c r="AH125">
        <f t="shared" si="37"/>
        <v>14000</v>
      </c>
      <c r="AI125">
        <f t="shared" si="37"/>
        <v>186000</v>
      </c>
      <c r="AJ125">
        <f t="shared" si="37"/>
        <v>2604000000</v>
      </c>
      <c r="AK125" s="77">
        <f t="shared" si="37"/>
        <v>5.4405067147219634E-3</v>
      </c>
      <c r="AL125" s="74">
        <v>2023</v>
      </c>
    </row>
    <row r="126" spans="1:38">
      <c r="A126" s="13">
        <f t="shared" si="25"/>
        <v>119</v>
      </c>
      <c r="B126" s="189" t="s">
        <v>141</v>
      </c>
      <c r="C126" s="191" t="s">
        <v>89</v>
      </c>
      <c r="D126" s="193">
        <v>43523</v>
      </c>
      <c r="E126" s="66" t="s">
        <v>81</v>
      </c>
      <c r="F126" s="191" t="s">
        <v>83</v>
      </c>
      <c r="G126" s="183">
        <v>232</v>
      </c>
      <c r="H126" s="183" t="s">
        <v>84</v>
      </c>
      <c r="I126" s="183" t="s">
        <v>84</v>
      </c>
      <c r="J126" s="183" t="s">
        <v>84</v>
      </c>
      <c r="K126" s="183" t="s">
        <v>84</v>
      </c>
      <c r="L126" s="183">
        <v>232</v>
      </c>
      <c r="M126" s="66" t="s">
        <v>106</v>
      </c>
      <c r="N126" s="187" t="s">
        <v>107</v>
      </c>
      <c r="O126" s="4">
        <f t="shared" si="22"/>
        <v>232</v>
      </c>
      <c r="P126" s="4">
        <v>128900</v>
      </c>
      <c r="Q126" s="4">
        <f t="shared" si="26"/>
        <v>29904800</v>
      </c>
      <c r="R126" s="77">
        <f t="shared" si="23"/>
        <v>6.2479748541634936E-5</v>
      </c>
      <c r="T126">
        <f t="shared" si="27"/>
        <v>237</v>
      </c>
      <c r="U126" t="str">
        <f t="shared" si="36"/>
        <v>이건수</v>
      </c>
      <c r="V126" t="str">
        <f t="shared" si="36"/>
        <v>미등기임원</v>
      </c>
      <c r="W126">
        <f t="shared" si="36"/>
        <v>43917</v>
      </c>
      <c r="X126" t="str">
        <f t="shared" si="36"/>
        <v>신주교부,</v>
      </c>
      <c r="Y126" t="str">
        <f t="shared" si="36"/>
        <v>보통주</v>
      </c>
      <c r="Z126">
        <f t="shared" si="36"/>
        <v>10000</v>
      </c>
      <c r="AA126" t="str">
        <f t="shared" si="36"/>
        <v>-</v>
      </c>
      <c r="AB126" t="str">
        <f t="shared" si="36"/>
        <v>-</v>
      </c>
      <c r="AC126" t="str">
        <f t="shared" si="36"/>
        <v>-</v>
      </c>
      <c r="AD126" t="str">
        <f t="shared" si="36"/>
        <v>-</v>
      </c>
      <c r="AE126">
        <f t="shared" si="36"/>
        <v>10000</v>
      </c>
      <c r="AF126" t="str">
        <f t="shared" si="24"/>
        <v>2023년 3월 27일~</v>
      </c>
      <c r="AG126" t="str">
        <f t="shared" si="37"/>
        <v>186,000 *주2)</v>
      </c>
      <c r="AH126">
        <f t="shared" si="37"/>
        <v>10000</v>
      </c>
      <c r="AI126">
        <f t="shared" si="37"/>
        <v>186000</v>
      </c>
      <c r="AJ126">
        <f t="shared" si="37"/>
        <v>1860000000</v>
      </c>
      <c r="AK126" s="77">
        <f t="shared" si="37"/>
        <v>3.8860762248014023E-3</v>
      </c>
      <c r="AL126" s="74">
        <v>2023</v>
      </c>
    </row>
    <row r="127" spans="1:38">
      <c r="A127" s="13">
        <f t="shared" si="25"/>
        <v>120</v>
      </c>
      <c r="B127" s="190"/>
      <c r="C127" s="192"/>
      <c r="D127" s="194"/>
      <c r="E127" s="67" t="s">
        <v>82</v>
      </c>
      <c r="F127" s="192"/>
      <c r="G127" s="184"/>
      <c r="H127" s="184"/>
      <c r="I127" s="184"/>
      <c r="J127" s="184"/>
      <c r="K127" s="184"/>
      <c r="L127" s="184"/>
      <c r="M127" s="68">
        <v>46079</v>
      </c>
      <c r="N127" s="188"/>
      <c r="O127" s="4">
        <f t="shared" si="22"/>
        <v>0</v>
      </c>
      <c r="P127" t="s">
        <v>205</v>
      </c>
      <c r="Q127" s="4" t="str">
        <f t="shared" si="26"/>
        <v/>
      </c>
      <c r="R127" s="77" t="str">
        <f t="shared" si="23"/>
        <v/>
      </c>
      <c r="T127">
        <f t="shared" si="27"/>
        <v>239</v>
      </c>
      <c r="U127" t="str">
        <f t="shared" si="36"/>
        <v>이윤숙</v>
      </c>
      <c r="V127" t="str">
        <f t="shared" si="36"/>
        <v>미등기임원</v>
      </c>
      <c r="W127">
        <f t="shared" si="36"/>
        <v>43917</v>
      </c>
      <c r="X127" t="str">
        <f t="shared" si="36"/>
        <v>신주교부,</v>
      </c>
      <c r="Y127" t="str">
        <f t="shared" si="36"/>
        <v>보통주</v>
      </c>
      <c r="Z127">
        <f t="shared" si="36"/>
        <v>14000</v>
      </c>
      <c r="AA127" t="str">
        <f t="shared" si="36"/>
        <v>-</v>
      </c>
      <c r="AB127" t="str">
        <f t="shared" si="36"/>
        <v>-</v>
      </c>
      <c r="AC127" t="str">
        <f t="shared" si="36"/>
        <v>-</v>
      </c>
      <c r="AD127" t="str">
        <f t="shared" si="36"/>
        <v>-</v>
      </c>
      <c r="AE127">
        <f t="shared" si="36"/>
        <v>14000</v>
      </c>
      <c r="AF127" t="str">
        <f t="shared" si="24"/>
        <v>2023년 3월 27일~</v>
      </c>
      <c r="AG127" t="str">
        <f t="shared" si="37"/>
        <v>186,000 *주2)</v>
      </c>
      <c r="AH127">
        <f t="shared" si="37"/>
        <v>14000</v>
      </c>
      <c r="AI127">
        <f t="shared" si="37"/>
        <v>186000</v>
      </c>
      <c r="AJ127">
        <f t="shared" si="37"/>
        <v>2604000000</v>
      </c>
      <c r="AK127" s="77">
        <f t="shared" si="37"/>
        <v>5.4405067147219634E-3</v>
      </c>
      <c r="AL127" s="74">
        <v>2023</v>
      </c>
    </row>
    <row r="128" spans="1:38">
      <c r="A128" s="13">
        <f t="shared" si="25"/>
        <v>121</v>
      </c>
      <c r="B128" s="189" t="s">
        <v>142</v>
      </c>
      <c r="C128" s="191" t="s">
        <v>89</v>
      </c>
      <c r="D128" s="193">
        <v>43546</v>
      </c>
      <c r="E128" s="66" t="s">
        <v>81</v>
      </c>
      <c r="F128" s="191" t="s">
        <v>83</v>
      </c>
      <c r="G128" s="185">
        <v>2000</v>
      </c>
      <c r="H128" s="183" t="s">
        <v>84</v>
      </c>
      <c r="I128" s="183" t="s">
        <v>84</v>
      </c>
      <c r="J128" s="183" t="s">
        <v>84</v>
      </c>
      <c r="K128" s="183" t="s">
        <v>84</v>
      </c>
      <c r="L128" s="185">
        <v>2000</v>
      </c>
      <c r="M128" s="66" t="s">
        <v>85</v>
      </c>
      <c r="N128" s="187" t="s">
        <v>87</v>
      </c>
      <c r="O128" s="4">
        <f t="shared" si="22"/>
        <v>2000</v>
      </c>
      <c r="P128" s="4">
        <v>131000</v>
      </c>
      <c r="Q128" s="4">
        <f t="shared" si="26"/>
        <v>262000000</v>
      </c>
      <c r="R128" s="77">
        <f t="shared" si="23"/>
        <v>5.4739353274084273E-4</v>
      </c>
      <c r="T128">
        <f t="shared" si="27"/>
        <v>241</v>
      </c>
      <c r="U128" t="str">
        <f t="shared" ref="U128:AE137" si="38">VLOOKUP($T128,$A$8:$R$431,U$7)</f>
        <v>정석근</v>
      </c>
      <c r="V128" t="str">
        <f t="shared" si="38"/>
        <v>미등기임원</v>
      </c>
      <c r="W128">
        <f t="shared" si="38"/>
        <v>43917</v>
      </c>
      <c r="X128" t="str">
        <f t="shared" si="38"/>
        <v>신주교부,</v>
      </c>
      <c r="Y128" t="str">
        <f t="shared" si="38"/>
        <v>보통주</v>
      </c>
      <c r="Z128">
        <f t="shared" si="38"/>
        <v>10000</v>
      </c>
      <c r="AA128" t="str">
        <f t="shared" si="38"/>
        <v>-</v>
      </c>
      <c r="AB128" t="str">
        <f t="shared" si="38"/>
        <v>-</v>
      </c>
      <c r="AC128" t="str">
        <f t="shared" si="38"/>
        <v>-</v>
      </c>
      <c r="AD128" t="str">
        <f t="shared" si="38"/>
        <v>-</v>
      </c>
      <c r="AE128">
        <f t="shared" si="38"/>
        <v>10000</v>
      </c>
      <c r="AF128" t="str">
        <f t="shared" si="24"/>
        <v>2023년 3월 27일~</v>
      </c>
      <c r="AG128" t="str">
        <f t="shared" ref="AG128:AK137" si="39">VLOOKUP($T128,$A$8:$R$431,AG$7)</f>
        <v>186,000 *주2)</v>
      </c>
      <c r="AH128">
        <f t="shared" si="39"/>
        <v>10000</v>
      </c>
      <c r="AI128">
        <f t="shared" si="39"/>
        <v>186000</v>
      </c>
      <c r="AJ128">
        <f t="shared" si="39"/>
        <v>1860000000</v>
      </c>
      <c r="AK128" s="77">
        <f t="shared" si="39"/>
        <v>3.8860762248014023E-3</v>
      </c>
      <c r="AL128" s="74">
        <v>2023</v>
      </c>
    </row>
    <row r="129" spans="1:38">
      <c r="A129" s="13">
        <f t="shared" si="25"/>
        <v>122</v>
      </c>
      <c r="B129" s="190"/>
      <c r="C129" s="192"/>
      <c r="D129" s="194"/>
      <c r="E129" s="67" t="s">
        <v>82</v>
      </c>
      <c r="F129" s="192"/>
      <c r="G129" s="186"/>
      <c r="H129" s="184"/>
      <c r="I129" s="184"/>
      <c r="J129" s="184"/>
      <c r="K129" s="184"/>
      <c r="L129" s="186"/>
      <c r="M129" s="68">
        <v>46467</v>
      </c>
      <c r="N129" s="188"/>
      <c r="O129" s="4">
        <f t="shared" si="22"/>
        <v>0</v>
      </c>
      <c r="P129" t="s">
        <v>205</v>
      </c>
      <c r="Q129" s="4" t="str">
        <f t="shared" si="26"/>
        <v/>
      </c>
      <c r="R129" s="77" t="str">
        <f t="shared" si="23"/>
        <v/>
      </c>
      <c r="T129">
        <f t="shared" si="27"/>
        <v>243</v>
      </c>
      <c r="U129" t="str">
        <f t="shared" si="38"/>
        <v>장준기</v>
      </c>
      <c r="V129" t="str">
        <f t="shared" si="38"/>
        <v>미등기임원</v>
      </c>
      <c r="W129">
        <f t="shared" si="38"/>
        <v>43917</v>
      </c>
      <c r="X129" t="str">
        <f t="shared" si="38"/>
        <v>신주교부,</v>
      </c>
      <c r="Y129" t="str">
        <f t="shared" si="38"/>
        <v>보통주</v>
      </c>
      <c r="Z129">
        <f t="shared" si="38"/>
        <v>10000</v>
      </c>
      <c r="AA129" t="str">
        <f t="shared" si="38"/>
        <v>-</v>
      </c>
      <c r="AB129" t="str">
        <f t="shared" si="38"/>
        <v>-</v>
      </c>
      <c r="AC129" t="str">
        <f t="shared" si="38"/>
        <v>-</v>
      </c>
      <c r="AD129" t="str">
        <f t="shared" si="38"/>
        <v>-</v>
      </c>
      <c r="AE129">
        <f t="shared" si="38"/>
        <v>10000</v>
      </c>
      <c r="AF129" t="str">
        <f t="shared" si="24"/>
        <v>2023년 3월 27일~</v>
      </c>
      <c r="AG129" t="str">
        <f t="shared" si="39"/>
        <v>186,000 *주2)</v>
      </c>
      <c r="AH129">
        <f t="shared" si="39"/>
        <v>10000</v>
      </c>
      <c r="AI129">
        <f t="shared" si="39"/>
        <v>186000</v>
      </c>
      <c r="AJ129">
        <f t="shared" si="39"/>
        <v>1860000000</v>
      </c>
      <c r="AK129" s="77">
        <f t="shared" si="39"/>
        <v>3.8860762248014023E-3</v>
      </c>
      <c r="AL129" s="74">
        <v>2023</v>
      </c>
    </row>
    <row r="130" spans="1:38">
      <c r="A130" s="13">
        <f t="shared" si="25"/>
        <v>123</v>
      </c>
      <c r="B130" s="189" t="s">
        <v>143</v>
      </c>
      <c r="C130" s="191" t="s">
        <v>89</v>
      </c>
      <c r="D130" s="193">
        <v>43546</v>
      </c>
      <c r="E130" s="66" t="s">
        <v>81</v>
      </c>
      <c r="F130" s="191" t="s">
        <v>83</v>
      </c>
      <c r="G130" s="185">
        <v>3000</v>
      </c>
      <c r="H130" s="183" t="s">
        <v>84</v>
      </c>
      <c r="I130" s="183" t="s">
        <v>84</v>
      </c>
      <c r="J130" s="183" t="s">
        <v>84</v>
      </c>
      <c r="K130" s="183" t="s">
        <v>84</v>
      </c>
      <c r="L130" s="185">
        <v>3000</v>
      </c>
      <c r="M130" s="66" t="s">
        <v>85</v>
      </c>
      <c r="N130" s="187" t="s">
        <v>87</v>
      </c>
      <c r="O130" s="4">
        <f t="shared" si="22"/>
        <v>3000</v>
      </c>
      <c r="P130" s="4">
        <v>131000</v>
      </c>
      <c r="Q130" s="4">
        <f t="shared" si="26"/>
        <v>393000000</v>
      </c>
      <c r="R130" s="77">
        <f t="shared" si="23"/>
        <v>8.2109029911126409E-4</v>
      </c>
      <c r="T130">
        <f t="shared" si="27"/>
        <v>245</v>
      </c>
      <c r="U130" t="str">
        <f t="shared" si="38"/>
        <v>유봉석</v>
      </c>
      <c r="V130" t="str">
        <f t="shared" si="38"/>
        <v>미등기임원</v>
      </c>
      <c r="W130">
        <f t="shared" si="38"/>
        <v>43917</v>
      </c>
      <c r="X130" t="str">
        <f t="shared" si="38"/>
        <v>신주교부,</v>
      </c>
      <c r="Y130" t="str">
        <f t="shared" si="38"/>
        <v>보통주</v>
      </c>
      <c r="Z130">
        <f t="shared" si="38"/>
        <v>10000</v>
      </c>
      <c r="AA130" t="str">
        <f t="shared" si="38"/>
        <v>-</v>
      </c>
      <c r="AB130" t="str">
        <f t="shared" si="38"/>
        <v>-</v>
      </c>
      <c r="AC130" t="str">
        <f t="shared" si="38"/>
        <v>-</v>
      </c>
      <c r="AD130" t="str">
        <f t="shared" si="38"/>
        <v>-</v>
      </c>
      <c r="AE130">
        <f t="shared" si="38"/>
        <v>10000</v>
      </c>
      <c r="AF130" t="str">
        <f t="shared" si="24"/>
        <v>2023년 3월 27일~</v>
      </c>
      <c r="AG130" t="str">
        <f t="shared" si="39"/>
        <v>186,000 *주2)</v>
      </c>
      <c r="AH130">
        <f t="shared" si="39"/>
        <v>10000</v>
      </c>
      <c r="AI130">
        <f t="shared" si="39"/>
        <v>186000</v>
      </c>
      <c r="AJ130">
        <f t="shared" si="39"/>
        <v>1860000000</v>
      </c>
      <c r="AK130" s="77">
        <f t="shared" si="39"/>
        <v>3.8860762248014023E-3</v>
      </c>
      <c r="AL130" s="74">
        <v>2023</v>
      </c>
    </row>
    <row r="131" spans="1:38">
      <c r="A131" s="13">
        <f t="shared" si="25"/>
        <v>124</v>
      </c>
      <c r="B131" s="190"/>
      <c r="C131" s="192"/>
      <c r="D131" s="194"/>
      <c r="E131" s="67" t="s">
        <v>82</v>
      </c>
      <c r="F131" s="192"/>
      <c r="G131" s="186"/>
      <c r="H131" s="184"/>
      <c r="I131" s="184"/>
      <c r="J131" s="184"/>
      <c r="K131" s="184"/>
      <c r="L131" s="186"/>
      <c r="M131" s="68">
        <v>46467</v>
      </c>
      <c r="N131" s="188"/>
      <c r="O131" s="4">
        <f t="shared" si="22"/>
        <v>0</v>
      </c>
      <c r="P131" t="s">
        <v>205</v>
      </c>
      <c r="Q131" s="4" t="str">
        <f t="shared" si="26"/>
        <v/>
      </c>
      <c r="R131" s="77" t="str">
        <f t="shared" si="23"/>
        <v/>
      </c>
      <c r="T131">
        <f t="shared" si="27"/>
        <v>247</v>
      </c>
      <c r="U131" t="str">
        <f t="shared" si="38"/>
        <v>강석호</v>
      </c>
      <c r="V131" t="str">
        <f t="shared" si="38"/>
        <v>미등기임원</v>
      </c>
      <c r="W131">
        <f t="shared" si="38"/>
        <v>43917</v>
      </c>
      <c r="X131" t="str">
        <f t="shared" si="38"/>
        <v>신주교부,</v>
      </c>
      <c r="Y131" t="str">
        <f t="shared" si="38"/>
        <v>보통주</v>
      </c>
      <c r="Z131">
        <f t="shared" si="38"/>
        <v>6000</v>
      </c>
      <c r="AA131" t="str">
        <f t="shared" si="38"/>
        <v>-</v>
      </c>
      <c r="AB131" t="str">
        <f t="shared" si="38"/>
        <v>-</v>
      </c>
      <c r="AC131" t="str">
        <f t="shared" si="38"/>
        <v>-</v>
      </c>
      <c r="AD131" t="str">
        <f t="shared" si="38"/>
        <v>-</v>
      </c>
      <c r="AE131">
        <f t="shared" si="38"/>
        <v>6000</v>
      </c>
      <c r="AF131" t="str">
        <f t="shared" si="24"/>
        <v>2023년 3월 27일~</v>
      </c>
      <c r="AG131" t="str">
        <f t="shared" si="39"/>
        <v>186,000 *주2)</v>
      </c>
      <c r="AH131">
        <f t="shared" si="39"/>
        <v>6000</v>
      </c>
      <c r="AI131">
        <f t="shared" si="39"/>
        <v>186000</v>
      </c>
      <c r="AJ131">
        <f t="shared" si="39"/>
        <v>1116000000</v>
      </c>
      <c r="AK131" s="77">
        <f t="shared" si="39"/>
        <v>2.3316457348808413E-3</v>
      </c>
      <c r="AL131" s="74">
        <v>2023</v>
      </c>
    </row>
    <row r="132" spans="1:38">
      <c r="A132" s="13">
        <f t="shared" si="25"/>
        <v>125</v>
      </c>
      <c r="B132" s="189" t="s">
        <v>144</v>
      </c>
      <c r="C132" s="191" t="s">
        <v>89</v>
      </c>
      <c r="D132" s="193">
        <v>43546</v>
      </c>
      <c r="E132" s="66" t="s">
        <v>81</v>
      </c>
      <c r="F132" s="191" t="s">
        <v>83</v>
      </c>
      <c r="G132" s="185">
        <v>3000</v>
      </c>
      <c r="H132" s="183" t="s">
        <v>84</v>
      </c>
      <c r="I132" s="183" t="s">
        <v>84</v>
      </c>
      <c r="J132" s="183" t="s">
        <v>84</v>
      </c>
      <c r="K132" s="183" t="s">
        <v>84</v>
      </c>
      <c r="L132" s="185">
        <v>3000</v>
      </c>
      <c r="M132" s="66" t="s">
        <v>85</v>
      </c>
      <c r="N132" s="187" t="s">
        <v>87</v>
      </c>
      <c r="O132" s="4">
        <f t="shared" si="22"/>
        <v>3000</v>
      </c>
      <c r="P132" s="4">
        <v>131000</v>
      </c>
      <c r="Q132" s="4">
        <f t="shared" si="26"/>
        <v>393000000</v>
      </c>
      <c r="R132" s="77">
        <f t="shared" si="23"/>
        <v>8.2109029911126409E-4</v>
      </c>
      <c r="T132">
        <f t="shared" si="27"/>
        <v>249</v>
      </c>
      <c r="U132" t="str">
        <f t="shared" si="38"/>
        <v>강유훈</v>
      </c>
      <c r="V132" t="str">
        <f t="shared" si="38"/>
        <v>미등기임원</v>
      </c>
      <c r="W132">
        <f t="shared" si="38"/>
        <v>43917</v>
      </c>
      <c r="X132" t="str">
        <f t="shared" si="38"/>
        <v>신주교부,</v>
      </c>
      <c r="Y132" t="str">
        <f t="shared" si="38"/>
        <v>보통주</v>
      </c>
      <c r="Z132">
        <f t="shared" si="38"/>
        <v>6000</v>
      </c>
      <c r="AA132" t="str">
        <f t="shared" si="38"/>
        <v>-</v>
      </c>
      <c r="AB132" t="str">
        <f t="shared" si="38"/>
        <v>-</v>
      </c>
      <c r="AC132" t="str">
        <f t="shared" si="38"/>
        <v>-</v>
      </c>
      <c r="AD132" t="str">
        <f t="shared" si="38"/>
        <v>-</v>
      </c>
      <c r="AE132">
        <f t="shared" si="38"/>
        <v>6000</v>
      </c>
      <c r="AF132" t="str">
        <f t="shared" si="24"/>
        <v>2023년 3월 27일~</v>
      </c>
      <c r="AG132" t="str">
        <f t="shared" si="39"/>
        <v>186,000 *주2)</v>
      </c>
      <c r="AH132">
        <f t="shared" si="39"/>
        <v>6000</v>
      </c>
      <c r="AI132">
        <f t="shared" si="39"/>
        <v>186000</v>
      </c>
      <c r="AJ132">
        <f t="shared" si="39"/>
        <v>1116000000</v>
      </c>
      <c r="AK132" s="77">
        <f t="shared" si="39"/>
        <v>2.3316457348808413E-3</v>
      </c>
      <c r="AL132" s="74">
        <v>2023</v>
      </c>
    </row>
    <row r="133" spans="1:38">
      <c r="A133" s="13">
        <f t="shared" si="25"/>
        <v>126</v>
      </c>
      <c r="B133" s="190"/>
      <c r="C133" s="192"/>
      <c r="D133" s="194"/>
      <c r="E133" s="67" t="s">
        <v>82</v>
      </c>
      <c r="F133" s="192"/>
      <c r="G133" s="186"/>
      <c r="H133" s="184"/>
      <c r="I133" s="184"/>
      <c r="J133" s="184"/>
      <c r="K133" s="184"/>
      <c r="L133" s="186"/>
      <c r="M133" s="68">
        <v>46467</v>
      </c>
      <c r="N133" s="188"/>
      <c r="O133" s="4">
        <f t="shared" si="22"/>
        <v>0</v>
      </c>
      <c r="P133" t="s">
        <v>205</v>
      </c>
      <c r="Q133" s="4" t="str">
        <f t="shared" si="26"/>
        <v/>
      </c>
      <c r="R133" s="77" t="str">
        <f t="shared" si="23"/>
        <v/>
      </c>
      <c r="T133">
        <f t="shared" si="27"/>
        <v>251</v>
      </c>
      <c r="U133" t="str">
        <f t="shared" si="38"/>
        <v>강인호</v>
      </c>
      <c r="V133" t="str">
        <f t="shared" si="38"/>
        <v>미등기임원</v>
      </c>
      <c r="W133">
        <f t="shared" si="38"/>
        <v>43917</v>
      </c>
      <c r="X133" t="str">
        <f t="shared" si="38"/>
        <v>신주교부,</v>
      </c>
      <c r="Y133" t="str">
        <f t="shared" si="38"/>
        <v>보통주</v>
      </c>
      <c r="Z133">
        <f t="shared" si="38"/>
        <v>8000</v>
      </c>
      <c r="AA133" t="str">
        <f t="shared" si="38"/>
        <v>-</v>
      </c>
      <c r="AB133" t="str">
        <f t="shared" si="38"/>
        <v>-</v>
      </c>
      <c r="AC133" t="str">
        <f t="shared" si="38"/>
        <v>-</v>
      </c>
      <c r="AD133" t="str">
        <f t="shared" si="38"/>
        <v>-</v>
      </c>
      <c r="AE133">
        <f t="shared" si="38"/>
        <v>8000</v>
      </c>
      <c r="AF133" t="str">
        <f t="shared" si="24"/>
        <v>2023년 3월 27일~</v>
      </c>
      <c r="AG133" t="str">
        <f t="shared" si="39"/>
        <v>186,000 *주2)</v>
      </c>
      <c r="AH133">
        <f t="shared" si="39"/>
        <v>8000</v>
      </c>
      <c r="AI133">
        <f t="shared" si="39"/>
        <v>186000</v>
      </c>
      <c r="AJ133">
        <f t="shared" si="39"/>
        <v>1488000000</v>
      </c>
      <c r="AK133" s="77">
        <f t="shared" si="39"/>
        <v>3.1088609798411221E-3</v>
      </c>
      <c r="AL133" s="74">
        <v>2023</v>
      </c>
    </row>
    <row r="134" spans="1:38">
      <c r="A134" s="13">
        <f t="shared" si="25"/>
        <v>127</v>
      </c>
      <c r="B134" s="189" t="s">
        <v>145</v>
      </c>
      <c r="C134" s="191" t="s">
        <v>89</v>
      </c>
      <c r="D134" s="193">
        <v>43546</v>
      </c>
      <c r="E134" s="66" t="s">
        <v>81</v>
      </c>
      <c r="F134" s="191" t="s">
        <v>83</v>
      </c>
      <c r="G134" s="185">
        <v>4000</v>
      </c>
      <c r="H134" s="183" t="s">
        <v>84</v>
      </c>
      <c r="I134" s="183" t="s">
        <v>84</v>
      </c>
      <c r="J134" s="183" t="s">
        <v>84</v>
      </c>
      <c r="K134" s="183" t="s">
        <v>84</v>
      </c>
      <c r="L134" s="185">
        <v>4000</v>
      </c>
      <c r="M134" s="66" t="s">
        <v>85</v>
      </c>
      <c r="N134" s="187" t="s">
        <v>87</v>
      </c>
      <c r="O134" s="4">
        <f t="shared" si="22"/>
        <v>4000</v>
      </c>
      <c r="P134" s="4">
        <v>131000</v>
      </c>
      <c r="Q134" s="4">
        <f t="shared" si="26"/>
        <v>524000000</v>
      </c>
      <c r="R134" s="77">
        <f t="shared" si="23"/>
        <v>1.0947870654816855E-3</v>
      </c>
      <c r="T134">
        <f t="shared" si="27"/>
        <v>253</v>
      </c>
      <c r="U134" t="str">
        <f t="shared" si="38"/>
        <v>강태은</v>
      </c>
      <c r="V134" t="str">
        <f t="shared" si="38"/>
        <v>미등기임원</v>
      </c>
      <c r="W134">
        <f t="shared" si="38"/>
        <v>43917</v>
      </c>
      <c r="X134" t="str">
        <f t="shared" si="38"/>
        <v>신주교부,</v>
      </c>
      <c r="Y134" t="str">
        <f t="shared" si="38"/>
        <v>보통주</v>
      </c>
      <c r="Z134">
        <f t="shared" si="38"/>
        <v>6000</v>
      </c>
      <c r="AA134" t="str">
        <f t="shared" si="38"/>
        <v>-</v>
      </c>
      <c r="AB134" t="str">
        <f t="shared" si="38"/>
        <v>-</v>
      </c>
      <c r="AC134" t="str">
        <f t="shared" si="38"/>
        <v>-</v>
      </c>
      <c r="AD134" t="str">
        <f t="shared" si="38"/>
        <v>-</v>
      </c>
      <c r="AE134">
        <f t="shared" si="38"/>
        <v>6000</v>
      </c>
      <c r="AF134" t="str">
        <f t="shared" si="24"/>
        <v>2023년 3월 27일~</v>
      </c>
      <c r="AG134" t="str">
        <f t="shared" si="39"/>
        <v>186,000 *주2)</v>
      </c>
      <c r="AH134">
        <f t="shared" si="39"/>
        <v>6000</v>
      </c>
      <c r="AI134">
        <f t="shared" si="39"/>
        <v>186000</v>
      </c>
      <c r="AJ134">
        <f t="shared" si="39"/>
        <v>1116000000</v>
      </c>
      <c r="AK134" s="77">
        <f t="shared" si="39"/>
        <v>2.3316457348808413E-3</v>
      </c>
      <c r="AL134" s="74">
        <v>2023</v>
      </c>
    </row>
    <row r="135" spans="1:38">
      <c r="A135" s="13">
        <f t="shared" si="25"/>
        <v>128</v>
      </c>
      <c r="B135" s="190"/>
      <c r="C135" s="192"/>
      <c r="D135" s="194"/>
      <c r="E135" s="67" t="s">
        <v>82</v>
      </c>
      <c r="F135" s="192"/>
      <c r="G135" s="186"/>
      <c r="H135" s="184"/>
      <c r="I135" s="184"/>
      <c r="J135" s="184"/>
      <c r="K135" s="184"/>
      <c r="L135" s="186"/>
      <c r="M135" s="68">
        <v>46467</v>
      </c>
      <c r="N135" s="188"/>
      <c r="O135" s="4">
        <f t="shared" si="22"/>
        <v>0</v>
      </c>
      <c r="P135" t="s">
        <v>205</v>
      </c>
      <c r="Q135" s="4" t="str">
        <f t="shared" si="26"/>
        <v/>
      </c>
      <c r="R135" s="77" t="str">
        <f t="shared" si="23"/>
        <v/>
      </c>
      <c r="T135">
        <f t="shared" si="27"/>
        <v>255</v>
      </c>
      <c r="U135" t="str">
        <f t="shared" si="38"/>
        <v>공기중</v>
      </c>
      <c r="V135" t="str">
        <f t="shared" si="38"/>
        <v>미등기임원</v>
      </c>
      <c r="W135">
        <f t="shared" si="38"/>
        <v>43917</v>
      </c>
      <c r="X135" t="str">
        <f t="shared" si="38"/>
        <v>신주교부,</v>
      </c>
      <c r="Y135" t="str">
        <f t="shared" si="38"/>
        <v>보통주</v>
      </c>
      <c r="Z135">
        <f t="shared" si="38"/>
        <v>6000</v>
      </c>
      <c r="AA135" t="str">
        <f t="shared" si="38"/>
        <v>-</v>
      </c>
      <c r="AB135" t="str">
        <f t="shared" si="38"/>
        <v>-</v>
      </c>
      <c r="AC135" t="str">
        <f t="shared" si="38"/>
        <v>-</v>
      </c>
      <c r="AD135" t="str">
        <f t="shared" si="38"/>
        <v>-</v>
      </c>
      <c r="AE135">
        <f t="shared" si="38"/>
        <v>6000</v>
      </c>
      <c r="AF135" t="str">
        <f t="shared" si="24"/>
        <v>2023년 3월 27일~</v>
      </c>
      <c r="AG135" t="str">
        <f t="shared" si="39"/>
        <v>186,000 *주2)</v>
      </c>
      <c r="AH135">
        <f t="shared" si="39"/>
        <v>6000</v>
      </c>
      <c r="AI135">
        <f t="shared" si="39"/>
        <v>186000</v>
      </c>
      <c r="AJ135">
        <f t="shared" si="39"/>
        <v>1116000000</v>
      </c>
      <c r="AK135" s="77">
        <f t="shared" si="39"/>
        <v>2.3316457348808413E-3</v>
      </c>
      <c r="AL135" s="74">
        <v>2023</v>
      </c>
    </row>
    <row r="136" spans="1:38">
      <c r="A136" s="13">
        <f t="shared" si="25"/>
        <v>129</v>
      </c>
      <c r="B136" s="189" t="s">
        <v>146</v>
      </c>
      <c r="C136" s="191" t="s">
        <v>89</v>
      </c>
      <c r="D136" s="193">
        <v>43546</v>
      </c>
      <c r="E136" s="66" t="s">
        <v>81</v>
      </c>
      <c r="F136" s="191" t="s">
        <v>83</v>
      </c>
      <c r="G136" s="185">
        <v>1000</v>
      </c>
      <c r="H136" s="183" t="s">
        <v>84</v>
      </c>
      <c r="I136" s="183" t="s">
        <v>84</v>
      </c>
      <c r="J136" s="183" t="s">
        <v>84</v>
      </c>
      <c r="K136" s="183" t="s">
        <v>84</v>
      </c>
      <c r="L136" s="185">
        <v>1000</v>
      </c>
      <c r="M136" s="66" t="s">
        <v>85</v>
      </c>
      <c r="N136" s="187" t="s">
        <v>87</v>
      </c>
      <c r="O136" s="4">
        <f t="shared" si="22"/>
        <v>1000</v>
      </c>
      <c r="P136" s="4">
        <v>131000</v>
      </c>
      <c r="Q136" s="4">
        <f t="shared" si="26"/>
        <v>131000000</v>
      </c>
      <c r="R136" s="77">
        <f t="shared" si="23"/>
        <v>2.7369676637042136E-4</v>
      </c>
      <c r="T136">
        <f t="shared" si="27"/>
        <v>257</v>
      </c>
      <c r="U136" t="str">
        <f t="shared" si="38"/>
        <v>곽용재</v>
      </c>
      <c r="V136" t="str">
        <f t="shared" si="38"/>
        <v>미등기임원</v>
      </c>
      <c r="W136">
        <f t="shared" si="38"/>
        <v>43917</v>
      </c>
      <c r="X136" t="str">
        <f t="shared" si="38"/>
        <v>신주교부,</v>
      </c>
      <c r="Y136" t="str">
        <f t="shared" si="38"/>
        <v>보통주</v>
      </c>
      <c r="Z136">
        <f t="shared" si="38"/>
        <v>8000</v>
      </c>
      <c r="AA136" t="str">
        <f t="shared" si="38"/>
        <v>-</v>
      </c>
      <c r="AB136" t="str">
        <f t="shared" si="38"/>
        <v>-</v>
      </c>
      <c r="AC136" t="str">
        <f t="shared" si="38"/>
        <v>-</v>
      </c>
      <c r="AD136" t="str">
        <f t="shared" si="38"/>
        <v>-</v>
      </c>
      <c r="AE136">
        <f t="shared" si="38"/>
        <v>8000</v>
      </c>
      <c r="AF136" t="str">
        <f t="shared" si="24"/>
        <v>2023년 3월 27일~</v>
      </c>
      <c r="AG136" t="str">
        <f t="shared" si="39"/>
        <v>186,000 *주2)</v>
      </c>
      <c r="AH136">
        <f t="shared" si="39"/>
        <v>8000</v>
      </c>
      <c r="AI136">
        <f t="shared" si="39"/>
        <v>186000</v>
      </c>
      <c r="AJ136">
        <f t="shared" si="39"/>
        <v>1488000000</v>
      </c>
      <c r="AK136" s="77">
        <f t="shared" si="39"/>
        <v>3.1088609798411221E-3</v>
      </c>
      <c r="AL136" s="74">
        <v>2023</v>
      </c>
    </row>
    <row r="137" spans="1:38">
      <c r="A137" s="13">
        <f t="shared" si="25"/>
        <v>130</v>
      </c>
      <c r="B137" s="190"/>
      <c r="C137" s="192"/>
      <c r="D137" s="194"/>
      <c r="E137" s="67" t="s">
        <v>82</v>
      </c>
      <c r="F137" s="192"/>
      <c r="G137" s="186"/>
      <c r="H137" s="184"/>
      <c r="I137" s="184"/>
      <c r="J137" s="184"/>
      <c r="K137" s="184"/>
      <c r="L137" s="186"/>
      <c r="M137" s="68">
        <v>46467</v>
      </c>
      <c r="N137" s="188"/>
      <c r="O137" s="4">
        <f t="shared" ref="O137:O200" si="40">L137</f>
        <v>0</v>
      </c>
      <c r="P137" t="s">
        <v>205</v>
      </c>
      <c r="Q137" s="4" t="str">
        <f t="shared" si="26"/>
        <v/>
      </c>
      <c r="R137" s="77" t="str">
        <f t="shared" ref="R137:R200" si="41">IF(ISNUMBER(Q137),Q137/$Q$432,"")</f>
        <v/>
      </c>
      <c r="T137">
        <f t="shared" si="27"/>
        <v>259</v>
      </c>
      <c r="U137" t="str">
        <f t="shared" si="38"/>
        <v>김균희</v>
      </c>
      <c r="V137" t="str">
        <f t="shared" si="38"/>
        <v>미등기임원</v>
      </c>
      <c r="W137">
        <f t="shared" si="38"/>
        <v>43917</v>
      </c>
      <c r="X137" t="str">
        <f t="shared" si="38"/>
        <v>신주교부,</v>
      </c>
      <c r="Y137" t="str">
        <f t="shared" si="38"/>
        <v>보통주</v>
      </c>
      <c r="Z137">
        <f t="shared" si="38"/>
        <v>4000</v>
      </c>
      <c r="AA137" t="str">
        <f t="shared" si="38"/>
        <v>-</v>
      </c>
      <c r="AB137" t="str">
        <f t="shared" si="38"/>
        <v>-</v>
      </c>
      <c r="AC137" t="str">
        <f t="shared" si="38"/>
        <v>-</v>
      </c>
      <c r="AD137" t="str">
        <f t="shared" si="38"/>
        <v>-</v>
      </c>
      <c r="AE137">
        <f t="shared" si="38"/>
        <v>4000</v>
      </c>
      <c r="AF137" t="str">
        <f t="shared" ref="AF137:AF200" si="42">VLOOKUP($T137,$A$8:$R$431,AF$7)</f>
        <v>2023년 3월 27일~</v>
      </c>
      <c r="AG137" t="str">
        <f t="shared" si="39"/>
        <v>186,000 *주2)</v>
      </c>
      <c r="AH137">
        <f t="shared" si="39"/>
        <v>4000</v>
      </c>
      <c r="AI137">
        <f t="shared" si="39"/>
        <v>186000</v>
      </c>
      <c r="AJ137">
        <f t="shared" si="39"/>
        <v>744000000</v>
      </c>
      <c r="AK137" s="77">
        <f t="shared" si="39"/>
        <v>1.554430489920561E-3</v>
      </c>
      <c r="AL137" s="74">
        <v>2023</v>
      </c>
    </row>
    <row r="138" spans="1:38">
      <c r="A138" s="13">
        <f t="shared" ref="A138:A201" si="43">A137+1</f>
        <v>131</v>
      </c>
      <c r="B138" s="189" t="s">
        <v>146</v>
      </c>
      <c r="C138" s="191" t="s">
        <v>89</v>
      </c>
      <c r="D138" s="193">
        <v>43523</v>
      </c>
      <c r="E138" s="66" t="s">
        <v>81</v>
      </c>
      <c r="F138" s="191" t="s">
        <v>83</v>
      </c>
      <c r="G138" s="183">
        <v>356</v>
      </c>
      <c r="H138" s="183" t="s">
        <v>84</v>
      </c>
      <c r="I138" s="183" t="s">
        <v>84</v>
      </c>
      <c r="J138" s="183" t="s">
        <v>84</v>
      </c>
      <c r="K138" s="183" t="s">
        <v>84</v>
      </c>
      <c r="L138" s="183">
        <v>356</v>
      </c>
      <c r="M138" s="66" t="s">
        <v>106</v>
      </c>
      <c r="N138" s="187" t="s">
        <v>107</v>
      </c>
      <c r="O138" s="4">
        <f t="shared" si="40"/>
        <v>356</v>
      </c>
      <c r="P138" s="4">
        <v>128900</v>
      </c>
      <c r="Q138" s="4">
        <f t="shared" ref="Q138:Q201" si="44">IF(ISNUMBER(P138),O138*P138,"")</f>
        <v>45888400</v>
      </c>
      <c r="R138" s="77">
        <f t="shared" si="41"/>
        <v>9.5874096900094987E-5</v>
      </c>
      <c r="T138">
        <f t="shared" ref="T138:T201" si="45">T137+2</f>
        <v>261</v>
      </c>
      <c r="U138" t="str">
        <f t="shared" ref="U138:AE147" si="46">VLOOKUP($T138,$A$8:$R$431,U$7)</f>
        <v>김동회</v>
      </c>
      <c r="V138" t="str">
        <f t="shared" si="46"/>
        <v>미등기임원</v>
      </c>
      <c r="W138">
        <f t="shared" si="46"/>
        <v>43917</v>
      </c>
      <c r="X138" t="str">
        <f t="shared" si="46"/>
        <v>신주교부,</v>
      </c>
      <c r="Y138" t="str">
        <f t="shared" si="46"/>
        <v>보통주</v>
      </c>
      <c r="Z138">
        <f t="shared" si="46"/>
        <v>4000</v>
      </c>
      <c r="AA138" t="str">
        <f t="shared" si="46"/>
        <v>-</v>
      </c>
      <c r="AB138" t="str">
        <f t="shared" si="46"/>
        <v>-</v>
      </c>
      <c r="AC138" t="str">
        <f t="shared" si="46"/>
        <v>-</v>
      </c>
      <c r="AD138" t="str">
        <f t="shared" si="46"/>
        <v>-</v>
      </c>
      <c r="AE138">
        <f t="shared" si="46"/>
        <v>4000</v>
      </c>
      <c r="AF138" t="str">
        <f t="shared" si="42"/>
        <v>2023년 3월 27일~</v>
      </c>
      <c r="AG138" t="str">
        <f t="shared" ref="AG138:AK147" si="47">VLOOKUP($T138,$A$8:$R$431,AG$7)</f>
        <v>186,000 *주2)</v>
      </c>
      <c r="AH138">
        <f t="shared" si="47"/>
        <v>4000</v>
      </c>
      <c r="AI138">
        <f t="shared" si="47"/>
        <v>186000</v>
      </c>
      <c r="AJ138">
        <f t="shared" si="47"/>
        <v>744000000</v>
      </c>
      <c r="AK138" s="77">
        <f t="shared" si="47"/>
        <v>1.554430489920561E-3</v>
      </c>
      <c r="AL138" s="74">
        <v>2023</v>
      </c>
    </row>
    <row r="139" spans="1:38">
      <c r="A139" s="13">
        <f t="shared" si="43"/>
        <v>132</v>
      </c>
      <c r="B139" s="190"/>
      <c r="C139" s="192"/>
      <c r="D139" s="194"/>
      <c r="E139" s="67" t="s">
        <v>82</v>
      </c>
      <c r="F139" s="192"/>
      <c r="G139" s="184"/>
      <c r="H139" s="184"/>
      <c r="I139" s="184"/>
      <c r="J139" s="184"/>
      <c r="K139" s="184"/>
      <c r="L139" s="184"/>
      <c r="M139" s="68">
        <v>46079</v>
      </c>
      <c r="N139" s="188"/>
      <c r="O139" s="4">
        <f t="shared" si="40"/>
        <v>0</v>
      </c>
      <c r="P139" t="s">
        <v>205</v>
      </c>
      <c r="Q139" s="4" t="str">
        <f t="shared" si="44"/>
        <v/>
      </c>
      <c r="R139" s="77" t="str">
        <f t="shared" si="41"/>
        <v/>
      </c>
      <c r="T139">
        <f t="shared" si="45"/>
        <v>263</v>
      </c>
      <c r="U139" t="str">
        <f t="shared" si="46"/>
        <v>김민</v>
      </c>
      <c r="V139" t="str">
        <f t="shared" si="46"/>
        <v>미등기임원</v>
      </c>
      <c r="W139">
        <f t="shared" si="46"/>
        <v>43917</v>
      </c>
      <c r="X139" t="str">
        <f t="shared" si="46"/>
        <v>신주교부,</v>
      </c>
      <c r="Y139" t="str">
        <f t="shared" si="46"/>
        <v>보통주</v>
      </c>
      <c r="Z139">
        <f t="shared" si="46"/>
        <v>6000</v>
      </c>
      <c r="AA139" t="str">
        <f t="shared" si="46"/>
        <v>-</v>
      </c>
      <c r="AB139" t="str">
        <f t="shared" si="46"/>
        <v>-</v>
      </c>
      <c r="AC139" t="str">
        <f t="shared" si="46"/>
        <v>-</v>
      </c>
      <c r="AD139" t="str">
        <f t="shared" si="46"/>
        <v>-</v>
      </c>
      <c r="AE139">
        <f t="shared" si="46"/>
        <v>6000</v>
      </c>
      <c r="AF139" t="str">
        <f t="shared" si="42"/>
        <v>2023년 3월 27일~</v>
      </c>
      <c r="AG139" t="str">
        <f t="shared" si="47"/>
        <v>186,000 *주2)</v>
      </c>
      <c r="AH139">
        <f t="shared" si="47"/>
        <v>6000</v>
      </c>
      <c r="AI139">
        <f t="shared" si="47"/>
        <v>186000</v>
      </c>
      <c r="AJ139">
        <f t="shared" si="47"/>
        <v>1116000000</v>
      </c>
      <c r="AK139" s="77">
        <f t="shared" si="47"/>
        <v>2.3316457348808413E-3</v>
      </c>
      <c r="AL139" s="74">
        <v>2023</v>
      </c>
    </row>
    <row r="140" spans="1:38">
      <c r="A140" s="13">
        <f t="shared" si="43"/>
        <v>133</v>
      </c>
      <c r="B140" s="189" t="s">
        <v>147</v>
      </c>
      <c r="C140" s="191" t="s">
        <v>89</v>
      </c>
      <c r="D140" s="193">
        <v>43546</v>
      </c>
      <c r="E140" s="66" t="s">
        <v>81</v>
      </c>
      <c r="F140" s="191" t="s">
        <v>83</v>
      </c>
      <c r="G140" s="185">
        <v>2000</v>
      </c>
      <c r="H140" s="183" t="s">
        <v>84</v>
      </c>
      <c r="I140" s="183" t="s">
        <v>84</v>
      </c>
      <c r="J140" s="183" t="s">
        <v>84</v>
      </c>
      <c r="K140" s="183" t="s">
        <v>84</v>
      </c>
      <c r="L140" s="185">
        <v>2000</v>
      </c>
      <c r="M140" s="66" t="s">
        <v>85</v>
      </c>
      <c r="N140" s="187" t="s">
        <v>87</v>
      </c>
      <c r="O140" s="4">
        <f t="shared" si="40"/>
        <v>2000</v>
      </c>
      <c r="P140" s="4">
        <v>131000</v>
      </c>
      <c r="Q140" s="4">
        <f t="shared" si="44"/>
        <v>262000000</v>
      </c>
      <c r="R140" s="77">
        <f t="shared" si="41"/>
        <v>5.4739353274084273E-4</v>
      </c>
      <c r="T140">
        <f t="shared" si="45"/>
        <v>265</v>
      </c>
      <c r="U140" t="str">
        <f t="shared" si="46"/>
        <v>김상범</v>
      </c>
      <c r="V140" t="str">
        <f t="shared" si="46"/>
        <v>미등기임원</v>
      </c>
      <c r="W140">
        <f t="shared" si="46"/>
        <v>43917</v>
      </c>
      <c r="X140" t="str">
        <f t="shared" si="46"/>
        <v>신주교부,</v>
      </c>
      <c r="Y140" t="str">
        <f t="shared" si="46"/>
        <v>보통주</v>
      </c>
      <c r="Z140">
        <f t="shared" si="46"/>
        <v>6000</v>
      </c>
      <c r="AA140" t="str">
        <f t="shared" si="46"/>
        <v>-</v>
      </c>
      <c r="AB140" t="str">
        <f t="shared" si="46"/>
        <v>-</v>
      </c>
      <c r="AC140" t="str">
        <f t="shared" si="46"/>
        <v>-</v>
      </c>
      <c r="AD140" t="str">
        <f t="shared" si="46"/>
        <v>-</v>
      </c>
      <c r="AE140">
        <f t="shared" si="46"/>
        <v>6000</v>
      </c>
      <c r="AF140" t="str">
        <f t="shared" si="42"/>
        <v>2023년 3월 27일~</v>
      </c>
      <c r="AG140" t="str">
        <f t="shared" si="47"/>
        <v>186,000 *주2)</v>
      </c>
      <c r="AH140">
        <f t="shared" si="47"/>
        <v>6000</v>
      </c>
      <c r="AI140">
        <f t="shared" si="47"/>
        <v>186000</v>
      </c>
      <c r="AJ140">
        <f t="shared" si="47"/>
        <v>1116000000</v>
      </c>
      <c r="AK140" s="77">
        <f t="shared" si="47"/>
        <v>2.3316457348808413E-3</v>
      </c>
      <c r="AL140" s="74">
        <v>2023</v>
      </c>
    </row>
    <row r="141" spans="1:38">
      <c r="A141" s="13">
        <f t="shared" si="43"/>
        <v>134</v>
      </c>
      <c r="B141" s="190"/>
      <c r="C141" s="192"/>
      <c r="D141" s="194"/>
      <c r="E141" s="67" t="s">
        <v>82</v>
      </c>
      <c r="F141" s="192"/>
      <c r="G141" s="186"/>
      <c r="H141" s="184"/>
      <c r="I141" s="184"/>
      <c r="J141" s="184"/>
      <c r="K141" s="184"/>
      <c r="L141" s="186"/>
      <c r="M141" s="68">
        <v>46467</v>
      </c>
      <c r="N141" s="188"/>
      <c r="O141" s="4">
        <f t="shared" si="40"/>
        <v>0</v>
      </c>
      <c r="P141" t="s">
        <v>205</v>
      </c>
      <c r="Q141" s="4" t="str">
        <f t="shared" si="44"/>
        <v/>
      </c>
      <c r="R141" s="77" t="str">
        <f t="shared" si="41"/>
        <v/>
      </c>
      <c r="T141">
        <f t="shared" si="45"/>
        <v>267</v>
      </c>
      <c r="U141" t="str">
        <f t="shared" si="46"/>
        <v>김성관</v>
      </c>
      <c r="V141" t="str">
        <f t="shared" si="46"/>
        <v>미등기임원</v>
      </c>
      <c r="W141">
        <f t="shared" si="46"/>
        <v>43917</v>
      </c>
      <c r="X141" t="str">
        <f t="shared" si="46"/>
        <v>신주교부,</v>
      </c>
      <c r="Y141" t="str">
        <f t="shared" si="46"/>
        <v>보통주</v>
      </c>
      <c r="Z141">
        <f t="shared" si="46"/>
        <v>6000</v>
      </c>
      <c r="AA141" t="str">
        <f t="shared" si="46"/>
        <v>-</v>
      </c>
      <c r="AB141" t="str">
        <f t="shared" si="46"/>
        <v>-</v>
      </c>
      <c r="AC141" t="str">
        <f t="shared" si="46"/>
        <v>-</v>
      </c>
      <c r="AD141" t="str">
        <f t="shared" si="46"/>
        <v>-</v>
      </c>
      <c r="AE141">
        <f t="shared" si="46"/>
        <v>6000</v>
      </c>
      <c r="AF141" t="str">
        <f t="shared" si="42"/>
        <v>2023년 3월 27일~</v>
      </c>
      <c r="AG141" t="str">
        <f t="shared" si="47"/>
        <v>186,000 *주2)</v>
      </c>
      <c r="AH141">
        <f t="shared" si="47"/>
        <v>6000</v>
      </c>
      <c r="AI141">
        <f t="shared" si="47"/>
        <v>186000</v>
      </c>
      <c r="AJ141">
        <f t="shared" si="47"/>
        <v>1116000000</v>
      </c>
      <c r="AK141" s="77">
        <f t="shared" si="47"/>
        <v>2.3316457348808413E-3</v>
      </c>
      <c r="AL141" s="74">
        <v>2023</v>
      </c>
    </row>
    <row r="142" spans="1:38">
      <c r="A142" s="13">
        <f t="shared" si="43"/>
        <v>135</v>
      </c>
      <c r="B142" s="189" t="s">
        <v>148</v>
      </c>
      <c r="C142" s="191" t="s">
        <v>89</v>
      </c>
      <c r="D142" s="193">
        <v>43546</v>
      </c>
      <c r="E142" s="66" t="s">
        <v>81</v>
      </c>
      <c r="F142" s="191" t="s">
        <v>83</v>
      </c>
      <c r="G142" s="185">
        <v>3000</v>
      </c>
      <c r="H142" s="183" t="s">
        <v>84</v>
      </c>
      <c r="I142" s="183" t="s">
        <v>84</v>
      </c>
      <c r="J142" s="183" t="s">
        <v>84</v>
      </c>
      <c r="K142" s="183" t="s">
        <v>84</v>
      </c>
      <c r="L142" s="185">
        <v>3000</v>
      </c>
      <c r="M142" s="66" t="s">
        <v>85</v>
      </c>
      <c r="N142" s="187" t="s">
        <v>87</v>
      </c>
      <c r="O142" s="4">
        <f t="shared" si="40"/>
        <v>3000</v>
      </c>
      <c r="P142" s="4">
        <v>131000</v>
      </c>
      <c r="Q142" s="4">
        <f t="shared" si="44"/>
        <v>393000000</v>
      </c>
      <c r="R142" s="77">
        <f t="shared" si="41"/>
        <v>8.2109029911126409E-4</v>
      </c>
      <c r="T142">
        <f t="shared" si="45"/>
        <v>269</v>
      </c>
      <c r="U142" t="str">
        <f t="shared" si="46"/>
        <v>김성호</v>
      </c>
      <c r="V142" t="str">
        <f t="shared" si="46"/>
        <v>미등기임원</v>
      </c>
      <c r="W142">
        <f t="shared" si="46"/>
        <v>43917</v>
      </c>
      <c r="X142" t="str">
        <f t="shared" si="46"/>
        <v>신주교부,</v>
      </c>
      <c r="Y142" t="str">
        <f t="shared" si="46"/>
        <v>보통주</v>
      </c>
      <c r="Z142">
        <f t="shared" si="46"/>
        <v>6000</v>
      </c>
      <c r="AA142" t="str">
        <f t="shared" si="46"/>
        <v>-</v>
      </c>
      <c r="AB142" t="str">
        <f t="shared" si="46"/>
        <v>-</v>
      </c>
      <c r="AC142" t="str">
        <f t="shared" si="46"/>
        <v>-</v>
      </c>
      <c r="AD142" t="str">
        <f t="shared" si="46"/>
        <v>-</v>
      </c>
      <c r="AE142">
        <f t="shared" si="46"/>
        <v>6000</v>
      </c>
      <c r="AF142" t="str">
        <f t="shared" si="42"/>
        <v>2023년 3월 27일~</v>
      </c>
      <c r="AG142" t="str">
        <f t="shared" si="47"/>
        <v>186,000 *주2)</v>
      </c>
      <c r="AH142">
        <f t="shared" si="47"/>
        <v>6000</v>
      </c>
      <c r="AI142">
        <f t="shared" si="47"/>
        <v>186000</v>
      </c>
      <c r="AJ142">
        <f t="shared" si="47"/>
        <v>1116000000</v>
      </c>
      <c r="AK142" s="77">
        <f t="shared" si="47"/>
        <v>2.3316457348808413E-3</v>
      </c>
      <c r="AL142" s="74">
        <v>2023</v>
      </c>
    </row>
    <row r="143" spans="1:38">
      <c r="A143" s="13">
        <f t="shared" si="43"/>
        <v>136</v>
      </c>
      <c r="B143" s="190"/>
      <c r="C143" s="192"/>
      <c r="D143" s="194"/>
      <c r="E143" s="67" t="s">
        <v>82</v>
      </c>
      <c r="F143" s="192"/>
      <c r="G143" s="186"/>
      <c r="H143" s="184"/>
      <c r="I143" s="184"/>
      <c r="J143" s="184"/>
      <c r="K143" s="184"/>
      <c r="L143" s="186"/>
      <c r="M143" s="68">
        <v>46467</v>
      </c>
      <c r="N143" s="188"/>
      <c r="O143" s="4">
        <f t="shared" si="40"/>
        <v>0</v>
      </c>
      <c r="P143" t="s">
        <v>205</v>
      </c>
      <c r="Q143" s="4" t="str">
        <f t="shared" si="44"/>
        <v/>
      </c>
      <c r="R143" s="77" t="str">
        <f t="shared" si="41"/>
        <v/>
      </c>
      <c r="T143">
        <f t="shared" si="45"/>
        <v>271</v>
      </c>
      <c r="U143" t="str">
        <f t="shared" si="46"/>
        <v>김성훈</v>
      </c>
      <c r="V143" t="str">
        <f t="shared" si="46"/>
        <v>미등기임원</v>
      </c>
      <c r="W143">
        <f t="shared" si="46"/>
        <v>43917</v>
      </c>
      <c r="X143" t="str">
        <f t="shared" si="46"/>
        <v>신주교부,</v>
      </c>
      <c r="Y143" t="str">
        <f t="shared" si="46"/>
        <v>보통주</v>
      </c>
      <c r="Z143">
        <f t="shared" si="46"/>
        <v>8000</v>
      </c>
      <c r="AA143" t="str">
        <f t="shared" si="46"/>
        <v>-</v>
      </c>
      <c r="AB143" t="str">
        <f t="shared" si="46"/>
        <v>-</v>
      </c>
      <c r="AC143" t="str">
        <f t="shared" si="46"/>
        <v>-</v>
      </c>
      <c r="AD143" t="str">
        <f t="shared" si="46"/>
        <v>-</v>
      </c>
      <c r="AE143">
        <f t="shared" si="46"/>
        <v>8000</v>
      </c>
      <c r="AF143" t="str">
        <f t="shared" si="42"/>
        <v>2023년 3월 27일~</v>
      </c>
      <c r="AG143" t="str">
        <f t="shared" si="47"/>
        <v>186,000 *주2)</v>
      </c>
      <c r="AH143">
        <f t="shared" si="47"/>
        <v>8000</v>
      </c>
      <c r="AI143">
        <f t="shared" si="47"/>
        <v>186000</v>
      </c>
      <c r="AJ143">
        <f t="shared" si="47"/>
        <v>1488000000</v>
      </c>
      <c r="AK143" s="77">
        <f t="shared" si="47"/>
        <v>3.1088609798411221E-3</v>
      </c>
      <c r="AL143" s="74">
        <v>2023</v>
      </c>
    </row>
    <row r="144" spans="1:38">
      <c r="A144" s="13">
        <f t="shared" si="43"/>
        <v>137</v>
      </c>
      <c r="B144" s="189" t="s">
        <v>149</v>
      </c>
      <c r="C144" s="191" t="s">
        <v>89</v>
      </c>
      <c r="D144" s="193">
        <v>43546</v>
      </c>
      <c r="E144" s="66" t="s">
        <v>81</v>
      </c>
      <c r="F144" s="191" t="s">
        <v>83</v>
      </c>
      <c r="G144" s="185">
        <v>3000</v>
      </c>
      <c r="H144" s="183" t="s">
        <v>84</v>
      </c>
      <c r="I144" s="183" t="s">
        <v>84</v>
      </c>
      <c r="J144" s="183" t="s">
        <v>84</v>
      </c>
      <c r="K144" s="183" t="s">
        <v>84</v>
      </c>
      <c r="L144" s="185">
        <v>3000</v>
      </c>
      <c r="M144" s="66" t="s">
        <v>85</v>
      </c>
      <c r="N144" s="187" t="s">
        <v>87</v>
      </c>
      <c r="O144" s="4">
        <f t="shared" si="40"/>
        <v>3000</v>
      </c>
      <c r="P144" s="4">
        <v>131000</v>
      </c>
      <c r="Q144" s="4">
        <f t="shared" si="44"/>
        <v>393000000</v>
      </c>
      <c r="R144" s="77">
        <f t="shared" si="41"/>
        <v>8.2109029911126409E-4</v>
      </c>
      <c r="T144">
        <f t="shared" si="45"/>
        <v>273</v>
      </c>
      <c r="U144" t="str">
        <f t="shared" si="46"/>
        <v>김수향</v>
      </c>
      <c r="V144" t="str">
        <f t="shared" si="46"/>
        <v>미등기임원</v>
      </c>
      <c r="W144">
        <f t="shared" si="46"/>
        <v>43917</v>
      </c>
      <c r="X144" t="str">
        <f t="shared" si="46"/>
        <v>신주교부,</v>
      </c>
      <c r="Y144" t="str">
        <f t="shared" si="46"/>
        <v>보통주</v>
      </c>
      <c r="Z144">
        <f t="shared" si="46"/>
        <v>4000</v>
      </c>
      <c r="AA144" t="str">
        <f t="shared" si="46"/>
        <v>-</v>
      </c>
      <c r="AB144" t="str">
        <f t="shared" si="46"/>
        <v>-</v>
      </c>
      <c r="AC144" t="str">
        <f t="shared" si="46"/>
        <v>-</v>
      </c>
      <c r="AD144" t="str">
        <f t="shared" si="46"/>
        <v>-</v>
      </c>
      <c r="AE144">
        <f t="shared" si="46"/>
        <v>4000</v>
      </c>
      <c r="AF144" t="str">
        <f t="shared" si="42"/>
        <v>2023년 3월 27일~</v>
      </c>
      <c r="AG144" t="str">
        <f t="shared" si="47"/>
        <v>186,000 *주2)</v>
      </c>
      <c r="AH144">
        <f t="shared" si="47"/>
        <v>4000</v>
      </c>
      <c r="AI144">
        <f t="shared" si="47"/>
        <v>186000</v>
      </c>
      <c r="AJ144">
        <f t="shared" si="47"/>
        <v>744000000</v>
      </c>
      <c r="AK144" s="77">
        <f t="shared" si="47"/>
        <v>1.554430489920561E-3</v>
      </c>
      <c r="AL144" s="74">
        <v>2023</v>
      </c>
    </row>
    <row r="145" spans="1:38">
      <c r="A145" s="13">
        <f t="shared" si="43"/>
        <v>138</v>
      </c>
      <c r="B145" s="190"/>
      <c r="C145" s="192"/>
      <c r="D145" s="194"/>
      <c r="E145" s="67" t="s">
        <v>82</v>
      </c>
      <c r="F145" s="192"/>
      <c r="G145" s="186"/>
      <c r="H145" s="184"/>
      <c r="I145" s="184"/>
      <c r="J145" s="184"/>
      <c r="K145" s="184"/>
      <c r="L145" s="186"/>
      <c r="M145" s="68">
        <v>46467</v>
      </c>
      <c r="N145" s="188"/>
      <c r="O145" s="4">
        <f t="shared" si="40"/>
        <v>0</v>
      </c>
      <c r="P145" t="s">
        <v>205</v>
      </c>
      <c r="Q145" s="4" t="str">
        <f t="shared" si="44"/>
        <v/>
      </c>
      <c r="R145" s="77" t="str">
        <f t="shared" si="41"/>
        <v/>
      </c>
      <c r="T145">
        <f t="shared" si="45"/>
        <v>275</v>
      </c>
      <c r="U145" t="str">
        <f t="shared" si="46"/>
        <v>김영수</v>
      </c>
      <c r="V145" t="str">
        <f t="shared" si="46"/>
        <v>미등기임원</v>
      </c>
      <c r="W145">
        <f t="shared" si="46"/>
        <v>43917</v>
      </c>
      <c r="X145" t="str">
        <f t="shared" si="46"/>
        <v>신주교부,</v>
      </c>
      <c r="Y145" t="str">
        <f t="shared" si="46"/>
        <v>보통주</v>
      </c>
      <c r="Z145">
        <f t="shared" si="46"/>
        <v>6000</v>
      </c>
      <c r="AA145" t="str">
        <f t="shared" si="46"/>
        <v>-</v>
      </c>
      <c r="AB145" t="str">
        <f t="shared" si="46"/>
        <v>-</v>
      </c>
      <c r="AC145" t="str">
        <f t="shared" si="46"/>
        <v>-</v>
      </c>
      <c r="AD145" t="str">
        <f t="shared" si="46"/>
        <v>-</v>
      </c>
      <c r="AE145">
        <f t="shared" si="46"/>
        <v>6000</v>
      </c>
      <c r="AF145" t="str">
        <f t="shared" si="42"/>
        <v>2023년 3월 27일~</v>
      </c>
      <c r="AG145" t="str">
        <f t="shared" si="47"/>
        <v>186,000 *주2)</v>
      </c>
      <c r="AH145">
        <f t="shared" si="47"/>
        <v>6000</v>
      </c>
      <c r="AI145">
        <f t="shared" si="47"/>
        <v>186000</v>
      </c>
      <c r="AJ145">
        <f t="shared" si="47"/>
        <v>1116000000</v>
      </c>
      <c r="AK145" s="77">
        <f t="shared" si="47"/>
        <v>2.3316457348808413E-3</v>
      </c>
      <c r="AL145" s="74">
        <v>2023</v>
      </c>
    </row>
    <row r="146" spans="1:38">
      <c r="A146" s="13">
        <f t="shared" si="43"/>
        <v>139</v>
      </c>
      <c r="B146" s="189" t="s">
        <v>150</v>
      </c>
      <c r="C146" s="191" t="s">
        <v>89</v>
      </c>
      <c r="D146" s="193">
        <v>43546</v>
      </c>
      <c r="E146" s="66" t="s">
        <v>81</v>
      </c>
      <c r="F146" s="191" t="s">
        <v>83</v>
      </c>
      <c r="G146" s="185">
        <v>4000</v>
      </c>
      <c r="H146" s="183" t="s">
        <v>84</v>
      </c>
      <c r="I146" s="183" t="s">
        <v>84</v>
      </c>
      <c r="J146" s="183" t="s">
        <v>84</v>
      </c>
      <c r="K146" s="183" t="s">
        <v>84</v>
      </c>
      <c r="L146" s="185">
        <v>4000</v>
      </c>
      <c r="M146" s="66" t="s">
        <v>85</v>
      </c>
      <c r="N146" s="187" t="s">
        <v>87</v>
      </c>
      <c r="O146" s="4">
        <f t="shared" si="40"/>
        <v>4000</v>
      </c>
      <c r="P146" s="4">
        <v>131000</v>
      </c>
      <c r="Q146" s="4">
        <f t="shared" si="44"/>
        <v>524000000</v>
      </c>
      <c r="R146" s="77">
        <f t="shared" si="41"/>
        <v>1.0947870654816855E-3</v>
      </c>
      <c r="T146">
        <f t="shared" si="45"/>
        <v>277</v>
      </c>
      <c r="U146" t="str">
        <f t="shared" si="46"/>
        <v>김유원</v>
      </c>
      <c r="V146" t="str">
        <f t="shared" si="46"/>
        <v>미등기임원</v>
      </c>
      <c r="W146">
        <f t="shared" si="46"/>
        <v>43917</v>
      </c>
      <c r="X146" t="str">
        <f t="shared" si="46"/>
        <v>신주교부,</v>
      </c>
      <c r="Y146" t="str">
        <f t="shared" si="46"/>
        <v>보통주</v>
      </c>
      <c r="Z146">
        <f t="shared" si="46"/>
        <v>8000</v>
      </c>
      <c r="AA146" t="str">
        <f t="shared" si="46"/>
        <v>-</v>
      </c>
      <c r="AB146" t="str">
        <f t="shared" si="46"/>
        <v>-</v>
      </c>
      <c r="AC146" t="str">
        <f t="shared" si="46"/>
        <v>-</v>
      </c>
      <c r="AD146" t="str">
        <f t="shared" si="46"/>
        <v>-</v>
      </c>
      <c r="AE146">
        <f t="shared" si="46"/>
        <v>8000</v>
      </c>
      <c r="AF146" t="str">
        <f t="shared" si="42"/>
        <v>2023년 3월 27일~</v>
      </c>
      <c r="AG146" t="str">
        <f t="shared" si="47"/>
        <v>186,000 *주2)</v>
      </c>
      <c r="AH146">
        <f t="shared" si="47"/>
        <v>8000</v>
      </c>
      <c r="AI146">
        <f t="shared" si="47"/>
        <v>186000</v>
      </c>
      <c r="AJ146">
        <f t="shared" si="47"/>
        <v>1488000000</v>
      </c>
      <c r="AK146" s="77">
        <f t="shared" si="47"/>
        <v>3.1088609798411221E-3</v>
      </c>
      <c r="AL146" s="74">
        <v>2023</v>
      </c>
    </row>
    <row r="147" spans="1:38">
      <c r="A147" s="13">
        <f t="shared" si="43"/>
        <v>140</v>
      </c>
      <c r="B147" s="190"/>
      <c r="C147" s="192"/>
      <c r="D147" s="194"/>
      <c r="E147" s="67" t="s">
        <v>82</v>
      </c>
      <c r="F147" s="192"/>
      <c r="G147" s="186"/>
      <c r="H147" s="184"/>
      <c r="I147" s="184"/>
      <c r="J147" s="184"/>
      <c r="K147" s="184"/>
      <c r="L147" s="186"/>
      <c r="M147" s="68">
        <v>46467</v>
      </c>
      <c r="N147" s="188"/>
      <c r="O147" s="4">
        <f t="shared" si="40"/>
        <v>0</v>
      </c>
      <c r="P147" t="s">
        <v>205</v>
      </c>
      <c r="Q147" s="4" t="str">
        <f t="shared" si="44"/>
        <v/>
      </c>
      <c r="R147" s="77" t="str">
        <f t="shared" si="41"/>
        <v/>
      </c>
      <c r="T147">
        <f t="shared" si="45"/>
        <v>279</v>
      </c>
      <c r="U147" t="str">
        <f t="shared" si="46"/>
        <v>김재민</v>
      </c>
      <c r="V147" t="str">
        <f t="shared" si="46"/>
        <v>미등기임원</v>
      </c>
      <c r="W147">
        <f t="shared" si="46"/>
        <v>43917</v>
      </c>
      <c r="X147" t="str">
        <f t="shared" si="46"/>
        <v>신주교부,</v>
      </c>
      <c r="Y147" t="str">
        <f t="shared" si="46"/>
        <v>보통주</v>
      </c>
      <c r="Z147">
        <f t="shared" si="46"/>
        <v>6000</v>
      </c>
      <c r="AA147" t="str">
        <f t="shared" si="46"/>
        <v>-</v>
      </c>
      <c r="AB147" t="str">
        <f t="shared" si="46"/>
        <v>-</v>
      </c>
      <c r="AC147" t="str">
        <f t="shared" si="46"/>
        <v>-</v>
      </c>
      <c r="AD147" t="str">
        <f t="shared" si="46"/>
        <v>-</v>
      </c>
      <c r="AE147">
        <f t="shared" si="46"/>
        <v>6000</v>
      </c>
      <c r="AF147" t="str">
        <f t="shared" si="42"/>
        <v>2023년 3월 27일~</v>
      </c>
      <c r="AG147" t="str">
        <f t="shared" si="47"/>
        <v>186,000 *주2)</v>
      </c>
      <c r="AH147">
        <f t="shared" si="47"/>
        <v>6000</v>
      </c>
      <c r="AI147">
        <f t="shared" si="47"/>
        <v>186000</v>
      </c>
      <c r="AJ147">
        <f t="shared" si="47"/>
        <v>1116000000</v>
      </c>
      <c r="AK147" s="77">
        <f t="shared" si="47"/>
        <v>2.3316457348808413E-3</v>
      </c>
      <c r="AL147" s="74">
        <v>2023</v>
      </c>
    </row>
    <row r="148" spans="1:38">
      <c r="A148" s="13">
        <f t="shared" si="43"/>
        <v>141</v>
      </c>
      <c r="B148" s="189" t="s">
        <v>151</v>
      </c>
      <c r="C148" s="191" t="s">
        <v>89</v>
      </c>
      <c r="D148" s="193">
        <v>43546</v>
      </c>
      <c r="E148" s="66" t="s">
        <v>81</v>
      </c>
      <c r="F148" s="191" t="s">
        <v>83</v>
      </c>
      <c r="G148" s="185">
        <v>3000</v>
      </c>
      <c r="H148" s="183" t="s">
        <v>84</v>
      </c>
      <c r="I148" s="183" t="s">
        <v>84</v>
      </c>
      <c r="J148" s="183" t="s">
        <v>84</v>
      </c>
      <c r="K148" s="183" t="s">
        <v>84</v>
      </c>
      <c r="L148" s="185">
        <v>3000</v>
      </c>
      <c r="M148" s="66" t="s">
        <v>85</v>
      </c>
      <c r="N148" s="187" t="s">
        <v>87</v>
      </c>
      <c r="O148" s="4">
        <f t="shared" si="40"/>
        <v>3000</v>
      </c>
      <c r="P148" s="4">
        <v>131000</v>
      </c>
      <c r="Q148" s="4">
        <f t="shared" si="44"/>
        <v>393000000</v>
      </c>
      <c r="R148" s="77">
        <f t="shared" si="41"/>
        <v>8.2109029911126409E-4</v>
      </c>
      <c r="T148">
        <f t="shared" si="45"/>
        <v>281</v>
      </c>
      <c r="U148" t="str">
        <f t="shared" ref="U148:AE157" si="48">VLOOKUP($T148,$A$8:$R$431,U$7)</f>
        <v>김재헌</v>
      </c>
      <c r="V148" t="str">
        <f t="shared" si="48"/>
        <v>미등기임원</v>
      </c>
      <c r="W148">
        <f t="shared" si="48"/>
        <v>43917</v>
      </c>
      <c r="X148" t="str">
        <f t="shared" si="48"/>
        <v>신주교부,</v>
      </c>
      <c r="Y148" t="str">
        <f t="shared" si="48"/>
        <v>보통주</v>
      </c>
      <c r="Z148">
        <f t="shared" si="48"/>
        <v>4000</v>
      </c>
      <c r="AA148" t="str">
        <f t="shared" si="48"/>
        <v>-</v>
      </c>
      <c r="AB148" t="str">
        <f t="shared" si="48"/>
        <v>-</v>
      </c>
      <c r="AC148" t="str">
        <f t="shared" si="48"/>
        <v>-</v>
      </c>
      <c r="AD148" t="str">
        <f t="shared" si="48"/>
        <v>-</v>
      </c>
      <c r="AE148">
        <f t="shared" si="48"/>
        <v>4000</v>
      </c>
      <c r="AF148" t="str">
        <f t="shared" si="42"/>
        <v>2023년 3월 27일~</v>
      </c>
      <c r="AG148" t="str">
        <f t="shared" ref="AG148:AK157" si="49">VLOOKUP($T148,$A$8:$R$431,AG$7)</f>
        <v>186,000 *주2)</v>
      </c>
      <c r="AH148">
        <f t="shared" si="49"/>
        <v>4000</v>
      </c>
      <c r="AI148">
        <f t="shared" si="49"/>
        <v>186000</v>
      </c>
      <c r="AJ148">
        <f t="shared" si="49"/>
        <v>744000000</v>
      </c>
      <c r="AK148" s="77">
        <f t="shared" si="49"/>
        <v>1.554430489920561E-3</v>
      </c>
      <c r="AL148" s="74">
        <v>2023</v>
      </c>
    </row>
    <row r="149" spans="1:38">
      <c r="A149" s="13">
        <f t="shared" si="43"/>
        <v>142</v>
      </c>
      <c r="B149" s="190"/>
      <c r="C149" s="192"/>
      <c r="D149" s="194"/>
      <c r="E149" s="67" t="s">
        <v>82</v>
      </c>
      <c r="F149" s="192"/>
      <c r="G149" s="186"/>
      <c r="H149" s="184"/>
      <c r="I149" s="184"/>
      <c r="J149" s="184"/>
      <c r="K149" s="184"/>
      <c r="L149" s="186"/>
      <c r="M149" s="68">
        <v>46467</v>
      </c>
      <c r="N149" s="188"/>
      <c r="O149" s="4">
        <f t="shared" si="40"/>
        <v>0</v>
      </c>
      <c r="P149" t="s">
        <v>205</v>
      </c>
      <c r="Q149" s="4" t="str">
        <f t="shared" si="44"/>
        <v/>
      </c>
      <c r="R149" s="77" t="str">
        <f t="shared" si="41"/>
        <v/>
      </c>
      <c r="T149">
        <f t="shared" si="45"/>
        <v>283</v>
      </c>
      <c r="U149" t="str">
        <f t="shared" si="48"/>
        <v>김정미</v>
      </c>
      <c r="V149" t="str">
        <f t="shared" si="48"/>
        <v>미등기임원</v>
      </c>
      <c r="W149">
        <f t="shared" si="48"/>
        <v>43917</v>
      </c>
      <c r="X149" t="str">
        <f t="shared" si="48"/>
        <v>신주교부,</v>
      </c>
      <c r="Y149" t="str">
        <f t="shared" si="48"/>
        <v>보통주</v>
      </c>
      <c r="Z149">
        <f t="shared" si="48"/>
        <v>6000</v>
      </c>
      <c r="AA149" t="str">
        <f t="shared" si="48"/>
        <v>-</v>
      </c>
      <c r="AB149" t="str">
        <f t="shared" si="48"/>
        <v>-</v>
      </c>
      <c r="AC149" t="str">
        <f t="shared" si="48"/>
        <v>-</v>
      </c>
      <c r="AD149" t="str">
        <f t="shared" si="48"/>
        <v>-</v>
      </c>
      <c r="AE149">
        <f t="shared" si="48"/>
        <v>6000</v>
      </c>
      <c r="AF149" t="str">
        <f t="shared" si="42"/>
        <v>2023년 3월 27일~</v>
      </c>
      <c r="AG149" t="str">
        <f t="shared" si="49"/>
        <v>186,000 *주2)</v>
      </c>
      <c r="AH149">
        <f t="shared" si="49"/>
        <v>6000</v>
      </c>
      <c r="AI149">
        <f t="shared" si="49"/>
        <v>186000</v>
      </c>
      <c r="AJ149">
        <f t="shared" si="49"/>
        <v>1116000000</v>
      </c>
      <c r="AK149" s="77">
        <f t="shared" si="49"/>
        <v>2.3316457348808413E-3</v>
      </c>
      <c r="AL149" s="74">
        <v>2023</v>
      </c>
    </row>
    <row r="150" spans="1:38">
      <c r="A150" s="13">
        <f t="shared" si="43"/>
        <v>143</v>
      </c>
      <c r="B150" s="189" t="s">
        <v>152</v>
      </c>
      <c r="C150" s="191" t="s">
        <v>89</v>
      </c>
      <c r="D150" s="193">
        <v>43546</v>
      </c>
      <c r="E150" s="66" t="s">
        <v>81</v>
      </c>
      <c r="F150" s="191" t="s">
        <v>83</v>
      </c>
      <c r="G150" s="185">
        <v>1000</v>
      </c>
      <c r="H150" s="183" t="s">
        <v>84</v>
      </c>
      <c r="I150" s="183" t="s">
        <v>84</v>
      </c>
      <c r="J150" s="183" t="s">
        <v>84</v>
      </c>
      <c r="K150" s="183" t="s">
        <v>84</v>
      </c>
      <c r="L150" s="185">
        <v>1000</v>
      </c>
      <c r="M150" s="66" t="s">
        <v>85</v>
      </c>
      <c r="N150" s="187" t="s">
        <v>87</v>
      </c>
      <c r="O150" s="4">
        <f t="shared" si="40"/>
        <v>1000</v>
      </c>
      <c r="P150" s="4">
        <v>131000</v>
      </c>
      <c r="Q150" s="4">
        <f t="shared" si="44"/>
        <v>131000000</v>
      </c>
      <c r="R150" s="77">
        <f t="shared" si="41"/>
        <v>2.7369676637042136E-4</v>
      </c>
      <c r="T150">
        <f t="shared" si="45"/>
        <v>285</v>
      </c>
      <c r="U150" t="str">
        <f t="shared" si="48"/>
        <v>김정식</v>
      </c>
      <c r="V150" t="str">
        <f t="shared" si="48"/>
        <v>미등기임원</v>
      </c>
      <c r="W150">
        <f t="shared" si="48"/>
        <v>43917</v>
      </c>
      <c r="X150" t="str">
        <f t="shared" si="48"/>
        <v>신주교부,</v>
      </c>
      <c r="Y150" t="str">
        <f t="shared" si="48"/>
        <v>보통주</v>
      </c>
      <c r="Z150">
        <f t="shared" si="48"/>
        <v>4000</v>
      </c>
      <c r="AA150" t="str">
        <f t="shared" si="48"/>
        <v>-</v>
      </c>
      <c r="AB150" t="str">
        <f t="shared" si="48"/>
        <v>-</v>
      </c>
      <c r="AC150" t="str">
        <f t="shared" si="48"/>
        <v>-</v>
      </c>
      <c r="AD150" t="str">
        <f t="shared" si="48"/>
        <v>-</v>
      </c>
      <c r="AE150">
        <f t="shared" si="48"/>
        <v>4000</v>
      </c>
      <c r="AF150" t="str">
        <f t="shared" si="42"/>
        <v>2023년 3월 27일~</v>
      </c>
      <c r="AG150" t="str">
        <f t="shared" si="49"/>
        <v>186,000 *주2)</v>
      </c>
      <c r="AH150">
        <f t="shared" si="49"/>
        <v>4000</v>
      </c>
      <c r="AI150">
        <f t="shared" si="49"/>
        <v>186000</v>
      </c>
      <c r="AJ150">
        <f t="shared" si="49"/>
        <v>744000000</v>
      </c>
      <c r="AK150" s="77">
        <f t="shared" si="49"/>
        <v>1.554430489920561E-3</v>
      </c>
      <c r="AL150" s="74">
        <v>2023</v>
      </c>
    </row>
    <row r="151" spans="1:38">
      <c r="A151" s="13">
        <f t="shared" si="43"/>
        <v>144</v>
      </c>
      <c r="B151" s="190"/>
      <c r="C151" s="192"/>
      <c r="D151" s="194"/>
      <c r="E151" s="67" t="s">
        <v>82</v>
      </c>
      <c r="F151" s="192"/>
      <c r="G151" s="186"/>
      <c r="H151" s="184"/>
      <c r="I151" s="184"/>
      <c r="J151" s="184"/>
      <c r="K151" s="184"/>
      <c r="L151" s="186"/>
      <c r="M151" s="68">
        <v>46467</v>
      </c>
      <c r="N151" s="188"/>
      <c r="O151" s="4">
        <f t="shared" si="40"/>
        <v>0</v>
      </c>
      <c r="P151" t="s">
        <v>205</v>
      </c>
      <c r="Q151" s="4" t="str">
        <f t="shared" si="44"/>
        <v/>
      </c>
      <c r="R151" s="77" t="str">
        <f t="shared" si="41"/>
        <v/>
      </c>
      <c r="T151">
        <f t="shared" si="45"/>
        <v>287</v>
      </c>
      <c r="U151" t="str">
        <f t="shared" si="48"/>
        <v>김정우</v>
      </c>
      <c r="V151" t="str">
        <f t="shared" si="48"/>
        <v>미등기임원</v>
      </c>
      <c r="W151">
        <f t="shared" si="48"/>
        <v>43917</v>
      </c>
      <c r="X151" t="str">
        <f t="shared" si="48"/>
        <v>신주교부,</v>
      </c>
      <c r="Y151" t="str">
        <f t="shared" si="48"/>
        <v>보통주</v>
      </c>
      <c r="Z151">
        <f t="shared" si="48"/>
        <v>6000</v>
      </c>
      <c r="AA151" t="str">
        <f t="shared" si="48"/>
        <v>-</v>
      </c>
      <c r="AB151" t="str">
        <f t="shared" si="48"/>
        <v>-</v>
      </c>
      <c r="AC151" t="str">
        <f t="shared" si="48"/>
        <v>-</v>
      </c>
      <c r="AD151" t="str">
        <f t="shared" si="48"/>
        <v>-</v>
      </c>
      <c r="AE151">
        <f t="shared" si="48"/>
        <v>6000</v>
      </c>
      <c r="AF151" t="str">
        <f t="shared" si="42"/>
        <v>2023년 3월 27일~</v>
      </c>
      <c r="AG151" t="str">
        <f t="shared" si="49"/>
        <v>186,000 *주2)</v>
      </c>
      <c r="AH151">
        <f t="shared" si="49"/>
        <v>6000</v>
      </c>
      <c r="AI151">
        <f t="shared" si="49"/>
        <v>186000</v>
      </c>
      <c r="AJ151">
        <f t="shared" si="49"/>
        <v>1116000000</v>
      </c>
      <c r="AK151" s="77">
        <f t="shared" si="49"/>
        <v>2.3316457348808413E-3</v>
      </c>
      <c r="AL151" s="74">
        <v>2023</v>
      </c>
    </row>
    <row r="152" spans="1:38">
      <c r="A152" s="13">
        <f t="shared" si="43"/>
        <v>145</v>
      </c>
      <c r="B152" s="189" t="s">
        <v>152</v>
      </c>
      <c r="C152" s="191" t="s">
        <v>89</v>
      </c>
      <c r="D152" s="193">
        <v>43523</v>
      </c>
      <c r="E152" s="66" t="s">
        <v>81</v>
      </c>
      <c r="F152" s="191" t="s">
        <v>83</v>
      </c>
      <c r="G152" s="183">
        <v>154</v>
      </c>
      <c r="H152" s="183" t="s">
        <v>84</v>
      </c>
      <c r="I152" s="183" t="s">
        <v>84</v>
      </c>
      <c r="J152" s="183" t="s">
        <v>84</v>
      </c>
      <c r="K152" s="183" t="s">
        <v>84</v>
      </c>
      <c r="L152" s="183">
        <v>154</v>
      </c>
      <c r="M152" s="66" t="s">
        <v>106</v>
      </c>
      <c r="N152" s="187" t="s">
        <v>107</v>
      </c>
      <c r="O152" s="4">
        <f t="shared" si="40"/>
        <v>154</v>
      </c>
      <c r="P152" s="4">
        <v>128900</v>
      </c>
      <c r="Q152" s="4">
        <f t="shared" si="44"/>
        <v>19850600</v>
      </c>
      <c r="R152" s="77">
        <f t="shared" si="41"/>
        <v>4.1473626187119742E-5</v>
      </c>
      <c r="T152">
        <f t="shared" si="45"/>
        <v>289</v>
      </c>
      <c r="U152" t="str">
        <f t="shared" si="48"/>
        <v>김진수</v>
      </c>
      <c r="V152" t="str">
        <f t="shared" si="48"/>
        <v>미등기임원</v>
      </c>
      <c r="W152">
        <f t="shared" si="48"/>
        <v>43917</v>
      </c>
      <c r="X152" t="str">
        <f t="shared" si="48"/>
        <v>신주교부,</v>
      </c>
      <c r="Y152" t="str">
        <f t="shared" si="48"/>
        <v>보통주</v>
      </c>
      <c r="Z152">
        <f t="shared" si="48"/>
        <v>6000</v>
      </c>
      <c r="AA152" t="str">
        <f t="shared" si="48"/>
        <v>-</v>
      </c>
      <c r="AB152" t="str">
        <f t="shared" si="48"/>
        <v>-</v>
      </c>
      <c r="AC152" t="str">
        <f t="shared" si="48"/>
        <v>-</v>
      </c>
      <c r="AD152" t="str">
        <f t="shared" si="48"/>
        <v>-</v>
      </c>
      <c r="AE152">
        <f t="shared" si="48"/>
        <v>6000</v>
      </c>
      <c r="AF152" t="str">
        <f t="shared" si="42"/>
        <v>2023년 3월 27일~</v>
      </c>
      <c r="AG152" t="str">
        <f t="shared" si="49"/>
        <v>186,000 *주2)</v>
      </c>
      <c r="AH152">
        <f t="shared" si="49"/>
        <v>6000</v>
      </c>
      <c r="AI152">
        <f t="shared" si="49"/>
        <v>186000</v>
      </c>
      <c r="AJ152">
        <f t="shared" si="49"/>
        <v>1116000000</v>
      </c>
      <c r="AK152" s="77">
        <f t="shared" si="49"/>
        <v>2.3316457348808413E-3</v>
      </c>
      <c r="AL152" s="74">
        <v>2023</v>
      </c>
    </row>
    <row r="153" spans="1:38">
      <c r="A153" s="13">
        <f t="shared" si="43"/>
        <v>146</v>
      </c>
      <c r="B153" s="190"/>
      <c r="C153" s="192"/>
      <c r="D153" s="194"/>
      <c r="E153" s="67" t="s">
        <v>82</v>
      </c>
      <c r="F153" s="192"/>
      <c r="G153" s="184"/>
      <c r="H153" s="184"/>
      <c r="I153" s="184"/>
      <c r="J153" s="184"/>
      <c r="K153" s="184"/>
      <c r="L153" s="184"/>
      <c r="M153" s="68">
        <v>46079</v>
      </c>
      <c r="N153" s="188"/>
      <c r="O153" s="4">
        <f t="shared" si="40"/>
        <v>0</v>
      </c>
      <c r="P153" t="s">
        <v>205</v>
      </c>
      <c r="Q153" s="4" t="str">
        <f t="shared" si="44"/>
        <v/>
      </c>
      <c r="R153" s="77" t="str">
        <f t="shared" si="41"/>
        <v/>
      </c>
      <c r="T153">
        <f t="shared" si="45"/>
        <v>291</v>
      </c>
      <c r="U153" t="str">
        <f t="shared" si="48"/>
        <v>김태웅</v>
      </c>
      <c r="V153" t="str">
        <f t="shared" si="48"/>
        <v>미등기임원</v>
      </c>
      <c r="W153">
        <f t="shared" si="48"/>
        <v>43917</v>
      </c>
      <c r="X153" t="str">
        <f t="shared" si="48"/>
        <v>신주교부,</v>
      </c>
      <c r="Y153" t="str">
        <f t="shared" si="48"/>
        <v>보통주</v>
      </c>
      <c r="Z153">
        <f t="shared" si="48"/>
        <v>6000</v>
      </c>
      <c r="AA153" t="str">
        <f t="shared" si="48"/>
        <v>-</v>
      </c>
      <c r="AB153" t="str">
        <f t="shared" si="48"/>
        <v>-</v>
      </c>
      <c r="AC153" t="str">
        <f t="shared" si="48"/>
        <v>-</v>
      </c>
      <c r="AD153" t="str">
        <f t="shared" si="48"/>
        <v>-</v>
      </c>
      <c r="AE153">
        <f t="shared" si="48"/>
        <v>6000</v>
      </c>
      <c r="AF153" t="str">
        <f t="shared" si="42"/>
        <v>2023년 3월 27일~</v>
      </c>
      <c r="AG153" t="str">
        <f t="shared" si="49"/>
        <v>186,000 *주2)</v>
      </c>
      <c r="AH153">
        <f t="shared" si="49"/>
        <v>6000</v>
      </c>
      <c r="AI153">
        <f t="shared" si="49"/>
        <v>186000</v>
      </c>
      <c r="AJ153">
        <f t="shared" si="49"/>
        <v>1116000000</v>
      </c>
      <c r="AK153" s="77">
        <f t="shared" si="49"/>
        <v>2.3316457348808413E-3</v>
      </c>
      <c r="AL153" s="74">
        <v>2023</v>
      </c>
    </row>
    <row r="154" spans="1:38">
      <c r="A154" s="13">
        <f t="shared" si="43"/>
        <v>147</v>
      </c>
      <c r="B154" s="189" t="s">
        <v>153</v>
      </c>
      <c r="C154" s="191" t="s">
        <v>89</v>
      </c>
      <c r="D154" s="193">
        <v>43546</v>
      </c>
      <c r="E154" s="66" t="s">
        <v>81</v>
      </c>
      <c r="F154" s="191" t="s">
        <v>83</v>
      </c>
      <c r="G154" s="185">
        <v>2000</v>
      </c>
      <c r="H154" s="183" t="s">
        <v>84</v>
      </c>
      <c r="I154" s="183" t="s">
        <v>84</v>
      </c>
      <c r="J154" s="183" t="s">
        <v>84</v>
      </c>
      <c r="K154" s="183" t="s">
        <v>84</v>
      </c>
      <c r="L154" s="185">
        <v>2000</v>
      </c>
      <c r="M154" s="66" t="s">
        <v>85</v>
      </c>
      <c r="N154" s="187" t="s">
        <v>87</v>
      </c>
      <c r="O154" s="4">
        <f t="shared" si="40"/>
        <v>2000</v>
      </c>
      <c r="P154" s="4">
        <v>131000</v>
      </c>
      <c r="Q154" s="4">
        <f t="shared" si="44"/>
        <v>262000000</v>
      </c>
      <c r="R154" s="77">
        <f t="shared" si="41"/>
        <v>5.4739353274084273E-4</v>
      </c>
      <c r="T154">
        <f t="shared" si="45"/>
        <v>293</v>
      </c>
      <c r="U154" t="str">
        <f t="shared" si="48"/>
        <v>김효</v>
      </c>
      <c r="V154" t="str">
        <f t="shared" si="48"/>
        <v>미등기임원</v>
      </c>
      <c r="W154">
        <f t="shared" si="48"/>
        <v>43917</v>
      </c>
      <c r="X154" t="str">
        <f t="shared" si="48"/>
        <v>신주교부,</v>
      </c>
      <c r="Y154" t="str">
        <f t="shared" si="48"/>
        <v>보통주</v>
      </c>
      <c r="Z154">
        <f t="shared" si="48"/>
        <v>6000</v>
      </c>
      <c r="AA154" t="str">
        <f t="shared" si="48"/>
        <v>-</v>
      </c>
      <c r="AB154" t="str">
        <f t="shared" si="48"/>
        <v>-</v>
      </c>
      <c r="AC154" t="str">
        <f t="shared" si="48"/>
        <v>-</v>
      </c>
      <c r="AD154" t="str">
        <f t="shared" si="48"/>
        <v>-</v>
      </c>
      <c r="AE154">
        <f t="shared" si="48"/>
        <v>6000</v>
      </c>
      <c r="AF154" t="str">
        <f t="shared" si="42"/>
        <v>2023년 3월 27일~</v>
      </c>
      <c r="AG154" t="str">
        <f t="shared" si="49"/>
        <v>186,000 *주2)</v>
      </c>
      <c r="AH154">
        <f t="shared" si="49"/>
        <v>6000</v>
      </c>
      <c r="AI154">
        <f t="shared" si="49"/>
        <v>186000</v>
      </c>
      <c r="AJ154">
        <f t="shared" si="49"/>
        <v>1116000000</v>
      </c>
      <c r="AK154" s="77">
        <f t="shared" si="49"/>
        <v>2.3316457348808413E-3</v>
      </c>
      <c r="AL154" s="74">
        <v>2023</v>
      </c>
    </row>
    <row r="155" spans="1:38">
      <c r="A155" s="13">
        <f t="shared" si="43"/>
        <v>148</v>
      </c>
      <c r="B155" s="190"/>
      <c r="C155" s="192"/>
      <c r="D155" s="194"/>
      <c r="E155" s="67" t="s">
        <v>82</v>
      </c>
      <c r="F155" s="192"/>
      <c r="G155" s="186"/>
      <c r="H155" s="184"/>
      <c r="I155" s="184"/>
      <c r="J155" s="184"/>
      <c r="K155" s="184"/>
      <c r="L155" s="186"/>
      <c r="M155" s="68">
        <v>46467</v>
      </c>
      <c r="N155" s="188"/>
      <c r="O155" s="4">
        <f t="shared" si="40"/>
        <v>0</v>
      </c>
      <c r="P155" t="s">
        <v>205</v>
      </c>
      <c r="Q155" s="4" t="str">
        <f t="shared" si="44"/>
        <v/>
      </c>
      <c r="R155" s="77" t="str">
        <f t="shared" si="41"/>
        <v/>
      </c>
      <c r="T155">
        <f t="shared" si="45"/>
        <v>295</v>
      </c>
      <c r="U155" t="str">
        <f t="shared" si="48"/>
        <v>김희철</v>
      </c>
      <c r="V155" t="str">
        <f t="shared" si="48"/>
        <v>미등기임원</v>
      </c>
      <c r="W155">
        <f t="shared" si="48"/>
        <v>43917</v>
      </c>
      <c r="X155" t="str">
        <f t="shared" si="48"/>
        <v>신주교부,</v>
      </c>
      <c r="Y155" t="str">
        <f t="shared" si="48"/>
        <v>보통주</v>
      </c>
      <c r="Z155">
        <f t="shared" si="48"/>
        <v>6000</v>
      </c>
      <c r="AA155" t="str">
        <f t="shared" si="48"/>
        <v>-</v>
      </c>
      <c r="AB155" t="str">
        <f t="shared" si="48"/>
        <v>-</v>
      </c>
      <c r="AC155" t="str">
        <f t="shared" si="48"/>
        <v>-</v>
      </c>
      <c r="AD155" t="str">
        <f t="shared" si="48"/>
        <v>-</v>
      </c>
      <c r="AE155">
        <f t="shared" si="48"/>
        <v>6000</v>
      </c>
      <c r="AF155" t="str">
        <f t="shared" si="42"/>
        <v>2023년 3월 27일~</v>
      </c>
      <c r="AG155" t="str">
        <f t="shared" si="49"/>
        <v>186,000 *주2)</v>
      </c>
      <c r="AH155">
        <f t="shared" si="49"/>
        <v>6000</v>
      </c>
      <c r="AI155">
        <f t="shared" si="49"/>
        <v>186000</v>
      </c>
      <c r="AJ155">
        <f t="shared" si="49"/>
        <v>1116000000</v>
      </c>
      <c r="AK155" s="77">
        <f t="shared" si="49"/>
        <v>2.3316457348808413E-3</v>
      </c>
      <c r="AL155" s="74">
        <v>2023</v>
      </c>
    </row>
    <row r="156" spans="1:38">
      <c r="A156" s="13">
        <f t="shared" si="43"/>
        <v>149</v>
      </c>
      <c r="B156" s="189" t="s">
        <v>154</v>
      </c>
      <c r="C156" s="191" t="s">
        <v>89</v>
      </c>
      <c r="D156" s="193">
        <v>43546</v>
      </c>
      <c r="E156" s="66" t="s">
        <v>81</v>
      </c>
      <c r="F156" s="191" t="s">
        <v>83</v>
      </c>
      <c r="G156" s="185">
        <v>2000</v>
      </c>
      <c r="H156" s="183" t="s">
        <v>84</v>
      </c>
      <c r="I156" s="183" t="s">
        <v>84</v>
      </c>
      <c r="J156" s="183" t="s">
        <v>84</v>
      </c>
      <c r="K156" s="183" t="s">
        <v>84</v>
      </c>
      <c r="L156" s="185">
        <v>2000</v>
      </c>
      <c r="M156" s="66" t="s">
        <v>85</v>
      </c>
      <c r="N156" s="187" t="s">
        <v>87</v>
      </c>
      <c r="O156" s="4">
        <f t="shared" si="40"/>
        <v>2000</v>
      </c>
      <c r="P156" s="4">
        <v>131000</v>
      </c>
      <c r="Q156" s="4">
        <f t="shared" si="44"/>
        <v>262000000</v>
      </c>
      <c r="R156" s="77">
        <f t="shared" si="41"/>
        <v>5.4739353274084273E-4</v>
      </c>
      <c r="T156">
        <f t="shared" si="45"/>
        <v>297</v>
      </c>
      <c r="U156" t="str">
        <f t="shared" si="48"/>
        <v>노상철</v>
      </c>
      <c r="V156" t="str">
        <f t="shared" si="48"/>
        <v>미등기임원</v>
      </c>
      <c r="W156">
        <f t="shared" si="48"/>
        <v>43917</v>
      </c>
      <c r="X156" t="str">
        <f t="shared" si="48"/>
        <v>신주교부,</v>
      </c>
      <c r="Y156" t="str">
        <f t="shared" si="48"/>
        <v>보통주</v>
      </c>
      <c r="Z156">
        <f t="shared" si="48"/>
        <v>6000</v>
      </c>
      <c r="AA156" t="str">
        <f t="shared" si="48"/>
        <v>-</v>
      </c>
      <c r="AB156" t="str">
        <f t="shared" si="48"/>
        <v>-</v>
      </c>
      <c r="AC156" t="str">
        <f t="shared" si="48"/>
        <v>-</v>
      </c>
      <c r="AD156" t="str">
        <f t="shared" si="48"/>
        <v>-</v>
      </c>
      <c r="AE156">
        <f t="shared" si="48"/>
        <v>6000</v>
      </c>
      <c r="AF156" t="str">
        <f t="shared" si="42"/>
        <v>2023년 3월 27일~</v>
      </c>
      <c r="AG156" t="str">
        <f t="shared" si="49"/>
        <v>186,000 *주2)</v>
      </c>
      <c r="AH156">
        <f t="shared" si="49"/>
        <v>6000</v>
      </c>
      <c r="AI156">
        <f t="shared" si="49"/>
        <v>186000</v>
      </c>
      <c r="AJ156">
        <f t="shared" si="49"/>
        <v>1116000000</v>
      </c>
      <c r="AK156" s="77">
        <f t="shared" si="49"/>
        <v>2.3316457348808413E-3</v>
      </c>
      <c r="AL156" s="74">
        <v>2023</v>
      </c>
    </row>
    <row r="157" spans="1:38">
      <c r="A157" s="13">
        <f t="shared" si="43"/>
        <v>150</v>
      </c>
      <c r="B157" s="190"/>
      <c r="C157" s="192"/>
      <c r="D157" s="194"/>
      <c r="E157" s="67" t="s">
        <v>82</v>
      </c>
      <c r="F157" s="192"/>
      <c r="G157" s="186"/>
      <c r="H157" s="184"/>
      <c r="I157" s="184"/>
      <c r="J157" s="184"/>
      <c r="K157" s="184"/>
      <c r="L157" s="186"/>
      <c r="M157" s="68">
        <v>46467</v>
      </c>
      <c r="N157" s="188"/>
      <c r="O157" s="4">
        <f t="shared" si="40"/>
        <v>0</v>
      </c>
      <c r="P157" t="s">
        <v>205</v>
      </c>
      <c r="Q157" s="4" t="str">
        <f t="shared" si="44"/>
        <v/>
      </c>
      <c r="R157" s="77" t="str">
        <f t="shared" si="41"/>
        <v/>
      </c>
      <c r="T157">
        <f t="shared" si="45"/>
        <v>299</v>
      </c>
      <c r="U157" t="str">
        <f t="shared" si="48"/>
        <v>박동진</v>
      </c>
      <c r="V157" t="str">
        <f t="shared" si="48"/>
        <v>미등기임원</v>
      </c>
      <c r="W157">
        <f t="shared" si="48"/>
        <v>43917</v>
      </c>
      <c r="X157" t="str">
        <f t="shared" si="48"/>
        <v>신주교부,</v>
      </c>
      <c r="Y157" t="str">
        <f t="shared" si="48"/>
        <v>보통주</v>
      </c>
      <c r="Z157">
        <f t="shared" si="48"/>
        <v>4000</v>
      </c>
      <c r="AA157" t="str">
        <f t="shared" si="48"/>
        <v>-</v>
      </c>
      <c r="AB157" t="str">
        <f t="shared" si="48"/>
        <v>-</v>
      </c>
      <c r="AC157" t="str">
        <f t="shared" si="48"/>
        <v>-</v>
      </c>
      <c r="AD157" t="str">
        <f t="shared" si="48"/>
        <v>-</v>
      </c>
      <c r="AE157">
        <f t="shared" si="48"/>
        <v>4000</v>
      </c>
      <c r="AF157" t="str">
        <f t="shared" si="42"/>
        <v>2023년 3월 27일~</v>
      </c>
      <c r="AG157" t="str">
        <f t="shared" si="49"/>
        <v>186,000 *주2)</v>
      </c>
      <c r="AH157">
        <f t="shared" si="49"/>
        <v>4000</v>
      </c>
      <c r="AI157">
        <f t="shared" si="49"/>
        <v>186000</v>
      </c>
      <c r="AJ157">
        <f t="shared" si="49"/>
        <v>744000000</v>
      </c>
      <c r="AK157" s="77">
        <f t="shared" si="49"/>
        <v>1.554430489920561E-3</v>
      </c>
      <c r="AL157" s="74">
        <v>2023</v>
      </c>
    </row>
    <row r="158" spans="1:38">
      <c r="A158" s="13">
        <f t="shared" si="43"/>
        <v>151</v>
      </c>
      <c r="B158" s="189" t="s">
        <v>155</v>
      </c>
      <c r="C158" s="191" t="s">
        <v>89</v>
      </c>
      <c r="D158" s="193">
        <v>43546</v>
      </c>
      <c r="E158" s="66" t="s">
        <v>81</v>
      </c>
      <c r="F158" s="191" t="s">
        <v>83</v>
      </c>
      <c r="G158" s="185">
        <v>3000</v>
      </c>
      <c r="H158" s="183" t="s">
        <v>84</v>
      </c>
      <c r="I158" s="183" t="s">
        <v>84</v>
      </c>
      <c r="J158" s="183" t="s">
        <v>84</v>
      </c>
      <c r="K158" s="183" t="s">
        <v>84</v>
      </c>
      <c r="L158" s="185">
        <v>3000</v>
      </c>
      <c r="M158" s="66" t="s">
        <v>85</v>
      </c>
      <c r="N158" s="187" t="s">
        <v>87</v>
      </c>
      <c r="O158" s="4">
        <f t="shared" si="40"/>
        <v>3000</v>
      </c>
      <c r="P158" s="4">
        <v>131000</v>
      </c>
      <c r="Q158" s="4">
        <f t="shared" si="44"/>
        <v>393000000</v>
      </c>
      <c r="R158" s="77">
        <f t="shared" si="41"/>
        <v>8.2109029911126409E-4</v>
      </c>
      <c r="T158">
        <f t="shared" si="45"/>
        <v>301</v>
      </c>
      <c r="U158" t="str">
        <f t="shared" ref="U158:AE167" si="50">VLOOKUP($T158,$A$8:$R$431,U$7)</f>
        <v>박선영</v>
      </c>
      <c r="V158" t="str">
        <f t="shared" si="50"/>
        <v>미등기임원</v>
      </c>
      <c r="W158">
        <f t="shared" si="50"/>
        <v>43917</v>
      </c>
      <c r="X158" t="str">
        <f t="shared" si="50"/>
        <v>신주교부,</v>
      </c>
      <c r="Y158" t="str">
        <f t="shared" si="50"/>
        <v>보통주</v>
      </c>
      <c r="Z158">
        <f t="shared" si="50"/>
        <v>10000</v>
      </c>
      <c r="AA158" t="str">
        <f t="shared" si="50"/>
        <v>-</v>
      </c>
      <c r="AB158" t="str">
        <f t="shared" si="50"/>
        <v>-</v>
      </c>
      <c r="AC158" t="str">
        <f t="shared" si="50"/>
        <v>-</v>
      </c>
      <c r="AD158" t="str">
        <f t="shared" si="50"/>
        <v>-</v>
      </c>
      <c r="AE158">
        <f t="shared" si="50"/>
        <v>10000</v>
      </c>
      <c r="AF158" t="str">
        <f t="shared" si="42"/>
        <v>2023년 3월 27일~</v>
      </c>
      <c r="AG158" t="str">
        <f t="shared" ref="AG158:AK167" si="51">VLOOKUP($T158,$A$8:$R$431,AG$7)</f>
        <v>186,000 *주2)</v>
      </c>
      <c r="AH158">
        <f t="shared" si="51"/>
        <v>10000</v>
      </c>
      <c r="AI158">
        <f t="shared" si="51"/>
        <v>186000</v>
      </c>
      <c r="AJ158">
        <f t="shared" si="51"/>
        <v>1860000000</v>
      </c>
      <c r="AK158" s="77">
        <f t="shared" si="51"/>
        <v>3.8860762248014023E-3</v>
      </c>
      <c r="AL158" s="74">
        <v>2023</v>
      </c>
    </row>
    <row r="159" spans="1:38">
      <c r="A159" s="13">
        <f t="shared" si="43"/>
        <v>152</v>
      </c>
      <c r="B159" s="190"/>
      <c r="C159" s="192"/>
      <c r="D159" s="194"/>
      <c r="E159" s="67" t="s">
        <v>82</v>
      </c>
      <c r="F159" s="192"/>
      <c r="G159" s="186"/>
      <c r="H159" s="184"/>
      <c r="I159" s="184"/>
      <c r="J159" s="184"/>
      <c r="K159" s="184"/>
      <c r="L159" s="186"/>
      <c r="M159" s="68">
        <v>46467</v>
      </c>
      <c r="N159" s="188"/>
      <c r="O159" s="4">
        <f t="shared" si="40"/>
        <v>0</v>
      </c>
      <c r="P159" t="s">
        <v>205</v>
      </c>
      <c r="Q159" s="4" t="str">
        <f t="shared" si="44"/>
        <v/>
      </c>
      <c r="R159" s="77" t="str">
        <f t="shared" si="41"/>
        <v/>
      </c>
      <c r="T159">
        <f t="shared" si="45"/>
        <v>303</v>
      </c>
      <c r="U159" t="str">
        <f t="shared" si="50"/>
        <v>박수만</v>
      </c>
      <c r="V159" t="str">
        <f t="shared" si="50"/>
        <v>미등기임원</v>
      </c>
      <c r="W159">
        <f t="shared" si="50"/>
        <v>43917</v>
      </c>
      <c r="X159" t="str">
        <f t="shared" si="50"/>
        <v>신주교부,</v>
      </c>
      <c r="Y159" t="str">
        <f t="shared" si="50"/>
        <v>보통주</v>
      </c>
      <c r="Z159">
        <f t="shared" si="50"/>
        <v>10000</v>
      </c>
      <c r="AA159" t="str">
        <f t="shared" si="50"/>
        <v>-</v>
      </c>
      <c r="AB159" t="str">
        <f t="shared" si="50"/>
        <v>-</v>
      </c>
      <c r="AC159" t="str">
        <f t="shared" si="50"/>
        <v>-</v>
      </c>
      <c r="AD159" t="str">
        <f t="shared" si="50"/>
        <v>-</v>
      </c>
      <c r="AE159">
        <f t="shared" si="50"/>
        <v>10000</v>
      </c>
      <c r="AF159" t="str">
        <f t="shared" si="42"/>
        <v>2023년 3월 27일~</v>
      </c>
      <c r="AG159" t="str">
        <f t="shared" si="51"/>
        <v>186,000 *주2)</v>
      </c>
      <c r="AH159">
        <f t="shared" si="51"/>
        <v>10000</v>
      </c>
      <c r="AI159">
        <f t="shared" si="51"/>
        <v>186000</v>
      </c>
      <c r="AJ159">
        <f t="shared" si="51"/>
        <v>1860000000</v>
      </c>
      <c r="AK159" s="77">
        <f t="shared" si="51"/>
        <v>3.8860762248014023E-3</v>
      </c>
      <c r="AL159" s="74">
        <v>2023</v>
      </c>
    </row>
    <row r="160" spans="1:38">
      <c r="A160" s="13">
        <f t="shared" si="43"/>
        <v>153</v>
      </c>
      <c r="B160" s="189" t="s">
        <v>156</v>
      </c>
      <c r="C160" s="191" t="s">
        <v>89</v>
      </c>
      <c r="D160" s="193">
        <v>43546</v>
      </c>
      <c r="E160" s="66" t="s">
        <v>81</v>
      </c>
      <c r="F160" s="191" t="s">
        <v>83</v>
      </c>
      <c r="G160" s="185">
        <v>1000</v>
      </c>
      <c r="H160" s="183" t="s">
        <v>84</v>
      </c>
      <c r="I160" s="183" t="s">
        <v>84</v>
      </c>
      <c r="J160" s="183" t="s">
        <v>84</v>
      </c>
      <c r="K160" s="183" t="s">
        <v>84</v>
      </c>
      <c r="L160" s="185">
        <v>1000</v>
      </c>
      <c r="M160" s="66" t="s">
        <v>85</v>
      </c>
      <c r="N160" s="187" t="s">
        <v>87</v>
      </c>
      <c r="O160" s="4">
        <f t="shared" si="40"/>
        <v>1000</v>
      </c>
      <c r="P160" s="4">
        <v>131000</v>
      </c>
      <c r="Q160" s="4">
        <f t="shared" si="44"/>
        <v>131000000</v>
      </c>
      <c r="R160" s="77">
        <f t="shared" si="41"/>
        <v>2.7369676637042136E-4</v>
      </c>
      <c r="T160">
        <f t="shared" si="45"/>
        <v>305</v>
      </c>
      <c r="U160" t="str">
        <f t="shared" si="50"/>
        <v>박찬훈</v>
      </c>
      <c r="V160" t="str">
        <f t="shared" si="50"/>
        <v>미등기임원</v>
      </c>
      <c r="W160">
        <f t="shared" si="50"/>
        <v>43917</v>
      </c>
      <c r="X160" t="str">
        <f t="shared" si="50"/>
        <v>신주교부,</v>
      </c>
      <c r="Y160" t="str">
        <f t="shared" si="50"/>
        <v>보통주</v>
      </c>
      <c r="Z160">
        <f t="shared" si="50"/>
        <v>4000</v>
      </c>
      <c r="AA160" t="str">
        <f t="shared" si="50"/>
        <v>-</v>
      </c>
      <c r="AB160" t="str">
        <f t="shared" si="50"/>
        <v>-</v>
      </c>
      <c r="AC160" t="str">
        <f t="shared" si="50"/>
        <v>-</v>
      </c>
      <c r="AD160" t="str">
        <f t="shared" si="50"/>
        <v>-</v>
      </c>
      <c r="AE160">
        <f t="shared" si="50"/>
        <v>4000</v>
      </c>
      <c r="AF160" t="str">
        <f t="shared" si="42"/>
        <v>2023년 3월 27일~</v>
      </c>
      <c r="AG160" t="str">
        <f t="shared" si="51"/>
        <v>186,000 *주2)</v>
      </c>
      <c r="AH160">
        <f t="shared" si="51"/>
        <v>4000</v>
      </c>
      <c r="AI160">
        <f t="shared" si="51"/>
        <v>186000</v>
      </c>
      <c r="AJ160">
        <f t="shared" si="51"/>
        <v>744000000</v>
      </c>
      <c r="AK160" s="77">
        <f t="shared" si="51"/>
        <v>1.554430489920561E-3</v>
      </c>
      <c r="AL160" s="74">
        <v>2023</v>
      </c>
    </row>
    <row r="161" spans="1:38">
      <c r="A161" s="13">
        <f t="shared" si="43"/>
        <v>154</v>
      </c>
      <c r="B161" s="190"/>
      <c r="C161" s="192"/>
      <c r="D161" s="194"/>
      <c r="E161" s="67" t="s">
        <v>82</v>
      </c>
      <c r="F161" s="192"/>
      <c r="G161" s="186"/>
      <c r="H161" s="184"/>
      <c r="I161" s="184"/>
      <c r="J161" s="184"/>
      <c r="K161" s="184"/>
      <c r="L161" s="186"/>
      <c r="M161" s="68">
        <v>46467</v>
      </c>
      <c r="N161" s="188"/>
      <c r="O161" s="4">
        <f t="shared" si="40"/>
        <v>0</v>
      </c>
      <c r="P161" t="s">
        <v>205</v>
      </c>
      <c r="Q161" s="4" t="str">
        <f t="shared" si="44"/>
        <v/>
      </c>
      <c r="R161" s="77" t="str">
        <f t="shared" si="41"/>
        <v/>
      </c>
      <c r="T161">
        <f t="shared" si="45"/>
        <v>307</v>
      </c>
      <c r="U161" t="str">
        <f t="shared" si="50"/>
        <v>방미연</v>
      </c>
      <c r="V161" t="str">
        <f t="shared" si="50"/>
        <v>미등기임원</v>
      </c>
      <c r="W161">
        <f t="shared" si="50"/>
        <v>43917</v>
      </c>
      <c r="X161" t="str">
        <f t="shared" si="50"/>
        <v>신주교부,</v>
      </c>
      <c r="Y161" t="str">
        <f t="shared" si="50"/>
        <v>보통주</v>
      </c>
      <c r="Z161">
        <f t="shared" si="50"/>
        <v>4000</v>
      </c>
      <c r="AA161" t="str">
        <f t="shared" si="50"/>
        <v>-</v>
      </c>
      <c r="AB161" t="str">
        <f t="shared" si="50"/>
        <v>-</v>
      </c>
      <c r="AC161" t="str">
        <f t="shared" si="50"/>
        <v>-</v>
      </c>
      <c r="AD161" t="str">
        <f t="shared" si="50"/>
        <v>-</v>
      </c>
      <c r="AE161">
        <f t="shared" si="50"/>
        <v>4000</v>
      </c>
      <c r="AF161" t="str">
        <f t="shared" si="42"/>
        <v>2023년 3월 27일~</v>
      </c>
      <c r="AG161" t="str">
        <f t="shared" si="51"/>
        <v>186,000 *주2)</v>
      </c>
      <c r="AH161">
        <f t="shared" si="51"/>
        <v>4000</v>
      </c>
      <c r="AI161">
        <f t="shared" si="51"/>
        <v>186000</v>
      </c>
      <c r="AJ161">
        <f t="shared" si="51"/>
        <v>744000000</v>
      </c>
      <c r="AK161" s="77">
        <f t="shared" si="51"/>
        <v>1.554430489920561E-3</v>
      </c>
      <c r="AL161" s="74">
        <v>2023</v>
      </c>
    </row>
    <row r="162" spans="1:38">
      <c r="A162" s="13">
        <f t="shared" si="43"/>
        <v>155</v>
      </c>
      <c r="B162" s="189" t="s">
        <v>156</v>
      </c>
      <c r="C162" s="191" t="s">
        <v>89</v>
      </c>
      <c r="D162" s="193">
        <v>43523</v>
      </c>
      <c r="E162" s="66" t="s">
        <v>81</v>
      </c>
      <c r="F162" s="191" t="s">
        <v>83</v>
      </c>
      <c r="G162" s="183">
        <v>77</v>
      </c>
      <c r="H162" s="183" t="s">
        <v>84</v>
      </c>
      <c r="I162" s="183" t="s">
        <v>84</v>
      </c>
      <c r="J162" s="183" t="s">
        <v>84</v>
      </c>
      <c r="K162" s="183" t="s">
        <v>84</v>
      </c>
      <c r="L162" s="183">
        <v>77</v>
      </c>
      <c r="M162" s="66" t="s">
        <v>106</v>
      </c>
      <c r="N162" s="187" t="s">
        <v>107</v>
      </c>
      <c r="O162" s="4">
        <f t="shared" si="40"/>
        <v>77</v>
      </c>
      <c r="P162" s="4">
        <v>128900</v>
      </c>
      <c r="Q162" s="4">
        <f t="shared" si="44"/>
        <v>9925300</v>
      </c>
      <c r="R162" s="77">
        <f t="shared" si="41"/>
        <v>2.0736813093559871E-5</v>
      </c>
      <c r="T162">
        <f t="shared" si="45"/>
        <v>309</v>
      </c>
      <c r="U162" t="str">
        <f t="shared" si="50"/>
        <v>백종원</v>
      </c>
      <c r="V162" t="str">
        <f t="shared" si="50"/>
        <v>미등기임원</v>
      </c>
      <c r="W162">
        <f t="shared" si="50"/>
        <v>43917</v>
      </c>
      <c r="X162" t="str">
        <f t="shared" si="50"/>
        <v>신주교부,</v>
      </c>
      <c r="Y162" t="str">
        <f t="shared" si="50"/>
        <v>보통주</v>
      </c>
      <c r="Z162">
        <f t="shared" si="50"/>
        <v>4000</v>
      </c>
      <c r="AA162" t="str">
        <f t="shared" si="50"/>
        <v>-</v>
      </c>
      <c r="AB162" t="str">
        <f t="shared" si="50"/>
        <v>-</v>
      </c>
      <c r="AC162" t="str">
        <f t="shared" si="50"/>
        <v>-</v>
      </c>
      <c r="AD162" t="str">
        <f t="shared" si="50"/>
        <v>-</v>
      </c>
      <c r="AE162">
        <f t="shared" si="50"/>
        <v>4000</v>
      </c>
      <c r="AF162" t="str">
        <f t="shared" si="42"/>
        <v>2023년 3월 27일~</v>
      </c>
      <c r="AG162" t="str">
        <f t="shared" si="51"/>
        <v>186,000 *주2)</v>
      </c>
      <c r="AH162">
        <f t="shared" si="51"/>
        <v>4000</v>
      </c>
      <c r="AI162">
        <f t="shared" si="51"/>
        <v>186000</v>
      </c>
      <c r="AJ162">
        <f t="shared" si="51"/>
        <v>744000000</v>
      </c>
      <c r="AK162" s="77">
        <f t="shared" si="51"/>
        <v>1.554430489920561E-3</v>
      </c>
      <c r="AL162" s="74">
        <v>2023</v>
      </c>
    </row>
    <row r="163" spans="1:38">
      <c r="A163" s="13">
        <f t="shared" si="43"/>
        <v>156</v>
      </c>
      <c r="B163" s="190"/>
      <c r="C163" s="192"/>
      <c r="D163" s="194"/>
      <c r="E163" s="67" t="s">
        <v>82</v>
      </c>
      <c r="F163" s="192"/>
      <c r="G163" s="184"/>
      <c r="H163" s="184"/>
      <c r="I163" s="184"/>
      <c r="J163" s="184"/>
      <c r="K163" s="184"/>
      <c r="L163" s="184"/>
      <c r="M163" s="68">
        <v>46079</v>
      </c>
      <c r="N163" s="188"/>
      <c r="O163" s="4">
        <f t="shared" si="40"/>
        <v>0</v>
      </c>
      <c r="P163" t="s">
        <v>205</v>
      </c>
      <c r="Q163" s="4" t="str">
        <f t="shared" si="44"/>
        <v/>
      </c>
      <c r="R163" s="77" t="str">
        <f t="shared" si="41"/>
        <v/>
      </c>
      <c r="T163">
        <f t="shared" si="45"/>
        <v>311</v>
      </c>
      <c r="U163" t="str">
        <f t="shared" si="50"/>
        <v>서국환</v>
      </c>
      <c r="V163" t="str">
        <f t="shared" si="50"/>
        <v>미등기임원</v>
      </c>
      <c r="W163">
        <f t="shared" si="50"/>
        <v>43917</v>
      </c>
      <c r="X163" t="str">
        <f t="shared" si="50"/>
        <v>신주교부,</v>
      </c>
      <c r="Y163" t="str">
        <f t="shared" si="50"/>
        <v>보통주</v>
      </c>
      <c r="Z163">
        <f t="shared" si="50"/>
        <v>4000</v>
      </c>
      <c r="AA163" t="str">
        <f t="shared" si="50"/>
        <v>-</v>
      </c>
      <c r="AB163" t="str">
        <f t="shared" si="50"/>
        <v>-</v>
      </c>
      <c r="AC163" t="str">
        <f t="shared" si="50"/>
        <v>-</v>
      </c>
      <c r="AD163" t="str">
        <f t="shared" si="50"/>
        <v>-</v>
      </c>
      <c r="AE163">
        <f t="shared" si="50"/>
        <v>4000</v>
      </c>
      <c r="AF163" t="str">
        <f t="shared" si="42"/>
        <v>2023년 3월 27일~</v>
      </c>
      <c r="AG163" t="str">
        <f t="shared" si="51"/>
        <v>186,000 *주2)</v>
      </c>
      <c r="AH163">
        <f t="shared" si="51"/>
        <v>4000</v>
      </c>
      <c r="AI163">
        <f t="shared" si="51"/>
        <v>186000</v>
      </c>
      <c r="AJ163">
        <f t="shared" si="51"/>
        <v>744000000</v>
      </c>
      <c r="AK163" s="77">
        <f t="shared" si="51"/>
        <v>1.554430489920561E-3</v>
      </c>
      <c r="AL163" s="74">
        <v>2023</v>
      </c>
    </row>
    <row r="164" spans="1:38">
      <c r="A164" s="13">
        <f t="shared" si="43"/>
        <v>157</v>
      </c>
      <c r="B164" s="189" t="s">
        <v>157</v>
      </c>
      <c r="C164" s="191" t="s">
        <v>89</v>
      </c>
      <c r="D164" s="193">
        <v>43546</v>
      </c>
      <c r="E164" s="66" t="s">
        <v>81</v>
      </c>
      <c r="F164" s="191" t="s">
        <v>83</v>
      </c>
      <c r="G164" s="185">
        <v>3000</v>
      </c>
      <c r="H164" s="183" t="s">
        <v>84</v>
      </c>
      <c r="I164" s="183" t="s">
        <v>84</v>
      </c>
      <c r="J164" s="183" t="s">
        <v>84</v>
      </c>
      <c r="K164" s="183" t="s">
        <v>84</v>
      </c>
      <c r="L164" s="185">
        <v>3000</v>
      </c>
      <c r="M164" s="66" t="s">
        <v>85</v>
      </c>
      <c r="N164" s="187" t="s">
        <v>87</v>
      </c>
      <c r="O164" s="4">
        <f t="shared" si="40"/>
        <v>3000</v>
      </c>
      <c r="P164" s="4">
        <v>131000</v>
      </c>
      <c r="Q164" s="4">
        <f t="shared" si="44"/>
        <v>393000000</v>
      </c>
      <c r="R164" s="77">
        <f t="shared" si="41"/>
        <v>8.2109029911126409E-4</v>
      </c>
      <c r="T164">
        <f t="shared" si="45"/>
        <v>313</v>
      </c>
      <c r="U164" t="str">
        <f t="shared" si="50"/>
        <v>성낙호</v>
      </c>
      <c r="V164" t="str">
        <f t="shared" si="50"/>
        <v>미등기임원</v>
      </c>
      <c r="W164">
        <f t="shared" si="50"/>
        <v>43917</v>
      </c>
      <c r="X164" t="str">
        <f t="shared" si="50"/>
        <v>신주교부,</v>
      </c>
      <c r="Y164" t="str">
        <f t="shared" si="50"/>
        <v>보통주</v>
      </c>
      <c r="Z164">
        <f t="shared" si="50"/>
        <v>6000</v>
      </c>
      <c r="AA164" t="str">
        <f t="shared" si="50"/>
        <v>-</v>
      </c>
      <c r="AB164" t="str">
        <f t="shared" si="50"/>
        <v>-</v>
      </c>
      <c r="AC164" t="str">
        <f t="shared" si="50"/>
        <v>-</v>
      </c>
      <c r="AD164" t="str">
        <f t="shared" si="50"/>
        <v>-</v>
      </c>
      <c r="AE164">
        <f t="shared" si="50"/>
        <v>6000</v>
      </c>
      <c r="AF164" t="str">
        <f t="shared" si="42"/>
        <v>2023년 3월 27일~</v>
      </c>
      <c r="AG164" t="str">
        <f t="shared" si="51"/>
        <v>186,000 *주2)</v>
      </c>
      <c r="AH164">
        <f t="shared" si="51"/>
        <v>6000</v>
      </c>
      <c r="AI164">
        <f t="shared" si="51"/>
        <v>186000</v>
      </c>
      <c r="AJ164">
        <f t="shared" si="51"/>
        <v>1116000000</v>
      </c>
      <c r="AK164" s="77">
        <f t="shared" si="51"/>
        <v>2.3316457348808413E-3</v>
      </c>
      <c r="AL164" s="74">
        <v>2023</v>
      </c>
    </row>
    <row r="165" spans="1:38">
      <c r="A165" s="13">
        <f t="shared" si="43"/>
        <v>158</v>
      </c>
      <c r="B165" s="190"/>
      <c r="C165" s="192"/>
      <c r="D165" s="194"/>
      <c r="E165" s="67" t="s">
        <v>82</v>
      </c>
      <c r="F165" s="192"/>
      <c r="G165" s="186"/>
      <c r="H165" s="184"/>
      <c r="I165" s="184"/>
      <c r="J165" s="184"/>
      <c r="K165" s="184"/>
      <c r="L165" s="186"/>
      <c r="M165" s="68">
        <v>46467</v>
      </c>
      <c r="N165" s="188"/>
      <c r="O165" s="4">
        <f t="shared" si="40"/>
        <v>0</v>
      </c>
      <c r="P165" t="s">
        <v>205</v>
      </c>
      <c r="Q165" s="4" t="str">
        <f t="shared" si="44"/>
        <v/>
      </c>
      <c r="R165" s="77" t="str">
        <f t="shared" si="41"/>
        <v/>
      </c>
      <c r="T165">
        <f t="shared" si="45"/>
        <v>315</v>
      </c>
      <c r="U165" t="str">
        <f t="shared" si="50"/>
        <v>송대섭</v>
      </c>
      <c r="V165" t="str">
        <f t="shared" si="50"/>
        <v>미등기임원</v>
      </c>
      <c r="W165">
        <f t="shared" si="50"/>
        <v>43917</v>
      </c>
      <c r="X165" t="str">
        <f t="shared" si="50"/>
        <v>신주교부,</v>
      </c>
      <c r="Y165" t="str">
        <f t="shared" si="50"/>
        <v>보통주</v>
      </c>
      <c r="Z165">
        <f t="shared" si="50"/>
        <v>4000</v>
      </c>
      <c r="AA165" t="str">
        <f t="shared" si="50"/>
        <v>-</v>
      </c>
      <c r="AB165" t="str">
        <f t="shared" si="50"/>
        <v>-</v>
      </c>
      <c r="AC165" t="str">
        <f t="shared" si="50"/>
        <v>-</v>
      </c>
      <c r="AD165" t="str">
        <f t="shared" si="50"/>
        <v>-</v>
      </c>
      <c r="AE165">
        <f t="shared" si="50"/>
        <v>4000</v>
      </c>
      <c r="AF165" t="str">
        <f t="shared" si="42"/>
        <v>2023년 3월 27일~</v>
      </c>
      <c r="AG165" t="str">
        <f t="shared" si="51"/>
        <v>186,000 *주2)</v>
      </c>
      <c r="AH165">
        <f t="shared" si="51"/>
        <v>4000</v>
      </c>
      <c r="AI165">
        <f t="shared" si="51"/>
        <v>186000</v>
      </c>
      <c r="AJ165">
        <f t="shared" si="51"/>
        <v>744000000</v>
      </c>
      <c r="AK165" s="77">
        <f t="shared" si="51"/>
        <v>1.554430489920561E-3</v>
      </c>
      <c r="AL165" s="74">
        <v>2023</v>
      </c>
    </row>
    <row r="166" spans="1:38">
      <c r="A166" s="13">
        <f t="shared" si="43"/>
        <v>159</v>
      </c>
      <c r="B166" s="189" t="s">
        <v>158</v>
      </c>
      <c r="C166" s="191" t="s">
        <v>89</v>
      </c>
      <c r="D166" s="193">
        <v>43546</v>
      </c>
      <c r="E166" s="66" t="s">
        <v>81</v>
      </c>
      <c r="F166" s="191" t="s">
        <v>83</v>
      </c>
      <c r="G166" s="185">
        <v>1000</v>
      </c>
      <c r="H166" s="183" t="s">
        <v>84</v>
      </c>
      <c r="I166" s="183" t="s">
        <v>84</v>
      </c>
      <c r="J166" s="183" t="s">
        <v>84</v>
      </c>
      <c r="K166" s="183" t="s">
        <v>84</v>
      </c>
      <c r="L166" s="185">
        <v>1000</v>
      </c>
      <c r="M166" s="66" t="s">
        <v>85</v>
      </c>
      <c r="N166" s="187" t="s">
        <v>87</v>
      </c>
      <c r="O166" s="4">
        <f t="shared" si="40"/>
        <v>1000</v>
      </c>
      <c r="P166" s="4">
        <v>131000</v>
      </c>
      <c r="Q166" s="4">
        <f t="shared" si="44"/>
        <v>131000000</v>
      </c>
      <c r="R166" s="77">
        <f t="shared" si="41"/>
        <v>2.7369676637042136E-4</v>
      </c>
      <c r="T166">
        <f t="shared" si="45"/>
        <v>317</v>
      </c>
      <c r="U166" t="str">
        <f t="shared" si="50"/>
        <v>송재훈</v>
      </c>
      <c r="V166" t="str">
        <f t="shared" si="50"/>
        <v>미등기임원</v>
      </c>
      <c r="W166">
        <f t="shared" si="50"/>
        <v>43917</v>
      </c>
      <c r="X166" t="str">
        <f t="shared" si="50"/>
        <v>신주교부,</v>
      </c>
      <c r="Y166" t="str">
        <f t="shared" si="50"/>
        <v>보통주</v>
      </c>
      <c r="Z166">
        <f t="shared" si="50"/>
        <v>4000</v>
      </c>
      <c r="AA166" t="str">
        <f t="shared" si="50"/>
        <v>-</v>
      </c>
      <c r="AB166" t="str">
        <f t="shared" si="50"/>
        <v>-</v>
      </c>
      <c r="AC166" t="str">
        <f t="shared" si="50"/>
        <v>-</v>
      </c>
      <c r="AD166" t="str">
        <f t="shared" si="50"/>
        <v>-</v>
      </c>
      <c r="AE166">
        <f t="shared" si="50"/>
        <v>4000</v>
      </c>
      <c r="AF166" t="str">
        <f t="shared" si="42"/>
        <v>2023년 3월 27일~</v>
      </c>
      <c r="AG166" t="str">
        <f t="shared" si="51"/>
        <v>186,000 *주2)</v>
      </c>
      <c r="AH166">
        <f t="shared" si="51"/>
        <v>4000</v>
      </c>
      <c r="AI166">
        <f t="shared" si="51"/>
        <v>186000</v>
      </c>
      <c r="AJ166">
        <f t="shared" si="51"/>
        <v>744000000</v>
      </c>
      <c r="AK166" s="77">
        <f t="shared" si="51"/>
        <v>1.554430489920561E-3</v>
      </c>
      <c r="AL166" s="74">
        <v>2023</v>
      </c>
    </row>
    <row r="167" spans="1:38">
      <c r="A167" s="13">
        <f t="shared" si="43"/>
        <v>160</v>
      </c>
      <c r="B167" s="190"/>
      <c r="C167" s="192"/>
      <c r="D167" s="194"/>
      <c r="E167" s="67" t="s">
        <v>82</v>
      </c>
      <c r="F167" s="192"/>
      <c r="G167" s="186"/>
      <c r="H167" s="184"/>
      <c r="I167" s="184"/>
      <c r="J167" s="184"/>
      <c r="K167" s="184"/>
      <c r="L167" s="186"/>
      <c r="M167" s="68">
        <v>46467</v>
      </c>
      <c r="N167" s="188"/>
      <c r="O167" s="4">
        <f t="shared" si="40"/>
        <v>0</v>
      </c>
      <c r="P167" t="s">
        <v>205</v>
      </c>
      <c r="Q167" s="4" t="str">
        <f t="shared" si="44"/>
        <v/>
      </c>
      <c r="R167" s="77" t="str">
        <f t="shared" si="41"/>
        <v/>
      </c>
      <c r="T167">
        <f t="shared" si="45"/>
        <v>319</v>
      </c>
      <c r="U167" t="str">
        <f t="shared" si="50"/>
        <v>신유진</v>
      </c>
      <c r="V167" t="str">
        <f t="shared" si="50"/>
        <v>미등기임원</v>
      </c>
      <c r="W167">
        <f t="shared" si="50"/>
        <v>43917</v>
      </c>
      <c r="X167" t="str">
        <f t="shared" si="50"/>
        <v>신주교부,</v>
      </c>
      <c r="Y167" t="str">
        <f t="shared" si="50"/>
        <v>보통주</v>
      </c>
      <c r="Z167">
        <f t="shared" si="50"/>
        <v>6000</v>
      </c>
      <c r="AA167" t="str">
        <f t="shared" si="50"/>
        <v>-</v>
      </c>
      <c r="AB167" t="str">
        <f t="shared" si="50"/>
        <v>-</v>
      </c>
      <c r="AC167" t="str">
        <f t="shared" si="50"/>
        <v>-</v>
      </c>
      <c r="AD167" t="str">
        <f t="shared" si="50"/>
        <v>-</v>
      </c>
      <c r="AE167">
        <f t="shared" si="50"/>
        <v>6000</v>
      </c>
      <c r="AF167" t="str">
        <f t="shared" si="42"/>
        <v>2023년 3월 27일~</v>
      </c>
      <c r="AG167" t="str">
        <f t="shared" si="51"/>
        <v>186,000 *주2)</v>
      </c>
      <c r="AH167">
        <f t="shared" si="51"/>
        <v>6000</v>
      </c>
      <c r="AI167">
        <f t="shared" si="51"/>
        <v>186000</v>
      </c>
      <c r="AJ167">
        <f t="shared" si="51"/>
        <v>1116000000</v>
      </c>
      <c r="AK167" s="77">
        <f t="shared" si="51"/>
        <v>2.3316457348808413E-3</v>
      </c>
      <c r="AL167" s="74">
        <v>2023</v>
      </c>
    </row>
    <row r="168" spans="1:38">
      <c r="A168" s="13">
        <f t="shared" si="43"/>
        <v>161</v>
      </c>
      <c r="B168" s="189" t="s">
        <v>158</v>
      </c>
      <c r="C168" s="191" t="s">
        <v>89</v>
      </c>
      <c r="D168" s="193">
        <v>43523</v>
      </c>
      <c r="E168" s="66" t="s">
        <v>81</v>
      </c>
      <c r="F168" s="191" t="s">
        <v>83</v>
      </c>
      <c r="G168" s="183">
        <v>77</v>
      </c>
      <c r="H168" s="183" t="s">
        <v>84</v>
      </c>
      <c r="I168" s="183" t="s">
        <v>84</v>
      </c>
      <c r="J168" s="183" t="s">
        <v>84</v>
      </c>
      <c r="K168" s="183" t="s">
        <v>84</v>
      </c>
      <c r="L168" s="183">
        <v>77</v>
      </c>
      <c r="M168" s="66" t="s">
        <v>106</v>
      </c>
      <c r="N168" s="187" t="s">
        <v>107</v>
      </c>
      <c r="O168" s="4">
        <f t="shared" si="40"/>
        <v>77</v>
      </c>
      <c r="P168" s="4">
        <v>128900</v>
      </c>
      <c r="Q168" s="4">
        <f t="shared" si="44"/>
        <v>9925300</v>
      </c>
      <c r="R168" s="77">
        <f t="shared" si="41"/>
        <v>2.0736813093559871E-5</v>
      </c>
      <c r="T168">
        <f t="shared" si="45"/>
        <v>321</v>
      </c>
      <c r="U168" t="str">
        <f t="shared" ref="U168:AE177" si="52">VLOOKUP($T168,$A$8:$R$431,U$7)</f>
        <v>신재경</v>
      </c>
      <c r="V168" t="str">
        <f t="shared" si="52"/>
        <v>미등기임원</v>
      </c>
      <c r="W168">
        <f t="shared" si="52"/>
        <v>43917</v>
      </c>
      <c r="X168" t="str">
        <f t="shared" si="52"/>
        <v>신주교부,</v>
      </c>
      <c r="Y168" t="str">
        <f t="shared" si="52"/>
        <v>보통주</v>
      </c>
      <c r="Z168">
        <f t="shared" si="52"/>
        <v>4000</v>
      </c>
      <c r="AA168" t="str">
        <f t="shared" si="52"/>
        <v>-</v>
      </c>
      <c r="AB168" t="str">
        <f t="shared" si="52"/>
        <v>-</v>
      </c>
      <c r="AC168" t="str">
        <f t="shared" si="52"/>
        <v>-</v>
      </c>
      <c r="AD168" t="str">
        <f t="shared" si="52"/>
        <v>-</v>
      </c>
      <c r="AE168">
        <f t="shared" si="52"/>
        <v>4000</v>
      </c>
      <c r="AF168" t="str">
        <f t="shared" si="42"/>
        <v>2023년 3월 27일~</v>
      </c>
      <c r="AG168" t="str">
        <f t="shared" ref="AG168:AK177" si="53">VLOOKUP($T168,$A$8:$R$431,AG$7)</f>
        <v>186,000 *주2)</v>
      </c>
      <c r="AH168">
        <f t="shared" si="53"/>
        <v>4000</v>
      </c>
      <c r="AI168">
        <f t="shared" si="53"/>
        <v>186000</v>
      </c>
      <c r="AJ168">
        <f t="shared" si="53"/>
        <v>744000000</v>
      </c>
      <c r="AK168" s="77">
        <f t="shared" si="53"/>
        <v>1.554430489920561E-3</v>
      </c>
      <c r="AL168" s="74">
        <v>2023</v>
      </c>
    </row>
    <row r="169" spans="1:38">
      <c r="A169" s="13">
        <f t="shared" si="43"/>
        <v>162</v>
      </c>
      <c r="B169" s="190"/>
      <c r="C169" s="192"/>
      <c r="D169" s="194"/>
      <c r="E169" s="67" t="s">
        <v>82</v>
      </c>
      <c r="F169" s="192"/>
      <c r="G169" s="184"/>
      <c r="H169" s="184"/>
      <c r="I169" s="184"/>
      <c r="J169" s="184"/>
      <c r="K169" s="184"/>
      <c r="L169" s="184"/>
      <c r="M169" s="68">
        <v>46079</v>
      </c>
      <c r="N169" s="188"/>
      <c r="O169" s="4">
        <f t="shared" si="40"/>
        <v>0</v>
      </c>
      <c r="P169" t="s">
        <v>205</v>
      </c>
      <c r="Q169" s="4" t="str">
        <f t="shared" si="44"/>
        <v/>
      </c>
      <c r="R169" s="77" t="str">
        <f t="shared" si="41"/>
        <v/>
      </c>
      <c r="T169">
        <f t="shared" si="45"/>
        <v>323</v>
      </c>
      <c r="U169" t="str">
        <f t="shared" si="52"/>
        <v>신중휘</v>
      </c>
      <c r="V169" t="str">
        <f t="shared" si="52"/>
        <v>미등기임원</v>
      </c>
      <c r="W169">
        <f t="shared" si="52"/>
        <v>43917</v>
      </c>
      <c r="X169" t="str">
        <f t="shared" si="52"/>
        <v>신주교부,</v>
      </c>
      <c r="Y169" t="str">
        <f t="shared" si="52"/>
        <v>보통주</v>
      </c>
      <c r="Z169">
        <f t="shared" si="52"/>
        <v>4000</v>
      </c>
      <c r="AA169" t="str">
        <f t="shared" si="52"/>
        <v>-</v>
      </c>
      <c r="AB169" t="str">
        <f t="shared" si="52"/>
        <v>-</v>
      </c>
      <c r="AC169" t="str">
        <f t="shared" si="52"/>
        <v>-</v>
      </c>
      <c r="AD169" t="str">
        <f t="shared" si="52"/>
        <v>-</v>
      </c>
      <c r="AE169">
        <f t="shared" si="52"/>
        <v>4000</v>
      </c>
      <c r="AF169" t="str">
        <f t="shared" si="42"/>
        <v>2023년 3월 27일~</v>
      </c>
      <c r="AG169" t="str">
        <f t="shared" si="53"/>
        <v>186,000 *주2)</v>
      </c>
      <c r="AH169">
        <f t="shared" si="53"/>
        <v>4000</v>
      </c>
      <c r="AI169">
        <f t="shared" si="53"/>
        <v>186000</v>
      </c>
      <c r="AJ169">
        <f t="shared" si="53"/>
        <v>744000000</v>
      </c>
      <c r="AK169" s="77">
        <f t="shared" si="53"/>
        <v>1.554430489920561E-3</v>
      </c>
      <c r="AL169" s="74">
        <v>2023</v>
      </c>
    </row>
    <row r="170" spans="1:38">
      <c r="A170" s="13">
        <f t="shared" si="43"/>
        <v>163</v>
      </c>
      <c r="B170" s="189" t="s">
        <v>159</v>
      </c>
      <c r="C170" s="191" t="s">
        <v>89</v>
      </c>
      <c r="D170" s="193">
        <v>43546</v>
      </c>
      <c r="E170" s="66" t="s">
        <v>81</v>
      </c>
      <c r="F170" s="191" t="s">
        <v>83</v>
      </c>
      <c r="G170" s="185">
        <v>2000</v>
      </c>
      <c r="H170" s="183" t="s">
        <v>84</v>
      </c>
      <c r="I170" s="183" t="s">
        <v>84</v>
      </c>
      <c r="J170" s="183" t="s">
        <v>84</v>
      </c>
      <c r="K170" s="183" t="s">
        <v>84</v>
      </c>
      <c r="L170" s="185">
        <v>2000</v>
      </c>
      <c r="M170" s="66" t="s">
        <v>85</v>
      </c>
      <c r="N170" s="187" t="s">
        <v>87</v>
      </c>
      <c r="O170" s="4">
        <f t="shared" si="40"/>
        <v>2000</v>
      </c>
      <c r="P170" s="4">
        <v>131000</v>
      </c>
      <c r="Q170" s="4">
        <f t="shared" si="44"/>
        <v>262000000</v>
      </c>
      <c r="R170" s="77">
        <f t="shared" si="41"/>
        <v>5.4739353274084273E-4</v>
      </c>
      <c r="T170">
        <f t="shared" si="45"/>
        <v>325</v>
      </c>
      <c r="U170" t="str">
        <f t="shared" si="52"/>
        <v>양성열</v>
      </c>
      <c r="V170" t="str">
        <f t="shared" si="52"/>
        <v>미등기임원</v>
      </c>
      <c r="W170">
        <f t="shared" si="52"/>
        <v>43917</v>
      </c>
      <c r="X170" t="str">
        <f t="shared" si="52"/>
        <v>신주교부,</v>
      </c>
      <c r="Y170" t="str">
        <f t="shared" si="52"/>
        <v>보통주</v>
      </c>
      <c r="Z170">
        <f t="shared" si="52"/>
        <v>4000</v>
      </c>
      <c r="AA170" t="str">
        <f t="shared" si="52"/>
        <v>-</v>
      </c>
      <c r="AB170" t="str">
        <f t="shared" si="52"/>
        <v>-</v>
      </c>
      <c r="AC170" t="str">
        <f t="shared" si="52"/>
        <v>-</v>
      </c>
      <c r="AD170" t="str">
        <f t="shared" si="52"/>
        <v>-</v>
      </c>
      <c r="AE170">
        <f t="shared" si="52"/>
        <v>4000</v>
      </c>
      <c r="AF170" t="str">
        <f t="shared" si="42"/>
        <v>2023년 3월 27일~</v>
      </c>
      <c r="AG170" t="str">
        <f t="shared" si="53"/>
        <v>186,000 *주2)</v>
      </c>
      <c r="AH170">
        <f t="shared" si="53"/>
        <v>4000</v>
      </c>
      <c r="AI170">
        <f t="shared" si="53"/>
        <v>186000</v>
      </c>
      <c r="AJ170">
        <f t="shared" si="53"/>
        <v>744000000</v>
      </c>
      <c r="AK170" s="77">
        <f t="shared" si="53"/>
        <v>1.554430489920561E-3</v>
      </c>
      <c r="AL170" s="74">
        <v>2023</v>
      </c>
    </row>
    <row r="171" spans="1:38">
      <c r="A171" s="13">
        <f t="shared" si="43"/>
        <v>164</v>
      </c>
      <c r="B171" s="190"/>
      <c r="C171" s="192"/>
      <c r="D171" s="194"/>
      <c r="E171" s="67" t="s">
        <v>82</v>
      </c>
      <c r="F171" s="192"/>
      <c r="G171" s="186"/>
      <c r="H171" s="184"/>
      <c r="I171" s="184"/>
      <c r="J171" s="184"/>
      <c r="K171" s="184"/>
      <c r="L171" s="186"/>
      <c r="M171" s="68">
        <v>46467</v>
      </c>
      <c r="N171" s="188"/>
      <c r="O171" s="4">
        <f t="shared" si="40"/>
        <v>0</v>
      </c>
      <c r="P171" t="s">
        <v>205</v>
      </c>
      <c r="Q171" s="4" t="str">
        <f t="shared" si="44"/>
        <v/>
      </c>
      <c r="R171" s="77" t="str">
        <f t="shared" si="41"/>
        <v/>
      </c>
      <c r="T171">
        <f t="shared" si="45"/>
        <v>327</v>
      </c>
      <c r="U171" t="str">
        <f t="shared" si="52"/>
        <v>오원진</v>
      </c>
      <c r="V171" t="str">
        <f t="shared" si="52"/>
        <v>미등기임원</v>
      </c>
      <c r="W171">
        <f t="shared" si="52"/>
        <v>43917</v>
      </c>
      <c r="X171" t="str">
        <f t="shared" si="52"/>
        <v>신주교부,</v>
      </c>
      <c r="Y171" t="str">
        <f t="shared" si="52"/>
        <v>보통주</v>
      </c>
      <c r="Z171">
        <f t="shared" si="52"/>
        <v>4000</v>
      </c>
      <c r="AA171" t="str">
        <f t="shared" si="52"/>
        <v>-</v>
      </c>
      <c r="AB171" t="str">
        <f t="shared" si="52"/>
        <v>-</v>
      </c>
      <c r="AC171" t="str">
        <f t="shared" si="52"/>
        <v>-</v>
      </c>
      <c r="AD171" t="str">
        <f t="shared" si="52"/>
        <v>-</v>
      </c>
      <c r="AE171">
        <f t="shared" si="52"/>
        <v>4000</v>
      </c>
      <c r="AF171" t="str">
        <f t="shared" si="42"/>
        <v>2023년 3월 27일~</v>
      </c>
      <c r="AG171" t="str">
        <f t="shared" si="53"/>
        <v>186,000 *주2)</v>
      </c>
      <c r="AH171">
        <f t="shared" si="53"/>
        <v>4000</v>
      </c>
      <c r="AI171">
        <f t="shared" si="53"/>
        <v>186000</v>
      </c>
      <c r="AJ171">
        <f t="shared" si="53"/>
        <v>744000000</v>
      </c>
      <c r="AK171" s="77">
        <f t="shared" si="53"/>
        <v>1.554430489920561E-3</v>
      </c>
      <c r="AL171" s="74">
        <v>2020</v>
      </c>
    </row>
    <row r="172" spans="1:38">
      <c r="A172" s="13">
        <f t="shared" si="43"/>
        <v>165</v>
      </c>
      <c r="B172" s="189" t="s">
        <v>160</v>
      </c>
      <c r="C172" s="191" t="s">
        <v>89</v>
      </c>
      <c r="D172" s="193">
        <v>43546</v>
      </c>
      <c r="E172" s="66" t="s">
        <v>81</v>
      </c>
      <c r="F172" s="191" t="s">
        <v>83</v>
      </c>
      <c r="G172" s="185">
        <v>2000</v>
      </c>
      <c r="H172" s="183" t="s">
        <v>84</v>
      </c>
      <c r="I172" s="183" t="s">
        <v>84</v>
      </c>
      <c r="J172" s="183" t="s">
        <v>84</v>
      </c>
      <c r="K172" s="183" t="s">
        <v>84</v>
      </c>
      <c r="L172" s="185">
        <v>2000</v>
      </c>
      <c r="M172" s="66" t="s">
        <v>85</v>
      </c>
      <c r="N172" s="187" t="s">
        <v>87</v>
      </c>
      <c r="O172" s="4">
        <f t="shared" si="40"/>
        <v>2000</v>
      </c>
      <c r="P172" s="4">
        <v>131000</v>
      </c>
      <c r="Q172" s="4">
        <f t="shared" si="44"/>
        <v>262000000</v>
      </c>
      <c r="R172" s="77">
        <f t="shared" si="41"/>
        <v>5.4739353274084273E-4</v>
      </c>
      <c r="T172">
        <f t="shared" si="45"/>
        <v>329</v>
      </c>
      <c r="U172" t="str">
        <f t="shared" si="52"/>
        <v>우상훈</v>
      </c>
      <c r="V172" t="str">
        <f t="shared" si="52"/>
        <v>미등기임원</v>
      </c>
      <c r="W172">
        <f t="shared" si="52"/>
        <v>43917</v>
      </c>
      <c r="X172" t="str">
        <f t="shared" si="52"/>
        <v>신주교부,</v>
      </c>
      <c r="Y172" t="str">
        <f t="shared" si="52"/>
        <v>보통주</v>
      </c>
      <c r="Z172">
        <f t="shared" si="52"/>
        <v>4000</v>
      </c>
      <c r="AA172" t="str">
        <f t="shared" si="52"/>
        <v>-</v>
      </c>
      <c r="AB172" t="str">
        <f t="shared" si="52"/>
        <v>-</v>
      </c>
      <c r="AC172" t="str">
        <f t="shared" si="52"/>
        <v>-</v>
      </c>
      <c r="AD172" t="str">
        <f t="shared" si="52"/>
        <v>-</v>
      </c>
      <c r="AE172">
        <f t="shared" si="52"/>
        <v>4000</v>
      </c>
      <c r="AF172" t="str">
        <f t="shared" si="42"/>
        <v>2023년 3월 27일~</v>
      </c>
      <c r="AG172" t="str">
        <f t="shared" si="53"/>
        <v>186,000 *주2)</v>
      </c>
      <c r="AH172">
        <f t="shared" si="53"/>
        <v>4000</v>
      </c>
      <c r="AI172">
        <f t="shared" si="53"/>
        <v>186000</v>
      </c>
      <c r="AJ172">
        <f t="shared" si="53"/>
        <v>744000000</v>
      </c>
      <c r="AK172" s="77">
        <f t="shared" si="53"/>
        <v>1.554430489920561E-3</v>
      </c>
      <c r="AL172" s="74">
        <v>2020</v>
      </c>
    </row>
    <row r="173" spans="1:38">
      <c r="A173" s="13">
        <f t="shared" si="43"/>
        <v>166</v>
      </c>
      <c r="B173" s="190"/>
      <c r="C173" s="192"/>
      <c r="D173" s="194"/>
      <c r="E173" s="67" t="s">
        <v>82</v>
      </c>
      <c r="F173" s="192"/>
      <c r="G173" s="186"/>
      <c r="H173" s="184"/>
      <c r="I173" s="184"/>
      <c r="J173" s="184"/>
      <c r="K173" s="184"/>
      <c r="L173" s="186"/>
      <c r="M173" s="68">
        <v>46467</v>
      </c>
      <c r="N173" s="188"/>
      <c r="O173" s="4">
        <f t="shared" si="40"/>
        <v>0</v>
      </c>
      <c r="P173" t="s">
        <v>205</v>
      </c>
      <c r="Q173" s="4" t="str">
        <f t="shared" si="44"/>
        <v/>
      </c>
      <c r="R173" s="77" t="str">
        <f t="shared" si="41"/>
        <v/>
      </c>
      <c r="T173">
        <f t="shared" si="45"/>
        <v>331</v>
      </c>
      <c r="U173" t="str">
        <f t="shared" si="52"/>
        <v>우승기</v>
      </c>
      <c r="V173" t="str">
        <f t="shared" si="52"/>
        <v>미등기임원</v>
      </c>
      <c r="W173">
        <f t="shared" si="52"/>
        <v>43917</v>
      </c>
      <c r="X173" t="str">
        <f t="shared" si="52"/>
        <v>신주교부,</v>
      </c>
      <c r="Y173" t="str">
        <f t="shared" si="52"/>
        <v>보통주</v>
      </c>
      <c r="Z173">
        <f t="shared" si="52"/>
        <v>4000</v>
      </c>
      <c r="AA173" t="str">
        <f t="shared" si="52"/>
        <v>-</v>
      </c>
      <c r="AB173" t="str">
        <f t="shared" si="52"/>
        <v>-</v>
      </c>
      <c r="AC173" t="str">
        <f t="shared" si="52"/>
        <v>-</v>
      </c>
      <c r="AD173" t="str">
        <f t="shared" si="52"/>
        <v>-</v>
      </c>
      <c r="AE173">
        <f t="shared" si="52"/>
        <v>4000</v>
      </c>
      <c r="AF173" t="str">
        <f t="shared" si="42"/>
        <v>2023년 3월 27일~</v>
      </c>
      <c r="AG173" t="str">
        <f t="shared" si="53"/>
        <v>186,000 *주2)</v>
      </c>
      <c r="AH173">
        <f t="shared" si="53"/>
        <v>4000</v>
      </c>
      <c r="AI173">
        <f t="shared" si="53"/>
        <v>186000</v>
      </c>
      <c r="AJ173">
        <f t="shared" si="53"/>
        <v>744000000</v>
      </c>
      <c r="AK173" s="77">
        <f t="shared" si="53"/>
        <v>1.554430489920561E-3</v>
      </c>
      <c r="AL173" s="74">
        <v>2020</v>
      </c>
    </row>
    <row r="174" spans="1:38">
      <c r="A174" s="13">
        <f t="shared" si="43"/>
        <v>167</v>
      </c>
      <c r="B174" s="189" t="s">
        <v>161</v>
      </c>
      <c r="C174" s="191" t="s">
        <v>89</v>
      </c>
      <c r="D174" s="193">
        <v>43546</v>
      </c>
      <c r="E174" s="66" t="s">
        <v>81</v>
      </c>
      <c r="F174" s="191" t="s">
        <v>83</v>
      </c>
      <c r="G174" s="185">
        <v>1000</v>
      </c>
      <c r="H174" s="183" t="s">
        <v>84</v>
      </c>
      <c r="I174" s="183" t="s">
        <v>84</v>
      </c>
      <c r="J174" s="183" t="s">
        <v>84</v>
      </c>
      <c r="K174" s="183" t="s">
        <v>84</v>
      </c>
      <c r="L174" s="185">
        <v>1000</v>
      </c>
      <c r="M174" s="66" t="s">
        <v>85</v>
      </c>
      <c r="N174" s="187" t="s">
        <v>87</v>
      </c>
      <c r="O174" s="4">
        <f t="shared" si="40"/>
        <v>1000</v>
      </c>
      <c r="P174" s="4">
        <v>131000</v>
      </c>
      <c r="Q174" s="4">
        <f t="shared" si="44"/>
        <v>131000000</v>
      </c>
      <c r="R174" s="77">
        <f t="shared" si="41"/>
        <v>2.7369676637042136E-4</v>
      </c>
      <c r="T174">
        <f t="shared" si="45"/>
        <v>333</v>
      </c>
      <c r="U174" t="str">
        <f t="shared" si="52"/>
        <v>원성재</v>
      </c>
      <c r="V174" t="str">
        <f t="shared" si="52"/>
        <v>미등기임원</v>
      </c>
      <c r="W174">
        <f t="shared" si="52"/>
        <v>43917</v>
      </c>
      <c r="X174" t="str">
        <f t="shared" si="52"/>
        <v>신주교부,</v>
      </c>
      <c r="Y174" t="str">
        <f t="shared" si="52"/>
        <v>보통주</v>
      </c>
      <c r="Z174">
        <f t="shared" si="52"/>
        <v>4000</v>
      </c>
      <c r="AA174" t="str">
        <f t="shared" si="52"/>
        <v>-</v>
      </c>
      <c r="AB174" t="str">
        <f t="shared" si="52"/>
        <v>-</v>
      </c>
      <c r="AC174" t="str">
        <f t="shared" si="52"/>
        <v>-</v>
      </c>
      <c r="AD174" t="str">
        <f t="shared" si="52"/>
        <v>-</v>
      </c>
      <c r="AE174">
        <f t="shared" si="52"/>
        <v>4000</v>
      </c>
      <c r="AF174" t="str">
        <f t="shared" si="42"/>
        <v>2023년 3월 27일~</v>
      </c>
      <c r="AG174" t="str">
        <f t="shared" si="53"/>
        <v>186,000 *주2)</v>
      </c>
      <c r="AH174">
        <f t="shared" si="53"/>
        <v>4000</v>
      </c>
      <c r="AI174">
        <f t="shared" si="53"/>
        <v>186000</v>
      </c>
      <c r="AJ174">
        <f t="shared" si="53"/>
        <v>744000000</v>
      </c>
      <c r="AK174" s="77">
        <f t="shared" si="53"/>
        <v>1.554430489920561E-3</v>
      </c>
      <c r="AL174" s="74">
        <v>2020</v>
      </c>
    </row>
    <row r="175" spans="1:38">
      <c r="A175" s="13">
        <f t="shared" si="43"/>
        <v>168</v>
      </c>
      <c r="B175" s="190"/>
      <c r="C175" s="192"/>
      <c r="D175" s="194"/>
      <c r="E175" s="67" t="s">
        <v>82</v>
      </c>
      <c r="F175" s="192"/>
      <c r="G175" s="186"/>
      <c r="H175" s="184"/>
      <c r="I175" s="184"/>
      <c r="J175" s="184"/>
      <c r="K175" s="184"/>
      <c r="L175" s="186"/>
      <c r="M175" s="68">
        <v>46467</v>
      </c>
      <c r="N175" s="188"/>
      <c r="O175" s="4">
        <f t="shared" si="40"/>
        <v>0</v>
      </c>
      <c r="P175" t="s">
        <v>205</v>
      </c>
      <c r="Q175" s="4" t="str">
        <f t="shared" si="44"/>
        <v/>
      </c>
      <c r="R175" s="77" t="str">
        <f t="shared" si="41"/>
        <v/>
      </c>
      <c r="T175">
        <f t="shared" si="45"/>
        <v>335</v>
      </c>
      <c r="U175" t="str">
        <f t="shared" si="52"/>
        <v>원윤식</v>
      </c>
      <c r="V175" t="str">
        <f t="shared" si="52"/>
        <v>미등기임원</v>
      </c>
      <c r="W175">
        <f t="shared" si="52"/>
        <v>43917</v>
      </c>
      <c r="X175" t="str">
        <f t="shared" si="52"/>
        <v>신주교부,</v>
      </c>
      <c r="Y175" t="str">
        <f t="shared" si="52"/>
        <v>보통주</v>
      </c>
      <c r="Z175">
        <f t="shared" si="52"/>
        <v>6000</v>
      </c>
      <c r="AA175" t="str">
        <f t="shared" si="52"/>
        <v>-</v>
      </c>
      <c r="AB175" t="str">
        <f t="shared" si="52"/>
        <v>-</v>
      </c>
      <c r="AC175" t="str">
        <f t="shared" si="52"/>
        <v>-</v>
      </c>
      <c r="AD175" t="str">
        <f t="shared" si="52"/>
        <v>-</v>
      </c>
      <c r="AE175">
        <f t="shared" si="52"/>
        <v>6000</v>
      </c>
      <c r="AF175" t="str">
        <f t="shared" si="42"/>
        <v>2023년 3월 27일~</v>
      </c>
      <c r="AG175" t="str">
        <f t="shared" si="53"/>
        <v>186,000 *주2)</v>
      </c>
      <c r="AH175">
        <f t="shared" si="53"/>
        <v>6000</v>
      </c>
      <c r="AI175">
        <f t="shared" si="53"/>
        <v>186000</v>
      </c>
      <c r="AJ175">
        <f t="shared" si="53"/>
        <v>1116000000</v>
      </c>
      <c r="AK175" s="77">
        <f t="shared" si="53"/>
        <v>2.3316457348808413E-3</v>
      </c>
      <c r="AL175" s="74">
        <v>2020</v>
      </c>
    </row>
    <row r="176" spans="1:38">
      <c r="A176" s="13">
        <f t="shared" si="43"/>
        <v>169</v>
      </c>
      <c r="B176" s="189" t="s">
        <v>161</v>
      </c>
      <c r="C176" s="191" t="s">
        <v>89</v>
      </c>
      <c r="D176" s="193">
        <v>43523</v>
      </c>
      <c r="E176" s="66" t="s">
        <v>81</v>
      </c>
      <c r="F176" s="191" t="s">
        <v>83</v>
      </c>
      <c r="G176" s="183">
        <v>92</v>
      </c>
      <c r="H176" s="183" t="s">
        <v>84</v>
      </c>
      <c r="I176" s="183" t="s">
        <v>84</v>
      </c>
      <c r="J176" s="183" t="s">
        <v>84</v>
      </c>
      <c r="K176" s="183" t="s">
        <v>84</v>
      </c>
      <c r="L176" s="183">
        <v>92</v>
      </c>
      <c r="M176" s="66" t="s">
        <v>106</v>
      </c>
      <c r="N176" s="187" t="s">
        <v>107</v>
      </c>
      <c r="O176" s="4">
        <f t="shared" si="40"/>
        <v>92</v>
      </c>
      <c r="P176" s="4">
        <v>128900</v>
      </c>
      <c r="Q176" s="4">
        <f t="shared" si="44"/>
        <v>11858800</v>
      </c>
      <c r="R176" s="77">
        <f t="shared" si="41"/>
        <v>2.4776452007889717E-5</v>
      </c>
      <c r="T176">
        <f t="shared" si="45"/>
        <v>337</v>
      </c>
      <c r="U176" t="str">
        <f t="shared" si="52"/>
        <v>윤종호</v>
      </c>
      <c r="V176" t="str">
        <f t="shared" si="52"/>
        <v>미등기임원</v>
      </c>
      <c r="W176">
        <f t="shared" si="52"/>
        <v>43917</v>
      </c>
      <c r="X176" t="str">
        <f t="shared" si="52"/>
        <v>신주교부,</v>
      </c>
      <c r="Y176" t="str">
        <f t="shared" si="52"/>
        <v>보통주</v>
      </c>
      <c r="Z176">
        <f t="shared" si="52"/>
        <v>6000</v>
      </c>
      <c r="AA176" t="str">
        <f t="shared" si="52"/>
        <v>-</v>
      </c>
      <c r="AB176" t="str">
        <f t="shared" si="52"/>
        <v>-</v>
      </c>
      <c r="AC176" t="str">
        <f t="shared" si="52"/>
        <v>-</v>
      </c>
      <c r="AD176" t="str">
        <f t="shared" si="52"/>
        <v>-</v>
      </c>
      <c r="AE176">
        <f t="shared" si="52"/>
        <v>6000</v>
      </c>
      <c r="AF176" t="str">
        <f t="shared" si="42"/>
        <v>2023년 3월 27일~</v>
      </c>
      <c r="AG176" t="str">
        <f t="shared" si="53"/>
        <v>186,000 *주2)</v>
      </c>
      <c r="AH176">
        <f t="shared" si="53"/>
        <v>6000</v>
      </c>
      <c r="AI176">
        <f t="shared" si="53"/>
        <v>186000</v>
      </c>
      <c r="AJ176">
        <f t="shared" si="53"/>
        <v>1116000000</v>
      </c>
      <c r="AK176" s="77">
        <f t="shared" si="53"/>
        <v>2.3316457348808413E-3</v>
      </c>
      <c r="AL176" s="74">
        <v>2020</v>
      </c>
    </row>
    <row r="177" spans="1:38">
      <c r="A177" s="13">
        <f t="shared" si="43"/>
        <v>170</v>
      </c>
      <c r="B177" s="190"/>
      <c r="C177" s="192"/>
      <c r="D177" s="194"/>
      <c r="E177" s="67" t="s">
        <v>82</v>
      </c>
      <c r="F177" s="192"/>
      <c r="G177" s="184"/>
      <c r="H177" s="184"/>
      <c r="I177" s="184"/>
      <c r="J177" s="184"/>
      <c r="K177" s="184"/>
      <c r="L177" s="184"/>
      <c r="M177" s="68">
        <v>46079</v>
      </c>
      <c r="N177" s="188"/>
      <c r="O177" s="4">
        <f t="shared" si="40"/>
        <v>0</v>
      </c>
      <c r="P177" t="s">
        <v>205</v>
      </c>
      <c r="Q177" s="4" t="str">
        <f t="shared" si="44"/>
        <v/>
      </c>
      <c r="R177" s="77" t="str">
        <f t="shared" si="41"/>
        <v/>
      </c>
      <c r="T177">
        <f t="shared" si="45"/>
        <v>339</v>
      </c>
      <c r="U177" t="str">
        <f t="shared" si="52"/>
        <v>이상철</v>
      </c>
      <c r="V177" t="str">
        <f t="shared" si="52"/>
        <v>미등기임원</v>
      </c>
      <c r="W177">
        <f t="shared" si="52"/>
        <v>43917</v>
      </c>
      <c r="X177" t="str">
        <f t="shared" si="52"/>
        <v>신주교부,</v>
      </c>
      <c r="Y177" t="str">
        <f t="shared" si="52"/>
        <v>보통주</v>
      </c>
      <c r="Z177">
        <f t="shared" si="52"/>
        <v>8000</v>
      </c>
      <c r="AA177" t="str">
        <f t="shared" si="52"/>
        <v>-</v>
      </c>
      <c r="AB177" t="str">
        <f t="shared" si="52"/>
        <v>-</v>
      </c>
      <c r="AC177" t="str">
        <f t="shared" si="52"/>
        <v>-</v>
      </c>
      <c r="AD177" t="str">
        <f t="shared" si="52"/>
        <v>-</v>
      </c>
      <c r="AE177">
        <f t="shared" si="52"/>
        <v>8000</v>
      </c>
      <c r="AF177" t="str">
        <f t="shared" si="42"/>
        <v>2023년 3월 27일~</v>
      </c>
      <c r="AG177" t="str">
        <f t="shared" si="53"/>
        <v>186,000 *주2)</v>
      </c>
      <c r="AH177">
        <f t="shared" si="53"/>
        <v>8000</v>
      </c>
      <c r="AI177">
        <f t="shared" si="53"/>
        <v>186000</v>
      </c>
      <c r="AJ177">
        <f t="shared" si="53"/>
        <v>1488000000</v>
      </c>
      <c r="AK177" s="77">
        <f t="shared" si="53"/>
        <v>3.1088609798411221E-3</v>
      </c>
      <c r="AL177" s="74">
        <v>2020</v>
      </c>
    </row>
    <row r="178" spans="1:38">
      <c r="A178" s="13">
        <f t="shared" si="43"/>
        <v>171</v>
      </c>
      <c r="B178" s="189" t="s">
        <v>162</v>
      </c>
      <c r="C178" s="191" t="s">
        <v>89</v>
      </c>
      <c r="D178" s="193">
        <v>43546</v>
      </c>
      <c r="E178" s="66" t="s">
        <v>81</v>
      </c>
      <c r="F178" s="191" t="s">
        <v>83</v>
      </c>
      <c r="G178" s="185">
        <v>2000</v>
      </c>
      <c r="H178" s="183" t="s">
        <v>84</v>
      </c>
      <c r="I178" s="183" t="s">
        <v>84</v>
      </c>
      <c r="J178" s="183" t="s">
        <v>84</v>
      </c>
      <c r="K178" s="183" t="s">
        <v>84</v>
      </c>
      <c r="L178" s="185">
        <v>2000</v>
      </c>
      <c r="M178" s="66" t="s">
        <v>85</v>
      </c>
      <c r="N178" s="187" t="s">
        <v>87</v>
      </c>
      <c r="O178" s="4">
        <f t="shared" si="40"/>
        <v>2000</v>
      </c>
      <c r="P178" s="4">
        <v>131000</v>
      </c>
      <c r="Q178" s="4">
        <f t="shared" si="44"/>
        <v>262000000</v>
      </c>
      <c r="R178" s="77">
        <f t="shared" si="41"/>
        <v>5.4739353274084273E-4</v>
      </c>
      <c r="T178">
        <f t="shared" si="45"/>
        <v>341</v>
      </c>
      <c r="U178" t="str">
        <f t="shared" ref="U178:AE187" si="54">VLOOKUP($T178,$A$8:$R$431,U$7)</f>
        <v>이상훈</v>
      </c>
      <c r="V178" t="str">
        <f t="shared" si="54"/>
        <v>미등기임원</v>
      </c>
      <c r="W178">
        <f t="shared" si="54"/>
        <v>43917</v>
      </c>
      <c r="X178" t="str">
        <f t="shared" si="54"/>
        <v>신주교부,</v>
      </c>
      <c r="Y178" t="str">
        <f t="shared" si="54"/>
        <v>보통주</v>
      </c>
      <c r="Z178">
        <f t="shared" si="54"/>
        <v>4000</v>
      </c>
      <c r="AA178" t="str">
        <f t="shared" si="54"/>
        <v>-</v>
      </c>
      <c r="AB178" t="str">
        <f t="shared" si="54"/>
        <v>-</v>
      </c>
      <c r="AC178" t="str">
        <f t="shared" si="54"/>
        <v>-</v>
      </c>
      <c r="AD178" t="str">
        <f t="shared" si="54"/>
        <v>-</v>
      </c>
      <c r="AE178">
        <f t="shared" si="54"/>
        <v>4000</v>
      </c>
      <c r="AF178" t="str">
        <f t="shared" si="42"/>
        <v>2023년 3월 27일~</v>
      </c>
      <c r="AG178" t="str">
        <f t="shared" ref="AG178:AK187" si="55">VLOOKUP($T178,$A$8:$R$431,AG$7)</f>
        <v>186,000 *주2)</v>
      </c>
      <c r="AH178">
        <f t="shared" si="55"/>
        <v>4000</v>
      </c>
      <c r="AI178">
        <f t="shared" si="55"/>
        <v>186000</v>
      </c>
      <c r="AJ178">
        <f t="shared" si="55"/>
        <v>744000000</v>
      </c>
      <c r="AK178" s="77">
        <f t="shared" si="55"/>
        <v>1.554430489920561E-3</v>
      </c>
      <c r="AL178" s="74">
        <v>2020</v>
      </c>
    </row>
    <row r="179" spans="1:38">
      <c r="A179" s="13">
        <f t="shared" si="43"/>
        <v>172</v>
      </c>
      <c r="B179" s="190"/>
      <c r="C179" s="192"/>
      <c r="D179" s="194"/>
      <c r="E179" s="67" t="s">
        <v>82</v>
      </c>
      <c r="F179" s="192"/>
      <c r="G179" s="186"/>
      <c r="H179" s="184"/>
      <c r="I179" s="184"/>
      <c r="J179" s="184"/>
      <c r="K179" s="184"/>
      <c r="L179" s="186"/>
      <c r="M179" s="68">
        <v>46467</v>
      </c>
      <c r="N179" s="188"/>
      <c r="O179" s="4">
        <f t="shared" si="40"/>
        <v>0</v>
      </c>
      <c r="P179" t="s">
        <v>205</v>
      </c>
      <c r="Q179" s="4" t="str">
        <f t="shared" si="44"/>
        <v/>
      </c>
      <c r="R179" s="77" t="str">
        <f t="shared" si="41"/>
        <v/>
      </c>
      <c r="T179">
        <f t="shared" si="45"/>
        <v>343</v>
      </c>
      <c r="U179" t="str">
        <f t="shared" si="54"/>
        <v>이석민</v>
      </c>
      <c r="V179" t="str">
        <f t="shared" si="54"/>
        <v>미등기임원</v>
      </c>
      <c r="W179">
        <f t="shared" si="54"/>
        <v>43917</v>
      </c>
      <c r="X179" t="str">
        <f t="shared" si="54"/>
        <v>신주교부,</v>
      </c>
      <c r="Y179" t="str">
        <f t="shared" si="54"/>
        <v>보통주</v>
      </c>
      <c r="Z179">
        <f t="shared" si="54"/>
        <v>6000</v>
      </c>
      <c r="AA179" t="str">
        <f t="shared" si="54"/>
        <v>-</v>
      </c>
      <c r="AB179" t="str">
        <f t="shared" si="54"/>
        <v>-</v>
      </c>
      <c r="AC179" t="str">
        <f t="shared" si="54"/>
        <v>-</v>
      </c>
      <c r="AD179" t="str">
        <f t="shared" si="54"/>
        <v>-</v>
      </c>
      <c r="AE179">
        <f t="shared" si="54"/>
        <v>6000</v>
      </c>
      <c r="AF179" t="str">
        <f t="shared" si="42"/>
        <v>2023년 3월 27일~</v>
      </c>
      <c r="AG179" t="str">
        <f t="shared" si="55"/>
        <v>186,000 *주2)</v>
      </c>
      <c r="AH179">
        <f t="shared" si="55"/>
        <v>6000</v>
      </c>
      <c r="AI179">
        <f t="shared" si="55"/>
        <v>186000</v>
      </c>
      <c r="AJ179">
        <f t="shared" si="55"/>
        <v>1116000000</v>
      </c>
      <c r="AK179" s="77">
        <f t="shared" si="55"/>
        <v>2.3316457348808413E-3</v>
      </c>
      <c r="AL179" s="74">
        <v>2023</v>
      </c>
    </row>
    <row r="180" spans="1:38">
      <c r="A180" s="13">
        <f t="shared" si="43"/>
        <v>173</v>
      </c>
      <c r="B180" s="189" t="s">
        <v>163</v>
      </c>
      <c r="C180" s="191" t="s">
        <v>89</v>
      </c>
      <c r="D180" s="193">
        <v>43546</v>
      </c>
      <c r="E180" s="66" t="s">
        <v>81</v>
      </c>
      <c r="F180" s="191" t="s">
        <v>83</v>
      </c>
      <c r="G180" s="185">
        <v>4000</v>
      </c>
      <c r="H180" s="183" t="s">
        <v>84</v>
      </c>
      <c r="I180" s="183" t="s">
        <v>84</v>
      </c>
      <c r="J180" s="183" t="s">
        <v>84</v>
      </c>
      <c r="K180" s="183" t="s">
        <v>84</v>
      </c>
      <c r="L180" s="185">
        <v>4000</v>
      </c>
      <c r="M180" s="66" t="s">
        <v>85</v>
      </c>
      <c r="N180" s="187" t="s">
        <v>87</v>
      </c>
      <c r="O180" s="4">
        <f t="shared" si="40"/>
        <v>4000</v>
      </c>
      <c r="P180" s="4">
        <v>131000</v>
      </c>
      <c r="Q180" s="4">
        <f t="shared" si="44"/>
        <v>524000000</v>
      </c>
      <c r="R180" s="77">
        <f t="shared" si="41"/>
        <v>1.0947870654816855E-3</v>
      </c>
      <c r="T180">
        <f t="shared" si="45"/>
        <v>345</v>
      </c>
      <c r="U180" t="str">
        <f t="shared" si="54"/>
        <v>이우람</v>
      </c>
      <c r="V180" t="str">
        <f t="shared" si="54"/>
        <v>미등기임원</v>
      </c>
      <c r="W180">
        <f t="shared" si="54"/>
        <v>43917</v>
      </c>
      <c r="X180" t="str">
        <f t="shared" si="54"/>
        <v>신주교부,</v>
      </c>
      <c r="Y180" t="str">
        <f t="shared" si="54"/>
        <v>보통주</v>
      </c>
      <c r="Z180">
        <f t="shared" si="54"/>
        <v>6000</v>
      </c>
      <c r="AA180" t="str">
        <f t="shared" si="54"/>
        <v>-</v>
      </c>
      <c r="AB180" t="str">
        <f t="shared" si="54"/>
        <v>-</v>
      </c>
      <c r="AC180" t="str">
        <f t="shared" si="54"/>
        <v>-</v>
      </c>
      <c r="AD180" t="str">
        <f t="shared" si="54"/>
        <v>-</v>
      </c>
      <c r="AE180">
        <f t="shared" si="54"/>
        <v>6000</v>
      </c>
      <c r="AF180" t="str">
        <f t="shared" si="42"/>
        <v>2023년 3월 27일~</v>
      </c>
      <c r="AG180" t="str">
        <f t="shared" si="55"/>
        <v>186,000 *주2)</v>
      </c>
      <c r="AH180">
        <f t="shared" si="55"/>
        <v>6000</v>
      </c>
      <c r="AI180">
        <f t="shared" si="55"/>
        <v>186000</v>
      </c>
      <c r="AJ180">
        <f t="shared" si="55"/>
        <v>1116000000</v>
      </c>
      <c r="AK180" s="77">
        <f t="shared" si="55"/>
        <v>2.3316457348808413E-3</v>
      </c>
      <c r="AL180" s="74">
        <v>2023</v>
      </c>
    </row>
    <row r="181" spans="1:38">
      <c r="A181" s="13">
        <f t="shared" si="43"/>
        <v>174</v>
      </c>
      <c r="B181" s="190"/>
      <c r="C181" s="192"/>
      <c r="D181" s="194"/>
      <c r="E181" s="67" t="s">
        <v>82</v>
      </c>
      <c r="F181" s="192"/>
      <c r="G181" s="186"/>
      <c r="H181" s="184"/>
      <c r="I181" s="184"/>
      <c r="J181" s="184"/>
      <c r="K181" s="184"/>
      <c r="L181" s="186"/>
      <c r="M181" s="68">
        <v>46467</v>
      </c>
      <c r="N181" s="188"/>
      <c r="O181" s="4">
        <f t="shared" si="40"/>
        <v>0</v>
      </c>
      <c r="P181" t="s">
        <v>205</v>
      </c>
      <c r="Q181" s="4" t="str">
        <f t="shared" si="44"/>
        <v/>
      </c>
      <c r="R181" s="77" t="str">
        <f t="shared" si="41"/>
        <v/>
      </c>
      <c r="T181">
        <f t="shared" si="45"/>
        <v>347</v>
      </c>
      <c r="U181" t="str">
        <f t="shared" si="54"/>
        <v>이인희</v>
      </c>
      <c r="V181" t="str">
        <f t="shared" si="54"/>
        <v>미등기임원</v>
      </c>
      <c r="W181">
        <f t="shared" si="54"/>
        <v>43917</v>
      </c>
      <c r="X181" t="str">
        <f t="shared" si="54"/>
        <v>신주교부,</v>
      </c>
      <c r="Y181" t="str">
        <f t="shared" si="54"/>
        <v>보통주</v>
      </c>
      <c r="Z181">
        <f t="shared" si="54"/>
        <v>6000</v>
      </c>
      <c r="AA181" t="str">
        <f t="shared" si="54"/>
        <v>-</v>
      </c>
      <c r="AB181" t="str">
        <f t="shared" si="54"/>
        <v>-</v>
      </c>
      <c r="AC181" t="str">
        <f t="shared" si="54"/>
        <v>-</v>
      </c>
      <c r="AD181" t="str">
        <f t="shared" si="54"/>
        <v>-</v>
      </c>
      <c r="AE181">
        <f t="shared" si="54"/>
        <v>6000</v>
      </c>
      <c r="AF181" t="str">
        <f t="shared" si="42"/>
        <v>2023년 3월 27일~</v>
      </c>
      <c r="AG181" t="str">
        <f t="shared" si="55"/>
        <v>186,000 *주2)</v>
      </c>
      <c r="AH181">
        <f t="shared" si="55"/>
        <v>6000</v>
      </c>
      <c r="AI181">
        <f t="shared" si="55"/>
        <v>186000</v>
      </c>
      <c r="AJ181">
        <f t="shared" si="55"/>
        <v>1116000000</v>
      </c>
      <c r="AK181" s="77">
        <f t="shared" si="55"/>
        <v>2.3316457348808413E-3</v>
      </c>
      <c r="AL181" s="74">
        <v>2023</v>
      </c>
    </row>
    <row r="182" spans="1:38">
      <c r="A182" s="13">
        <f t="shared" si="43"/>
        <v>175</v>
      </c>
      <c r="B182" s="189" t="s">
        <v>164</v>
      </c>
      <c r="C182" s="191" t="s">
        <v>89</v>
      </c>
      <c r="D182" s="193">
        <v>43546</v>
      </c>
      <c r="E182" s="66" t="s">
        <v>81</v>
      </c>
      <c r="F182" s="191" t="s">
        <v>83</v>
      </c>
      <c r="G182" s="185">
        <v>2000</v>
      </c>
      <c r="H182" s="183" t="s">
        <v>84</v>
      </c>
      <c r="I182" s="183" t="s">
        <v>84</v>
      </c>
      <c r="J182" s="183" t="s">
        <v>84</v>
      </c>
      <c r="K182" s="183" t="s">
        <v>84</v>
      </c>
      <c r="L182" s="185">
        <v>2000</v>
      </c>
      <c r="M182" s="66" t="s">
        <v>85</v>
      </c>
      <c r="N182" s="187" t="s">
        <v>87</v>
      </c>
      <c r="O182" s="4">
        <f t="shared" si="40"/>
        <v>2000</v>
      </c>
      <c r="P182" s="4">
        <v>131000</v>
      </c>
      <c r="Q182" s="4">
        <f t="shared" si="44"/>
        <v>262000000</v>
      </c>
      <c r="R182" s="77">
        <f t="shared" si="41"/>
        <v>5.4739353274084273E-4</v>
      </c>
      <c r="T182">
        <f t="shared" si="45"/>
        <v>349</v>
      </c>
      <c r="U182" t="str">
        <f t="shared" si="54"/>
        <v>이일구</v>
      </c>
      <c r="V182" t="str">
        <f t="shared" si="54"/>
        <v>미등기임원</v>
      </c>
      <c r="W182">
        <f t="shared" si="54"/>
        <v>43917</v>
      </c>
      <c r="X182" t="str">
        <f t="shared" si="54"/>
        <v>신주교부,</v>
      </c>
      <c r="Y182" t="str">
        <f t="shared" si="54"/>
        <v>보통주</v>
      </c>
      <c r="Z182">
        <f t="shared" si="54"/>
        <v>8000</v>
      </c>
      <c r="AA182" t="str">
        <f t="shared" si="54"/>
        <v>-</v>
      </c>
      <c r="AB182" t="str">
        <f t="shared" si="54"/>
        <v>-</v>
      </c>
      <c r="AC182" t="str">
        <f t="shared" si="54"/>
        <v>-</v>
      </c>
      <c r="AD182" t="str">
        <f t="shared" si="54"/>
        <v>-</v>
      </c>
      <c r="AE182">
        <f t="shared" si="54"/>
        <v>8000</v>
      </c>
      <c r="AF182" t="str">
        <f t="shared" si="42"/>
        <v>2023년 3월 27일~</v>
      </c>
      <c r="AG182" t="str">
        <f t="shared" si="55"/>
        <v>186,000 *주2)</v>
      </c>
      <c r="AH182">
        <f t="shared" si="55"/>
        <v>8000</v>
      </c>
      <c r="AI182">
        <f t="shared" si="55"/>
        <v>186000</v>
      </c>
      <c r="AJ182">
        <f t="shared" si="55"/>
        <v>1488000000</v>
      </c>
      <c r="AK182" s="77">
        <f t="shared" si="55"/>
        <v>3.1088609798411221E-3</v>
      </c>
      <c r="AL182" s="74">
        <v>2023</v>
      </c>
    </row>
    <row r="183" spans="1:38">
      <c r="A183" s="13">
        <f t="shared" si="43"/>
        <v>176</v>
      </c>
      <c r="B183" s="190"/>
      <c r="C183" s="192"/>
      <c r="D183" s="194"/>
      <c r="E183" s="67" t="s">
        <v>82</v>
      </c>
      <c r="F183" s="192"/>
      <c r="G183" s="186"/>
      <c r="H183" s="184"/>
      <c r="I183" s="184"/>
      <c r="J183" s="184"/>
      <c r="K183" s="184"/>
      <c r="L183" s="186"/>
      <c r="M183" s="68">
        <v>46467</v>
      </c>
      <c r="N183" s="188"/>
      <c r="O183" s="4">
        <f t="shared" si="40"/>
        <v>0</v>
      </c>
      <c r="P183" t="s">
        <v>205</v>
      </c>
      <c r="Q183" s="4" t="str">
        <f t="shared" si="44"/>
        <v/>
      </c>
      <c r="R183" s="77" t="str">
        <f t="shared" si="41"/>
        <v/>
      </c>
      <c r="T183">
        <f t="shared" si="45"/>
        <v>351</v>
      </c>
      <c r="U183" t="str">
        <f t="shared" si="54"/>
        <v>이정안</v>
      </c>
      <c r="V183" t="str">
        <f t="shared" si="54"/>
        <v>미등기임원</v>
      </c>
      <c r="W183">
        <f t="shared" si="54"/>
        <v>43917</v>
      </c>
      <c r="X183" t="str">
        <f t="shared" si="54"/>
        <v>신주교부,</v>
      </c>
      <c r="Y183" t="str">
        <f t="shared" si="54"/>
        <v>보통주</v>
      </c>
      <c r="Z183">
        <f t="shared" si="54"/>
        <v>6000</v>
      </c>
      <c r="AA183" t="str">
        <f t="shared" si="54"/>
        <v>-</v>
      </c>
      <c r="AB183" t="str">
        <f t="shared" si="54"/>
        <v>-</v>
      </c>
      <c r="AC183" t="str">
        <f t="shared" si="54"/>
        <v>-</v>
      </c>
      <c r="AD183" t="str">
        <f t="shared" si="54"/>
        <v>-</v>
      </c>
      <c r="AE183">
        <f t="shared" si="54"/>
        <v>6000</v>
      </c>
      <c r="AF183" t="str">
        <f t="shared" si="42"/>
        <v>2023년 3월 27일~</v>
      </c>
      <c r="AG183" t="str">
        <f t="shared" si="55"/>
        <v>186,000 *주2)</v>
      </c>
      <c r="AH183">
        <f t="shared" si="55"/>
        <v>6000</v>
      </c>
      <c r="AI183">
        <f t="shared" si="55"/>
        <v>186000</v>
      </c>
      <c r="AJ183">
        <f t="shared" si="55"/>
        <v>1116000000</v>
      </c>
      <c r="AK183" s="77">
        <f t="shared" si="55"/>
        <v>2.3316457348808413E-3</v>
      </c>
      <c r="AL183" s="74">
        <v>2023</v>
      </c>
    </row>
    <row r="184" spans="1:38">
      <c r="A184" s="13">
        <f t="shared" si="43"/>
        <v>177</v>
      </c>
      <c r="B184" s="189" t="s">
        <v>165</v>
      </c>
      <c r="C184" s="191" t="s">
        <v>89</v>
      </c>
      <c r="D184" s="193">
        <v>43546</v>
      </c>
      <c r="E184" s="66" t="s">
        <v>81</v>
      </c>
      <c r="F184" s="191" t="s">
        <v>83</v>
      </c>
      <c r="G184" s="185">
        <v>1000</v>
      </c>
      <c r="H184" s="183" t="s">
        <v>84</v>
      </c>
      <c r="I184" s="183" t="s">
        <v>84</v>
      </c>
      <c r="J184" s="183" t="s">
        <v>84</v>
      </c>
      <c r="K184" s="183" t="s">
        <v>84</v>
      </c>
      <c r="L184" s="185">
        <v>1000</v>
      </c>
      <c r="M184" s="66" t="s">
        <v>85</v>
      </c>
      <c r="N184" s="187" t="s">
        <v>87</v>
      </c>
      <c r="O184" s="4">
        <f t="shared" si="40"/>
        <v>1000</v>
      </c>
      <c r="P184" s="4">
        <v>131000</v>
      </c>
      <c r="Q184" s="4">
        <f t="shared" si="44"/>
        <v>131000000</v>
      </c>
      <c r="R184" s="77">
        <f t="shared" si="41"/>
        <v>2.7369676637042136E-4</v>
      </c>
      <c r="T184">
        <f t="shared" si="45"/>
        <v>353</v>
      </c>
      <c r="U184" t="str">
        <f t="shared" si="54"/>
        <v>이정태</v>
      </c>
      <c r="V184" t="str">
        <f t="shared" si="54"/>
        <v>미등기임원</v>
      </c>
      <c r="W184">
        <f t="shared" si="54"/>
        <v>43917</v>
      </c>
      <c r="X184" t="str">
        <f t="shared" si="54"/>
        <v>신주교부,</v>
      </c>
      <c r="Y184" t="str">
        <f t="shared" si="54"/>
        <v>보통주</v>
      </c>
      <c r="Z184">
        <f t="shared" si="54"/>
        <v>4000</v>
      </c>
      <c r="AA184" t="str">
        <f t="shared" si="54"/>
        <v>-</v>
      </c>
      <c r="AB184" t="str">
        <f t="shared" si="54"/>
        <v>-</v>
      </c>
      <c r="AC184" t="str">
        <f t="shared" si="54"/>
        <v>-</v>
      </c>
      <c r="AD184" t="str">
        <f t="shared" si="54"/>
        <v>-</v>
      </c>
      <c r="AE184">
        <f t="shared" si="54"/>
        <v>4000</v>
      </c>
      <c r="AF184" t="str">
        <f t="shared" si="42"/>
        <v>2023년 3월 27일~</v>
      </c>
      <c r="AG184" t="str">
        <f t="shared" si="55"/>
        <v>186,000 *주2)</v>
      </c>
      <c r="AH184">
        <f t="shared" si="55"/>
        <v>4000</v>
      </c>
      <c r="AI184">
        <f t="shared" si="55"/>
        <v>186000</v>
      </c>
      <c r="AJ184">
        <f t="shared" si="55"/>
        <v>744000000</v>
      </c>
      <c r="AK184" s="77">
        <f t="shared" si="55"/>
        <v>1.554430489920561E-3</v>
      </c>
      <c r="AL184" s="74">
        <v>2023</v>
      </c>
    </row>
    <row r="185" spans="1:38">
      <c r="A185" s="13">
        <f t="shared" si="43"/>
        <v>178</v>
      </c>
      <c r="B185" s="190"/>
      <c r="C185" s="192"/>
      <c r="D185" s="194"/>
      <c r="E185" s="67" t="s">
        <v>82</v>
      </c>
      <c r="F185" s="192"/>
      <c r="G185" s="186"/>
      <c r="H185" s="184"/>
      <c r="I185" s="184"/>
      <c r="J185" s="184"/>
      <c r="K185" s="184"/>
      <c r="L185" s="186"/>
      <c r="M185" s="68">
        <v>46467</v>
      </c>
      <c r="N185" s="188"/>
      <c r="O185" s="4">
        <f t="shared" si="40"/>
        <v>0</v>
      </c>
      <c r="P185" t="s">
        <v>205</v>
      </c>
      <c r="Q185" s="4" t="str">
        <f t="shared" si="44"/>
        <v/>
      </c>
      <c r="R185" s="77" t="str">
        <f t="shared" si="41"/>
        <v/>
      </c>
      <c r="T185">
        <f t="shared" si="45"/>
        <v>355</v>
      </c>
      <c r="U185" t="str">
        <f t="shared" si="54"/>
        <v>이정훈</v>
      </c>
      <c r="V185" t="str">
        <f t="shared" si="54"/>
        <v>미등기임원</v>
      </c>
      <c r="W185">
        <f t="shared" si="54"/>
        <v>43917</v>
      </c>
      <c r="X185" t="str">
        <f t="shared" si="54"/>
        <v>신주교부,</v>
      </c>
      <c r="Y185" t="str">
        <f t="shared" si="54"/>
        <v>보통주</v>
      </c>
      <c r="Z185">
        <f t="shared" si="54"/>
        <v>6000</v>
      </c>
      <c r="AA185" t="str">
        <f t="shared" si="54"/>
        <v>-</v>
      </c>
      <c r="AB185" t="str">
        <f t="shared" si="54"/>
        <v>-</v>
      </c>
      <c r="AC185" t="str">
        <f t="shared" si="54"/>
        <v>-</v>
      </c>
      <c r="AD185" t="str">
        <f t="shared" si="54"/>
        <v>-</v>
      </c>
      <c r="AE185">
        <f t="shared" si="54"/>
        <v>6000</v>
      </c>
      <c r="AF185" t="str">
        <f t="shared" si="42"/>
        <v>2023년 3월 27일~</v>
      </c>
      <c r="AG185" t="str">
        <f t="shared" si="55"/>
        <v>186,000 *주2)</v>
      </c>
      <c r="AH185">
        <f t="shared" si="55"/>
        <v>6000</v>
      </c>
      <c r="AI185">
        <f t="shared" si="55"/>
        <v>186000</v>
      </c>
      <c r="AJ185">
        <f t="shared" si="55"/>
        <v>1116000000</v>
      </c>
      <c r="AK185" s="77">
        <f t="shared" si="55"/>
        <v>2.3316457348808413E-3</v>
      </c>
      <c r="AL185" s="74">
        <v>2023</v>
      </c>
    </row>
    <row r="186" spans="1:38">
      <c r="A186" s="13">
        <f t="shared" si="43"/>
        <v>179</v>
      </c>
      <c r="B186" s="189" t="s">
        <v>165</v>
      </c>
      <c r="C186" s="191" t="s">
        <v>89</v>
      </c>
      <c r="D186" s="193">
        <v>43523</v>
      </c>
      <c r="E186" s="66" t="s">
        <v>81</v>
      </c>
      <c r="F186" s="191" t="s">
        <v>83</v>
      </c>
      <c r="G186" s="183">
        <v>216</v>
      </c>
      <c r="H186" s="183" t="s">
        <v>84</v>
      </c>
      <c r="I186" s="183" t="s">
        <v>84</v>
      </c>
      <c r="J186" s="183" t="s">
        <v>84</v>
      </c>
      <c r="K186" s="183" t="s">
        <v>84</v>
      </c>
      <c r="L186" s="183">
        <v>216</v>
      </c>
      <c r="M186" s="66" t="s">
        <v>106</v>
      </c>
      <c r="N186" s="187" t="s">
        <v>107</v>
      </c>
      <c r="O186" s="4">
        <f t="shared" si="40"/>
        <v>216</v>
      </c>
      <c r="P186" s="4">
        <v>128900</v>
      </c>
      <c r="Q186" s="4">
        <f t="shared" si="44"/>
        <v>27842400</v>
      </c>
      <c r="R186" s="77">
        <f t="shared" si="41"/>
        <v>5.8170800366349768E-5</v>
      </c>
      <c r="T186">
        <f t="shared" si="45"/>
        <v>357</v>
      </c>
      <c r="U186" t="str">
        <f t="shared" si="54"/>
        <v>이종민</v>
      </c>
      <c r="V186" t="str">
        <f t="shared" si="54"/>
        <v>미등기임원</v>
      </c>
      <c r="W186">
        <f t="shared" si="54"/>
        <v>43917</v>
      </c>
      <c r="X186" t="str">
        <f t="shared" si="54"/>
        <v>신주교부,</v>
      </c>
      <c r="Y186" t="str">
        <f t="shared" si="54"/>
        <v>보통주</v>
      </c>
      <c r="Z186">
        <f t="shared" si="54"/>
        <v>6000</v>
      </c>
      <c r="AA186" t="str">
        <f t="shared" si="54"/>
        <v>-</v>
      </c>
      <c r="AB186" t="str">
        <f t="shared" si="54"/>
        <v>-</v>
      </c>
      <c r="AC186" t="str">
        <f t="shared" si="54"/>
        <v>-</v>
      </c>
      <c r="AD186" t="str">
        <f t="shared" si="54"/>
        <v>-</v>
      </c>
      <c r="AE186">
        <f t="shared" si="54"/>
        <v>6000</v>
      </c>
      <c r="AF186" t="str">
        <f t="shared" si="42"/>
        <v>2023년 3월 27일~</v>
      </c>
      <c r="AG186" t="str">
        <f t="shared" si="55"/>
        <v>186,000 *주2)</v>
      </c>
      <c r="AH186">
        <f t="shared" si="55"/>
        <v>6000</v>
      </c>
      <c r="AI186">
        <f t="shared" si="55"/>
        <v>186000</v>
      </c>
      <c r="AJ186">
        <f t="shared" si="55"/>
        <v>1116000000</v>
      </c>
      <c r="AK186" s="77">
        <f t="shared" si="55"/>
        <v>2.3316457348808413E-3</v>
      </c>
      <c r="AL186" s="74">
        <v>2023</v>
      </c>
    </row>
    <row r="187" spans="1:38">
      <c r="A187" s="13">
        <f t="shared" si="43"/>
        <v>180</v>
      </c>
      <c r="B187" s="190"/>
      <c r="C187" s="192"/>
      <c r="D187" s="194"/>
      <c r="E187" s="67" t="s">
        <v>82</v>
      </c>
      <c r="F187" s="192"/>
      <c r="G187" s="184"/>
      <c r="H187" s="184"/>
      <c r="I187" s="184"/>
      <c r="J187" s="184"/>
      <c r="K187" s="184"/>
      <c r="L187" s="184"/>
      <c r="M187" s="68">
        <v>46079</v>
      </c>
      <c r="N187" s="188"/>
      <c r="O187" s="4">
        <f t="shared" si="40"/>
        <v>0</v>
      </c>
      <c r="P187" t="s">
        <v>205</v>
      </c>
      <c r="Q187" s="4" t="str">
        <f t="shared" si="44"/>
        <v/>
      </c>
      <c r="R187" s="77" t="str">
        <f t="shared" si="41"/>
        <v/>
      </c>
      <c r="T187">
        <f t="shared" si="45"/>
        <v>359</v>
      </c>
      <c r="U187" t="str">
        <f t="shared" si="54"/>
        <v>이종현</v>
      </c>
      <c r="V187" t="str">
        <f t="shared" si="54"/>
        <v>미등기임원</v>
      </c>
      <c r="W187">
        <f t="shared" si="54"/>
        <v>43917</v>
      </c>
      <c r="X187" t="str">
        <f t="shared" si="54"/>
        <v>신주교부,</v>
      </c>
      <c r="Y187" t="str">
        <f t="shared" si="54"/>
        <v>보통주</v>
      </c>
      <c r="Z187">
        <f t="shared" si="54"/>
        <v>6000</v>
      </c>
      <c r="AA187" t="str">
        <f t="shared" si="54"/>
        <v>-</v>
      </c>
      <c r="AB187" t="str">
        <f t="shared" si="54"/>
        <v>-</v>
      </c>
      <c r="AC187" t="str">
        <f t="shared" si="54"/>
        <v>-</v>
      </c>
      <c r="AD187" t="str">
        <f t="shared" si="54"/>
        <v>-</v>
      </c>
      <c r="AE187">
        <f t="shared" si="54"/>
        <v>6000</v>
      </c>
      <c r="AF187" t="str">
        <f t="shared" si="42"/>
        <v>2023년 3월 27일~</v>
      </c>
      <c r="AG187" t="str">
        <f t="shared" si="55"/>
        <v>186,000 *주2)</v>
      </c>
      <c r="AH187">
        <f t="shared" si="55"/>
        <v>6000</v>
      </c>
      <c r="AI187">
        <f t="shared" si="55"/>
        <v>186000</v>
      </c>
      <c r="AJ187">
        <f t="shared" si="55"/>
        <v>1116000000</v>
      </c>
      <c r="AK187" s="77">
        <f t="shared" si="55"/>
        <v>2.3316457348808413E-3</v>
      </c>
      <c r="AL187" s="74">
        <v>2023</v>
      </c>
    </row>
    <row r="188" spans="1:38">
      <c r="A188" s="13">
        <f t="shared" si="43"/>
        <v>181</v>
      </c>
      <c r="B188" s="189" t="s">
        <v>166</v>
      </c>
      <c r="C188" s="191" t="s">
        <v>89</v>
      </c>
      <c r="D188" s="193">
        <v>43546</v>
      </c>
      <c r="E188" s="66" t="s">
        <v>81</v>
      </c>
      <c r="F188" s="191" t="s">
        <v>83</v>
      </c>
      <c r="G188" s="185">
        <v>1000</v>
      </c>
      <c r="H188" s="183" t="s">
        <v>84</v>
      </c>
      <c r="I188" s="183" t="s">
        <v>84</v>
      </c>
      <c r="J188" s="183" t="s">
        <v>84</v>
      </c>
      <c r="K188" s="183" t="s">
        <v>84</v>
      </c>
      <c r="L188" s="185">
        <v>1000</v>
      </c>
      <c r="M188" s="66" t="s">
        <v>85</v>
      </c>
      <c r="N188" s="187" t="s">
        <v>87</v>
      </c>
      <c r="O188" s="4">
        <f t="shared" si="40"/>
        <v>1000</v>
      </c>
      <c r="P188" s="4">
        <v>131000</v>
      </c>
      <c r="Q188" s="4">
        <f t="shared" si="44"/>
        <v>131000000</v>
      </c>
      <c r="R188" s="77">
        <f t="shared" si="41"/>
        <v>2.7369676637042136E-4</v>
      </c>
      <c r="T188">
        <f t="shared" si="45"/>
        <v>361</v>
      </c>
      <c r="U188" t="str">
        <f t="shared" ref="U188:AE197" si="56">VLOOKUP($T188,$A$8:$R$431,U$7)</f>
        <v>이종화</v>
      </c>
      <c r="V188" t="str">
        <f t="shared" si="56"/>
        <v>미등기임원</v>
      </c>
      <c r="W188">
        <f t="shared" si="56"/>
        <v>43917</v>
      </c>
      <c r="X188" t="str">
        <f t="shared" si="56"/>
        <v>신주교부,</v>
      </c>
      <c r="Y188" t="str">
        <f t="shared" si="56"/>
        <v>보통주</v>
      </c>
      <c r="Z188">
        <f t="shared" si="56"/>
        <v>4000</v>
      </c>
      <c r="AA188" t="str">
        <f t="shared" si="56"/>
        <v>-</v>
      </c>
      <c r="AB188" t="str">
        <f t="shared" si="56"/>
        <v>-</v>
      </c>
      <c r="AC188" t="str">
        <f t="shared" si="56"/>
        <v>-</v>
      </c>
      <c r="AD188" t="str">
        <f t="shared" si="56"/>
        <v>-</v>
      </c>
      <c r="AE188">
        <f t="shared" si="56"/>
        <v>4000</v>
      </c>
      <c r="AF188" t="str">
        <f t="shared" si="42"/>
        <v>2023년 3월 27일~</v>
      </c>
      <c r="AG188" t="str">
        <f t="shared" ref="AG188:AK197" si="57">VLOOKUP($T188,$A$8:$R$431,AG$7)</f>
        <v>186,000 *주2)</v>
      </c>
      <c r="AH188">
        <f t="shared" si="57"/>
        <v>4000</v>
      </c>
      <c r="AI188">
        <f t="shared" si="57"/>
        <v>186000</v>
      </c>
      <c r="AJ188">
        <f t="shared" si="57"/>
        <v>744000000</v>
      </c>
      <c r="AK188" s="77">
        <f t="shared" si="57"/>
        <v>1.554430489920561E-3</v>
      </c>
      <c r="AL188" s="74">
        <v>2023</v>
      </c>
    </row>
    <row r="189" spans="1:38">
      <c r="A189" s="13">
        <f t="shared" si="43"/>
        <v>182</v>
      </c>
      <c r="B189" s="190"/>
      <c r="C189" s="192"/>
      <c r="D189" s="194"/>
      <c r="E189" s="67" t="s">
        <v>82</v>
      </c>
      <c r="F189" s="192"/>
      <c r="G189" s="186"/>
      <c r="H189" s="184"/>
      <c r="I189" s="184"/>
      <c r="J189" s="184"/>
      <c r="K189" s="184"/>
      <c r="L189" s="186"/>
      <c r="M189" s="68">
        <v>46467</v>
      </c>
      <c r="N189" s="188"/>
      <c r="O189" s="4">
        <f t="shared" si="40"/>
        <v>0</v>
      </c>
      <c r="P189" t="s">
        <v>205</v>
      </c>
      <c r="Q189" s="4" t="str">
        <f t="shared" si="44"/>
        <v/>
      </c>
      <c r="R189" s="77" t="str">
        <f t="shared" si="41"/>
        <v/>
      </c>
      <c r="T189">
        <f t="shared" si="45"/>
        <v>363</v>
      </c>
      <c r="U189" t="str">
        <f t="shared" si="56"/>
        <v>이진규</v>
      </c>
      <c r="V189" t="str">
        <f t="shared" si="56"/>
        <v>미등기임원</v>
      </c>
      <c r="W189">
        <f t="shared" si="56"/>
        <v>43917</v>
      </c>
      <c r="X189" t="str">
        <f t="shared" si="56"/>
        <v>신주교부,</v>
      </c>
      <c r="Y189" t="str">
        <f t="shared" si="56"/>
        <v>보통주</v>
      </c>
      <c r="Z189">
        <f t="shared" si="56"/>
        <v>6000</v>
      </c>
      <c r="AA189" t="str">
        <f t="shared" si="56"/>
        <v>-</v>
      </c>
      <c r="AB189" t="str">
        <f t="shared" si="56"/>
        <v>-</v>
      </c>
      <c r="AC189" t="str">
        <f t="shared" si="56"/>
        <v>-</v>
      </c>
      <c r="AD189" t="str">
        <f t="shared" si="56"/>
        <v>-</v>
      </c>
      <c r="AE189">
        <f t="shared" si="56"/>
        <v>6000</v>
      </c>
      <c r="AF189" t="str">
        <f t="shared" si="42"/>
        <v>2023년 3월 27일~</v>
      </c>
      <c r="AG189" t="str">
        <f t="shared" si="57"/>
        <v>186,000 *주2)</v>
      </c>
      <c r="AH189">
        <f t="shared" si="57"/>
        <v>6000</v>
      </c>
      <c r="AI189">
        <f t="shared" si="57"/>
        <v>186000</v>
      </c>
      <c r="AJ189">
        <f t="shared" si="57"/>
        <v>1116000000</v>
      </c>
      <c r="AK189" s="77">
        <f t="shared" si="57"/>
        <v>2.3316457348808413E-3</v>
      </c>
      <c r="AL189" s="74">
        <v>2019</v>
      </c>
    </row>
    <row r="190" spans="1:38">
      <c r="A190" s="13">
        <f t="shared" si="43"/>
        <v>183</v>
      </c>
      <c r="B190" s="189" t="s">
        <v>167</v>
      </c>
      <c r="C190" s="191" t="s">
        <v>89</v>
      </c>
      <c r="D190" s="193">
        <v>43546</v>
      </c>
      <c r="E190" s="66" t="s">
        <v>81</v>
      </c>
      <c r="F190" s="191" t="s">
        <v>83</v>
      </c>
      <c r="G190" s="185">
        <v>2000</v>
      </c>
      <c r="H190" s="183" t="s">
        <v>84</v>
      </c>
      <c r="I190" s="183" t="s">
        <v>84</v>
      </c>
      <c r="J190" s="183" t="s">
        <v>84</v>
      </c>
      <c r="K190" s="183" t="s">
        <v>84</v>
      </c>
      <c r="L190" s="185">
        <v>2000</v>
      </c>
      <c r="M190" s="66" t="s">
        <v>85</v>
      </c>
      <c r="N190" s="187" t="s">
        <v>87</v>
      </c>
      <c r="O190" s="4">
        <f t="shared" si="40"/>
        <v>2000</v>
      </c>
      <c r="P190" s="4">
        <v>131000</v>
      </c>
      <c r="Q190" s="4">
        <f t="shared" si="44"/>
        <v>262000000</v>
      </c>
      <c r="R190" s="77">
        <f t="shared" si="41"/>
        <v>5.4739353274084273E-4</v>
      </c>
      <c r="T190">
        <f t="shared" si="45"/>
        <v>365</v>
      </c>
      <c r="U190" t="str">
        <f t="shared" si="56"/>
        <v>이활석</v>
      </c>
      <c r="V190" t="str">
        <f t="shared" si="56"/>
        <v>미등기임원</v>
      </c>
      <c r="W190">
        <f t="shared" si="56"/>
        <v>43917</v>
      </c>
      <c r="X190" t="str">
        <f t="shared" si="56"/>
        <v>신주교부,</v>
      </c>
      <c r="Y190" t="str">
        <f t="shared" si="56"/>
        <v>보통주</v>
      </c>
      <c r="Z190">
        <f t="shared" si="56"/>
        <v>4000</v>
      </c>
      <c r="AA190" t="str">
        <f t="shared" si="56"/>
        <v>-</v>
      </c>
      <c r="AB190" t="str">
        <f t="shared" si="56"/>
        <v>-</v>
      </c>
      <c r="AC190" t="str">
        <f t="shared" si="56"/>
        <v>-</v>
      </c>
      <c r="AD190" t="str">
        <f t="shared" si="56"/>
        <v>-</v>
      </c>
      <c r="AE190">
        <f t="shared" si="56"/>
        <v>4000</v>
      </c>
      <c r="AF190" t="str">
        <f t="shared" si="42"/>
        <v>2023년 3월 27일~</v>
      </c>
      <c r="AG190" t="str">
        <f t="shared" si="57"/>
        <v>186,000 *주2)</v>
      </c>
      <c r="AH190">
        <f t="shared" si="57"/>
        <v>4000</v>
      </c>
      <c r="AI190">
        <f t="shared" si="57"/>
        <v>186000</v>
      </c>
      <c r="AJ190">
        <f t="shared" si="57"/>
        <v>744000000</v>
      </c>
      <c r="AK190" s="77">
        <f t="shared" si="57"/>
        <v>1.554430489920561E-3</v>
      </c>
      <c r="AL190" s="74">
        <v>2019</v>
      </c>
    </row>
    <row r="191" spans="1:38">
      <c r="A191" s="13">
        <f t="shared" si="43"/>
        <v>184</v>
      </c>
      <c r="B191" s="190"/>
      <c r="C191" s="192"/>
      <c r="D191" s="194"/>
      <c r="E191" s="67" t="s">
        <v>82</v>
      </c>
      <c r="F191" s="192"/>
      <c r="G191" s="186"/>
      <c r="H191" s="184"/>
      <c r="I191" s="184"/>
      <c r="J191" s="184"/>
      <c r="K191" s="184"/>
      <c r="L191" s="186"/>
      <c r="M191" s="68">
        <v>46467</v>
      </c>
      <c r="N191" s="188"/>
      <c r="O191" s="4">
        <f t="shared" si="40"/>
        <v>0</v>
      </c>
      <c r="P191" t="s">
        <v>205</v>
      </c>
      <c r="Q191" s="4" t="str">
        <f t="shared" si="44"/>
        <v/>
      </c>
      <c r="R191" s="77" t="str">
        <f t="shared" si="41"/>
        <v/>
      </c>
      <c r="T191">
        <f t="shared" si="45"/>
        <v>367</v>
      </c>
      <c r="U191" t="str">
        <f t="shared" si="56"/>
        <v>임동아</v>
      </c>
      <c r="V191" t="str">
        <f t="shared" si="56"/>
        <v>미등기임원</v>
      </c>
      <c r="W191">
        <f t="shared" si="56"/>
        <v>43917</v>
      </c>
      <c r="X191" t="str">
        <f t="shared" si="56"/>
        <v>신주교부,</v>
      </c>
      <c r="Y191" t="str">
        <f t="shared" si="56"/>
        <v>보통주</v>
      </c>
      <c r="Z191">
        <f t="shared" si="56"/>
        <v>6000</v>
      </c>
      <c r="AA191" t="str">
        <f t="shared" si="56"/>
        <v>-</v>
      </c>
      <c r="AB191" t="str">
        <f t="shared" si="56"/>
        <v>-</v>
      </c>
      <c r="AC191" t="str">
        <f t="shared" si="56"/>
        <v>-</v>
      </c>
      <c r="AD191" t="str">
        <f t="shared" si="56"/>
        <v>-</v>
      </c>
      <c r="AE191">
        <f t="shared" si="56"/>
        <v>6000</v>
      </c>
      <c r="AF191" t="str">
        <f t="shared" si="42"/>
        <v>2023년 3월 27일~</v>
      </c>
      <c r="AG191" t="str">
        <f t="shared" si="57"/>
        <v>186,000 *주2)</v>
      </c>
      <c r="AH191">
        <f t="shared" si="57"/>
        <v>6000</v>
      </c>
      <c r="AI191">
        <f t="shared" si="57"/>
        <v>186000</v>
      </c>
      <c r="AJ191">
        <f t="shared" si="57"/>
        <v>1116000000</v>
      </c>
      <c r="AK191" s="77">
        <f t="shared" si="57"/>
        <v>2.3316457348808413E-3</v>
      </c>
      <c r="AL191" s="74">
        <v>2019</v>
      </c>
    </row>
    <row r="192" spans="1:38">
      <c r="A192" s="13">
        <f t="shared" si="43"/>
        <v>185</v>
      </c>
      <c r="B192" s="189" t="s">
        <v>168</v>
      </c>
      <c r="C192" s="191" t="s">
        <v>89</v>
      </c>
      <c r="D192" s="193">
        <v>43523</v>
      </c>
      <c r="E192" s="66" t="s">
        <v>81</v>
      </c>
      <c r="F192" s="191" t="s">
        <v>83</v>
      </c>
      <c r="G192" s="183">
        <v>232</v>
      </c>
      <c r="H192" s="183" t="s">
        <v>84</v>
      </c>
      <c r="I192" s="183" t="s">
        <v>84</v>
      </c>
      <c r="J192" s="183" t="s">
        <v>84</v>
      </c>
      <c r="K192" s="183" t="s">
        <v>84</v>
      </c>
      <c r="L192" s="183">
        <v>232</v>
      </c>
      <c r="M192" s="66" t="s">
        <v>106</v>
      </c>
      <c r="N192" s="187" t="s">
        <v>107</v>
      </c>
      <c r="O192" s="4">
        <f t="shared" si="40"/>
        <v>232</v>
      </c>
      <c r="P192" s="4">
        <v>128900</v>
      </c>
      <c r="Q192" s="4">
        <f t="shared" si="44"/>
        <v>29904800</v>
      </c>
      <c r="R192" s="77">
        <f t="shared" si="41"/>
        <v>6.2479748541634936E-5</v>
      </c>
      <c r="T192">
        <f t="shared" si="45"/>
        <v>369</v>
      </c>
      <c r="U192" t="str">
        <f t="shared" si="56"/>
        <v>정경화</v>
      </c>
      <c r="V192" t="str">
        <f t="shared" si="56"/>
        <v>미등기임원</v>
      </c>
      <c r="W192">
        <f t="shared" si="56"/>
        <v>43917</v>
      </c>
      <c r="X192" t="str">
        <f t="shared" si="56"/>
        <v>신주교부,</v>
      </c>
      <c r="Y192" t="str">
        <f t="shared" si="56"/>
        <v>보통주</v>
      </c>
      <c r="Z192">
        <f t="shared" si="56"/>
        <v>6000</v>
      </c>
      <c r="AA192" t="str">
        <f t="shared" si="56"/>
        <v>-</v>
      </c>
      <c r="AB192" t="str">
        <f t="shared" si="56"/>
        <v>-</v>
      </c>
      <c r="AC192" t="str">
        <f t="shared" si="56"/>
        <v>-</v>
      </c>
      <c r="AD192" t="str">
        <f t="shared" si="56"/>
        <v>-</v>
      </c>
      <c r="AE192">
        <f t="shared" si="56"/>
        <v>6000</v>
      </c>
      <c r="AF192" t="str">
        <f t="shared" si="42"/>
        <v>2023년 3월 27일~</v>
      </c>
      <c r="AG192" t="str">
        <f t="shared" si="57"/>
        <v>186,000 *주2)</v>
      </c>
      <c r="AH192">
        <f t="shared" si="57"/>
        <v>6000</v>
      </c>
      <c r="AI192">
        <f t="shared" si="57"/>
        <v>186000</v>
      </c>
      <c r="AJ192">
        <f t="shared" si="57"/>
        <v>1116000000</v>
      </c>
      <c r="AK192" s="77">
        <f t="shared" si="57"/>
        <v>2.3316457348808413E-3</v>
      </c>
      <c r="AL192" s="74">
        <v>2019</v>
      </c>
    </row>
    <row r="193" spans="1:38">
      <c r="A193" s="13">
        <f t="shared" si="43"/>
        <v>186</v>
      </c>
      <c r="B193" s="190"/>
      <c r="C193" s="192"/>
      <c r="D193" s="194"/>
      <c r="E193" s="67" t="s">
        <v>82</v>
      </c>
      <c r="F193" s="192"/>
      <c r="G193" s="184"/>
      <c r="H193" s="184"/>
      <c r="I193" s="184"/>
      <c r="J193" s="184"/>
      <c r="K193" s="184"/>
      <c r="L193" s="184"/>
      <c r="M193" s="68">
        <v>46079</v>
      </c>
      <c r="N193" s="188"/>
      <c r="O193" s="4">
        <f t="shared" si="40"/>
        <v>0</v>
      </c>
      <c r="P193" t="s">
        <v>205</v>
      </c>
      <c r="Q193" s="4" t="str">
        <f t="shared" si="44"/>
        <v/>
      </c>
      <c r="R193" s="77" t="str">
        <f t="shared" si="41"/>
        <v/>
      </c>
      <c r="T193">
        <f t="shared" si="45"/>
        <v>371</v>
      </c>
      <c r="U193" t="str">
        <f t="shared" si="56"/>
        <v>정민영</v>
      </c>
      <c r="V193" t="str">
        <f t="shared" si="56"/>
        <v>미등기임원</v>
      </c>
      <c r="W193">
        <f t="shared" si="56"/>
        <v>43917</v>
      </c>
      <c r="X193" t="str">
        <f t="shared" si="56"/>
        <v>신주교부,</v>
      </c>
      <c r="Y193" t="str">
        <f t="shared" si="56"/>
        <v>보통주</v>
      </c>
      <c r="Z193">
        <f t="shared" si="56"/>
        <v>4000</v>
      </c>
      <c r="AA193" t="str">
        <f t="shared" si="56"/>
        <v>-</v>
      </c>
      <c r="AB193" t="str">
        <f t="shared" si="56"/>
        <v>-</v>
      </c>
      <c r="AC193" t="str">
        <f t="shared" si="56"/>
        <v>-</v>
      </c>
      <c r="AD193" t="str">
        <f t="shared" si="56"/>
        <v>-</v>
      </c>
      <c r="AE193">
        <f t="shared" si="56"/>
        <v>4000</v>
      </c>
      <c r="AF193" t="str">
        <f t="shared" si="42"/>
        <v>2023년 3월 27일~</v>
      </c>
      <c r="AG193" t="str">
        <f t="shared" si="57"/>
        <v>186,000 *주2)</v>
      </c>
      <c r="AH193">
        <f t="shared" si="57"/>
        <v>4000</v>
      </c>
      <c r="AI193">
        <f t="shared" si="57"/>
        <v>186000</v>
      </c>
      <c r="AJ193">
        <f t="shared" si="57"/>
        <v>744000000</v>
      </c>
      <c r="AK193" s="77">
        <f t="shared" si="57"/>
        <v>1.554430489920561E-3</v>
      </c>
      <c r="AL193" s="74">
        <v>2019</v>
      </c>
    </row>
    <row r="194" spans="1:38">
      <c r="A194" s="13">
        <f t="shared" si="43"/>
        <v>187</v>
      </c>
      <c r="B194" s="189" t="s">
        <v>168</v>
      </c>
      <c r="C194" s="191" t="s">
        <v>89</v>
      </c>
      <c r="D194" s="193">
        <v>43546</v>
      </c>
      <c r="E194" s="66" t="s">
        <v>81</v>
      </c>
      <c r="F194" s="191" t="s">
        <v>83</v>
      </c>
      <c r="G194" s="185">
        <v>1000</v>
      </c>
      <c r="H194" s="183" t="s">
        <v>84</v>
      </c>
      <c r="I194" s="183" t="s">
        <v>84</v>
      </c>
      <c r="J194" s="183" t="s">
        <v>84</v>
      </c>
      <c r="K194" s="183" t="s">
        <v>84</v>
      </c>
      <c r="L194" s="185">
        <v>1000</v>
      </c>
      <c r="M194" s="66" t="s">
        <v>85</v>
      </c>
      <c r="N194" s="187" t="s">
        <v>87</v>
      </c>
      <c r="O194" s="4">
        <f t="shared" si="40"/>
        <v>1000</v>
      </c>
      <c r="P194" s="4">
        <v>131000</v>
      </c>
      <c r="Q194" s="4">
        <f t="shared" si="44"/>
        <v>131000000</v>
      </c>
      <c r="R194" s="77">
        <f t="shared" si="41"/>
        <v>2.7369676637042136E-4</v>
      </c>
      <c r="T194">
        <f t="shared" si="45"/>
        <v>373</v>
      </c>
      <c r="U194" t="str">
        <f t="shared" si="56"/>
        <v>정민용</v>
      </c>
      <c r="V194" t="str">
        <f t="shared" si="56"/>
        <v>미등기임원</v>
      </c>
      <c r="W194">
        <f t="shared" si="56"/>
        <v>43917</v>
      </c>
      <c r="X194" t="str">
        <f t="shared" si="56"/>
        <v>신주교부,</v>
      </c>
      <c r="Y194" t="str">
        <f t="shared" si="56"/>
        <v>보통주</v>
      </c>
      <c r="Z194">
        <f t="shared" si="56"/>
        <v>4000</v>
      </c>
      <c r="AA194" t="str">
        <f t="shared" si="56"/>
        <v>-</v>
      </c>
      <c r="AB194" t="str">
        <f t="shared" si="56"/>
        <v>-</v>
      </c>
      <c r="AC194" t="str">
        <f t="shared" si="56"/>
        <v>-</v>
      </c>
      <c r="AD194" t="str">
        <f t="shared" si="56"/>
        <v>-</v>
      </c>
      <c r="AE194">
        <f t="shared" si="56"/>
        <v>4000</v>
      </c>
      <c r="AF194" t="str">
        <f t="shared" si="42"/>
        <v>2023년 3월 27일~</v>
      </c>
      <c r="AG194" t="str">
        <f t="shared" si="57"/>
        <v>186,000 *주2)</v>
      </c>
      <c r="AH194">
        <f t="shared" si="57"/>
        <v>4000</v>
      </c>
      <c r="AI194">
        <f t="shared" si="57"/>
        <v>186000</v>
      </c>
      <c r="AJ194">
        <f t="shared" si="57"/>
        <v>744000000</v>
      </c>
      <c r="AK194" s="77">
        <f t="shared" si="57"/>
        <v>1.554430489920561E-3</v>
      </c>
      <c r="AL194" s="74">
        <v>2023</v>
      </c>
    </row>
    <row r="195" spans="1:38">
      <c r="A195" s="13">
        <f t="shared" si="43"/>
        <v>188</v>
      </c>
      <c r="B195" s="190"/>
      <c r="C195" s="192"/>
      <c r="D195" s="194"/>
      <c r="E195" s="67" t="s">
        <v>82</v>
      </c>
      <c r="F195" s="192"/>
      <c r="G195" s="186"/>
      <c r="H195" s="184"/>
      <c r="I195" s="184"/>
      <c r="J195" s="184"/>
      <c r="K195" s="184"/>
      <c r="L195" s="186"/>
      <c r="M195" s="68">
        <v>46467</v>
      </c>
      <c r="N195" s="188"/>
      <c r="O195" s="4">
        <f t="shared" si="40"/>
        <v>0</v>
      </c>
      <c r="P195" t="s">
        <v>205</v>
      </c>
      <c r="Q195" s="4" t="str">
        <f t="shared" si="44"/>
        <v/>
      </c>
      <c r="R195" s="77" t="str">
        <f t="shared" si="41"/>
        <v/>
      </c>
      <c r="T195">
        <f t="shared" si="45"/>
        <v>375</v>
      </c>
      <c r="U195" t="str">
        <f t="shared" si="56"/>
        <v>정연아</v>
      </c>
      <c r="V195" t="str">
        <f t="shared" si="56"/>
        <v>미등기임원</v>
      </c>
      <c r="W195">
        <f t="shared" si="56"/>
        <v>43917</v>
      </c>
      <c r="X195" t="str">
        <f t="shared" si="56"/>
        <v>신주교부,</v>
      </c>
      <c r="Y195" t="str">
        <f t="shared" si="56"/>
        <v>보통주</v>
      </c>
      <c r="Z195">
        <f t="shared" si="56"/>
        <v>8000</v>
      </c>
      <c r="AA195" t="str">
        <f t="shared" si="56"/>
        <v>-</v>
      </c>
      <c r="AB195" t="str">
        <f t="shared" si="56"/>
        <v>-</v>
      </c>
      <c r="AC195" t="str">
        <f t="shared" si="56"/>
        <v>-</v>
      </c>
      <c r="AD195" t="str">
        <f t="shared" si="56"/>
        <v>-</v>
      </c>
      <c r="AE195">
        <f t="shared" si="56"/>
        <v>8000</v>
      </c>
      <c r="AF195" t="str">
        <f t="shared" si="42"/>
        <v>2023년 3월 27일~</v>
      </c>
      <c r="AG195" t="str">
        <f t="shared" si="57"/>
        <v>186,000 *주2)</v>
      </c>
      <c r="AH195">
        <f t="shared" si="57"/>
        <v>8000</v>
      </c>
      <c r="AI195">
        <f t="shared" si="57"/>
        <v>186000</v>
      </c>
      <c r="AJ195">
        <f t="shared" si="57"/>
        <v>1488000000</v>
      </c>
      <c r="AK195" s="77">
        <f t="shared" si="57"/>
        <v>3.1088609798411221E-3</v>
      </c>
      <c r="AL195" s="74">
        <v>2023</v>
      </c>
    </row>
    <row r="196" spans="1:38">
      <c r="A196" s="13">
        <f t="shared" si="43"/>
        <v>189</v>
      </c>
      <c r="B196" s="189" t="s">
        <v>169</v>
      </c>
      <c r="C196" s="191" t="s">
        <v>89</v>
      </c>
      <c r="D196" s="193">
        <v>43546</v>
      </c>
      <c r="E196" s="66" t="s">
        <v>81</v>
      </c>
      <c r="F196" s="191" t="s">
        <v>83</v>
      </c>
      <c r="G196" s="185">
        <v>1000</v>
      </c>
      <c r="H196" s="183" t="s">
        <v>84</v>
      </c>
      <c r="I196" s="183" t="s">
        <v>84</v>
      </c>
      <c r="J196" s="183" t="s">
        <v>84</v>
      </c>
      <c r="K196" s="183" t="s">
        <v>84</v>
      </c>
      <c r="L196" s="185">
        <v>1000</v>
      </c>
      <c r="M196" s="66" t="s">
        <v>85</v>
      </c>
      <c r="N196" s="187" t="s">
        <v>87</v>
      </c>
      <c r="O196" s="4">
        <f t="shared" si="40"/>
        <v>1000</v>
      </c>
      <c r="P196" s="4">
        <v>131000</v>
      </c>
      <c r="Q196" s="4">
        <f t="shared" si="44"/>
        <v>131000000</v>
      </c>
      <c r="R196" s="77">
        <f t="shared" si="41"/>
        <v>2.7369676637042136E-4</v>
      </c>
      <c r="T196">
        <f t="shared" si="45"/>
        <v>377</v>
      </c>
      <c r="U196" t="str">
        <f t="shared" si="56"/>
        <v>정유한</v>
      </c>
      <c r="V196" t="str">
        <f t="shared" si="56"/>
        <v>미등기임원</v>
      </c>
      <c r="W196">
        <f t="shared" si="56"/>
        <v>43917</v>
      </c>
      <c r="X196" t="str">
        <f t="shared" si="56"/>
        <v>신주교부,</v>
      </c>
      <c r="Y196" t="str">
        <f t="shared" si="56"/>
        <v>보통주</v>
      </c>
      <c r="Z196">
        <f t="shared" si="56"/>
        <v>6000</v>
      </c>
      <c r="AA196" t="str">
        <f t="shared" si="56"/>
        <v>-</v>
      </c>
      <c r="AB196" t="str">
        <f t="shared" si="56"/>
        <v>-</v>
      </c>
      <c r="AC196" t="str">
        <f t="shared" si="56"/>
        <v>-</v>
      </c>
      <c r="AD196" t="str">
        <f t="shared" si="56"/>
        <v>-</v>
      </c>
      <c r="AE196">
        <f t="shared" si="56"/>
        <v>6000</v>
      </c>
      <c r="AF196" t="str">
        <f t="shared" si="42"/>
        <v>2023년 3월 27일~</v>
      </c>
      <c r="AG196" t="str">
        <f t="shared" si="57"/>
        <v>186,000 *주2)</v>
      </c>
      <c r="AH196">
        <f t="shared" si="57"/>
        <v>6000</v>
      </c>
      <c r="AI196">
        <f t="shared" si="57"/>
        <v>186000</v>
      </c>
      <c r="AJ196">
        <f t="shared" si="57"/>
        <v>1116000000</v>
      </c>
      <c r="AK196" s="77">
        <f t="shared" si="57"/>
        <v>2.3316457348808413E-3</v>
      </c>
      <c r="AL196" s="74">
        <v>2023</v>
      </c>
    </row>
    <row r="197" spans="1:38">
      <c r="A197" s="13">
        <f t="shared" si="43"/>
        <v>190</v>
      </c>
      <c r="B197" s="190"/>
      <c r="C197" s="192"/>
      <c r="D197" s="194"/>
      <c r="E197" s="67" t="s">
        <v>82</v>
      </c>
      <c r="F197" s="192"/>
      <c r="G197" s="186"/>
      <c r="H197" s="184"/>
      <c r="I197" s="184"/>
      <c r="J197" s="184"/>
      <c r="K197" s="184"/>
      <c r="L197" s="186"/>
      <c r="M197" s="68">
        <v>46467</v>
      </c>
      <c r="N197" s="188"/>
      <c r="O197" s="4">
        <f t="shared" si="40"/>
        <v>0</v>
      </c>
      <c r="P197" t="s">
        <v>205</v>
      </c>
      <c r="Q197" s="4" t="str">
        <f t="shared" si="44"/>
        <v/>
      </c>
      <c r="R197" s="77" t="str">
        <f t="shared" si="41"/>
        <v/>
      </c>
      <c r="T197">
        <f t="shared" si="45"/>
        <v>379</v>
      </c>
      <c r="U197" t="str">
        <f t="shared" si="56"/>
        <v>정재부</v>
      </c>
      <c r="V197" t="str">
        <f t="shared" si="56"/>
        <v>미등기임원</v>
      </c>
      <c r="W197">
        <f t="shared" si="56"/>
        <v>43917</v>
      </c>
      <c r="X197" t="str">
        <f t="shared" si="56"/>
        <v>신주교부,</v>
      </c>
      <c r="Y197" t="str">
        <f t="shared" si="56"/>
        <v>보통주</v>
      </c>
      <c r="Z197">
        <f t="shared" si="56"/>
        <v>4000</v>
      </c>
      <c r="AA197" t="str">
        <f t="shared" si="56"/>
        <v>-</v>
      </c>
      <c r="AB197" t="str">
        <f t="shared" si="56"/>
        <v>-</v>
      </c>
      <c r="AC197" t="str">
        <f t="shared" si="56"/>
        <v>-</v>
      </c>
      <c r="AD197" t="str">
        <f t="shared" si="56"/>
        <v>-</v>
      </c>
      <c r="AE197">
        <f t="shared" si="56"/>
        <v>4000</v>
      </c>
      <c r="AF197" t="str">
        <f t="shared" si="42"/>
        <v>2023년 3월 27일~</v>
      </c>
      <c r="AG197" t="str">
        <f t="shared" si="57"/>
        <v>186,000 *주2)</v>
      </c>
      <c r="AH197">
        <f t="shared" si="57"/>
        <v>4000</v>
      </c>
      <c r="AI197">
        <f t="shared" si="57"/>
        <v>186000</v>
      </c>
      <c r="AJ197">
        <f t="shared" si="57"/>
        <v>744000000</v>
      </c>
      <c r="AK197" s="77">
        <f t="shared" si="57"/>
        <v>1.554430489920561E-3</v>
      </c>
      <c r="AL197" s="74">
        <v>2023</v>
      </c>
    </row>
    <row r="198" spans="1:38">
      <c r="A198" s="13">
        <f t="shared" si="43"/>
        <v>191</v>
      </c>
      <c r="B198" s="189" t="s">
        <v>170</v>
      </c>
      <c r="C198" s="191" t="s">
        <v>89</v>
      </c>
      <c r="D198" s="193">
        <v>43546</v>
      </c>
      <c r="E198" s="66" t="s">
        <v>81</v>
      </c>
      <c r="F198" s="191" t="s">
        <v>83</v>
      </c>
      <c r="G198" s="185">
        <v>2000</v>
      </c>
      <c r="H198" s="183" t="s">
        <v>84</v>
      </c>
      <c r="I198" s="183" t="s">
        <v>84</v>
      </c>
      <c r="J198" s="183" t="s">
        <v>84</v>
      </c>
      <c r="K198" s="183" t="s">
        <v>84</v>
      </c>
      <c r="L198" s="185">
        <v>2000</v>
      </c>
      <c r="M198" s="66" t="s">
        <v>85</v>
      </c>
      <c r="N198" s="187" t="s">
        <v>87</v>
      </c>
      <c r="O198" s="4">
        <f t="shared" si="40"/>
        <v>2000</v>
      </c>
      <c r="P198" s="4">
        <v>131000</v>
      </c>
      <c r="Q198" s="4">
        <f t="shared" si="44"/>
        <v>262000000</v>
      </c>
      <c r="R198" s="77">
        <f t="shared" si="41"/>
        <v>5.4739353274084273E-4</v>
      </c>
      <c r="T198">
        <f t="shared" si="45"/>
        <v>381</v>
      </c>
      <c r="U198" t="str">
        <f t="shared" ref="U198:AE207" si="58">VLOOKUP($T198,$A$8:$R$431,U$7)</f>
        <v>정진영</v>
      </c>
      <c r="V198" t="str">
        <f t="shared" si="58"/>
        <v>미등기임원</v>
      </c>
      <c r="W198">
        <f t="shared" si="58"/>
        <v>43917</v>
      </c>
      <c r="X198" t="str">
        <f t="shared" si="58"/>
        <v>신주교부,</v>
      </c>
      <c r="Y198" t="str">
        <f t="shared" si="58"/>
        <v>보통주</v>
      </c>
      <c r="Z198">
        <f t="shared" si="58"/>
        <v>4000</v>
      </c>
      <c r="AA198" t="str">
        <f t="shared" si="58"/>
        <v>-</v>
      </c>
      <c r="AB198" t="str">
        <f t="shared" si="58"/>
        <v>-</v>
      </c>
      <c r="AC198" t="str">
        <f t="shared" si="58"/>
        <v>-</v>
      </c>
      <c r="AD198" t="str">
        <f t="shared" si="58"/>
        <v>-</v>
      </c>
      <c r="AE198">
        <f t="shared" si="58"/>
        <v>4000</v>
      </c>
      <c r="AF198" t="str">
        <f t="shared" si="42"/>
        <v>2023년 3월 27일~</v>
      </c>
      <c r="AG198" t="str">
        <f t="shared" ref="AG198:AK207" si="59">VLOOKUP($T198,$A$8:$R$431,AG$7)</f>
        <v>186,000 *주2)</v>
      </c>
      <c r="AH198">
        <f t="shared" si="59"/>
        <v>4000</v>
      </c>
      <c r="AI198">
        <f t="shared" si="59"/>
        <v>186000</v>
      </c>
      <c r="AJ198">
        <f t="shared" si="59"/>
        <v>744000000</v>
      </c>
      <c r="AK198" s="77">
        <f t="shared" si="59"/>
        <v>1.554430489920561E-3</v>
      </c>
      <c r="AL198" s="74">
        <v>2023</v>
      </c>
    </row>
    <row r="199" spans="1:38">
      <c r="A199" s="13">
        <f t="shared" si="43"/>
        <v>192</v>
      </c>
      <c r="B199" s="190"/>
      <c r="C199" s="192"/>
      <c r="D199" s="194"/>
      <c r="E199" s="67" t="s">
        <v>82</v>
      </c>
      <c r="F199" s="192"/>
      <c r="G199" s="186"/>
      <c r="H199" s="184"/>
      <c r="I199" s="184"/>
      <c r="J199" s="184"/>
      <c r="K199" s="184"/>
      <c r="L199" s="186"/>
      <c r="M199" s="68">
        <v>46467</v>
      </c>
      <c r="N199" s="188"/>
      <c r="O199" s="4">
        <f t="shared" si="40"/>
        <v>0</v>
      </c>
      <c r="P199" t="s">
        <v>205</v>
      </c>
      <c r="Q199" s="4" t="str">
        <f t="shared" si="44"/>
        <v/>
      </c>
      <c r="R199" s="77" t="str">
        <f t="shared" si="41"/>
        <v/>
      </c>
      <c r="T199">
        <f t="shared" si="45"/>
        <v>383</v>
      </c>
      <c r="U199" t="str">
        <f t="shared" si="58"/>
        <v>정효주</v>
      </c>
      <c r="V199" t="str">
        <f t="shared" si="58"/>
        <v>미등기임원</v>
      </c>
      <c r="W199">
        <f t="shared" si="58"/>
        <v>43917</v>
      </c>
      <c r="X199" t="str">
        <f t="shared" si="58"/>
        <v>신주교부,</v>
      </c>
      <c r="Y199" t="str">
        <f t="shared" si="58"/>
        <v>보통주</v>
      </c>
      <c r="Z199">
        <f t="shared" si="58"/>
        <v>4000</v>
      </c>
      <c r="AA199" t="str">
        <f t="shared" si="58"/>
        <v>-</v>
      </c>
      <c r="AB199" t="str">
        <f t="shared" si="58"/>
        <v>-</v>
      </c>
      <c r="AC199" t="str">
        <f t="shared" si="58"/>
        <v>-</v>
      </c>
      <c r="AD199" t="str">
        <f t="shared" si="58"/>
        <v>-</v>
      </c>
      <c r="AE199">
        <f t="shared" si="58"/>
        <v>4000</v>
      </c>
      <c r="AF199" t="str">
        <f t="shared" si="42"/>
        <v>2023년 3월 27일~</v>
      </c>
      <c r="AG199" t="str">
        <f t="shared" si="59"/>
        <v>186,000 *주2)</v>
      </c>
      <c r="AH199">
        <f t="shared" si="59"/>
        <v>4000</v>
      </c>
      <c r="AI199">
        <f t="shared" si="59"/>
        <v>186000</v>
      </c>
      <c r="AJ199">
        <f t="shared" si="59"/>
        <v>744000000</v>
      </c>
      <c r="AK199" s="77">
        <f t="shared" si="59"/>
        <v>1.554430489920561E-3</v>
      </c>
      <c r="AL199" s="74">
        <v>2023</v>
      </c>
    </row>
    <row r="200" spans="1:38">
      <c r="A200" s="13">
        <f t="shared" si="43"/>
        <v>193</v>
      </c>
      <c r="B200" s="189" t="s">
        <v>171</v>
      </c>
      <c r="C200" s="191" t="s">
        <v>89</v>
      </c>
      <c r="D200" s="193">
        <v>43546</v>
      </c>
      <c r="E200" s="66" t="s">
        <v>81</v>
      </c>
      <c r="F200" s="191" t="s">
        <v>83</v>
      </c>
      <c r="G200" s="185">
        <v>3000</v>
      </c>
      <c r="H200" s="183" t="s">
        <v>84</v>
      </c>
      <c r="I200" s="183" t="s">
        <v>84</v>
      </c>
      <c r="J200" s="183" t="s">
        <v>84</v>
      </c>
      <c r="K200" s="183" t="s">
        <v>84</v>
      </c>
      <c r="L200" s="185">
        <v>3000</v>
      </c>
      <c r="M200" s="66" t="s">
        <v>85</v>
      </c>
      <c r="N200" s="187" t="s">
        <v>87</v>
      </c>
      <c r="O200" s="4">
        <f t="shared" si="40"/>
        <v>3000</v>
      </c>
      <c r="P200" s="4">
        <v>131000</v>
      </c>
      <c r="Q200" s="4">
        <f t="shared" si="44"/>
        <v>393000000</v>
      </c>
      <c r="R200" s="77">
        <f t="shared" si="41"/>
        <v>8.2109029911126409E-4</v>
      </c>
      <c r="T200">
        <f t="shared" si="45"/>
        <v>385</v>
      </c>
      <c r="U200" t="str">
        <f t="shared" si="58"/>
        <v>조상현</v>
      </c>
      <c r="V200" t="str">
        <f t="shared" si="58"/>
        <v>미등기임원</v>
      </c>
      <c r="W200">
        <f t="shared" si="58"/>
        <v>43917</v>
      </c>
      <c r="X200" t="str">
        <f t="shared" si="58"/>
        <v>신주교부,</v>
      </c>
      <c r="Y200" t="str">
        <f t="shared" si="58"/>
        <v>보통주</v>
      </c>
      <c r="Z200">
        <f t="shared" si="58"/>
        <v>4000</v>
      </c>
      <c r="AA200" t="str">
        <f t="shared" si="58"/>
        <v>-</v>
      </c>
      <c r="AB200" t="str">
        <f t="shared" si="58"/>
        <v>-</v>
      </c>
      <c r="AC200" t="str">
        <f t="shared" si="58"/>
        <v>-</v>
      </c>
      <c r="AD200" t="str">
        <f t="shared" si="58"/>
        <v>-</v>
      </c>
      <c r="AE200">
        <f t="shared" si="58"/>
        <v>4000</v>
      </c>
      <c r="AF200" t="str">
        <f t="shared" si="42"/>
        <v>2023년 3월 27일~</v>
      </c>
      <c r="AG200" t="str">
        <f t="shared" si="59"/>
        <v>186,000 *주2)</v>
      </c>
      <c r="AH200">
        <f t="shared" si="59"/>
        <v>4000</v>
      </c>
      <c r="AI200">
        <f t="shared" si="59"/>
        <v>186000</v>
      </c>
      <c r="AJ200">
        <f t="shared" si="59"/>
        <v>744000000</v>
      </c>
      <c r="AK200" s="77">
        <f t="shared" si="59"/>
        <v>1.554430489920561E-3</v>
      </c>
      <c r="AL200" s="74">
        <v>2023</v>
      </c>
    </row>
    <row r="201" spans="1:38">
      <c r="A201" s="13">
        <f t="shared" si="43"/>
        <v>194</v>
      </c>
      <c r="B201" s="190"/>
      <c r="C201" s="192"/>
      <c r="D201" s="194"/>
      <c r="E201" s="67" t="s">
        <v>82</v>
      </c>
      <c r="F201" s="192"/>
      <c r="G201" s="186"/>
      <c r="H201" s="184"/>
      <c r="I201" s="184"/>
      <c r="J201" s="184"/>
      <c r="K201" s="184"/>
      <c r="L201" s="186"/>
      <c r="M201" s="68">
        <v>46467</v>
      </c>
      <c r="N201" s="188"/>
      <c r="O201" s="4">
        <f t="shared" ref="O201:O264" si="60">L201</f>
        <v>0</v>
      </c>
      <c r="P201" t="s">
        <v>205</v>
      </c>
      <c r="Q201" s="4" t="str">
        <f t="shared" si="44"/>
        <v/>
      </c>
      <c r="R201" s="77" t="str">
        <f t="shared" ref="R201:R264" si="61">IF(ISNUMBER(Q201),Q201/$Q$432,"")</f>
        <v/>
      </c>
      <c r="T201">
        <f t="shared" si="45"/>
        <v>387</v>
      </c>
      <c r="U201" t="str">
        <f t="shared" si="58"/>
        <v>조윤식</v>
      </c>
      <c r="V201" t="str">
        <f t="shared" si="58"/>
        <v>미등기임원</v>
      </c>
      <c r="W201">
        <f t="shared" si="58"/>
        <v>43917</v>
      </c>
      <c r="X201" t="str">
        <f t="shared" si="58"/>
        <v>신주교부,</v>
      </c>
      <c r="Y201" t="str">
        <f t="shared" si="58"/>
        <v>보통주</v>
      </c>
      <c r="Z201">
        <f t="shared" si="58"/>
        <v>4000</v>
      </c>
      <c r="AA201" t="str">
        <f t="shared" si="58"/>
        <v>-</v>
      </c>
      <c r="AB201" t="str">
        <f t="shared" si="58"/>
        <v>-</v>
      </c>
      <c r="AC201" t="str">
        <f t="shared" si="58"/>
        <v>-</v>
      </c>
      <c r="AD201" t="str">
        <f t="shared" si="58"/>
        <v>-</v>
      </c>
      <c r="AE201">
        <f t="shared" si="58"/>
        <v>4000</v>
      </c>
      <c r="AF201" t="str">
        <f t="shared" ref="AF201:AF219" si="62">VLOOKUP($T201,$A$8:$R$431,AF$7)</f>
        <v>2023년 3월 27일~</v>
      </c>
      <c r="AG201" t="str">
        <f t="shared" si="59"/>
        <v>186,000 *주2)</v>
      </c>
      <c r="AH201">
        <f t="shared" si="59"/>
        <v>4000</v>
      </c>
      <c r="AI201">
        <f t="shared" si="59"/>
        <v>186000</v>
      </c>
      <c r="AJ201">
        <f t="shared" si="59"/>
        <v>744000000</v>
      </c>
      <c r="AK201" s="77">
        <f t="shared" si="59"/>
        <v>1.554430489920561E-3</v>
      </c>
      <c r="AL201" s="74">
        <v>2023</v>
      </c>
    </row>
    <row r="202" spans="1:38">
      <c r="A202" s="13">
        <f t="shared" ref="A202:A265" si="63">A201+1</f>
        <v>195</v>
      </c>
      <c r="B202" s="189" t="s">
        <v>172</v>
      </c>
      <c r="C202" s="191" t="s">
        <v>89</v>
      </c>
      <c r="D202" s="193">
        <v>43546</v>
      </c>
      <c r="E202" s="66" t="s">
        <v>81</v>
      </c>
      <c r="F202" s="191" t="s">
        <v>83</v>
      </c>
      <c r="G202" s="185">
        <v>3000</v>
      </c>
      <c r="H202" s="183" t="s">
        <v>84</v>
      </c>
      <c r="I202" s="183" t="s">
        <v>84</v>
      </c>
      <c r="J202" s="183" t="s">
        <v>84</v>
      </c>
      <c r="K202" s="183" t="s">
        <v>84</v>
      </c>
      <c r="L202" s="185">
        <v>3000</v>
      </c>
      <c r="M202" s="66" t="s">
        <v>85</v>
      </c>
      <c r="N202" s="187" t="s">
        <v>87</v>
      </c>
      <c r="O202" s="4">
        <f t="shared" si="60"/>
        <v>3000</v>
      </c>
      <c r="P202" s="4">
        <v>131000</v>
      </c>
      <c r="Q202" s="4">
        <f t="shared" ref="Q202:Q265" si="64">IF(ISNUMBER(P202),O202*P202,"")</f>
        <v>393000000</v>
      </c>
      <c r="R202" s="77">
        <f t="shared" si="61"/>
        <v>8.2109029911126409E-4</v>
      </c>
      <c r="T202">
        <f t="shared" ref="T202:T219" si="65">T201+2</f>
        <v>389</v>
      </c>
      <c r="U202" t="str">
        <f t="shared" si="58"/>
        <v>천세진</v>
      </c>
      <c r="V202" t="str">
        <f t="shared" si="58"/>
        <v>미등기임원</v>
      </c>
      <c r="W202">
        <f t="shared" si="58"/>
        <v>43917</v>
      </c>
      <c r="X202" t="str">
        <f t="shared" si="58"/>
        <v>신주교부,</v>
      </c>
      <c r="Y202" t="str">
        <f t="shared" si="58"/>
        <v>보통주</v>
      </c>
      <c r="Z202">
        <f t="shared" si="58"/>
        <v>4000</v>
      </c>
      <c r="AA202" t="str">
        <f t="shared" si="58"/>
        <v>-</v>
      </c>
      <c r="AB202" t="str">
        <f t="shared" si="58"/>
        <v>-</v>
      </c>
      <c r="AC202" t="str">
        <f t="shared" si="58"/>
        <v>-</v>
      </c>
      <c r="AD202" t="str">
        <f t="shared" si="58"/>
        <v>-</v>
      </c>
      <c r="AE202">
        <f t="shared" si="58"/>
        <v>4000</v>
      </c>
      <c r="AF202" t="str">
        <f t="shared" si="62"/>
        <v>2023년 3월 27일~</v>
      </c>
      <c r="AG202" t="str">
        <f t="shared" si="59"/>
        <v>186,000 *주2)</v>
      </c>
      <c r="AH202">
        <f t="shared" si="59"/>
        <v>4000</v>
      </c>
      <c r="AI202">
        <f t="shared" si="59"/>
        <v>186000</v>
      </c>
      <c r="AJ202">
        <f t="shared" si="59"/>
        <v>744000000</v>
      </c>
      <c r="AK202" s="77">
        <f t="shared" si="59"/>
        <v>1.554430489920561E-3</v>
      </c>
      <c r="AL202" s="74">
        <v>2023</v>
      </c>
    </row>
    <row r="203" spans="1:38">
      <c r="A203" s="13">
        <f t="shared" si="63"/>
        <v>196</v>
      </c>
      <c r="B203" s="190"/>
      <c r="C203" s="192"/>
      <c r="D203" s="194"/>
      <c r="E203" s="67" t="s">
        <v>82</v>
      </c>
      <c r="F203" s="192"/>
      <c r="G203" s="186"/>
      <c r="H203" s="184"/>
      <c r="I203" s="184"/>
      <c r="J203" s="184"/>
      <c r="K203" s="184"/>
      <c r="L203" s="186"/>
      <c r="M203" s="68">
        <v>46467</v>
      </c>
      <c r="N203" s="188"/>
      <c r="O203" s="4">
        <f t="shared" si="60"/>
        <v>0</v>
      </c>
      <c r="P203" t="s">
        <v>205</v>
      </c>
      <c r="Q203" s="4" t="str">
        <f t="shared" si="64"/>
        <v/>
      </c>
      <c r="R203" s="77" t="str">
        <f t="shared" si="61"/>
        <v/>
      </c>
      <c r="T203">
        <f t="shared" si="65"/>
        <v>391</v>
      </c>
      <c r="U203" t="str">
        <f t="shared" si="58"/>
        <v>최수연</v>
      </c>
      <c r="V203" t="str">
        <f t="shared" si="58"/>
        <v>미등기임원</v>
      </c>
      <c r="W203">
        <f t="shared" si="58"/>
        <v>43917</v>
      </c>
      <c r="X203" t="str">
        <f t="shared" si="58"/>
        <v>신주교부,</v>
      </c>
      <c r="Y203" t="str">
        <f t="shared" si="58"/>
        <v>보통주</v>
      </c>
      <c r="Z203">
        <f t="shared" si="58"/>
        <v>6000</v>
      </c>
      <c r="AA203" t="str">
        <f t="shared" si="58"/>
        <v>-</v>
      </c>
      <c r="AB203" t="str">
        <f t="shared" si="58"/>
        <v>-</v>
      </c>
      <c r="AC203" t="str">
        <f t="shared" si="58"/>
        <v>-</v>
      </c>
      <c r="AD203" t="str">
        <f t="shared" si="58"/>
        <v>-</v>
      </c>
      <c r="AE203">
        <f t="shared" si="58"/>
        <v>6000</v>
      </c>
      <c r="AF203" t="str">
        <f t="shared" si="62"/>
        <v>2023년 3월 27일~</v>
      </c>
      <c r="AG203" t="str">
        <f t="shared" si="59"/>
        <v>186,000 *주2)</v>
      </c>
      <c r="AH203">
        <f t="shared" si="59"/>
        <v>6000</v>
      </c>
      <c r="AI203">
        <f t="shared" si="59"/>
        <v>186000</v>
      </c>
      <c r="AJ203">
        <f t="shared" si="59"/>
        <v>1116000000</v>
      </c>
      <c r="AK203" s="77">
        <f t="shared" si="59"/>
        <v>2.3316457348808413E-3</v>
      </c>
      <c r="AL203" s="74">
        <v>2023</v>
      </c>
    </row>
    <row r="204" spans="1:38">
      <c r="A204" s="13">
        <f t="shared" si="63"/>
        <v>197</v>
      </c>
      <c r="B204" s="189" t="s">
        <v>173</v>
      </c>
      <c r="C204" s="191" t="s">
        <v>89</v>
      </c>
      <c r="D204" s="193">
        <v>43546</v>
      </c>
      <c r="E204" s="66" t="s">
        <v>81</v>
      </c>
      <c r="F204" s="191" t="s">
        <v>83</v>
      </c>
      <c r="G204" s="185">
        <v>3000</v>
      </c>
      <c r="H204" s="183" t="s">
        <v>84</v>
      </c>
      <c r="I204" s="183" t="s">
        <v>84</v>
      </c>
      <c r="J204" s="183" t="s">
        <v>84</v>
      </c>
      <c r="K204" s="183" t="s">
        <v>84</v>
      </c>
      <c r="L204" s="185">
        <v>3000</v>
      </c>
      <c r="M204" s="66" t="s">
        <v>85</v>
      </c>
      <c r="N204" s="187" t="s">
        <v>87</v>
      </c>
      <c r="O204" s="4">
        <f t="shared" si="60"/>
        <v>3000</v>
      </c>
      <c r="P204" s="4">
        <v>131000</v>
      </c>
      <c r="Q204" s="4">
        <f t="shared" si="64"/>
        <v>393000000</v>
      </c>
      <c r="R204" s="77">
        <f t="shared" si="61"/>
        <v>8.2109029911126409E-4</v>
      </c>
      <c r="T204">
        <f t="shared" si="65"/>
        <v>393</v>
      </c>
      <c r="U204" t="str">
        <f t="shared" si="58"/>
        <v>최승락</v>
      </c>
      <c r="V204" t="str">
        <f t="shared" si="58"/>
        <v>미등기임원</v>
      </c>
      <c r="W204">
        <f t="shared" si="58"/>
        <v>43917</v>
      </c>
      <c r="X204" t="str">
        <f t="shared" si="58"/>
        <v>신주교부,</v>
      </c>
      <c r="Y204" t="str">
        <f t="shared" si="58"/>
        <v>보통주</v>
      </c>
      <c r="Z204">
        <f t="shared" si="58"/>
        <v>6000</v>
      </c>
      <c r="AA204" t="str">
        <f t="shared" si="58"/>
        <v>-</v>
      </c>
      <c r="AB204" t="str">
        <f t="shared" si="58"/>
        <v>-</v>
      </c>
      <c r="AC204" t="str">
        <f t="shared" si="58"/>
        <v>-</v>
      </c>
      <c r="AD204" t="str">
        <f t="shared" si="58"/>
        <v>-</v>
      </c>
      <c r="AE204">
        <f t="shared" si="58"/>
        <v>6000</v>
      </c>
      <c r="AF204" t="str">
        <f t="shared" si="62"/>
        <v>2023년 3월 27일~</v>
      </c>
      <c r="AG204" t="str">
        <f t="shared" si="59"/>
        <v>186,000 *주2)</v>
      </c>
      <c r="AH204">
        <f t="shared" si="59"/>
        <v>6000</v>
      </c>
      <c r="AI204">
        <f t="shared" si="59"/>
        <v>186000</v>
      </c>
      <c r="AJ204">
        <f t="shared" si="59"/>
        <v>1116000000</v>
      </c>
      <c r="AK204" s="77">
        <f t="shared" si="59"/>
        <v>2.3316457348808413E-3</v>
      </c>
      <c r="AL204" s="74">
        <v>2023</v>
      </c>
    </row>
    <row r="205" spans="1:38">
      <c r="A205" s="13">
        <f t="shared" si="63"/>
        <v>198</v>
      </c>
      <c r="B205" s="190"/>
      <c r="C205" s="192"/>
      <c r="D205" s="194"/>
      <c r="E205" s="67" t="s">
        <v>82</v>
      </c>
      <c r="F205" s="192"/>
      <c r="G205" s="186"/>
      <c r="H205" s="184"/>
      <c r="I205" s="184"/>
      <c r="J205" s="184"/>
      <c r="K205" s="184"/>
      <c r="L205" s="186"/>
      <c r="M205" s="68">
        <v>46467</v>
      </c>
      <c r="N205" s="188"/>
      <c r="O205" s="4">
        <f t="shared" si="60"/>
        <v>0</v>
      </c>
      <c r="P205" t="s">
        <v>205</v>
      </c>
      <c r="Q205" s="4" t="str">
        <f t="shared" si="64"/>
        <v/>
      </c>
      <c r="R205" s="77" t="str">
        <f t="shared" si="61"/>
        <v/>
      </c>
      <c r="T205">
        <f t="shared" si="65"/>
        <v>395</v>
      </c>
      <c r="U205" t="str">
        <f t="shared" si="58"/>
        <v>최재호</v>
      </c>
      <c r="V205" t="str">
        <f t="shared" si="58"/>
        <v>미등기임원</v>
      </c>
      <c r="W205">
        <f t="shared" si="58"/>
        <v>43917</v>
      </c>
      <c r="X205" t="str">
        <f t="shared" si="58"/>
        <v>신주교부,</v>
      </c>
      <c r="Y205" t="str">
        <f t="shared" si="58"/>
        <v>보통주</v>
      </c>
      <c r="Z205">
        <f t="shared" si="58"/>
        <v>6000</v>
      </c>
      <c r="AA205" t="str">
        <f t="shared" si="58"/>
        <v>-</v>
      </c>
      <c r="AB205" t="str">
        <f t="shared" si="58"/>
        <v>-</v>
      </c>
      <c r="AC205" t="str">
        <f t="shared" si="58"/>
        <v>-</v>
      </c>
      <c r="AD205" t="str">
        <f t="shared" si="58"/>
        <v>-</v>
      </c>
      <c r="AE205">
        <f t="shared" si="58"/>
        <v>6000</v>
      </c>
      <c r="AF205" t="str">
        <f t="shared" si="62"/>
        <v>2023년 3월 27일~</v>
      </c>
      <c r="AG205" t="str">
        <f t="shared" si="59"/>
        <v>186,000 *주2)</v>
      </c>
      <c r="AH205">
        <f t="shared" si="59"/>
        <v>6000</v>
      </c>
      <c r="AI205">
        <f t="shared" si="59"/>
        <v>186000</v>
      </c>
      <c r="AJ205">
        <f t="shared" si="59"/>
        <v>1116000000</v>
      </c>
      <c r="AK205" s="77">
        <f t="shared" si="59"/>
        <v>2.3316457348808413E-3</v>
      </c>
      <c r="AL205" s="74">
        <v>2023</v>
      </c>
    </row>
    <row r="206" spans="1:38">
      <c r="A206" s="13">
        <f t="shared" si="63"/>
        <v>199</v>
      </c>
      <c r="B206" s="189" t="s">
        <v>174</v>
      </c>
      <c r="C206" s="191" t="s">
        <v>89</v>
      </c>
      <c r="D206" s="193">
        <v>43546</v>
      </c>
      <c r="E206" s="66" t="s">
        <v>81</v>
      </c>
      <c r="F206" s="191" t="s">
        <v>83</v>
      </c>
      <c r="G206" s="185">
        <v>4000</v>
      </c>
      <c r="H206" s="183" t="s">
        <v>84</v>
      </c>
      <c r="I206" s="183" t="s">
        <v>84</v>
      </c>
      <c r="J206" s="183" t="s">
        <v>84</v>
      </c>
      <c r="K206" s="183" t="s">
        <v>84</v>
      </c>
      <c r="L206" s="185">
        <v>4000</v>
      </c>
      <c r="M206" s="66" t="s">
        <v>85</v>
      </c>
      <c r="N206" s="187" t="s">
        <v>87</v>
      </c>
      <c r="O206" s="4">
        <f t="shared" si="60"/>
        <v>4000</v>
      </c>
      <c r="P206" s="4">
        <v>131000</v>
      </c>
      <c r="Q206" s="4">
        <f t="shared" si="64"/>
        <v>524000000</v>
      </c>
      <c r="R206" s="77">
        <f t="shared" si="61"/>
        <v>1.0947870654816855E-3</v>
      </c>
      <c r="T206">
        <f t="shared" si="65"/>
        <v>397</v>
      </c>
      <c r="U206" t="str">
        <f t="shared" si="58"/>
        <v>최지훈</v>
      </c>
      <c r="V206" t="str">
        <f t="shared" si="58"/>
        <v>미등기임원</v>
      </c>
      <c r="W206">
        <f t="shared" si="58"/>
        <v>43917</v>
      </c>
      <c r="X206" t="str">
        <f t="shared" si="58"/>
        <v>신주교부,</v>
      </c>
      <c r="Y206" t="str">
        <f t="shared" si="58"/>
        <v>보통주</v>
      </c>
      <c r="Z206">
        <f t="shared" si="58"/>
        <v>6000</v>
      </c>
      <c r="AA206" t="str">
        <f t="shared" si="58"/>
        <v>-</v>
      </c>
      <c r="AB206" t="str">
        <f t="shared" si="58"/>
        <v>-</v>
      </c>
      <c r="AC206" t="str">
        <f t="shared" si="58"/>
        <v>-</v>
      </c>
      <c r="AD206" t="str">
        <f t="shared" si="58"/>
        <v>-</v>
      </c>
      <c r="AE206">
        <f t="shared" si="58"/>
        <v>6000</v>
      </c>
      <c r="AF206" t="str">
        <f t="shared" si="62"/>
        <v>2023년 3월 27일~</v>
      </c>
      <c r="AG206" t="str">
        <f t="shared" si="59"/>
        <v>186,000 *주2)</v>
      </c>
      <c r="AH206">
        <f t="shared" si="59"/>
        <v>6000</v>
      </c>
      <c r="AI206">
        <f t="shared" si="59"/>
        <v>186000</v>
      </c>
      <c r="AJ206">
        <f t="shared" si="59"/>
        <v>1116000000</v>
      </c>
      <c r="AK206" s="77">
        <f t="shared" si="59"/>
        <v>2.3316457348808413E-3</v>
      </c>
      <c r="AL206" s="74">
        <v>2023</v>
      </c>
    </row>
    <row r="207" spans="1:38">
      <c r="A207" s="13">
        <f t="shared" si="63"/>
        <v>200</v>
      </c>
      <c r="B207" s="190"/>
      <c r="C207" s="192"/>
      <c r="D207" s="194"/>
      <c r="E207" s="67" t="s">
        <v>82</v>
      </c>
      <c r="F207" s="192"/>
      <c r="G207" s="186"/>
      <c r="H207" s="184"/>
      <c r="I207" s="184"/>
      <c r="J207" s="184"/>
      <c r="K207" s="184"/>
      <c r="L207" s="186"/>
      <c r="M207" s="68">
        <v>46467</v>
      </c>
      <c r="N207" s="188"/>
      <c r="O207" s="4">
        <f t="shared" si="60"/>
        <v>0</v>
      </c>
      <c r="P207" t="s">
        <v>205</v>
      </c>
      <c r="Q207" s="4" t="str">
        <f t="shared" si="64"/>
        <v/>
      </c>
      <c r="R207" s="77" t="str">
        <f t="shared" si="61"/>
        <v/>
      </c>
      <c r="T207">
        <f t="shared" si="65"/>
        <v>399</v>
      </c>
      <c r="U207" t="str">
        <f t="shared" si="58"/>
        <v>최혜원</v>
      </c>
      <c r="V207" t="str">
        <f t="shared" si="58"/>
        <v>미등기임원</v>
      </c>
      <c r="W207">
        <f t="shared" si="58"/>
        <v>43917</v>
      </c>
      <c r="X207" t="str">
        <f t="shared" si="58"/>
        <v>신주교부,</v>
      </c>
      <c r="Y207" t="str">
        <f t="shared" si="58"/>
        <v>보통주</v>
      </c>
      <c r="Z207">
        <f t="shared" si="58"/>
        <v>8000</v>
      </c>
      <c r="AA207" t="str">
        <f t="shared" si="58"/>
        <v>-</v>
      </c>
      <c r="AB207" t="str">
        <f t="shared" si="58"/>
        <v>-</v>
      </c>
      <c r="AC207" t="str">
        <f t="shared" si="58"/>
        <v>-</v>
      </c>
      <c r="AD207" t="str">
        <f t="shared" si="58"/>
        <v>-</v>
      </c>
      <c r="AE207">
        <f t="shared" si="58"/>
        <v>8000</v>
      </c>
      <c r="AF207" t="str">
        <f t="shared" si="62"/>
        <v>2023년 3월 27일~</v>
      </c>
      <c r="AG207" t="str">
        <f t="shared" si="59"/>
        <v>186,000 *주2)</v>
      </c>
      <c r="AH207">
        <f t="shared" si="59"/>
        <v>8000</v>
      </c>
      <c r="AI207">
        <f t="shared" si="59"/>
        <v>186000</v>
      </c>
      <c r="AJ207">
        <f t="shared" si="59"/>
        <v>1488000000</v>
      </c>
      <c r="AK207" s="77">
        <f t="shared" si="59"/>
        <v>3.1088609798411221E-3</v>
      </c>
      <c r="AL207" s="74">
        <v>2023</v>
      </c>
    </row>
    <row r="208" spans="1:38">
      <c r="A208" s="13">
        <f t="shared" si="63"/>
        <v>201</v>
      </c>
      <c r="B208" s="189" t="s">
        <v>175</v>
      </c>
      <c r="C208" s="191" t="s">
        <v>89</v>
      </c>
      <c r="D208" s="193">
        <v>43546</v>
      </c>
      <c r="E208" s="66" t="s">
        <v>81</v>
      </c>
      <c r="F208" s="191" t="s">
        <v>83</v>
      </c>
      <c r="G208" s="185">
        <v>3000</v>
      </c>
      <c r="H208" s="183" t="s">
        <v>84</v>
      </c>
      <c r="I208" s="183" t="s">
        <v>84</v>
      </c>
      <c r="J208" s="183" t="s">
        <v>84</v>
      </c>
      <c r="K208" s="183" t="s">
        <v>84</v>
      </c>
      <c r="L208" s="185">
        <v>3000</v>
      </c>
      <c r="M208" s="66" t="s">
        <v>85</v>
      </c>
      <c r="N208" s="187" t="s">
        <v>87</v>
      </c>
      <c r="O208" s="4">
        <f t="shared" si="60"/>
        <v>3000</v>
      </c>
      <c r="P208" s="4">
        <v>131000</v>
      </c>
      <c r="Q208" s="4">
        <f t="shared" si="64"/>
        <v>393000000</v>
      </c>
      <c r="R208" s="77">
        <f t="shared" si="61"/>
        <v>8.2109029911126409E-4</v>
      </c>
      <c r="T208">
        <f t="shared" si="65"/>
        <v>401</v>
      </c>
      <c r="U208" t="str">
        <f t="shared" ref="U208:AE219" si="66">VLOOKUP($T208,$A$8:$R$431,U$7)</f>
        <v>최희탁</v>
      </c>
      <c r="V208" t="str">
        <f t="shared" si="66"/>
        <v>미등기임원</v>
      </c>
      <c r="W208">
        <f t="shared" si="66"/>
        <v>43917</v>
      </c>
      <c r="X208" t="str">
        <f t="shared" si="66"/>
        <v>신주교부,</v>
      </c>
      <c r="Y208" t="str">
        <f t="shared" si="66"/>
        <v>보통주</v>
      </c>
      <c r="Z208">
        <f t="shared" si="66"/>
        <v>6000</v>
      </c>
      <c r="AA208" t="str">
        <f t="shared" si="66"/>
        <v>-</v>
      </c>
      <c r="AB208" t="str">
        <f t="shared" si="66"/>
        <v>-</v>
      </c>
      <c r="AC208" t="str">
        <f t="shared" si="66"/>
        <v>-</v>
      </c>
      <c r="AD208" t="str">
        <f t="shared" si="66"/>
        <v>-</v>
      </c>
      <c r="AE208">
        <f t="shared" si="66"/>
        <v>6000</v>
      </c>
      <c r="AF208" t="str">
        <f t="shared" si="62"/>
        <v>2023년 3월 27일~</v>
      </c>
      <c r="AG208" t="str">
        <f t="shared" ref="AG208:AK219" si="67">VLOOKUP($T208,$A$8:$R$431,AG$7)</f>
        <v>186,000 *주2)</v>
      </c>
      <c r="AH208">
        <f t="shared" si="67"/>
        <v>6000</v>
      </c>
      <c r="AI208">
        <f t="shared" si="67"/>
        <v>186000</v>
      </c>
      <c r="AJ208">
        <f t="shared" si="67"/>
        <v>1116000000</v>
      </c>
      <c r="AK208" s="77">
        <f t="shared" si="67"/>
        <v>2.3316457348808413E-3</v>
      </c>
      <c r="AL208" s="74">
        <v>2023</v>
      </c>
    </row>
    <row r="209" spans="1:38">
      <c r="A209" s="13">
        <f t="shared" si="63"/>
        <v>202</v>
      </c>
      <c r="B209" s="190"/>
      <c r="C209" s="192"/>
      <c r="D209" s="194"/>
      <c r="E209" s="67" t="s">
        <v>82</v>
      </c>
      <c r="F209" s="192"/>
      <c r="G209" s="186"/>
      <c r="H209" s="184"/>
      <c r="I209" s="184"/>
      <c r="J209" s="184"/>
      <c r="K209" s="184"/>
      <c r="L209" s="186"/>
      <c r="M209" s="68">
        <v>46467</v>
      </c>
      <c r="N209" s="188"/>
      <c r="O209" s="4">
        <f t="shared" si="60"/>
        <v>0</v>
      </c>
      <c r="P209" t="s">
        <v>205</v>
      </c>
      <c r="Q209" s="4" t="str">
        <f t="shared" si="64"/>
        <v/>
      </c>
      <c r="R209" s="77" t="str">
        <f t="shared" si="61"/>
        <v/>
      </c>
      <c r="T209">
        <f t="shared" si="65"/>
        <v>403</v>
      </c>
      <c r="U209" t="str">
        <f t="shared" si="66"/>
        <v>하정우</v>
      </c>
      <c r="V209" t="str">
        <f t="shared" si="66"/>
        <v>미등기임원</v>
      </c>
      <c r="W209">
        <f t="shared" si="66"/>
        <v>43917</v>
      </c>
      <c r="X209" t="str">
        <f t="shared" si="66"/>
        <v>신주교부,</v>
      </c>
      <c r="Y209" t="str">
        <f t="shared" si="66"/>
        <v>보통주</v>
      </c>
      <c r="Z209">
        <f t="shared" si="66"/>
        <v>4000</v>
      </c>
      <c r="AA209" t="str">
        <f t="shared" si="66"/>
        <v>-</v>
      </c>
      <c r="AB209" t="str">
        <f t="shared" si="66"/>
        <v>-</v>
      </c>
      <c r="AC209" t="str">
        <f t="shared" si="66"/>
        <v>-</v>
      </c>
      <c r="AD209" t="str">
        <f t="shared" si="66"/>
        <v>-</v>
      </c>
      <c r="AE209">
        <f t="shared" si="66"/>
        <v>4000</v>
      </c>
      <c r="AF209" t="str">
        <f t="shared" si="62"/>
        <v>2023년 3월 27일~</v>
      </c>
      <c r="AG209" t="str">
        <f t="shared" si="67"/>
        <v>186,000 *주2)</v>
      </c>
      <c r="AH209">
        <f t="shared" si="67"/>
        <v>4000</v>
      </c>
      <c r="AI209">
        <f t="shared" si="67"/>
        <v>186000</v>
      </c>
      <c r="AJ209">
        <f t="shared" si="67"/>
        <v>744000000</v>
      </c>
      <c r="AK209" s="77">
        <f t="shared" si="67"/>
        <v>1.554430489920561E-3</v>
      </c>
      <c r="AL209" s="74">
        <v>2023</v>
      </c>
    </row>
    <row r="210" spans="1:38">
      <c r="A210" s="13">
        <f t="shared" si="63"/>
        <v>203</v>
      </c>
      <c r="B210" s="189" t="s">
        <v>176</v>
      </c>
      <c r="C210" s="191" t="s">
        <v>89</v>
      </c>
      <c r="D210" s="193">
        <v>43546</v>
      </c>
      <c r="E210" s="66" t="s">
        <v>81</v>
      </c>
      <c r="F210" s="191" t="s">
        <v>83</v>
      </c>
      <c r="G210" s="185">
        <v>1000</v>
      </c>
      <c r="H210" s="183" t="s">
        <v>84</v>
      </c>
      <c r="I210" s="183" t="s">
        <v>84</v>
      </c>
      <c r="J210" s="183" t="s">
        <v>84</v>
      </c>
      <c r="K210" s="183" t="s">
        <v>84</v>
      </c>
      <c r="L210" s="185">
        <v>1000</v>
      </c>
      <c r="M210" s="66" t="s">
        <v>85</v>
      </c>
      <c r="N210" s="187" t="s">
        <v>87</v>
      </c>
      <c r="O210" s="4">
        <f t="shared" si="60"/>
        <v>1000</v>
      </c>
      <c r="P210" s="4">
        <v>131000</v>
      </c>
      <c r="Q210" s="4">
        <f t="shared" si="64"/>
        <v>131000000</v>
      </c>
      <c r="R210" s="77">
        <f t="shared" si="61"/>
        <v>2.7369676637042136E-4</v>
      </c>
      <c r="T210">
        <f t="shared" si="65"/>
        <v>405</v>
      </c>
      <c r="U210" t="str">
        <f t="shared" si="66"/>
        <v>한기창</v>
      </c>
      <c r="V210" t="str">
        <f t="shared" si="66"/>
        <v>미등기임원</v>
      </c>
      <c r="W210">
        <f t="shared" si="66"/>
        <v>43917</v>
      </c>
      <c r="X210" t="str">
        <f t="shared" si="66"/>
        <v>신주교부,</v>
      </c>
      <c r="Y210" t="str">
        <f t="shared" si="66"/>
        <v>보통주</v>
      </c>
      <c r="Z210">
        <f t="shared" si="66"/>
        <v>4000</v>
      </c>
      <c r="AA210" t="str">
        <f t="shared" si="66"/>
        <v>-</v>
      </c>
      <c r="AB210" t="str">
        <f t="shared" si="66"/>
        <v>-</v>
      </c>
      <c r="AC210" t="str">
        <f t="shared" si="66"/>
        <v>-</v>
      </c>
      <c r="AD210" t="str">
        <f t="shared" si="66"/>
        <v>-</v>
      </c>
      <c r="AE210">
        <f t="shared" si="66"/>
        <v>4000</v>
      </c>
      <c r="AF210" t="str">
        <f t="shared" si="62"/>
        <v>2023년 3월 27일~</v>
      </c>
      <c r="AG210" t="str">
        <f t="shared" si="67"/>
        <v>186,000 *주2)</v>
      </c>
      <c r="AH210">
        <f t="shared" si="67"/>
        <v>4000</v>
      </c>
      <c r="AI210">
        <f t="shared" si="67"/>
        <v>186000</v>
      </c>
      <c r="AJ210">
        <f t="shared" si="67"/>
        <v>744000000</v>
      </c>
      <c r="AK210" s="77">
        <f t="shared" si="67"/>
        <v>1.554430489920561E-3</v>
      </c>
      <c r="AL210" s="74">
        <v>2023</v>
      </c>
    </row>
    <row r="211" spans="1:38">
      <c r="A211" s="13">
        <f t="shared" si="63"/>
        <v>204</v>
      </c>
      <c r="B211" s="190"/>
      <c r="C211" s="192"/>
      <c r="D211" s="194"/>
      <c r="E211" s="67" t="s">
        <v>82</v>
      </c>
      <c r="F211" s="192"/>
      <c r="G211" s="186"/>
      <c r="H211" s="184"/>
      <c r="I211" s="184"/>
      <c r="J211" s="184"/>
      <c r="K211" s="184"/>
      <c r="L211" s="186"/>
      <c r="M211" s="68">
        <v>46467</v>
      </c>
      <c r="N211" s="188"/>
      <c r="O211" s="4">
        <f t="shared" si="60"/>
        <v>0</v>
      </c>
      <c r="P211" t="s">
        <v>205</v>
      </c>
      <c r="Q211" s="4" t="str">
        <f t="shared" si="64"/>
        <v/>
      </c>
      <c r="R211" s="77" t="str">
        <f t="shared" si="61"/>
        <v/>
      </c>
      <c r="T211">
        <f t="shared" si="65"/>
        <v>407</v>
      </c>
      <c r="U211" t="str">
        <f t="shared" si="66"/>
        <v>한석주</v>
      </c>
      <c r="V211" t="str">
        <f t="shared" si="66"/>
        <v>미등기임원</v>
      </c>
      <c r="W211">
        <f t="shared" si="66"/>
        <v>43917</v>
      </c>
      <c r="X211" t="str">
        <f t="shared" si="66"/>
        <v>신주교부,</v>
      </c>
      <c r="Y211" t="str">
        <f t="shared" si="66"/>
        <v>보통주</v>
      </c>
      <c r="Z211">
        <f t="shared" si="66"/>
        <v>6000</v>
      </c>
      <c r="AA211" t="str">
        <f t="shared" si="66"/>
        <v>-</v>
      </c>
      <c r="AB211" t="str">
        <f t="shared" si="66"/>
        <v>-</v>
      </c>
      <c r="AC211" t="str">
        <f t="shared" si="66"/>
        <v>-</v>
      </c>
      <c r="AD211" t="str">
        <f t="shared" si="66"/>
        <v>-</v>
      </c>
      <c r="AE211">
        <f t="shared" si="66"/>
        <v>6000</v>
      </c>
      <c r="AF211" t="str">
        <f t="shared" si="62"/>
        <v>2023년 3월 27일~</v>
      </c>
      <c r="AG211" t="str">
        <f t="shared" si="67"/>
        <v>186,000 *주2)</v>
      </c>
      <c r="AH211">
        <f t="shared" si="67"/>
        <v>6000</v>
      </c>
      <c r="AI211">
        <f t="shared" si="67"/>
        <v>186000</v>
      </c>
      <c r="AJ211">
        <f t="shared" si="67"/>
        <v>1116000000</v>
      </c>
      <c r="AK211" s="77">
        <f t="shared" si="67"/>
        <v>2.3316457348808413E-3</v>
      </c>
      <c r="AL211" s="74">
        <v>2023</v>
      </c>
    </row>
    <row r="212" spans="1:38">
      <c r="A212" s="13">
        <f t="shared" si="63"/>
        <v>205</v>
      </c>
      <c r="B212" s="189" t="s">
        <v>176</v>
      </c>
      <c r="C212" s="191" t="s">
        <v>89</v>
      </c>
      <c r="D212" s="193">
        <v>43523</v>
      </c>
      <c r="E212" s="66" t="s">
        <v>81</v>
      </c>
      <c r="F212" s="191" t="s">
        <v>83</v>
      </c>
      <c r="G212" s="183">
        <v>108</v>
      </c>
      <c r="H212" s="183" t="s">
        <v>84</v>
      </c>
      <c r="I212" s="183" t="s">
        <v>84</v>
      </c>
      <c r="J212" s="183" t="s">
        <v>84</v>
      </c>
      <c r="K212" s="183" t="s">
        <v>84</v>
      </c>
      <c r="L212" s="183">
        <v>108</v>
      </c>
      <c r="M212" s="66" t="s">
        <v>106</v>
      </c>
      <c r="N212" s="187" t="s">
        <v>107</v>
      </c>
      <c r="O212" s="4">
        <f t="shared" si="60"/>
        <v>108</v>
      </c>
      <c r="P212" s="4">
        <v>128900</v>
      </c>
      <c r="Q212" s="4">
        <f t="shared" si="64"/>
        <v>13921200</v>
      </c>
      <c r="R212" s="77">
        <f t="shared" si="61"/>
        <v>2.9085400183174884E-5</v>
      </c>
      <c r="T212">
        <f t="shared" si="65"/>
        <v>409</v>
      </c>
      <c r="U212" t="str">
        <f t="shared" si="66"/>
        <v>한익상</v>
      </c>
      <c r="V212" t="str">
        <f t="shared" si="66"/>
        <v>미등기임원</v>
      </c>
      <c r="W212">
        <f t="shared" si="66"/>
        <v>43917</v>
      </c>
      <c r="X212" t="str">
        <f t="shared" si="66"/>
        <v>신주교부,</v>
      </c>
      <c r="Y212" t="str">
        <f t="shared" si="66"/>
        <v>보통주</v>
      </c>
      <c r="Z212">
        <f t="shared" si="66"/>
        <v>6000</v>
      </c>
      <c r="AA212" t="str">
        <f t="shared" si="66"/>
        <v>-</v>
      </c>
      <c r="AB212" t="str">
        <f t="shared" si="66"/>
        <v>-</v>
      </c>
      <c r="AC212" t="str">
        <f t="shared" si="66"/>
        <v>-</v>
      </c>
      <c r="AD212" t="str">
        <f t="shared" si="66"/>
        <v>-</v>
      </c>
      <c r="AE212">
        <f t="shared" si="66"/>
        <v>6000</v>
      </c>
      <c r="AF212" t="str">
        <f t="shared" si="62"/>
        <v>2023년 3월 27일~</v>
      </c>
      <c r="AG212" t="str">
        <f t="shared" si="67"/>
        <v>186,000 *주2)</v>
      </c>
      <c r="AH212">
        <f t="shared" si="67"/>
        <v>6000</v>
      </c>
      <c r="AI212">
        <f t="shared" si="67"/>
        <v>186000</v>
      </c>
      <c r="AJ212">
        <f t="shared" si="67"/>
        <v>1116000000</v>
      </c>
      <c r="AK212" s="77">
        <f t="shared" si="67"/>
        <v>2.3316457348808413E-3</v>
      </c>
      <c r="AL212" s="74">
        <v>2023</v>
      </c>
    </row>
    <row r="213" spans="1:38">
      <c r="A213" s="13">
        <f t="shared" si="63"/>
        <v>206</v>
      </c>
      <c r="B213" s="190"/>
      <c r="C213" s="192"/>
      <c r="D213" s="194"/>
      <c r="E213" s="67" t="s">
        <v>82</v>
      </c>
      <c r="F213" s="192"/>
      <c r="G213" s="184"/>
      <c r="H213" s="184"/>
      <c r="I213" s="184"/>
      <c r="J213" s="184"/>
      <c r="K213" s="184"/>
      <c r="L213" s="184"/>
      <c r="M213" s="68">
        <v>46079</v>
      </c>
      <c r="N213" s="188"/>
      <c r="O213" s="4">
        <f t="shared" si="60"/>
        <v>0</v>
      </c>
      <c r="P213" t="s">
        <v>205</v>
      </c>
      <c r="Q213" s="4" t="str">
        <f t="shared" si="64"/>
        <v/>
      </c>
      <c r="R213" s="77" t="str">
        <f t="shared" si="61"/>
        <v/>
      </c>
      <c r="T213">
        <f t="shared" si="65"/>
        <v>411</v>
      </c>
      <c r="U213" t="str">
        <f t="shared" si="66"/>
        <v>한재영</v>
      </c>
      <c r="V213" t="str">
        <f t="shared" si="66"/>
        <v>미등기임원</v>
      </c>
      <c r="W213">
        <f t="shared" si="66"/>
        <v>43917</v>
      </c>
      <c r="X213" t="str">
        <f t="shared" si="66"/>
        <v>신주교부,</v>
      </c>
      <c r="Y213" t="str">
        <f t="shared" si="66"/>
        <v>보통주</v>
      </c>
      <c r="Z213">
        <f t="shared" si="66"/>
        <v>6000</v>
      </c>
      <c r="AA213" t="str">
        <f t="shared" si="66"/>
        <v>-</v>
      </c>
      <c r="AB213" t="str">
        <f t="shared" si="66"/>
        <v>-</v>
      </c>
      <c r="AC213" t="str">
        <f t="shared" si="66"/>
        <v>-</v>
      </c>
      <c r="AD213" t="str">
        <f t="shared" si="66"/>
        <v>-</v>
      </c>
      <c r="AE213">
        <f t="shared" si="66"/>
        <v>6000</v>
      </c>
      <c r="AF213" t="str">
        <f t="shared" si="62"/>
        <v>2023년 3월 27일~</v>
      </c>
      <c r="AG213" t="str">
        <f t="shared" si="67"/>
        <v>186,000 *주2)</v>
      </c>
      <c r="AH213">
        <f t="shared" si="67"/>
        <v>6000</v>
      </c>
      <c r="AI213">
        <f t="shared" si="67"/>
        <v>186000</v>
      </c>
      <c r="AJ213">
        <f t="shared" si="67"/>
        <v>1116000000</v>
      </c>
      <c r="AK213" s="77">
        <f t="shared" si="67"/>
        <v>2.3316457348808413E-3</v>
      </c>
      <c r="AL213" s="74">
        <v>2023</v>
      </c>
    </row>
    <row r="214" spans="1:38">
      <c r="A214" s="13">
        <f t="shared" si="63"/>
        <v>207</v>
      </c>
      <c r="B214" s="189" t="s">
        <v>177</v>
      </c>
      <c r="C214" s="191" t="s">
        <v>89</v>
      </c>
      <c r="D214" s="193">
        <v>43546</v>
      </c>
      <c r="E214" s="66" t="s">
        <v>81</v>
      </c>
      <c r="F214" s="191" t="s">
        <v>83</v>
      </c>
      <c r="G214" s="185">
        <v>1000</v>
      </c>
      <c r="H214" s="183" t="s">
        <v>84</v>
      </c>
      <c r="I214" s="183" t="s">
        <v>84</v>
      </c>
      <c r="J214" s="183" t="s">
        <v>84</v>
      </c>
      <c r="K214" s="183" t="s">
        <v>84</v>
      </c>
      <c r="L214" s="185">
        <v>1000</v>
      </c>
      <c r="M214" s="66" t="s">
        <v>85</v>
      </c>
      <c r="N214" s="187" t="s">
        <v>87</v>
      </c>
      <c r="O214" s="4">
        <f t="shared" si="60"/>
        <v>1000</v>
      </c>
      <c r="P214" s="4">
        <v>131000</v>
      </c>
      <c r="Q214" s="4">
        <f t="shared" si="64"/>
        <v>131000000</v>
      </c>
      <c r="R214" s="77">
        <f t="shared" si="61"/>
        <v>2.7369676637042136E-4</v>
      </c>
      <c r="T214">
        <f t="shared" si="65"/>
        <v>413</v>
      </c>
      <c r="U214" t="str">
        <f t="shared" si="66"/>
        <v>한재현</v>
      </c>
      <c r="V214" t="str">
        <f t="shared" si="66"/>
        <v>미등기임원</v>
      </c>
      <c r="W214">
        <f t="shared" si="66"/>
        <v>43917</v>
      </c>
      <c r="X214" t="str">
        <f t="shared" si="66"/>
        <v>신주교부,</v>
      </c>
      <c r="Y214" t="str">
        <f t="shared" si="66"/>
        <v>보통주</v>
      </c>
      <c r="Z214">
        <f t="shared" si="66"/>
        <v>6000</v>
      </c>
      <c r="AA214" t="str">
        <f t="shared" si="66"/>
        <v>-</v>
      </c>
      <c r="AB214" t="str">
        <f t="shared" si="66"/>
        <v>-</v>
      </c>
      <c r="AC214" t="str">
        <f t="shared" si="66"/>
        <v>-</v>
      </c>
      <c r="AD214" t="str">
        <f t="shared" si="66"/>
        <v>-</v>
      </c>
      <c r="AE214">
        <f t="shared" si="66"/>
        <v>6000</v>
      </c>
      <c r="AF214" t="str">
        <f t="shared" si="62"/>
        <v>2023년 3월 27일~</v>
      </c>
      <c r="AG214" t="str">
        <f t="shared" si="67"/>
        <v>186,000 *주2)</v>
      </c>
      <c r="AH214">
        <f t="shared" si="67"/>
        <v>6000</v>
      </c>
      <c r="AI214">
        <f t="shared" si="67"/>
        <v>186000</v>
      </c>
      <c r="AJ214">
        <f t="shared" si="67"/>
        <v>1116000000</v>
      </c>
      <c r="AK214" s="77">
        <f t="shared" si="67"/>
        <v>2.3316457348808413E-3</v>
      </c>
      <c r="AL214" s="74">
        <v>2023</v>
      </c>
    </row>
    <row r="215" spans="1:38">
      <c r="A215" s="13">
        <f t="shared" si="63"/>
        <v>208</v>
      </c>
      <c r="B215" s="190"/>
      <c r="C215" s="192"/>
      <c r="D215" s="194"/>
      <c r="E215" s="67" t="s">
        <v>82</v>
      </c>
      <c r="F215" s="192"/>
      <c r="G215" s="186"/>
      <c r="H215" s="184"/>
      <c r="I215" s="184"/>
      <c r="J215" s="184"/>
      <c r="K215" s="184"/>
      <c r="L215" s="186"/>
      <c r="M215" s="68">
        <v>46467</v>
      </c>
      <c r="N215" s="188"/>
      <c r="O215" s="4">
        <f t="shared" si="60"/>
        <v>0</v>
      </c>
      <c r="P215" t="s">
        <v>205</v>
      </c>
      <c r="Q215" s="4" t="str">
        <f t="shared" si="64"/>
        <v/>
      </c>
      <c r="R215" s="77" t="str">
        <f t="shared" si="61"/>
        <v/>
      </c>
      <c r="T215">
        <f t="shared" si="65"/>
        <v>415</v>
      </c>
      <c r="U215" t="str">
        <f t="shared" si="66"/>
        <v>한준</v>
      </c>
      <c r="V215" t="str">
        <f t="shared" si="66"/>
        <v>미등기임원</v>
      </c>
      <c r="W215">
        <f t="shared" si="66"/>
        <v>43917</v>
      </c>
      <c r="X215" t="str">
        <f t="shared" si="66"/>
        <v>신주교부,</v>
      </c>
      <c r="Y215" t="str">
        <f t="shared" si="66"/>
        <v>보통주</v>
      </c>
      <c r="Z215">
        <f t="shared" si="66"/>
        <v>4000</v>
      </c>
      <c r="AA215" t="str">
        <f t="shared" si="66"/>
        <v>-</v>
      </c>
      <c r="AB215" t="str">
        <f t="shared" si="66"/>
        <v>-</v>
      </c>
      <c r="AC215" t="str">
        <f t="shared" si="66"/>
        <v>-</v>
      </c>
      <c r="AD215" t="str">
        <f t="shared" si="66"/>
        <v>-</v>
      </c>
      <c r="AE215">
        <f t="shared" si="66"/>
        <v>4000</v>
      </c>
      <c r="AF215" t="str">
        <f t="shared" si="62"/>
        <v>2023년 3월 27일~</v>
      </c>
      <c r="AG215" t="str">
        <f t="shared" si="67"/>
        <v>186,000 *주2)</v>
      </c>
      <c r="AH215">
        <f t="shared" si="67"/>
        <v>4000</v>
      </c>
      <c r="AI215">
        <f t="shared" si="67"/>
        <v>186000</v>
      </c>
      <c r="AJ215">
        <f t="shared" si="67"/>
        <v>744000000</v>
      </c>
      <c r="AK215" s="77">
        <f t="shared" si="67"/>
        <v>1.554430489920561E-3</v>
      </c>
      <c r="AL215" s="74">
        <v>2023</v>
      </c>
    </row>
    <row r="216" spans="1:38">
      <c r="A216" s="13">
        <f t="shared" si="63"/>
        <v>209</v>
      </c>
      <c r="B216" s="189" t="s">
        <v>177</v>
      </c>
      <c r="C216" s="191" t="s">
        <v>89</v>
      </c>
      <c r="D216" s="193">
        <v>43523</v>
      </c>
      <c r="E216" s="66" t="s">
        <v>81</v>
      </c>
      <c r="F216" s="191" t="s">
        <v>83</v>
      </c>
      <c r="G216" s="183">
        <v>294</v>
      </c>
      <c r="H216" s="183" t="s">
        <v>84</v>
      </c>
      <c r="I216" s="183" t="s">
        <v>84</v>
      </c>
      <c r="J216" s="183" t="s">
        <v>84</v>
      </c>
      <c r="K216" s="183" t="s">
        <v>84</v>
      </c>
      <c r="L216" s="183">
        <v>294</v>
      </c>
      <c r="M216" s="66" t="s">
        <v>106</v>
      </c>
      <c r="N216" s="187" t="s">
        <v>107</v>
      </c>
      <c r="O216" s="4">
        <f t="shared" si="60"/>
        <v>294</v>
      </c>
      <c r="P216" s="4">
        <v>128900</v>
      </c>
      <c r="Q216" s="4">
        <f t="shared" si="64"/>
        <v>37896600</v>
      </c>
      <c r="R216" s="77">
        <f t="shared" si="61"/>
        <v>7.9176922720864955E-5</v>
      </c>
      <c r="T216">
        <f t="shared" si="65"/>
        <v>417</v>
      </c>
      <c r="U216" t="str">
        <f t="shared" si="66"/>
        <v>OOO 외</v>
      </c>
      <c r="V216" t="str">
        <f t="shared" si="66"/>
        <v>직원</v>
      </c>
      <c r="W216">
        <f t="shared" si="66"/>
        <v>43546</v>
      </c>
      <c r="X216" t="str">
        <f t="shared" si="66"/>
        <v>신주교부,</v>
      </c>
      <c r="Y216" t="str">
        <f t="shared" si="66"/>
        <v>보통주</v>
      </c>
      <c r="Z216">
        <f t="shared" si="66"/>
        <v>559000</v>
      </c>
      <c r="AA216" t="str">
        <f t="shared" si="66"/>
        <v>-</v>
      </c>
      <c r="AB216">
        <f t="shared" si="66"/>
        <v>7000</v>
      </c>
      <c r="AC216" t="str">
        <f t="shared" si="66"/>
        <v>-</v>
      </c>
      <c r="AD216">
        <f t="shared" si="66"/>
        <v>40000</v>
      </c>
      <c r="AE216">
        <f t="shared" si="66"/>
        <v>519000</v>
      </c>
      <c r="AF216" t="str">
        <f t="shared" si="62"/>
        <v>2022년 3월 22일~</v>
      </c>
      <c r="AG216" t="str">
        <f t="shared" si="67"/>
        <v>131,000 *주2)</v>
      </c>
      <c r="AH216">
        <f t="shared" si="67"/>
        <v>519000</v>
      </c>
      <c r="AI216">
        <f t="shared" si="67"/>
        <v>131000</v>
      </c>
      <c r="AJ216">
        <f t="shared" si="67"/>
        <v>67989000000</v>
      </c>
      <c r="AK216" s="77">
        <f t="shared" si="67"/>
        <v>0.14204862174624869</v>
      </c>
      <c r="AL216" s="74">
        <v>2023</v>
      </c>
    </row>
    <row r="217" spans="1:38">
      <c r="A217" s="13">
        <f t="shared" si="63"/>
        <v>210</v>
      </c>
      <c r="B217" s="190"/>
      <c r="C217" s="192"/>
      <c r="D217" s="194"/>
      <c r="E217" s="67" t="s">
        <v>82</v>
      </c>
      <c r="F217" s="192"/>
      <c r="G217" s="184"/>
      <c r="H217" s="184"/>
      <c r="I217" s="184"/>
      <c r="J217" s="184"/>
      <c r="K217" s="184"/>
      <c r="L217" s="184"/>
      <c r="M217" s="68">
        <v>46079</v>
      </c>
      <c r="N217" s="188"/>
      <c r="O217" s="4">
        <f t="shared" si="60"/>
        <v>0</v>
      </c>
      <c r="P217" t="s">
        <v>205</v>
      </c>
      <c r="Q217" s="4" t="str">
        <f t="shared" si="64"/>
        <v/>
      </c>
      <c r="R217" s="77" t="str">
        <f t="shared" si="61"/>
        <v/>
      </c>
      <c r="T217">
        <f t="shared" si="65"/>
        <v>419</v>
      </c>
      <c r="U217" t="str">
        <f t="shared" si="66"/>
        <v>OOO 외</v>
      </c>
      <c r="V217" t="str">
        <f t="shared" si="66"/>
        <v>직원</v>
      </c>
      <c r="W217">
        <f t="shared" si="66"/>
        <v>43523</v>
      </c>
      <c r="X217" t="str">
        <f t="shared" si="66"/>
        <v>신주교부,</v>
      </c>
      <c r="Y217" t="str">
        <f t="shared" si="66"/>
        <v>보통주</v>
      </c>
      <c r="Z217">
        <f t="shared" si="66"/>
        <v>422692</v>
      </c>
      <c r="AA217" t="str">
        <f t="shared" si="66"/>
        <v>-</v>
      </c>
      <c r="AB217">
        <f t="shared" si="66"/>
        <v>5367</v>
      </c>
      <c r="AC217" t="str">
        <f t="shared" si="66"/>
        <v>-</v>
      </c>
      <c r="AD217">
        <f t="shared" si="66"/>
        <v>28136</v>
      </c>
      <c r="AE217">
        <f t="shared" si="66"/>
        <v>394556</v>
      </c>
      <c r="AF217" t="str">
        <f t="shared" si="62"/>
        <v>2021년 2월 27일~</v>
      </c>
      <c r="AG217" t="str">
        <f t="shared" si="67"/>
        <v>128,900 *주3)</v>
      </c>
      <c r="AH217">
        <f t="shared" si="67"/>
        <v>394556</v>
      </c>
      <c r="AI217">
        <f t="shared" si="67"/>
        <v>128900</v>
      </c>
      <c r="AJ217">
        <f t="shared" si="67"/>
        <v>50858268400</v>
      </c>
      <c r="AK217" s="77">
        <f t="shared" si="67"/>
        <v>0.10625758476548841</v>
      </c>
      <c r="AL217" s="74">
        <v>2021</v>
      </c>
    </row>
    <row r="218" spans="1:38">
      <c r="A218" s="13">
        <f t="shared" si="63"/>
        <v>211</v>
      </c>
      <c r="B218" s="189" t="s">
        <v>178</v>
      </c>
      <c r="C218" s="191" t="s">
        <v>89</v>
      </c>
      <c r="D218" s="193">
        <v>43546</v>
      </c>
      <c r="E218" s="66" t="s">
        <v>81</v>
      </c>
      <c r="F218" s="191" t="s">
        <v>83</v>
      </c>
      <c r="G218" s="185">
        <v>3000</v>
      </c>
      <c r="H218" s="183" t="s">
        <v>84</v>
      </c>
      <c r="I218" s="183" t="s">
        <v>84</v>
      </c>
      <c r="J218" s="183" t="s">
        <v>84</v>
      </c>
      <c r="K218" s="183" t="s">
        <v>84</v>
      </c>
      <c r="L218" s="185">
        <v>3000</v>
      </c>
      <c r="M218" s="66" t="s">
        <v>85</v>
      </c>
      <c r="N218" s="187" t="s">
        <v>87</v>
      </c>
      <c r="O218" s="4">
        <f t="shared" si="60"/>
        <v>3000</v>
      </c>
      <c r="P218" s="4">
        <v>131000</v>
      </c>
      <c r="Q218" s="4">
        <f t="shared" si="64"/>
        <v>393000000</v>
      </c>
      <c r="R218" s="77">
        <f t="shared" si="61"/>
        <v>8.2109029911126409E-4</v>
      </c>
      <c r="T218">
        <f t="shared" si="65"/>
        <v>421</v>
      </c>
      <c r="U218" t="str">
        <f t="shared" si="66"/>
        <v>OOO 외</v>
      </c>
      <c r="V218" t="str">
        <f t="shared" si="66"/>
        <v>직원</v>
      </c>
      <c r="W218">
        <f t="shared" si="66"/>
        <v>43887</v>
      </c>
      <c r="X218" t="str">
        <f t="shared" si="66"/>
        <v>신주교부,</v>
      </c>
      <c r="Y218" t="str">
        <f t="shared" si="66"/>
        <v>보통주</v>
      </c>
      <c r="Z218">
        <f t="shared" si="66"/>
        <v>907000</v>
      </c>
      <c r="AA218" t="str">
        <f t="shared" si="66"/>
        <v>-</v>
      </c>
      <c r="AB218">
        <f t="shared" si="66"/>
        <v>10500</v>
      </c>
      <c r="AC218" t="str">
        <f t="shared" si="66"/>
        <v>-</v>
      </c>
      <c r="AD218">
        <f t="shared" si="66"/>
        <v>10500</v>
      </c>
      <c r="AE218">
        <f t="shared" si="66"/>
        <v>896500</v>
      </c>
      <c r="AF218" t="str">
        <f t="shared" si="62"/>
        <v>2023년 2월 26일~</v>
      </c>
      <c r="AG218" t="str">
        <f t="shared" si="67"/>
        <v>186,000 *주2)</v>
      </c>
      <c r="AH218">
        <f t="shared" si="67"/>
        <v>896500</v>
      </c>
      <c r="AI218">
        <f t="shared" si="67"/>
        <v>186000</v>
      </c>
      <c r="AJ218">
        <f t="shared" si="67"/>
        <v>166749000000</v>
      </c>
      <c r="AK218" s="77">
        <f t="shared" si="67"/>
        <v>0.34838673355344574</v>
      </c>
      <c r="AL218" s="74">
        <v>2024</v>
      </c>
    </row>
    <row r="219" spans="1:38">
      <c r="A219" s="13">
        <f t="shared" si="63"/>
        <v>212</v>
      </c>
      <c r="B219" s="190"/>
      <c r="C219" s="192"/>
      <c r="D219" s="194"/>
      <c r="E219" s="67" t="s">
        <v>82</v>
      </c>
      <c r="F219" s="192"/>
      <c r="G219" s="186"/>
      <c r="H219" s="184"/>
      <c r="I219" s="184"/>
      <c r="J219" s="184"/>
      <c r="K219" s="184"/>
      <c r="L219" s="186"/>
      <c r="M219" s="68">
        <v>46467</v>
      </c>
      <c r="N219" s="188"/>
      <c r="O219" s="4">
        <f t="shared" si="60"/>
        <v>0</v>
      </c>
      <c r="P219" t="s">
        <v>205</v>
      </c>
      <c r="Q219" s="4" t="str">
        <f t="shared" si="64"/>
        <v/>
      </c>
      <c r="R219" s="77" t="str">
        <f t="shared" si="61"/>
        <v/>
      </c>
      <c r="T219">
        <f t="shared" si="65"/>
        <v>423</v>
      </c>
      <c r="U219" t="str">
        <f t="shared" si="66"/>
        <v>OOO 외</v>
      </c>
      <c r="V219" t="str">
        <f t="shared" si="66"/>
        <v>직원</v>
      </c>
      <c r="W219">
        <f t="shared" si="66"/>
        <v>43887</v>
      </c>
      <c r="X219" t="str">
        <f t="shared" si="66"/>
        <v>신주교부,</v>
      </c>
      <c r="Y219" t="str">
        <f t="shared" si="66"/>
        <v>보통주</v>
      </c>
      <c r="Z219">
        <f t="shared" si="66"/>
        <v>162869</v>
      </c>
      <c r="AA219" t="str">
        <f t="shared" si="66"/>
        <v>-</v>
      </c>
      <c r="AB219">
        <f t="shared" si="66"/>
        <v>2862</v>
      </c>
      <c r="AC219" t="str">
        <f t="shared" si="66"/>
        <v>-</v>
      </c>
      <c r="AD219">
        <f t="shared" si="66"/>
        <v>5247</v>
      </c>
      <c r="AE219">
        <f t="shared" si="66"/>
        <v>157622</v>
      </c>
      <c r="AF219" t="str">
        <f t="shared" si="62"/>
        <v>2022년 2월 26일~</v>
      </c>
      <c r="AG219" t="str">
        <f t="shared" si="67"/>
        <v>186,000 *주3)</v>
      </c>
      <c r="AH219">
        <f t="shared" si="67"/>
        <v>157622</v>
      </c>
      <c r="AI219">
        <f t="shared" si="67"/>
        <v>186000</v>
      </c>
      <c r="AJ219">
        <f t="shared" si="67"/>
        <v>29317692000</v>
      </c>
      <c r="AK219" s="77">
        <f t="shared" si="67"/>
        <v>6.1253110670564666E-2</v>
      </c>
      <c r="AL219" s="74">
        <v>2020</v>
      </c>
    </row>
    <row r="220" spans="1:38">
      <c r="A220" s="13">
        <f t="shared" si="63"/>
        <v>213</v>
      </c>
      <c r="B220" s="189" t="s">
        <v>179</v>
      </c>
      <c r="C220" s="191" t="s">
        <v>89</v>
      </c>
      <c r="D220" s="193">
        <v>43546</v>
      </c>
      <c r="E220" s="66" t="s">
        <v>81</v>
      </c>
      <c r="F220" s="191" t="s">
        <v>83</v>
      </c>
      <c r="G220" s="185">
        <v>2000</v>
      </c>
      <c r="H220" s="183" t="s">
        <v>84</v>
      </c>
      <c r="I220" s="183" t="s">
        <v>84</v>
      </c>
      <c r="J220" s="183" t="s">
        <v>84</v>
      </c>
      <c r="K220" s="183" t="s">
        <v>84</v>
      </c>
      <c r="L220" s="185">
        <v>2000</v>
      </c>
      <c r="M220" s="66" t="s">
        <v>85</v>
      </c>
      <c r="N220" s="187" t="s">
        <v>87</v>
      </c>
      <c r="O220" s="4">
        <f t="shared" si="60"/>
        <v>2000</v>
      </c>
      <c r="P220" s="4">
        <v>131000</v>
      </c>
      <c r="Q220" s="4">
        <f t="shared" si="64"/>
        <v>262000000</v>
      </c>
      <c r="R220" s="77">
        <f t="shared" si="61"/>
        <v>5.4739353274084273E-4</v>
      </c>
    </row>
    <row r="221" spans="1:38">
      <c r="A221" s="13">
        <f t="shared" si="63"/>
        <v>214</v>
      </c>
      <c r="B221" s="190"/>
      <c r="C221" s="192"/>
      <c r="D221" s="194"/>
      <c r="E221" s="67" t="s">
        <v>82</v>
      </c>
      <c r="F221" s="192"/>
      <c r="G221" s="186"/>
      <c r="H221" s="184"/>
      <c r="I221" s="184"/>
      <c r="J221" s="184"/>
      <c r="K221" s="184"/>
      <c r="L221" s="186"/>
      <c r="M221" s="68">
        <v>46467</v>
      </c>
      <c r="N221" s="188"/>
      <c r="O221" s="4">
        <f t="shared" si="60"/>
        <v>0</v>
      </c>
      <c r="P221" t="s">
        <v>205</v>
      </c>
      <c r="Q221" s="4" t="str">
        <f t="shared" si="64"/>
        <v/>
      </c>
      <c r="R221" s="77" t="str">
        <f t="shared" si="61"/>
        <v/>
      </c>
    </row>
    <row r="222" spans="1:38">
      <c r="A222" s="13">
        <f t="shared" si="63"/>
        <v>215</v>
      </c>
      <c r="B222" s="189" t="s">
        <v>180</v>
      </c>
      <c r="C222" s="191" t="s">
        <v>89</v>
      </c>
      <c r="D222" s="193">
        <v>43546</v>
      </c>
      <c r="E222" s="66" t="s">
        <v>81</v>
      </c>
      <c r="F222" s="191" t="s">
        <v>83</v>
      </c>
      <c r="G222" s="185">
        <v>2000</v>
      </c>
      <c r="H222" s="183" t="s">
        <v>84</v>
      </c>
      <c r="I222" s="183" t="s">
        <v>84</v>
      </c>
      <c r="J222" s="183" t="s">
        <v>84</v>
      </c>
      <c r="K222" s="183" t="s">
        <v>84</v>
      </c>
      <c r="L222" s="185">
        <v>2000</v>
      </c>
      <c r="M222" s="66" t="s">
        <v>85</v>
      </c>
      <c r="N222" s="187" t="s">
        <v>87</v>
      </c>
      <c r="O222" s="4">
        <f t="shared" si="60"/>
        <v>2000</v>
      </c>
      <c r="P222" s="4">
        <v>131000</v>
      </c>
      <c r="Q222" s="4">
        <f t="shared" si="64"/>
        <v>262000000</v>
      </c>
      <c r="R222" s="77">
        <f t="shared" si="61"/>
        <v>5.4739353274084273E-4</v>
      </c>
    </row>
    <row r="223" spans="1:38">
      <c r="A223" s="13">
        <f t="shared" si="63"/>
        <v>216</v>
      </c>
      <c r="B223" s="190"/>
      <c r="C223" s="192"/>
      <c r="D223" s="194"/>
      <c r="E223" s="67" t="s">
        <v>82</v>
      </c>
      <c r="F223" s="192"/>
      <c r="G223" s="186"/>
      <c r="H223" s="184"/>
      <c r="I223" s="184"/>
      <c r="J223" s="184"/>
      <c r="K223" s="184"/>
      <c r="L223" s="186"/>
      <c r="M223" s="68">
        <v>46467</v>
      </c>
      <c r="N223" s="188"/>
      <c r="O223" s="4">
        <f t="shared" si="60"/>
        <v>0</v>
      </c>
      <c r="P223" t="s">
        <v>205</v>
      </c>
      <c r="Q223" s="4" t="str">
        <f t="shared" si="64"/>
        <v/>
      </c>
      <c r="R223" s="77" t="str">
        <f t="shared" si="61"/>
        <v/>
      </c>
    </row>
    <row r="224" spans="1:38">
      <c r="A224" s="13">
        <f t="shared" si="63"/>
        <v>217</v>
      </c>
      <c r="B224" s="189" t="s">
        <v>181</v>
      </c>
      <c r="C224" s="191" t="s">
        <v>89</v>
      </c>
      <c r="D224" s="193">
        <v>43546</v>
      </c>
      <c r="E224" s="66" t="s">
        <v>81</v>
      </c>
      <c r="F224" s="191" t="s">
        <v>83</v>
      </c>
      <c r="G224" s="185">
        <v>3000</v>
      </c>
      <c r="H224" s="183" t="s">
        <v>84</v>
      </c>
      <c r="I224" s="183" t="s">
        <v>84</v>
      </c>
      <c r="J224" s="183" t="s">
        <v>84</v>
      </c>
      <c r="K224" s="183" t="s">
        <v>84</v>
      </c>
      <c r="L224" s="185">
        <v>3000</v>
      </c>
      <c r="M224" s="66" t="s">
        <v>85</v>
      </c>
      <c r="N224" s="187" t="s">
        <v>87</v>
      </c>
      <c r="O224" s="4">
        <f t="shared" si="60"/>
        <v>3000</v>
      </c>
      <c r="P224" s="4">
        <v>131000</v>
      </c>
      <c r="Q224" s="4">
        <f t="shared" si="64"/>
        <v>393000000</v>
      </c>
      <c r="R224" s="77">
        <f t="shared" si="61"/>
        <v>8.2109029911126409E-4</v>
      </c>
    </row>
    <row r="225" spans="1:18">
      <c r="A225" s="13">
        <f t="shared" si="63"/>
        <v>218</v>
      </c>
      <c r="B225" s="190"/>
      <c r="C225" s="192"/>
      <c r="D225" s="194"/>
      <c r="E225" s="67" t="s">
        <v>82</v>
      </c>
      <c r="F225" s="192"/>
      <c r="G225" s="186"/>
      <c r="H225" s="184"/>
      <c r="I225" s="184"/>
      <c r="J225" s="184"/>
      <c r="K225" s="184"/>
      <c r="L225" s="186"/>
      <c r="M225" s="68">
        <v>46467</v>
      </c>
      <c r="N225" s="188"/>
      <c r="O225" s="4">
        <f t="shared" si="60"/>
        <v>0</v>
      </c>
      <c r="P225" t="s">
        <v>205</v>
      </c>
      <c r="Q225" s="4" t="str">
        <f t="shared" si="64"/>
        <v/>
      </c>
      <c r="R225" s="77" t="str">
        <f t="shared" si="61"/>
        <v/>
      </c>
    </row>
    <row r="226" spans="1:18">
      <c r="A226" s="13">
        <f t="shared" si="63"/>
        <v>219</v>
      </c>
      <c r="B226" s="189" t="s">
        <v>182</v>
      </c>
      <c r="C226" s="191" t="s">
        <v>89</v>
      </c>
      <c r="D226" s="193">
        <v>43546</v>
      </c>
      <c r="E226" s="66" t="s">
        <v>81</v>
      </c>
      <c r="F226" s="191" t="s">
        <v>83</v>
      </c>
      <c r="G226" s="185">
        <v>1000</v>
      </c>
      <c r="H226" s="183" t="s">
        <v>84</v>
      </c>
      <c r="I226" s="183" t="s">
        <v>84</v>
      </c>
      <c r="J226" s="183" t="s">
        <v>84</v>
      </c>
      <c r="K226" s="183" t="s">
        <v>84</v>
      </c>
      <c r="L226" s="185">
        <v>1000</v>
      </c>
      <c r="M226" s="66" t="s">
        <v>85</v>
      </c>
      <c r="N226" s="187" t="s">
        <v>87</v>
      </c>
      <c r="O226" s="4">
        <f t="shared" si="60"/>
        <v>1000</v>
      </c>
      <c r="P226" s="4">
        <v>131000</v>
      </c>
      <c r="Q226" s="4">
        <f t="shared" si="64"/>
        <v>131000000</v>
      </c>
      <c r="R226" s="77">
        <f t="shared" si="61"/>
        <v>2.7369676637042136E-4</v>
      </c>
    </row>
    <row r="227" spans="1:18">
      <c r="A227" s="13">
        <f t="shared" si="63"/>
        <v>220</v>
      </c>
      <c r="B227" s="190"/>
      <c r="C227" s="192"/>
      <c r="D227" s="194"/>
      <c r="E227" s="67" t="s">
        <v>82</v>
      </c>
      <c r="F227" s="192"/>
      <c r="G227" s="186"/>
      <c r="H227" s="184"/>
      <c r="I227" s="184"/>
      <c r="J227" s="184"/>
      <c r="K227" s="184"/>
      <c r="L227" s="186"/>
      <c r="M227" s="68">
        <v>46467</v>
      </c>
      <c r="N227" s="188"/>
      <c r="O227" s="4">
        <f t="shared" si="60"/>
        <v>0</v>
      </c>
      <c r="P227" t="s">
        <v>205</v>
      </c>
      <c r="Q227" s="4" t="str">
        <f t="shared" si="64"/>
        <v/>
      </c>
      <c r="R227" s="77" t="str">
        <f t="shared" si="61"/>
        <v/>
      </c>
    </row>
    <row r="228" spans="1:18">
      <c r="A228" s="13">
        <f t="shared" si="63"/>
        <v>221</v>
      </c>
      <c r="B228" s="189" t="s">
        <v>182</v>
      </c>
      <c r="C228" s="191" t="s">
        <v>89</v>
      </c>
      <c r="D228" s="193">
        <v>43523</v>
      </c>
      <c r="E228" s="66" t="s">
        <v>81</v>
      </c>
      <c r="F228" s="191" t="s">
        <v>83</v>
      </c>
      <c r="G228" s="183">
        <v>216</v>
      </c>
      <c r="H228" s="183" t="s">
        <v>84</v>
      </c>
      <c r="I228" s="183" t="s">
        <v>84</v>
      </c>
      <c r="J228" s="183" t="s">
        <v>84</v>
      </c>
      <c r="K228" s="183" t="s">
        <v>84</v>
      </c>
      <c r="L228" s="183">
        <v>216</v>
      </c>
      <c r="M228" s="66" t="s">
        <v>106</v>
      </c>
      <c r="N228" s="187" t="s">
        <v>107</v>
      </c>
      <c r="O228" s="4">
        <f t="shared" si="60"/>
        <v>216</v>
      </c>
      <c r="P228" s="4">
        <v>128900</v>
      </c>
      <c r="Q228" s="4">
        <f t="shared" si="64"/>
        <v>27842400</v>
      </c>
      <c r="R228" s="77">
        <f t="shared" si="61"/>
        <v>5.8170800366349768E-5</v>
      </c>
    </row>
    <row r="229" spans="1:18">
      <c r="A229" s="13">
        <f t="shared" si="63"/>
        <v>222</v>
      </c>
      <c r="B229" s="190"/>
      <c r="C229" s="192"/>
      <c r="D229" s="194"/>
      <c r="E229" s="67" t="s">
        <v>82</v>
      </c>
      <c r="F229" s="192"/>
      <c r="G229" s="184"/>
      <c r="H229" s="184"/>
      <c r="I229" s="184"/>
      <c r="J229" s="184"/>
      <c r="K229" s="184"/>
      <c r="L229" s="184"/>
      <c r="M229" s="68">
        <v>46079</v>
      </c>
      <c r="N229" s="188"/>
      <c r="O229" s="4">
        <f t="shared" si="60"/>
        <v>0</v>
      </c>
      <c r="P229" t="s">
        <v>205</v>
      </c>
      <c r="Q229" s="4" t="str">
        <f t="shared" si="64"/>
        <v/>
      </c>
      <c r="R229" s="77" t="str">
        <f t="shared" si="61"/>
        <v/>
      </c>
    </row>
    <row r="230" spans="1:18">
      <c r="A230" s="13">
        <f t="shared" si="63"/>
        <v>223</v>
      </c>
      <c r="B230" s="189" t="s">
        <v>79</v>
      </c>
      <c r="C230" s="191" t="s">
        <v>80</v>
      </c>
      <c r="D230" s="193">
        <v>43917</v>
      </c>
      <c r="E230" s="66" t="s">
        <v>81</v>
      </c>
      <c r="F230" s="191" t="s">
        <v>83</v>
      </c>
      <c r="G230" s="185">
        <v>40000</v>
      </c>
      <c r="H230" s="183" t="s">
        <v>84</v>
      </c>
      <c r="I230" s="183" t="s">
        <v>84</v>
      </c>
      <c r="J230" s="183" t="s">
        <v>84</v>
      </c>
      <c r="K230" s="183" t="s">
        <v>84</v>
      </c>
      <c r="L230" s="185">
        <v>40000</v>
      </c>
      <c r="M230" s="66" t="s">
        <v>183</v>
      </c>
      <c r="N230" s="187" t="s">
        <v>184</v>
      </c>
      <c r="O230" s="4">
        <f t="shared" si="60"/>
        <v>40000</v>
      </c>
      <c r="P230" s="4">
        <v>186000</v>
      </c>
      <c r="Q230" s="4">
        <f t="shared" si="64"/>
        <v>7440000000</v>
      </c>
      <c r="R230" s="77">
        <f t="shared" si="61"/>
        <v>1.5544304899205609E-2</v>
      </c>
    </row>
    <row r="231" spans="1:18">
      <c r="A231" s="13">
        <f t="shared" si="63"/>
        <v>224</v>
      </c>
      <c r="B231" s="190"/>
      <c r="C231" s="192"/>
      <c r="D231" s="194"/>
      <c r="E231" s="67" t="s">
        <v>82</v>
      </c>
      <c r="F231" s="192"/>
      <c r="G231" s="186"/>
      <c r="H231" s="184"/>
      <c r="I231" s="184"/>
      <c r="J231" s="184"/>
      <c r="K231" s="184"/>
      <c r="L231" s="186"/>
      <c r="M231" s="68">
        <v>46838</v>
      </c>
      <c r="N231" s="188"/>
      <c r="O231" s="4">
        <f t="shared" si="60"/>
        <v>0</v>
      </c>
      <c r="P231" t="s">
        <v>205</v>
      </c>
      <c r="Q231" s="4" t="str">
        <f t="shared" si="64"/>
        <v/>
      </c>
      <c r="R231" s="77" t="str">
        <f t="shared" si="61"/>
        <v/>
      </c>
    </row>
    <row r="232" spans="1:18">
      <c r="A232" s="13">
        <f t="shared" si="63"/>
        <v>225</v>
      </c>
      <c r="B232" s="189" t="s">
        <v>86</v>
      </c>
      <c r="C232" s="191" t="s">
        <v>80</v>
      </c>
      <c r="D232" s="193">
        <v>43917</v>
      </c>
      <c r="E232" s="66" t="s">
        <v>81</v>
      </c>
      <c r="F232" s="191" t="s">
        <v>83</v>
      </c>
      <c r="G232" s="185">
        <v>20000</v>
      </c>
      <c r="H232" s="183" t="s">
        <v>84</v>
      </c>
      <c r="I232" s="183" t="s">
        <v>84</v>
      </c>
      <c r="J232" s="183" t="s">
        <v>84</v>
      </c>
      <c r="K232" s="183" t="s">
        <v>84</v>
      </c>
      <c r="L232" s="185">
        <v>20000</v>
      </c>
      <c r="M232" s="66" t="s">
        <v>183</v>
      </c>
      <c r="N232" s="187" t="s">
        <v>184</v>
      </c>
      <c r="O232" s="4">
        <f t="shared" si="60"/>
        <v>20000</v>
      </c>
      <c r="P232" s="4">
        <v>186000</v>
      </c>
      <c r="Q232" s="4">
        <f t="shared" si="64"/>
        <v>3720000000</v>
      </c>
      <c r="R232" s="77">
        <f t="shared" si="61"/>
        <v>7.7721524496028047E-3</v>
      </c>
    </row>
    <row r="233" spans="1:18">
      <c r="A233" s="13">
        <f t="shared" si="63"/>
        <v>226</v>
      </c>
      <c r="B233" s="190"/>
      <c r="C233" s="192"/>
      <c r="D233" s="194"/>
      <c r="E233" s="67" t="s">
        <v>82</v>
      </c>
      <c r="F233" s="192"/>
      <c r="G233" s="186"/>
      <c r="H233" s="184"/>
      <c r="I233" s="184"/>
      <c r="J233" s="184"/>
      <c r="K233" s="184"/>
      <c r="L233" s="186"/>
      <c r="M233" s="68">
        <v>46838</v>
      </c>
      <c r="N233" s="188"/>
      <c r="O233" s="4">
        <f t="shared" si="60"/>
        <v>0</v>
      </c>
      <c r="P233" t="s">
        <v>205</v>
      </c>
      <c r="Q233" s="4" t="str">
        <f t="shared" si="64"/>
        <v/>
      </c>
      <c r="R233" s="77" t="str">
        <f t="shared" si="61"/>
        <v/>
      </c>
    </row>
    <row r="234" spans="1:18">
      <c r="A234" s="13">
        <f t="shared" si="63"/>
        <v>227</v>
      </c>
      <c r="B234" s="189" t="s">
        <v>88</v>
      </c>
      <c r="C234" s="191" t="s">
        <v>89</v>
      </c>
      <c r="D234" s="193">
        <v>43917</v>
      </c>
      <c r="E234" s="66" t="s">
        <v>81</v>
      </c>
      <c r="F234" s="191" t="s">
        <v>83</v>
      </c>
      <c r="G234" s="185">
        <v>32000</v>
      </c>
      <c r="H234" s="183" t="s">
        <v>84</v>
      </c>
      <c r="I234" s="183" t="s">
        <v>84</v>
      </c>
      <c r="J234" s="183" t="s">
        <v>84</v>
      </c>
      <c r="K234" s="183" t="s">
        <v>84</v>
      </c>
      <c r="L234" s="185">
        <v>32000</v>
      </c>
      <c r="M234" s="66" t="s">
        <v>183</v>
      </c>
      <c r="N234" s="187" t="s">
        <v>184</v>
      </c>
      <c r="O234" s="4">
        <f t="shared" si="60"/>
        <v>32000</v>
      </c>
      <c r="P234" s="4">
        <v>186000</v>
      </c>
      <c r="Q234" s="4">
        <f t="shared" si="64"/>
        <v>5952000000</v>
      </c>
      <c r="R234" s="77">
        <f t="shared" si="61"/>
        <v>1.2435443919364488E-2</v>
      </c>
    </row>
    <row r="235" spans="1:18">
      <c r="A235" s="13">
        <f t="shared" si="63"/>
        <v>228</v>
      </c>
      <c r="B235" s="190"/>
      <c r="C235" s="192"/>
      <c r="D235" s="194"/>
      <c r="E235" s="67" t="s">
        <v>82</v>
      </c>
      <c r="F235" s="192"/>
      <c r="G235" s="186"/>
      <c r="H235" s="184"/>
      <c r="I235" s="184"/>
      <c r="J235" s="184"/>
      <c r="K235" s="184"/>
      <c r="L235" s="186"/>
      <c r="M235" s="68">
        <v>46838</v>
      </c>
      <c r="N235" s="188"/>
      <c r="O235" s="4">
        <f t="shared" si="60"/>
        <v>0</v>
      </c>
      <c r="P235" t="s">
        <v>205</v>
      </c>
      <c r="Q235" s="4" t="str">
        <f t="shared" si="64"/>
        <v/>
      </c>
      <c r="R235" s="77" t="str">
        <f t="shared" si="61"/>
        <v/>
      </c>
    </row>
    <row r="236" spans="1:18">
      <c r="A236" s="13">
        <f t="shared" si="63"/>
        <v>229</v>
      </c>
      <c r="B236" s="189" t="s">
        <v>90</v>
      </c>
      <c r="C236" s="191" t="s">
        <v>89</v>
      </c>
      <c r="D236" s="193">
        <v>43917</v>
      </c>
      <c r="E236" s="66" t="s">
        <v>81</v>
      </c>
      <c r="F236" s="191" t="s">
        <v>83</v>
      </c>
      <c r="G236" s="185">
        <v>32000</v>
      </c>
      <c r="H236" s="183" t="s">
        <v>84</v>
      </c>
      <c r="I236" s="183" t="s">
        <v>84</v>
      </c>
      <c r="J236" s="183" t="s">
        <v>84</v>
      </c>
      <c r="K236" s="183" t="s">
        <v>84</v>
      </c>
      <c r="L236" s="185">
        <v>32000</v>
      </c>
      <c r="M236" s="66" t="s">
        <v>183</v>
      </c>
      <c r="N236" s="187" t="s">
        <v>184</v>
      </c>
      <c r="O236" s="4">
        <f t="shared" si="60"/>
        <v>32000</v>
      </c>
      <c r="P236" s="4">
        <v>186000</v>
      </c>
      <c r="Q236" s="4">
        <f t="shared" si="64"/>
        <v>5952000000</v>
      </c>
      <c r="R236" s="77">
        <f t="shared" si="61"/>
        <v>1.2435443919364488E-2</v>
      </c>
    </row>
    <row r="237" spans="1:18">
      <c r="A237" s="13">
        <f t="shared" si="63"/>
        <v>230</v>
      </c>
      <c r="B237" s="190"/>
      <c r="C237" s="192"/>
      <c r="D237" s="194"/>
      <c r="E237" s="67" t="s">
        <v>82</v>
      </c>
      <c r="F237" s="192"/>
      <c r="G237" s="186"/>
      <c r="H237" s="184"/>
      <c r="I237" s="184"/>
      <c r="J237" s="184"/>
      <c r="K237" s="184"/>
      <c r="L237" s="186"/>
      <c r="M237" s="68">
        <v>46838</v>
      </c>
      <c r="N237" s="188"/>
      <c r="O237" s="4">
        <f t="shared" si="60"/>
        <v>0</v>
      </c>
      <c r="P237" t="s">
        <v>205</v>
      </c>
      <c r="Q237" s="4" t="str">
        <f t="shared" si="64"/>
        <v/>
      </c>
      <c r="R237" s="77" t="str">
        <f t="shared" si="61"/>
        <v/>
      </c>
    </row>
    <row r="238" spans="1:18">
      <c r="A238" s="13">
        <f t="shared" si="63"/>
        <v>231</v>
      </c>
      <c r="B238" s="189" t="s">
        <v>91</v>
      </c>
      <c r="C238" s="191" t="s">
        <v>89</v>
      </c>
      <c r="D238" s="193">
        <v>43917</v>
      </c>
      <c r="E238" s="66" t="s">
        <v>81</v>
      </c>
      <c r="F238" s="191" t="s">
        <v>83</v>
      </c>
      <c r="G238" s="185">
        <v>14000</v>
      </c>
      <c r="H238" s="183" t="s">
        <v>84</v>
      </c>
      <c r="I238" s="183" t="s">
        <v>84</v>
      </c>
      <c r="J238" s="183" t="s">
        <v>84</v>
      </c>
      <c r="K238" s="183" t="s">
        <v>84</v>
      </c>
      <c r="L238" s="185">
        <v>14000</v>
      </c>
      <c r="M238" s="66" t="s">
        <v>183</v>
      </c>
      <c r="N238" s="187" t="s">
        <v>184</v>
      </c>
      <c r="O238" s="4">
        <f t="shared" si="60"/>
        <v>14000</v>
      </c>
      <c r="P238" s="4">
        <v>186000</v>
      </c>
      <c r="Q238" s="4">
        <f t="shared" si="64"/>
        <v>2604000000</v>
      </c>
      <c r="R238" s="77">
        <f t="shared" si="61"/>
        <v>5.4405067147219634E-3</v>
      </c>
    </row>
    <row r="239" spans="1:18">
      <c r="A239" s="13">
        <f t="shared" si="63"/>
        <v>232</v>
      </c>
      <c r="B239" s="190"/>
      <c r="C239" s="192"/>
      <c r="D239" s="194"/>
      <c r="E239" s="67" t="s">
        <v>82</v>
      </c>
      <c r="F239" s="192"/>
      <c r="G239" s="186"/>
      <c r="H239" s="184"/>
      <c r="I239" s="184"/>
      <c r="J239" s="184"/>
      <c r="K239" s="184"/>
      <c r="L239" s="186"/>
      <c r="M239" s="68">
        <v>46838</v>
      </c>
      <c r="N239" s="188"/>
      <c r="O239" s="4">
        <f t="shared" si="60"/>
        <v>0</v>
      </c>
      <c r="P239" t="s">
        <v>205</v>
      </c>
      <c r="Q239" s="4" t="str">
        <f t="shared" si="64"/>
        <v/>
      </c>
      <c r="R239" s="77" t="str">
        <f t="shared" si="61"/>
        <v/>
      </c>
    </row>
    <row r="240" spans="1:18">
      <c r="A240" s="13">
        <f t="shared" si="63"/>
        <v>233</v>
      </c>
      <c r="B240" s="189" t="s">
        <v>92</v>
      </c>
      <c r="C240" s="191" t="s">
        <v>89</v>
      </c>
      <c r="D240" s="193">
        <v>43917</v>
      </c>
      <c r="E240" s="66" t="s">
        <v>81</v>
      </c>
      <c r="F240" s="191" t="s">
        <v>83</v>
      </c>
      <c r="G240" s="185">
        <v>10000</v>
      </c>
      <c r="H240" s="183" t="s">
        <v>84</v>
      </c>
      <c r="I240" s="183" t="s">
        <v>84</v>
      </c>
      <c r="J240" s="183" t="s">
        <v>84</v>
      </c>
      <c r="K240" s="183" t="s">
        <v>84</v>
      </c>
      <c r="L240" s="185">
        <v>10000</v>
      </c>
      <c r="M240" s="66" t="s">
        <v>183</v>
      </c>
      <c r="N240" s="187" t="s">
        <v>184</v>
      </c>
      <c r="O240" s="4">
        <f t="shared" si="60"/>
        <v>10000</v>
      </c>
      <c r="P240" s="4">
        <v>186000</v>
      </c>
      <c r="Q240" s="4">
        <f t="shared" si="64"/>
        <v>1860000000</v>
      </c>
      <c r="R240" s="77">
        <f t="shared" si="61"/>
        <v>3.8860762248014023E-3</v>
      </c>
    </row>
    <row r="241" spans="1:18">
      <c r="A241" s="13">
        <f t="shared" si="63"/>
        <v>234</v>
      </c>
      <c r="B241" s="190"/>
      <c r="C241" s="192"/>
      <c r="D241" s="194"/>
      <c r="E241" s="67" t="s">
        <v>82</v>
      </c>
      <c r="F241" s="192"/>
      <c r="G241" s="186"/>
      <c r="H241" s="184"/>
      <c r="I241" s="184"/>
      <c r="J241" s="184"/>
      <c r="K241" s="184"/>
      <c r="L241" s="186"/>
      <c r="M241" s="68">
        <v>46838</v>
      </c>
      <c r="N241" s="188"/>
      <c r="O241" s="4">
        <f t="shared" si="60"/>
        <v>0</v>
      </c>
      <c r="P241" t="s">
        <v>205</v>
      </c>
      <c r="Q241" s="4" t="str">
        <f t="shared" si="64"/>
        <v/>
      </c>
      <c r="R241" s="77" t="str">
        <f t="shared" si="61"/>
        <v/>
      </c>
    </row>
    <row r="242" spans="1:18">
      <c r="A242" s="13">
        <f t="shared" si="63"/>
        <v>235</v>
      </c>
      <c r="B242" s="189" t="s">
        <v>93</v>
      </c>
      <c r="C242" s="191" t="s">
        <v>89</v>
      </c>
      <c r="D242" s="193">
        <v>43917</v>
      </c>
      <c r="E242" s="66" t="s">
        <v>81</v>
      </c>
      <c r="F242" s="191" t="s">
        <v>83</v>
      </c>
      <c r="G242" s="185">
        <v>14000</v>
      </c>
      <c r="H242" s="183" t="s">
        <v>84</v>
      </c>
      <c r="I242" s="183" t="s">
        <v>84</v>
      </c>
      <c r="J242" s="183" t="s">
        <v>84</v>
      </c>
      <c r="K242" s="183" t="s">
        <v>84</v>
      </c>
      <c r="L242" s="185">
        <v>14000</v>
      </c>
      <c r="M242" s="66" t="s">
        <v>183</v>
      </c>
      <c r="N242" s="187" t="s">
        <v>184</v>
      </c>
      <c r="O242" s="4">
        <f t="shared" si="60"/>
        <v>14000</v>
      </c>
      <c r="P242" s="4">
        <v>186000</v>
      </c>
      <c r="Q242" s="4">
        <f t="shared" si="64"/>
        <v>2604000000</v>
      </c>
      <c r="R242" s="77">
        <f t="shared" si="61"/>
        <v>5.4405067147219634E-3</v>
      </c>
    </row>
    <row r="243" spans="1:18">
      <c r="A243" s="13">
        <f t="shared" si="63"/>
        <v>236</v>
      </c>
      <c r="B243" s="190"/>
      <c r="C243" s="192"/>
      <c r="D243" s="194"/>
      <c r="E243" s="67" t="s">
        <v>82</v>
      </c>
      <c r="F243" s="192"/>
      <c r="G243" s="186"/>
      <c r="H243" s="184"/>
      <c r="I243" s="184"/>
      <c r="J243" s="184"/>
      <c r="K243" s="184"/>
      <c r="L243" s="186"/>
      <c r="M243" s="68">
        <v>46838</v>
      </c>
      <c r="N243" s="188"/>
      <c r="O243" s="4">
        <f t="shared" si="60"/>
        <v>0</v>
      </c>
      <c r="P243" t="s">
        <v>205</v>
      </c>
      <c r="Q243" s="4" t="str">
        <f t="shared" si="64"/>
        <v/>
      </c>
      <c r="R243" s="77" t="str">
        <f t="shared" si="61"/>
        <v/>
      </c>
    </row>
    <row r="244" spans="1:18">
      <c r="A244" s="13">
        <f t="shared" si="63"/>
        <v>237</v>
      </c>
      <c r="B244" s="189" t="s">
        <v>94</v>
      </c>
      <c r="C244" s="191" t="s">
        <v>89</v>
      </c>
      <c r="D244" s="193">
        <v>43917</v>
      </c>
      <c r="E244" s="66" t="s">
        <v>81</v>
      </c>
      <c r="F244" s="191" t="s">
        <v>83</v>
      </c>
      <c r="G244" s="185">
        <v>10000</v>
      </c>
      <c r="H244" s="183" t="s">
        <v>84</v>
      </c>
      <c r="I244" s="183" t="s">
        <v>84</v>
      </c>
      <c r="J244" s="183" t="s">
        <v>84</v>
      </c>
      <c r="K244" s="183" t="s">
        <v>84</v>
      </c>
      <c r="L244" s="185">
        <v>10000</v>
      </c>
      <c r="M244" s="66" t="s">
        <v>183</v>
      </c>
      <c r="N244" s="187" t="s">
        <v>184</v>
      </c>
      <c r="O244" s="4">
        <f t="shared" si="60"/>
        <v>10000</v>
      </c>
      <c r="P244" s="4">
        <v>186000</v>
      </c>
      <c r="Q244" s="4">
        <f t="shared" si="64"/>
        <v>1860000000</v>
      </c>
      <c r="R244" s="77">
        <f t="shared" si="61"/>
        <v>3.8860762248014023E-3</v>
      </c>
    </row>
    <row r="245" spans="1:18">
      <c r="A245" s="13">
        <f t="shared" si="63"/>
        <v>238</v>
      </c>
      <c r="B245" s="190"/>
      <c r="C245" s="192"/>
      <c r="D245" s="194"/>
      <c r="E245" s="67" t="s">
        <v>82</v>
      </c>
      <c r="F245" s="192"/>
      <c r="G245" s="186"/>
      <c r="H245" s="184"/>
      <c r="I245" s="184"/>
      <c r="J245" s="184"/>
      <c r="K245" s="184"/>
      <c r="L245" s="186"/>
      <c r="M245" s="68">
        <v>46838</v>
      </c>
      <c r="N245" s="188"/>
      <c r="O245" s="4">
        <f t="shared" si="60"/>
        <v>0</v>
      </c>
      <c r="P245" t="s">
        <v>205</v>
      </c>
      <c r="Q245" s="4" t="str">
        <f t="shared" si="64"/>
        <v/>
      </c>
      <c r="R245" s="77" t="str">
        <f t="shared" si="61"/>
        <v/>
      </c>
    </row>
    <row r="246" spans="1:18">
      <c r="A246" s="13">
        <f t="shared" si="63"/>
        <v>239</v>
      </c>
      <c r="B246" s="189" t="s">
        <v>95</v>
      </c>
      <c r="C246" s="191" t="s">
        <v>89</v>
      </c>
      <c r="D246" s="193">
        <v>43917</v>
      </c>
      <c r="E246" s="66" t="s">
        <v>81</v>
      </c>
      <c r="F246" s="191" t="s">
        <v>83</v>
      </c>
      <c r="G246" s="185">
        <v>14000</v>
      </c>
      <c r="H246" s="183" t="s">
        <v>84</v>
      </c>
      <c r="I246" s="183" t="s">
        <v>84</v>
      </c>
      <c r="J246" s="183" t="s">
        <v>84</v>
      </c>
      <c r="K246" s="183" t="s">
        <v>84</v>
      </c>
      <c r="L246" s="185">
        <v>14000</v>
      </c>
      <c r="M246" s="66" t="s">
        <v>183</v>
      </c>
      <c r="N246" s="187" t="s">
        <v>184</v>
      </c>
      <c r="O246" s="4">
        <f t="shared" si="60"/>
        <v>14000</v>
      </c>
      <c r="P246" s="4">
        <v>186000</v>
      </c>
      <c r="Q246" s="4">
        <f t="shared" si="64"/>
        <v>2604000000</v>
      </c>
      <c r="R246" s="77">
        <f t="shared" si="61"/>
        <v>5.4405067147219634E-3</v>
      </c>
    </row>
    <row r="247" spans="1:18">
      <c r="A247" s="13">
        <f t="shared" si="63"/>
        <v>240</v>
      </c>
      <c r="B247" s="190"/>
      <c r="C247" s="192"/>
      <c r="D247" s="194"/>
      <c r="E247" s="67" t="s">
        <v>82</v>
      </c>
      <c r="F247" s="192"/>
      <c r="G247" s="186"/>
      <c r="H247" s="184"/>
      <c r="I247" s="184"/>
      <c r="J247" s="184"/>
      <c r="K247" s="184"/>
      <c r="L247" s="186"/>
      <c r="M247" s="68">
        <v>46838</v>
      </c>
      <c r="N247" s="188"/>
      <c r="O247" s="4">
        <f t="shared" si="60"/>
        <v>0</v>
      </c>
      <c r="P247" t="s">
        <v>205</v>
      </c>
      <c r="Q247" s="4" t="str">
        <f t="shared" si="64"/>
        <v/>
      </c>
      <c r="R247" s="77" t="str">
        <f t="shared" si="61"/>
        <v/>
      </c>
    </row>
    <row r="248" spans="1:18">
      <c r="A248" s="13">
        <f t="shared" si="63"/>
        <v>241</v>
      </c>
      <c r="B248" s="189" t="s">
        <v>96</v>
      </c>
      <c r="C248" s="191" t="s">
        <v>89</v>
      </c>
      <c r="D248" s="193">
        <v>43917</v>
      </c>
      <c r="E248" s="66" t="s">
        <v>81</v>
      </c>
      <c r="F248" s="191" t="s">
        <v>83</v>
      </c>
      <c r="G248" s="185">
        <v>10000</v>
      </c>
      <c r="H248" s="183" t="s">
        <v>84</v>
      </c>
      <c r="I248" s="183" t="s">
        <v>84</v>
      </c>
      <c r="J248" s="183" t="s">
        <v>84</v>
      </c>
      <c r="K248" s="183" t="s">
        <v>84</v>
      </c>
      <c r="L248" s="185">
        <v>10000</v>
      </c>
      <c r="M248" s="66" t="s">
        <v>183</v>
      </c>
      <c r="N248" s="187" t="s">
        <v>184</v>
      </c>
      <c r="O248" s="4">
        <f t="shared" si="60"/>
        <v>10000</v>
      </c>
      <c r="P248" s="4">
        <v>186000</v>
      </c>
      <c r="Q248" s="4">
        <f t="shared" si="64"/>
        <v>1860000000</v>
      </c>
      <c r="R248" s="77">
        <f t="shared" si="61"/>
        <v>3.8860762248014023E-3</v>
      </c>
    </row>
    <row r="249" spans="1:18">
      <c r="A249" s="13">
        <f t="shared" si="63"/>
        <v>242</v>
      </c>
      <c r="B249" s="190"/>
      <c r="C249" s="192"/>
      <c r="D249" s="194"/>
      <c r="E249" s="67" t="s">
        <v>82</v>
      </c>
      <c r="F249" s="192"/>
      <c r="G249" s="186"/>
      <c r="H249" s="184"/>
      <c r="I249" s="184"/>
      <c r="J249" s="184"/>
      <c r="K249" s="184"/>
      <c r="L249" s="186"/>
      <c r="M249" s="68">
        <v>46838</v>
      </c>
      <c r="N249" s="188"/>
      <c r="O249" s="4">
        <f t="shared" si="60"/>
        <v>0</v>
      </c>
      <c r="P249" t="s">
        <v>205</v>
      </c>
      <c r="Q249" s="4" t="str">
        <f t="shared" si="64"/>
        <v/>
      </c>
      <c r="R249" s="77" t="str">
        <f t="shared" si="61"/>
        <v/>
      </c>
    </row>
    <row r="250" spans="1:18">
      <c r="A250" s="13">
        <f t="shared" si="63"/>
        <v>243</v>
      </c>
      <c r="B250" s="189" t="s">
        <v>97</v>
      </c>
      <c r="C250" s="191" t="s">
        <v>89</v>
      </c>
      <c r="D250" s="193">
        <v>43917</v>
      </c>
      <c r="E250" s="66" t="s">
        <v>81</v>
      </c>
      <c r="F250" s="191" t="s">
        <v>83</v>
      </c>
      <c r="G250" s="185">
        <v>10000</v>
      </c>
      <c r="H250" s="183" t="s">
        <v>84</v>
      </c>
      <c r="I250" s="183" t="s">
        <v>84</v>
      </c>
      <c r="J250" s="183" t="s">
        <v>84</v>
      </c>
      <c r="K250" s="183" t="s">
        <v>84</v>
      </c>
      <c r="L250" s="185">
        <v>10000</v>
      </c>
      <c r="M250" s="66" t="s">
        <v>183</v>
      </c>
      <c r="N250" s="187" t="s">
        <v>184</v>
      </c>
      <c r="O250" s="4">
        <f t="shared" si="60"/>
        <v>10000</v>
      </c>
      <c r="P250" s="4">
        <v>186000</v>
      </c>
      <c r="Q250" s="4">
        <f t="shared" si="64"/>
        <v>1860000000</v>
      </c>
      <c r="R250" s="77">
        <f t="shared" si="61"/>
        <v>3.8860762248014023E-3</v>
      </c>
    </row>
    <row r="251" spans="1:18">
      <c r="A251" s="13">
        <f t="shared" si="63"/>
        <v>244</v>
      </c>
      <c r="B251" s="190"/>
      <c r="C251" s="192"/>
      <c r="D251" s="194"/>
      <c r="E251" s="67" t="s">
        <v>82</v>
      </c>
      <c r="F251" s="192"/>
      <c r="G251" s="186"/>
      <c r="H251" s="184"/>
      <c r="I251" s="184"/>
      <c r="J251" s="184"/>
      <c r="K251" s="184"/>
      <c r="L251" s="186"/>
      <c r="M251" s="68">
        <v>46838</v>
      </c>
      <c r="N251" s="188"/>
      <c r="O251" s="4">
        <f t="shared" si="60"/>
        <v>0</v>
      </c>
      <c r="P251" t="s">
        <v>205</v>
      </c>
      <c r="Q251" s="4" t="str">
        <f t="shared" si="64"/>
        <v/>
      </c>
      <c r="R251" s="77" t="str">
        <f t="shared" si="61"/>
        <v/>
      </c>
    </row>
    <row r="252" spans="1:18">
      <c r="A252" s="13">
        <f t="shared" si="63"/>
        <v>245</v>
      </c>
      <c r="B252" s="189" t="s">
        <v>98</v>
      </c>
      <c r="C252" s="191" t="s">
        <v>89</v>
      </c>
      <c r="D252" s="193">
        <v>43917</v>
      </c>
      <c r="E252" s="66" t="s">
        <v>81</v>
      </c>
      <c r="F252" s="191" t="s">
        <v>83</v>
      </c>
      <c r="G252" s="185">
        <v>10000</v>
      </c>
      <c r="H252" s="183" t="s">
        <v>84</v>
      </c>
      <c r="I252" s="183" t="s">
        <v>84</v>
      </c>
      <c r="J252" s="183" t="s">
        <v>84</v>
      </c>
      <c r="K252" s="183" t="s">
        <v>84</v>
      </c>
      <c r="L252" s="185">
        <v>10000</v>
      </c>
      <c r="M252" s="66" t="s">
        <v>183</v>
      </c>
      <c r="N252" s="187" t="s">
        <v>184</v>
      </c>
      <c r="O252" s="4">
        <f t="shared" si="60"/>
        <v>10000</v>
      </c>
      <c r="P252" s="4">
        <v>186000</v>
      </c>
      <c r="Q252" s="4">
        <f t="shared" si="64"/>
        <v>1860000000</v>
      </c>
      <c r="R252" s="77">
        <f t="shared" si="61"/>
        <v>3.8860762248014023E-3</v>
      </c>
    </row>
    <row r="253" spans="1:18">
      <c r="A253" s="13">
        <f t="shared" si="63"/>
        <v>246</v>
      </c>
      <c r="B253" s="190"/>
      <c r="C253" s="192"/>
      <c r="D253" s="194"/>
      <c r="E253" s="67" t="s">
        <v>82</v>
      </c>
      <c r="F253" s="192"/>
      <c r="G253" s="186"/>
      <c r="H253" s="184"/>
      <c r="I253" s="184"/>
      <c r="J253" s="184"/>
      <c r="K253" s="184"/>
      <c r="L253" s="186"/>
      <c r="M253" s="68">
        <v>46838</v>
      </c>
      <c r="N253" s="188"/>
      <c r="O253" s="4">
        <f t="shared" si="60"/>
        <v>0</v>
      </c>
      <c r="P253" t="s">
        <v>205</v>
      </c>
      <c r="Q253" s="4" t="str">
        <f t="shared" si="64"/>
        <v/>
      </c>
      <c r="R253" s="77" t="str">
        <f t="shared" si="61"/>
        <v/>
      </c>
    </row>
    <row r="254" spans="1:18">
      <c r="A254" s="13">
        <f t="shared" si="63"/>
        <v>247</v>
      </c>
      <c r="B254" s="189" t="s">
        <v>99</v>
      </c>
      <c r="C254" s="191" t="s">
        <v>89</v>
      </c>
      <c r="D254" s="193">
        <v>43917</v>
      </c>
      <c r="E254" s="66" t="s">
        <v>81</v>
      </c>
      <c r="F254" s="191" t="s">
        <v>83</v>
      </c>
      <c r="G254" s="185">
        <v>6000</v>
      </c>
      <c r="H254" s="183" t="s">
        <v>84</v>
      </c>
      <c r="I254" s="183" t="s">
        <v>84</v>
      </c>
      <c r="J254" s="183" t="s">
        <v>84</v>
      </c>
      <c r="K254" s="183" t="s">
        <v>84</v>
      </c>
      <c r="L254" s="185">
        <v>6000</v>
      </c>
      <c r="M254" s="66" t="s">
        <v>183</v>
      </c>
      <c r="N254" s="187" t="s">
        <v>184</v>
      </c>
      <c r="O254" s="4">
        <f t="shared" si="60"/>
        <v>6000</v>
      </c>
      <c r="P254" s="4">
        <v>186000</v>
      </c>
      <c r="Q254" s="4">
        <f t="shared" si="64"/>
        <v>1116000000</v>
      </c>
      <c r="R254" s="77">
        <f t="shared" si="61"/>
        <v>2.3316457348808413E-3</v>
      </c>
    </row>
    <row r="255" spans="1:18">
      <c r="A255" s="13">
        <f t="shared" si="63"/>
        <v>248</v>
      </c>
      <c r="B255" s="190"/>
      <c r="C255" s="192"/>
      <c r="D255" s="194"/>
      <c r="E255" s="67" t="s">
        <v>82</v>
      </c>
      <c r="F255" s="192"/>
      <c r="G255" s="186"/>
      <c r="H255" s="184"/>
      <c r="I255" s="184"/>
      <c r="J255" s="184"/>
      <c r="K255" s="184"/>
      <c r="L255" s="186"/>
      <c r="M255" s="68">
        <v>46838</v>
      </c>
      <c r="N255" s="188"/>
      <c r="O255" s="4">
        <f t="shared" si="60"/>
        <v>0</v>
      </c>
      <c r="P255" t="s">
        <v>205</v>
      </c>
      <c r="Q255" s="4" t="str">
        <f t="shared" si="64"/>
        <v/>
      </c>
      <c r="R255" s="77" t="str">
        <f t="shared" si="61"/>
        <v/>
      </c>
    </row>
    <row r="256" spans="1:18">
      <c r="A256" s="13">
        <f t="shared" si="63"/>
        <v>249</v>
      </c>
      <c r="B256" s="189" t="s">
        <v>100</v>
      </c>
      <c r="C256" s="191" t="s">
        <v>89</v>
      </c>
      <c r="D256" s="193">
        <v>43917</v>
      </c>
      <c r="E256" s="66" t="s">
        <v>81</v>
      </c>
      <c r="F256" s="191" t="s">
        <v>83</v>
      </c>
      <c r="G256" s="185">
        <v>6000</v>
      </c>
      <c r="H256" s="183" t="s">
        <v>84</v>
      </c>
      <c r="I256" s="183" t="s">
        <v>84</v>
      </c>
      <c r="J256" s="183" t="s">
        <v>84</v>
      </c>
      <c r="K256" s="183" t="s">
        <v>84</v>
      </c>
      <c r="L256" s="185">
        <v>6000</v>
      </c>
      <c r="M256" s="66" t="s">
        <v>183</v>
      </c>
      <c r="N256" s="187" t="s">
        <v>184</v>
      </c>
      <c r="O256" s="4">
        <f t="shared" si="60"/>
        <v>6000</v>
      </c>
      <c r="P256" s="4">
        <v>186000</v>
      </c>
      <c r="Q256" s="4">
        <f t="shared" si="64"/>
        <v>1116000000</v>
      </c>
      <c r="R256" s="77">
        <f t="shared" si="61"/>
        <v>2.3316457348808413E-3</v>
      </c>
    </row>
    <row r="257" spans="1:18">
      <c r="A257" s="13">
        <f t="shared" si="63"/>
        <v>250</v>
      </c>
      <c r="B257" s="190"/>
      <c r="C257" s="192"/>
      <c r="D257" s="194"/>
      <c r="E257" s="67" t="s">
        <v>82</v>
      </c>
      <c r="F257" s="192"/>
      <c r="G257" s="186"/>
      <c r="H257" s="184"/>
      <c r="I257" s="184"/>
      <c r="J257" s="184"/>
      <c r="K257" s="184"/>
      <c r="L257" s="186"/>
      <c r="M257" s="68">
        <v>46838</v>
      </c>
      <c r="N257" s="188"/>
      <c r="O257" s="4">
        <f t="shared" si="60"/>
        <v>0</v>
      </c>
      <c r="P257" t="s">
        <v>205</v>
      </c>
      <c r="Q257" s="4" t="str">
        <f t="shared" si="64"/>
        <v/>
      </c>
      <c r="R257" s="77" t="str">
        <f t="shared" si="61"/>
        <v/>
      </c>
    </row>
    <row r="258" spans="1:18">
      <c r="A258" s="13">
        <f t="shared" si="63"/>
        <v>251</v>
      </c>
      <c r="B258" s="189" t="s">
        <v>101</v>
      </c>
      <c r="C258" s="191" t="s">
        <v>89</v>
      </c>
      <c r="D258" s="193">
        <v>43917</v>
      </c>
      <c r="E258" s="66" t="s">
        <v>81</v>
      </c>
      <c r="F258" s="191" t="s">
        <v>83</v>
      </c>
      <c r="G258" s="185">
        <v>8000</v>
      </c>
      <c r="H258" s="183" t="s">
        <v>84</v>
      </c>
      <c r="I258" s="183" t="s">
        <v>84</v>
      </c>
      <c r="J258" s="183" t="s">
        <v>84</v>
      </c>
      <c r="K258" s="183" t="s">
        <v>84</v>
      </c>
      <c r="L258" s="185">
        <v>8000</v>
      </c>
      <c r="M258" s="66" t="s">
        <v>183</v>
      </c>
      <c r="N258" s="187" t="s">
        <v>184</v>
      </c>
      <c r="O258" s="4">
        <f t="shared" si="60"/>
        <v>8000</v>
      </c>
      <c r="P258" s="4">
        <v>186000</v>
      </c>
      <c r="Q258" s="4">
        <f t="shared" si="64"/>
        <v>1488000000</v>
      </c>
      <c r="R258" s="77">
        <f t="shared" si="61"/>
        <v>3.1088609798411221E-3</v>
      </c>
    </row>
    <row r="259" spans="1:18">
      <c r="A259" s="13">
        <f t="shared" si="63"/>
        <v>252</v>
      </c>
      <c r="B259" s="190"/>
      <c r="C259" s="192"/>
      <c r="D259" s="194"/>
      <c r="E259" s="67" t="s">
        <v>82</v>
      </c>
      <c r="F259" s="192"/>
      <c r="G259" s="186"/>
      <c r="H259" s="184"/>
      <c r="I259" s="184"/>
      <c r="J259" s="184"/>
      <c r="K259" s="184"/>
      <c r="L259" s="186"/>
      <c r="M259" s="68">
        <v>46838</v>
      </c>
      <c r="N259" s="188"/>
      <c r="O259" s="4">
        <f t="shared" si="60"/>
        <v>0</v>
      </c>
      <c r="P259" t="s">
        <v>205</v>
      </c>
      <c r="Q259" s="4" t="str">
        <f t="shared" si="64"/>
        <v/>
      </c>
      <c r="R259" s="77" t="str">
        <f t="shared" si="61"/>
        <v/>
      </c>
    </row>
    <row r="260" spans="1:18">
      <c r="A260" s="13">
        <f t="shared" si="63"/>
        <v>253</v>
      </c>
      <c r="B260" s="189" t="s">
        <v>102</v>
      </c>
      <c r="C260" s="191" t="s">
        <v>89</v>
      </c>
      <c r="D260" s="193">
        <v>43917</v>
      </c>
      <c r="E260" s="66" t="s">
        <v>81</v>
      </c>
      <c r="F260" s="191" t="s">
        <v>83</v>
      </c>
      <c r="G260" s="185">
        <v>6000</v>
      </c>
      <c r="H260" s="183" t="s">
        <v>84</v>
      </c>
      <c r="I260" s="183" t="s">
        <v>84</v>
      </c>
      <c r="J260" s="183" t="s">
        <v>84</v>
      </c>
      <c r="K260" s="183" t="s">
        <v>84</v>
      </c>
      <c r="L260" s="185">
        <v>6000</v>
      </c>
      <c r="M260" s="66" t="s">
        <v>183</v>
      </c>
      <c r="N260" s="187" t="s">
        <v>184</v>
      </c>
      <c r="O260" s="4">
        <f t="shared" si="60"/>
        <v>6000</v>
      </c>
      <c r="P260" s="4">
        <v>186000</v>
      </c>
      <c r="Q260" s="4">
        <f t="shared" si="64"/>
        <v>1116000000</v>
      </c>
      <c r="R260" s="77">
        <f t="shared" si="61"/>
        <v>2.3316457348808413E-3</v>
      </c>
    </row>
    <row r="261" spans="1:18">
      <c r="A261" s="13">
        <f t="shared" si="63"/>
        <v>254</v>
      </c>
      <c r="B261" s="190"/>
      <c r="C261" s="192"/>
      <c r="D261" s="194"/>
      <c r="E261" s="67" t="s">
        <v>82</v>
      </c>
      <c r="F261" s="192"/>
      <c r="G261" s="186"/>
      <c r="H261" s="184"/>
      <c r="I261" s="184"/>
      <c r="J261" s="184"/>
      <c r="K261" s="184"/>
      <c r="L261" s="186"/>
      <c r="M261" s="68">
        <v>46838</v>
      </c>
      <c r="N261" s="188"/>
      <c r="O261" s="4">
        <f t="shared" si="60"/>
        <v>0</v>
      </c>
      <c r="P261" t="s">
        <v>205</v>
      </c>
      <c r="Q261" s="4" t="str">
        <f t="shared" si="64"/>
        <v/>
      </c>
      <c r="R261" s="77" t="str">
        <f t="shared" si="61"/>
        <v/>
      </c>
    </row>
    <row r="262" spans="1:18">
      <c r="A262" s="13">
        <f t="shared" si="63"/>
        <v>255</v>
      </c>
      <c r="B262" s="189" t="s">
        <v>103</v>
      </c>
      <c r="C262" s="191" t="s">
        <v>89</v>
      </c>
      <c r="D262" s="193">
        <v>43917</v>
      </c>
      <c r="E262" s="66" t="s">
        <v>81</v>
      </c>
      <c r="F262" s="191" t="s">
        <v>83</v>
      </c>
      <c r="G262" s="185">
        <v>6000</v>
      </c>
      <c r="H262" s="183" t="s">
        <v>84</v>
      </c>
      <c r="I262" s="183" t="s">
        <v>84</v>
      </c>
      <c r="J262" s="183" t="s">
        <v>84</v>
      </c>
      <c r="K262" s="183" t="s">
        <v>84</v>
      </c>
      <c r="L262" s="185">
        <v>6000</v>
      </c>
      <c r="M262" s="66" t="s">
        <v>183</v>
      </c>
      <c r="N262" s="187" t="s">
        <v>184</v>
      </c>
      <c r="O262" s="4">
        <f t="shared" si="60"/>
        <v>6000</v>
      </c>
      <c r="P262" s="4">
        <v>186000</v>
      </c>
      <c r="Q262" s="4">
        <f t="shared" si="64"/>
        <v>1116000000</v>
      </c>
      <c r="R262" s="77">
        <f t="shared" si="61"/>
        <v>2.3316457348808413E-3</v>
      </c>
    </row>
    <row r="263" spans="1:18">
      <c r="A263" s="13">
        <f t="shared" si="63"/>
        <v>256</v>
      </c>
      <c r="B263" s="190"/>
      <c r="C263" s="192"/>
      <c r="D263" s="194"/>
      <c r="E263" s="67" t="s">
        <v>82</v>
      </c>
      <c r="F263" s="192"/>
      <c r="G263" s="186"/>
      <c r="H263" s="184"/>
      <c r="I263" s="184"/>
      <c r="J263" s="184"/>
      <c r="K263" s="184"/>
      <c r="L263" s="186"/>
      <c r="M263" s="68">
        <v>46838</v>
      </c>
      <c r="N263" s="188"/>
      <c r="O263" s="4">
        <f t="shared" si="60"/>
        <v>0</v>
      </c>
      <c r="P263" t="s">
        <v>205</v>
      </c>
      <c r="Q263" s="4" t="str">
        <f t="shared" si="64"/>
        <v/>
      </c>
      <c r="R263" s="77" t="str">
        <f t="shared" si="61"/>
        <v/>
      </c>
    </row>
    <row r="264" spans="1:18">
      <c r="A264" s="13">
        <f t="shared" si="63"/>
        <v>257</v>
      </c>
      <c r="B264" s="189" t="s">
        <v>104</v>
      </c>
      <c r="C264" s="191" t="s">
        <v>89</v>
      </c>
      <c r="D264" s="193">
        <v>43917</v>
      </c>
      <c r="E264" s="66" t="s">
        <v>81</v>
      </c>
      <c r="F264" s="191" t="s">
        <v>83</v>
      </c>
      <c r="G264" s="185">
        <v>8000</v>
      </c>
      <c r="H264" s="183" t="s">
        <v>84</v>
      </c>
      <c r="I264" s="183" t="s">
        <v>84</v>
      </c>
      <c r="J264" s="183" t="s">
        <v>84</v>
      </c>
      <c r="K264" s="183" t="s">
        <v>84</v>
      </c>
      <c r="L264" s="185">
        <v>8000</v>
      </c>
      <c r="M264" s="66" t="s">
        <v>183</v>
      </c>
      <c r="N264" s="187" t="s">
        <v>184</v>
      </c>
      <c r="O264" s="4">
        <f t="shared" si="60"/>
        <v>8000</v>
      </c>
      <c r="P264" s="4">
        <v>186000</v>
      </c>
      <c r="Q264" s="4">
        <f t="shared" si="64"/>
        <v>1488000000</v>
      </c>
      <c r="R264" s="77">
        <f t="shared" si="61"/>
        <v>3.1088609798411221E-3</v>
      </c>
    </row>
    <row r="265" spans="1:18">
      <c r="A265" s="13">
        <f t="shared" si="63"/>
        <v>258</v>
      </c>
      <c r="B265" s="190"/>
      <c r="C265" s="192"/>
      <c r="D265" s="194"/>
      <c r="E265" s="67" t="s">
        <v>82</v>
      </c>
      <c r="F265" s="192"/>
      <c r="G265" s="186"/>
      <c r="H265" s="184"/>
      <c r="I265" s="184"/>
      <c r="J265" s="184"/>
      <c r="K265" s="184"/>
      <c r="L265" s="186"/>
      <c r="M265" s="68">
        <v>46838</v>
      </c>
      <c r="N265" s="188"/>
      <c r="O265" s="4">
        <f t="shared" ref="O265:O328" si="68">L265</f>
        <v>0</v>
      </c>
      <c r="P265" t="s">
        <v>205</v>
      </c>
      <c r="Q265" s="4" t="str">
        <f t="shared" si="64"/>
        <v/>
      </c>
      <c r="R265" s="77" t="str">
        <f t="shared" ref="R265:R328" si="69">IF(ISNUMBER(Q265),Q265/$Q$432,"")</f>
        <v/>
      </c>
    </row>
    <row r="266" spans="1:18">
      <c r="A266" s="13">
        <f t="shared" ref="A266:A329" si="70">A265+1</f>
        <v>259</v>
      </c>
      <c r="B266" s="189" t="s">
        <v>105</v>
      </c>
      <c r="C266" s="191" t="s">
        <v>89</v>
      </c>
      <c r="D266" s="193">
        <v>43917</v>
      </c>
      <c r="E266" s="66" t="s">
        <v>81</v>
      </c>
      <c r="F266" s="191" t="s">
        <v>83</v>
      </c>
      <c r="G266" s="185">
        <v>4000</v>
      </c>
      <c r="H266" s="183" t="s">
        <v>84</v>
      </c>
      <c r="I266" s="183" t="s">
        <v>84</v>
      </c>
      <c r="J266" s="183" t="s">
        <v>84</v>
      </c>
      <c r="K266" s="183" t="s">
        <v>84</v>
      </c>
      <c r="L266" s="185">
        <v>4000</v>
      </c>
      <c r="M266" s="66" t="s">
        <v>183</v>
      </c>
      <c r="N266" s="187" t="s">
        <v>184</v>
      </c>
      <c r="O266" s="4">
        <f t="shared" si="68"/>
        <v>4000</v>
      </c>
      <c r="P266" s="4">
        <v>186000</v>
      </c>
      <c r="Q266" s="4">
        <f t="shared" ref="Q266:Q329" si="71">IF(ISNUMBER(P266),O266*P266,"")</f>
        <v>744000000</v>
      </c>
      <c r="R266" s="77">
        <f t="shared" si="69"/>
        <v>1.554430489920561E-3</v>
      </c>
    </row>
    <row r="267" spans="1:18">
      <c r="A267" s="13">
        <f t="shared" si="70"/>
        <v>260</v>
      </c>
      <c r="B267" s="190"/>
      <c r="C267" s="192"/>
      <c r="D267" s="194"/>
      <c r="E267" s="67" t="s">
        <v>82</v>
      </c>
      <c r="F267" s="192"/>
      <c r="G267" s="186"/>
      <c r="H267" s="184"/>
      <c r="I267" s="184"/>
      <c r="J267" s="184"/>
      <c r="K267" s="184"/>
      <c r="L267" s="186"/>
      <c r="M267" s="68">
        <v>46838</v>
      </c>
      <c r="N267" s="188"/>
      <c r="O267" s="4">
        <f t="shared" si="68"/>
        <v>0</v>
      </c>
      <c r="P267" t="s">
        <v>205</v>
      </c>
      <c r="Q267" s="4" t="str">
        <f t="shared" si="71"/>
        <v/>
      </c>
      <c r="R267" s="77" t="str">
        <f t="shared" si="69"/>
        <v/>
      </c>
    </row>
    <row r="268" spans="1:18">
      <c r="A268" s="13">
        <f t="shared" si="70"/>
        <v>261</v>
      </c>
      <c r="B268" s="189" t="s">
        <v>108</v>
      </c>
      <c r="C268" s="191" t="s">
        <v>89</v>
      </c>
      <c r="D268" s="193">
        <v>43917</v>
      </c>
      <c r="E268" s="66" t="s">
        <v>81</v>
      </c>
      <c r="F268" s="191" t="s">
        <v>83</v>
      </c>
      <c r="G268" s="185">
        <v>4000</v>
      </c>
      <c r="H268" s="183" t="s">
        <v>84</v>
      </c>
      <c r="I268" s="183" t="s">
        <v>84</v>
      </c>
      <c r="J268" s="183" t="s">
        <v>84</v>
      </c>
      <c r="K268" s="183" t="s">
        <v>84</v>
      </c>
      <c r="L268" s="185">
        <v>4000</v>
      </c>
      <c r="M268" s="66" t="s">
        <v>183</v>
      </c>
      <c r="N268" s="187" t="s">
        <v>184</v>
      </c>
      <c r="O268" s="4">
        <f t="shared" si="68"/>
        <v>4000</v>
      </c>
      <c r="P268" s="4">
        <v>186000</v>
      </c>
      <c r="Q268" s="4">
        <f t="shared" si="71"/>
        <v>744000000</v>
      </c>
      <c r="R268" s="77">
        <f t="shared" si="69"/>
        <v>1.554430489920561E-3</v>
      </c>
    </row>
    <row r="269" spans="1:18">
      <c r="A269" s="13">
        <f t="shared" si="70"/>
        <v>262</v>
      </c>
      <c r="B269" s="190"/>
      <c r="C269" s="192"/>
      <c r="D269" s="194"/>
      <c r="E269" s="67" t="s">
        <v>82</v>
      </c>
      <c r="F269" s="192"/>
      <c r="G269" s="186"/>
      <c r="H269" s="184"/>
      <c r="I269" s="184"/>
      <c r="J269" s="184"/>
      <c r="K269" s="184"/>
      <c r="L269" s="186"/>
      <c r="M269" s="68">
        <v>46838</v>
      </c>
      <c r="N269" s="188"/>
      <c r="O269" s="4">
        <f t="shared" si="68"/>
        <v>0</v>
      </c>
      <c r="P269" t="s">
        <v>205</v>
      </c>
      <c r="Q269" s="4" t="str">
        <f t="shared" si="71"/>
        <v/>
      </c>
      <c r="R269" s="77" t="str">
        <f t="shared" si="69"/>
        <v/>
      </c>
    </row>
    <row r="270" spans="1:18">
      <c r="A270" s="13">
        <f t="shared" si="70"/>
        <v>263</v>
      </c>
      <c r="B270" s="189" t="s">
        <v>109</v>
      </c>
      <c r="C270" s="191" t="s">
        <v>89</v>
      </c>
      <c r="D270" s="193">
        <v>43917</v>
      </c>
      <c r="E270" s="66" t="s">
        <v>81</v>
      </c>
      <c r="F270" s="191" t="s">
        <v>83</v>
      </c>
      <c r="G270" s="185">
        <v>6000</v>
      </c>
      <c r="H270" s="183" t="s">
        <v>84</v>
      </c>
      <c r="I270" s="183" t="s">
        <v>84</v>
      </c>
      <c r="J270" s="183" t="s">
        <v>84</v>
      </c>
      <c r="K270" s="183" t="s">
        <v>84</v>
      </c>
      <c r="L270" s="185">
        <v>6000</v>
      </c>
      <c r="M270" s="66" t="s">
        <v>183</v>
      </c>
      <c r="N270" s="187" t="s">
        <v>184</v>
      </c>
      <c r="O270" s="4">
        <f t="shared" si="68"/>
        <v>6000</v>
      </c>
      <c r="P270" s="4">
        <v>186000</v>
      </c>
      <c r="Q270" s="4">
        <f t="shared" si="71"/>
        <v>1116000000</v>
      </c>
      <c r="R270" s="77">
        <f t="shared" si="69"/>
        <v>2.3316457348808413E-3</v>
      </c>
    </row>
    <row r="271" spans="1:18">
      <c r="A271" s="13">
        <f t="shared" si="70"/>
        <v>264</v>
      </c>
      <c r="B271" s="190"/>
      <c r="C271" s="192"/>
      <c r="D271" s="194"/>
      <c r="E271" s="67" t="s">
        <v>82</v>
      </c>
      <c r="F271" s="192"/>
      <c r="G271" s="186"/>
      <c r="H271" s="184"/>
      <c r="I271" s="184"/>
      <c r="J271" s="184"/>
      <c r="K271" s="184"/>
      <c r="L271" s="186"/>
      <c r="M271" s="68">
        <v>46838</v>
      </c>
      <c r="N271" s="188"/>
      <c r="O271" s="4">
        <f t="shared" si="68"/>
        <v>0</v>
      </c>
      <c r="P271" t="s">
        <v>205</v>
      </c>
      <c r="Q271" s="4" t="str">
        <f t="shared" si="71"/>
        <v/>
      </c>
      <c r="R271" s="77" t="str">
        <f t="shared" si="69"/>
        <v/>
      </c>
    </row>
    <row r="272" spans="1:18">
      <c r="A272" s="13">
        <f t="shared" si="70"/>
        <v>265</v>
      </c>
      <c r="B272" s="189" t="s">
        <v>110</v>
      </c>
      <c r="C272" s="191" t="s">
        <v>89</v>
      </c>
      <c r="D272" s="193">
        <v>43917</v>
      </c>
      <c r="E272" s="66" t="s">
        <v>81</v>
      </c>
      <c r="F272" s="191" t="s">
        <v>83</v>
      </c>
      <c r="G272" s="185">
        <v>6000</v>
      </c>
      <c r="H272" s="183" t="s">
        <v>84</v>
      </c>
      <c r="I272" s="183" t="s">
        <v>84</v>
      </c>
      <c r="J272" s="183" t="s">
        <v>84</v>
      </c>
      <c r="K272" s="183" t="s">
        <v>84</v>
      </c>
      <c r="L272" s="185">
        <v>6000</v>
      </c>
      <c r="M272" s="66" t="s">
        <v>183</v>
      </c>
      <c r="N272" s="187" t="s">
        <v>184</v>
      </c>
      <c r="O272" s="4">
        <f t="shared" si="68"/>
        <v>6000</v>
      </c>
      <c r="P272" s="4">
        <v>186000</v>
      </c>
      <c r="Q272" s="4">
        <f t="shared" si="71"/>
        <v>1116000000</v>
      </c>
      <c r="R272" s="77">
        <f t="shared" si="69"/>
        <v>2.3316457348808413E-3</v>
      </c>
    </row>
    <row r="273" spans="1:18">
      <c r="A273" s="13">
        <f t="shared" si="70"/>
        <v>266</v>
      </c>
      <c r="B273" s="190"/>
      <c r="C273" s="192"/>
      <c r="D273" s="194"/>
      <c r="E273" s="67" t="s">
        <v>82</v>
      </c>
      <c r="F273" s="192"/>
      <c r="G273" s="186"/>
      <c r="H273" s="184"/>
      <c r="I273" s="184"/>
      <c r="J273" s="184"/>
      <c r="K273" s="184"/>
      <c r="L273" s="186"/>
      <c r="M273" s="68">
        <v>46838</v>
      </c>
      <c r="N273" s="188"/>
      <c r="O273" s="4">
        <f t="shared" si="68"/>
        <v>0</v>
      </c>
      <c r="P273" t="s">
        <v>205</v>
      </c>
      <c r="Q273" s="4" t="str">
        <f t="shared" si="71"/>
        <v/>
      </c>
      <c r="R273" s="77" t="str">
        <f t="shared" si="69"/>
        <v/>
      </c>
    </row>
    <row r="274" spans="1:18">
      <c r="A274" s="13">
        <f t="shared" si="70"/>
        <v>267</v>
      </c>
      <c r="B274" s="189" t="s">
        <v>111</v>
      </c>
      <c r="C274" s="191" t="s">
        <v>89</v>
      </c>
      <c r="D274" s="193">
        <v>43917</v>
      </c>
      <c r="E274" s="66" t="s">
        <v>81</v>
      </c>
      <c r="F274" s="191" t="s">
        <v>83</v>
      </c>
      <c r="G274" s="185">
        <v>6000</v>
      </c>
      <c r="H274" s="183" t="s">
        <v>84</v>
      </c>
      <c r="I274" s="183" t="s">
        <v>84</v>
      </c>
      <c r="J274" s="183" t="s">
        <v>84</v>
      </c>
      <c r="K274" s="183" t="s">
        <v>84</v>
      </c>
      <c r="L274" s="185">
        <v>6000</v>
      </c>
      <c r="M274" s="66" t="s">
        <v>183</v>
      </c>
      <c r="N274" s="187" t="s">
        <v>184</v>
      </c>
      <c r="O274" s="4">
        <f t="shared" si="68"/>
        <v>6000</v>
      </c>
      <c r="P274" s="4">
        <v>186000</v>
      </c>
      <c r="Q274" s="4">
        <f t="shared" si="71"/>
        <v>1116000000</v>
      </c>
      <c r="R274" s="77">
        <f t="shared" si="69"/>
        <v>2.3316457348808413E-3</v>
      </c>
    </row>
    <row r="275" spans="1:18">
      <c r="A275" s="13">
        <f t="shared" si="70"/>
        <v>268</v>
      </c>
      <c r="B275" s="190"/>
      <c r="C275" s="192"/>
      <c r="D275" s="194"/>
      <c r="E275" s="67" t="s">
        <v>82</v>
      </c>
      <c r="F275" s="192"/>
      <c r="G275" s="186"/>
      <c r="H275" s="184"/>
      <c r="I275" s="184"/>
      <c r="J275" s="184"/>
      <c r="K275" s="184"/>
      <c r="L275" s="186"/>
      <c r="M275" s="68">
        <v>46838</v>
      </c>
      <c r="N275" s="188"/>
      <c r="O275" s="4">
        <f t="shared" si="68"/>
        <v>0</v>
      </c>
      <c r="P275" t="s">
        <v>205</v>
      </c>
      <c r="Q275" s="4" t="str">
        <f t="shared" si="71"/>
        <v/>
      </c>
      <c r="R275" s="77" t="str">
        <f t="shared" si="69"/>
        <v/>
      </c>
    </row>
    <row r="276" spans="1:18">
      <c r="A276" s="13">
        <f t="shared" si="70"/>
        <v>269</v>
      </c>
      <c r="B276" s="189" t="s">
        <v>112</v>
      </c>
      <c r="C276" s="191" t="s">
        <v>89</v>
      </c>
      <c r="D276" s="193">
        <v>43917</v>
      </c>
      <c r="E276" s="66" t="s">
        <v>81</v>
      </c>
      <c r="F276" s="191" t="s">
        <v>83</v>
      </c>
      <c r="G276" s="185">
        <v>6000</v>
      </c>
      <c r="H276" s="183" t="s">
        <v>84</v>
      </c>
      <c r="I276" s="183" t="s">
        <v>84</v>
      </c>
      <c r="J276" s="183" t="s">
        <v>84</v>
      </c>
      <c r="K276" s="183" t="s">
        <v>84</v>
      </c>
      <c r="L276" s="185">
        <v>6000</v>
      </c>
      <c r="M276" s="66" t="s">
        <v>183</v>
      </c>
      <c r="N276" s="187" t="s">
        <v>184</v>
      </c>
      <c r="O276" s="4">
        <f t="shared" si="68"/>
        <v>6000</v>
      </c>
      <c r="P276" s="4">
        <v>186000</v>
      </c>
      <c r="Q276" s="4">
        <f t="shared" si="71"/>
        <v>1116000000</v>
      </c>
      <c r="R276" s="77">
        <f t="shared" si="69"/>
        <v>2.3316457348808413E-3</v>
      </c>
    </row>
    <row r="277" spans="1:18">
      <c r="A277" s="13">
        <f t="shared" si="70"/>
        <v>270</v>
      </c>
      <c r="B277" s="190"/>
      <c r="C277" s="192"/>
      <c r="D277" s="194"/>
      <c r="E277" s="67" t="s">
        <v>82</v>
      </c>
      <c r="F277" s="192"/>
      <c r="G277" s="186"/>
      <c r="H277" s="184"/>
      <c r="I277" s="184"/>
      <c r="J277" s="184"/>
      <c r="K277" s="184"/>
      <c r="L277" s="186"/>
      <c r="M277" s="68">
        <v>46838</v>
      </c>
      <c r="N277" s="188"/>
      <c r="O277" s="4">
        <f t="shared" si="68"/>
        <v>0</v>
      </c>
      <c r="P277" t="s">
        <v>205</v>
      </c>
      <c r="Q277" s="4" t="str">
        <f t="shared" si="71"/>
        <v/>
      </c>
      <c r="R277" s="77" t="str">
        <f t="shared" si="69"/>
        <v/>
      </c>
    </row>
    <row r="278" spans="1:18">
      <c r="A278" s="13">
        <f t="shared" si="70"/>
        <v>271</v>
      </c>
      <c r="B278" s="189" t="s">
        <v>185</v>
      </c>
      <c r="C278" s="191" t="s">
        <v>89</v>
      </c>
      <c r="D278" s="193">
        <v>43917</v>
      </c>
      <c r="E278" s="66" t="s">
        <v>81</v>
      </c>
      <c r="F278" s="191" t="s">
        <v>83</v>
      </c>
      <c r="G278" s="185">
        <v>8000</v>
      </c>
      <c r="H278" s="183" t="s">
        <v>84</v>
      </c>
      <c r="I278" s="183" t="s">
        <v>84</v>
      </c>
      <c r="J278" s="183" t="s">
        <v>84</v>
      </c>
      <c r="K278" s="183" t="s">
        <v>84</v>
      </c>
      <c r="L278" s="185">
        <v>8000</v>
      </c>
      <c r="M278" s="66" t="s">
        <v>183</v>
      </c>
      <c r="N278" s="187" t="s">
        <v>184</v>
      </c>
      <c r="O278" s="4">
        <f t="shared" si="68"/>
        <v>8000</v>
      </c>
      <c r="P278" s="4">
        <v>186000</v>
      </c>
      <c r="Q278" s="4">
        <f t="shared" si="71"/>
        <v>1488000000</v>
      </c>
      <c r="R278" s="77">
        <f t="shared" si="69"/>
        <v>3.1088609798411221E-3</v>
      </c>
    </row>
    <row r="279" spans="1:18">
      <c r="A279" s="13">
        <f t="shared" si="70"/>
        <v>272</v>
      </c>
      <c r="B279" s="190"/>
      <c r="C279" s="192"/>
      <c r="D279" s="194"/>
      <c r="E279" s="67" t="s">
        <v>82</v>
      </c>
      <c r="F279" s="192"/>
      <c r="G279" s="186"/>
      <c r="H279" s="184"/>
      <c r="I279" s="184"/>
      <c r="J279" s="184"/>
      <c r="K279" s="184"/>
      <c r="L279" s="186"/>
      <c r="M279" s="68">
        <v>46838</v>
      </c>
      <c r="N279" s="188"/>
      <c r="O279" s="4">
        <f t="shared" si="68"/>
        <v>0</v>
      </c>
      <c r="P279" t="s">
        <v>205</v>
      </c>
      <c r="Q279" s="4" t="str">
        <f t="shared" si="71"/>
        <v/>
      </c>
      <c r="R279" s="77" t="str">
        <f t="shared" si="69"/>
        <v/>
      </c>
    </row>
    <row r="280" spans="1:18">
      <c r="A280" s="13">
        <f t="shared" si="70"/>
        <v>273</v>
      </c>
      <c r="B280" s="189" t="s">
        <v>113</v>
      </c>
      <c r="C280" s="191" t="s">
        <v>89</v>
      </c>
      <c r="D280" s="193">
        <v>43917</v>
      </c>
      <c r="E280" s="66" t="s">
        <v>81</v>
      </c>
      <c r="F280" s="191" t="s">
        <v>83</v>
      </c>
      <c r="G280" s="185">
        <v>4000</v>
      </c>
      <c r="H280" s="183" t="s">
        <v>84</v>
      </c>
      <c r="I280" s="183" t="s">
        <v>84</v>
      </c>
      <c r="J280" s="183" t="s">
        <v>84</v>
      </c>
      <c r="K280" s="183" t="s">
        <v>84</v>
      </c>
      <c r="L280" s="185">
        <v>4000</v>
      </c>
      <c r="M280" s="66" t="s">
        <v>183</v>
      </c>
      <c r="N280" s="187" t="s">
        <v>184</v>
      </c>
      <c r="O280" s="4">
        <f t="shared" si="68"/>
        <v>4000</v>
      </c>
      <c r="P280" s="4">
        <v>186000</v>
      </c>
      <c r="Q280" s="4">
        <f t="shared" si="71"/>
        <v>744000000</v>
      </c>
      <c r="R280" s="77">
        <f t="shared" si="69"/>
        <v>1.554430489920561E-3</v>
      </c>
    </row>
    <row r="281" spans="1:18">
      <c r="A281" s="13">
        <f t="shared" si="70"/>
        <v>274</v>
      </c>
      <c r="B281" s="190"/>
      <c r="C281" s="192"/>
      <c r="D281" s="194"/>
      <c r="E281" s="67" t="s">
        <v>82</v>
      </c>
      <c r="F281" s="192"/>
      <c r="G281" s="186"/>
      <c r="H281" s="184"/>
      <c r="I281" s="184"/>
      <c r="J281" s="184"/>
      <c r="K281" s="184"/>
      <c r="L281" s="186"/>
      <c r="M281" s="68">
        <v>46838</v>
      </c>
      <c r="N281" s="188"/>
      <c r="O281" s="4">
        <f t="shared" si="68"/>
        <v>0</v>
      </c>
      <c r="P281" t="s">
        <v>205</v>
      </c>
      <c r="Q281" s="4" t="str">
        <f t="shared" si="71"/>
        <v/>
      </c>
      <c r="R281" s="77" t="str">
        <f t="shared" si="69"/>
        <v/>
      </c>
    </row>
    <row r="282" spans="1:18">
      <c r="A282" s="13">
        <f t="shared" si="70"/>
        <v>275</v>
      </c>
      <c r="B282" s="189" t="s">
        <v>114</v>
      </c>
      <c r="C282" s="191" t="s">
        <v>89</v>
      </c>
      <c r="D282" s="193">
        <v>43917</v>
      </c>
      <c r="E282" s="66" t="s">
        <v>81</v>
      </c>
      <c r="F282" s="191" t="s">
        <v>83</v>
      </c>
      <c r="G282" s="185">
        <v>6000</v>
      </c>
      <c r="H282" s="183" t="s">
        <v>84</v>
      </c>
      <c r="I282" s="183" t="s">
        <v>84</v>
      </c>
      <c r="J282" s="183" t="s">
        <v>84</v>
      </c>
      <c r="K282" s="183" t="s">
        <v>84</v>
      </c>
      <c r="L282" s="185">
        <v>6000</v>
      </c>
      <c r="M282" s="66" t="s">
        <v>183</v>
      </c>
      <c r="N282" s="187" t="s">
        <v>184</v>
      </c>
      <c r="O282" s="4">
        <f t="shared" si="68"/>
        <v>6000</v>
      </c>
      <c r="P282" s="4">
        <v>186000</v>
      </c>
      <c r="Q282" s="4">
        <f t="shared" si="71"/>
        <v>1116000000</v>
      </c>
      <c r="R282" s="77">
        <f t="shared" si="69"/>
        <v>2.3316457348808413E-3</v>
      </c>
    </row>
    <row r="283" spans="1:18">
      <c r="A283" s="13">
        <f t="shared" si="70"/>
        <v>276</v>
      </c>
      <c r="B283" s="190"/>
      <c r="C283" s="192"/>
      <c r="D283" s="194"/>
      <c r="E283" s="67" t="s">
        <v>82</v>
      </c>
      <c r="F283" s="192"/>
      <c r="G283" s="186"/>
      <c r="H283" s="184"/>
      <c r="I283" s="184"/>
      <c r="J283" s="184"/>
      <c r="K283" s="184"/>
      <c r="L283" s="186"/>
      <c r="M283" s="68">
        <v>46838</v>
      </c>
      <c r="N283" s="188"/>
      <c r="O283" s="4">
        <f t="shared" si="68"/>
        <v>0</v>
      </c>
      <c r="P283" t="s">
        <v>205</v>
      </c>
      <c r="Q283" s="4" t="str">
        <f t="shared" si="71"/>
        <v/>
      </c>
      <c r="R283" s="77" t="str">
        <f t="shared" si="69"/>
        <v/>
      </c>
    </row>
    <row r="284" spans="1:18">
      <c r="A284" s="13">
        <f t="shared" si="70"/>
        <v>277</v>
      </c>
      <c r="B284" s="189" t="s">
        <v>115</v>
      </c>
      <c r="C284" s="191" t="s">
        <v>89</v>
      </c>
      <c r="D284" s="193">
        <v>43917</v>
      </c>
      <c r="E284" s="66" t="s">
        <v>81</v>
      </c>
      <c r="F284" s="191" t="s">
        <v>83</v>
      </c>
      <c r="G284" s="185">
        <v>8000</v>
      </c>
      <c r="H284" s="183" t="s">
        <v>84</v>
      </c>
      <c r="I284" s="183" t="s">
        <v>84</v>
      </c>
      <c r="J284" s="183" t="s">
        <v>84</v>
      </c>
      <c r="K284" s="183" t="s">
        <v>84</v>
      </c>
      <c r="L284" s="185">
        <v>8000</v>
      </c>
      <c r="M284" s="66" t="s">
        <v>183</v>
      </c>
      <c r="N284" s="187" t="s">
        <v>184</v>
      </c>
      <c r="O284" s="4">
        <f t="shared" si="68"/>
        <v>8000</v>
      </c>
      <c r="P284" s="4">
        <v>186000</v>
      </c>
      <c r="Q284" s="4">
        <f t="shared" si="71"/>
        <v>1488000000</v>
      </c>
      <c r="R284" s="77">
        <f t="shared" si="69"/>
        <v>3.1088609798411221E-3</v>
      </c>
    </row>
    <row r="285" spans="1:18">
      <c r="A285" s="13">
        <f t="shared" si="70"/>
        <v>278</v>
      </c>
      <c r="B285" s="190"/>
      <c r="C285" s="192"/>
      <c r="D285" s="194"/>
      <c r="E285" s="67" t="s">
        <v>82</v>
      </c>
      <c r="F285" s="192"/>
      <c r="G285" s="186"/>
      <c r="H285" s="184"/>
      <c r="I285" s="184"/>
      <c r="J285" s="184"/>
      <c r="K285" s="184"/>
      <c r="L285" s="186"/>
      <c r="M285" s="68">
        <v>46838</v>
      </c>
      <c r="N285" s="188"/>
      <c r="O285" s="4">
        <f t="shared" si="68"/>
        <v>0</v>
      </c>
      <c r="P285" t="s">
        <v>205</v>
      </c>
      <c r="Q285" s="4" t="str">
        <f t="shared" si="71"/>
        <v/>
      </c>
      <c r="R285" s="77" t="str">
        <f t="shared" si="69"/>
        <v/>
      </c>
    </row>
    <row r="286" spans="1:18">
      <c r="A286" s="13">
        <f t="shared" si="70"/>
        <v>279</v>
      </c>
      <c r="B286" s="189" t="s">
        <v>116</v>
      </c>
      <c r="C286" s="191" t="s">
        <v>89</v>
      </c>
      <c r="D286" s="193">
        <v>43917</v>
      </c>
      <c r="E286" s="66" t="s">
        <v>81</v>
      </c>
      <c r="F286" s="191" t="s">
        <v>83</v>
      </c>
      <c r="G286" s="185">
        <v>6000</v>
      </c>
      <c r="H286" s="183" t="s">
        <v>84</v>
      </c>
      <c r="I286" s="183" t="s">
        <v>84</v>
      </c>
      <c r="J286" s="183" t="s">
        <v>84</v>
      </c>
      <c r="K286" s="183" t="s">
        <v>84</v>
      </c>
      <c r="L286" s="185">
        <v>6000</v>
      </c>
      <c r="M286" s="66" t="s">
        <v>183</v>
      </c>
      <c r="N286" s="187" t="s">
        <v>184</v>
      </c>
      <c r="O286" s="4">
        <f t="shared" si="68"/>
        <v>6000</v>
      </c>
      <c r="P286" s="4">
        <v>186000</v>
      </c>
      <c r="Q286" s="4">
        <f t="shared" si="71"/>
        <v>1116000000</v>
      </c>
      <c r="R286" s="77">
        <f t="shared" si="69"/>
        <v>2.3316457348808413E-3</v>
      </c>
    </row>
    <row r="287" spans="1:18">
      <c r="A287" s="13">
        <f t="shared" si="70"/>
        <v>280</v>
      </c>
      <c r="B287" s="190"/>
      <c r="C287" s="192"/>
      <c r="D287" s="194"/>
      <c r="E287" s="67" t="s">
        <v>82</v>
      </c>
      <c r="F287" s="192"/>
      <c r="G287" s="186"/>
      <c r="H287" s="184"/>
      <c r="I287" s="184"/>
      <c r="J287" s="184"/>
      <c r="K287" s="184"/>
      <c r="L287" s="186"/>
      <c r="M287" s="68">
        <v>46838</v>
      </c>
      <c r="N287" s="188"/>
      <c r="O287" s="4">
        <f t="shared" si="68"/>
        <v>0</v>
      </c>
      <c r="P287" t="s">
        <v>205</v>
      </c>
      <c r="Q287" s="4" t="str">
        <f t="shared" si="71"/>
        <v/>
      </c>
      <c r="R287" s="77" t="str">
        <f t="shared" si="69"/>
        <v/>
      </c>
    </row>
    <row r="288" spans="1:18">
      <c r="A288" s="13">
        <f t="shared" si="70"/>
        <v>281</v>
      </c>
      <c r="B288" s="189" t="s">
        <v>117</v>
      </c>
      <c r="C288" s="191" t="s">
        <v>89</v>
      </c>
      <c r="D288" s="193">
        <v>43917</v>
      </c>
      <c r="E288" s="66" t="s">
        <v>81</v>
      </c>
      <c r="F288" s="191" t="s">
        <v>83</v>
      </c>
      <c r="G288" s="185">
        <v>4000</v>
      </c>
      <c r="H288" s="183" t="s">
        <v>84</v>
      </c>
      <c r="I288" s="183" t="s">
        <v>84</v>
      </c>
      <c r="J288" s="183" t="s">
        <v>84</v>
      </c>
      <c r="K288" s="183" t="s">
        <v>84</v>
      </c>
      <c r="L288" s="185">
        <v>4000</v>
      </c>
      <c r="M288" s="66" t="s">
        <v>183</v>
      </c>
      <c r="N288" s="187" t="s">
        <v>184</v>
      </c>
      <c r="O288" s="4">
        <f t="shared" si="68"/>
        <v>4000</v>
      </c>
      <c r="P288" s="4">
        <v>186000</v>
      </c>
      <c r="Q288" s="4">
        <f t="shared" si="71"/>
        <v>744000000</v>
      </c>
      <c r="R288" s="77">
        <f t="shared" si="69"/>
        <v>1.554430489920561E-3</v>
      </c>
    </row>
    <row r="289" spans="1:18">
      <c r="A289" s="13">
        <f t="shared" si="70"/>
        <v>282</v>
      </c>
      <c r="B289" s="190"/>
      <c r="C289" s="192"/>
      <c r="D289" s="194"/>
      <c r="E289" s="67" t="s">
        <v>82</v>
      </c>
      <c r="F289" s="192"/>
      <c r="G289" s="186"/>
      <c r="H289" s="184"/>
      <c r="I289" s="184"/>
      <c r="J289" s="184"/>
      <c r="K289" s="184"/>
      <c r="L289" s="186"/>
      <c r="M289" s="68">
        <v>46838</v>
      </c>
      <c r="N289" s="188"/>
      <c r="O289" s="4">
        <f t="shared" si="68"/>
        <v>0</v>
      </c>
      <c r="P289" t="s">
        <v>205</v>
      </c>
      <c r="Q289" s="4" t="str">
        <f t="shared" si="71"/>
        <v/>
      </c>
      <c r="R289" s="77" t="str">
        <f t="shared" si="69"/>
        <v/>
      </c>
    </row>
    <row r="290" spans="1:18">
      <c r="A290" s="13">
        <f t="shared" si="70"/>
        <v>283</v>
      </c>
      <c r="B290" s="189" t="s">
        <v>118</v>
      </c>
      <c r="C290" s="191" t="s">
        <v>89</v>
      </c>
      <c r="D290" s="193">
        <v>43917</v>
      </c>
      <c r="E290" s="66" t="s">
        <v>81</v>
      </c>
      <c r="F290" s="191" t="s">
        <v>83</v>
      </c>
      <c r="G290" s="185">
        <v>6000</v>
      </c>
      <c r="H290" s="183" t="s">
        <v>84</v>
      </c>
      <c r="I290" s="183" t="s">
        <v>84</v>
      </c>
      <c r="J290" s="183" t="s">
        <v>84</v>
      </c>
      <c r="K290" s="183" t="s">
        <v>84</v>
      </c>
      <c r="L290" s="185">
        <v>6000</v>
      </c>
      <c r="M290" s="66" t="s">
        <v>183</v>
      </c>
      <c r="N290" s="187" t="s">
        <v>184</v>
      </c>
      <c r="O290" s="4">
        <f t="shared" si="68"/>
        <v>6000</v>
      </c>
      <c r="P290" s="4">
        <v>186000</v>
      </c>
      <c r="Q290" s="4">
        <f t="shared" si="71"/>
        <v>1116000000</v>
      </c>
      <c r="R290" s="77">
        <f t="shared" si="69"/>
        <v>2.3316457348808413E-3</v>
      </c>
    </row>
    <row r="291" spans="1:18">
      <c r="A291" s="13">
        <f t="shared" si="70"/>
        <v>284</v>
      </c>
      <c r="B291" s="190"/>
      <c r="C291" s="192"/>
      <c r="D291" s="194"/>
      <c r="E291" s="67" t="s">
        <v>82</v>
      </c>
      <c r="F291" s="192"/>
      <c r="G291" s="186"/>
      <c r="H291" s="184"/>
      <c r="I291" s="184"/>
      <c r="J291" s="184"/>
      <c r="K291" s="184"/>
      <c r="L291" s="186"/>
      <c r="M291" s="68">
        <v>46838</v>
      </c>
      <c r="N291" s="188"/>
      <c r="O291" s="4">
        <f t="shared" si="68"/>
        <v>0</v>
      </c>
      <c r="P291" t="s">
        <v>205</v>
      </c>
      <c r="Q291" s="4" t="str">
        <f t="shared" si="71"/>
        <v/>
      </c>
      <c r="R291" s="77" t="str">
        <f t="shared" si="69"/>
        <v/>
      </c>
    </row>
    <row r="292" spans="1:18">
      <c r="A292" s="13">
        <f t="shared" si="70"/>
        <v>285</v>
      </c>
      <c r="B292" s="189" t="s">
        <v>119</v>
      </c>
      <c r="C292" s="191" t="s">
        <v>89</v>
      </c>
      <c r="D292" s="193">
        <v>43917</v>
      </c>
      <c r="E292" s="66" t="s">
        <v>81</v>
      </c>
      <c r="F292" s="191" t="s">
        <v>83</v>
      </c>
      <c r="G292" s="185">
        <v>4000</v>
      </c>
      <c r="H292" s="183" t="s">
        <v>84</v>
      </c>
      <c r="I292" s="183" t="s">
        <v>84</v>
      </c>
      <c r="J292" s="183" t="s">
        <v>84</v>
      </c>
      <c r="K292" s="183" t="s">
        <v>84</v>
      </c>
      <c r="L292" s="185">
        <v>4000</v>
      </c>
      <c r="M292" s="66" t="s">
        <v>183</v>
      </c>
      <c r="N292" s="187" t="s">
        <v>184</v>
      </c>
      <c r="O292" s="4">
        <f t="shared" si="68"/>
        <v>4000</v>
      </c>
      <c r="P292" s="4">
        <v>186000</v>
      </c>
      <c r="Q292" s="4">
        <f t="shared" si="71"/>
        <v>744000000</v>
      </c>
      <c r="R292" s="77">
        <f t="shared" si="69"/>
        <v>1.554430489920561E-3</v>
      </c>
    </row>
    <row r="293" spans="1:18">
      <c r="A293" s="13">
        <f t="shared" si="70"/>
        <v>286</v>
      </c>
      <c r="B293" s="190"/>
      <c r="C293" s="192"/>
      <c r="D293" s="194"/>
      <c r="E293" s="67" t="s">
        <v>82</v>
      </c>
      <c r="F293" s="192"/>
      <c r="G293" s="186"/>
      <c r="H293" s="184"/>
      <c r="I293" s="184"/>
      <c r="J293" s="184"/>
      <c r="K293" s="184"/>
      <c r="L293" s="186"/>
      <c r="M293" s="68">
        <v>46838</v>
      </c>
      <c r="N293" s="188"/>
      <c r="O293" s="4">
        <f t="shared" si="68"/>
        <v>0</v>
      </c>
      <c r="P293" t="s">
        <v>205</v>
      </c>
      <c r="Q293" s="4" t="str">
        <f t="shared" si="71"/>
        <v/>
      </c>
      <c r="R293" s="77" t="str">
        <f t="shared" si="69"/>
        <v/>
      </c>
    </row>
    <row r="294" spans="1:18">
      <c r="A294" s="13">
        <f t="shared" si="70"/>
        <v>287</v>
      </c>
      <c r="B294" s="189" t="s">
        <v>120</v>
      </c>
      <c r="C294" s="191" t="s">
        <v>89</v>
      </c>
      <c r="D294" s="193">
        <v>43917</v>
      </c>
      <c r="E294" s="66" t="s">
        <v>81</v>
      </c>
      <c r="F294" s="191" t="s">
        <v>83</v>
      </c>
      <c r="G294" s="185">
        <v>6000</v>
      </c>
      <c r="H294" s="183" t="s">
        <v>84</v>
      </c>
      <c r="I294" s="183" t="s">
        <v>84</v>
      </c>
      <c r="J294" s="183" t="s">
        <v>84</v>
      </c>
      <c r="K294" s="183" t="s">
        <v>84</v>
      </c>
      <c r="L294" s="185">
        <v>6000</v>
      </c>
      <c r="M294" s="66" t="s">
        <v>183</v>
      </c>
      <c r="N294" s="187" t="s">
        <v>184</v>
      </c>
      <c r="O294" s="4">
        <f t="shared" si="68"/>
        <v>6000</v>
      </c>
      <c r="P294" s="4">
        <v>186000</v>
      </c>
      <c r="Q294" s="4">
        <f t="shared" si="71"/>
        <v>1116000000</v>
      </c>
      <c r="R294" s="77">
        <f t="shared" si="69"/>
        <v>2.3316457348808413E-3</v>
      </c>
    </row>
    <row r="295" spans="1:18">
      <c r="A295" s="13">
        <f t="shared" si="70"/>
        <v>288</v>
      </c>
      <c r="B295" s="190"/>
      <c r="C295" s="192"/>
      <c r="D295" s="194"/>
      <c r="E295" s="67" t="s">
        <v>82</v>
      </c>
      <c r="F295" s="192"/>
      <c r="G295" s="186"/>
      <c r="H295" s="184"/>
      <c r="I295" s="184"/>
      <c r="J295" s="184"/>
      <c r="K295" s="184"/>
      <c r="L295" s="186"/>
      <c r="M295" s="68">
        <v>46838</v>
      </c>
      <c r="N295" s="188"/>
      <c r="O295" s="4">
        <f t="shared" si="68"/>
        <v>0</v>
      </c>
      <c r="P295" t="s">
        <v>205</v>
      </c>
      <c r="Q295" s="4" t="str">
        <f t="shared" si="71"/>
        <v/>
      </c>
      <c r="R295" s="77" t="str">
        <f t="shared" si="69"/>
        <v/>
      </c>
    </row>
    <row r="296" spans="1:18">
      <c r="A296" s="13">
        <f t="shared" si="70"/>
        <v>289</v>
      </c>
      <c r="B296" s="189" t="s">
        <v>121</v>
      </c>
      <c r="C296" s="191" t="s">
        <v>89</v>
      </c>
      <c r="D296" s="193">
        <v>43917</v>
      </c>
      <c r="E296" s="66" t="s">
        <v>81</v>
      </c>
      <c r="F296" s="191" t="s">
        <v>83</v>
      </c>
      <c r="G296" s="185">
        <v>6000</v>
      </c>
      <c r="H296" s="183" t="s">
        <v>84</v>
      </c>
      <c r="I296" s="183" t="s">
        <v>84</v>
      </c>
      <c r="J296" s="183" t="s">
        <v>84</v>
      </c>
      <c r="K296" s="183" t="s">
        <v>84</v>
      </c>
      <c r="L296" s="185">
        <v>6000</v>
      </c>
      <c r="M296" s="66" t="s">
        <v>183</v>
      </c>
      <c r="N296" s="187" t="s">
        <v>184</v>
      </c>
      <c r="O296" s="4">
        <f t="shared" si="68"/>
        <v>6000</v>
      </c>
      <c r="P296" s="4">
        <v>186000</v>
      </c>
      <c r="Q296" s="4">
        <f t="shared" si="71"/>
        <v>1116000000</v>
      </c>
      <c r="R296" s="77">
        <f t="shared" si="69"/>
        <v>2.3316457348808413E-3</v>
      </c>
    </row>
    <row r="297" spans="1:18">
      <c r="A297" s="13">
        <f t="shared" si="70"/>
        <v>290</v>
      </c>
      <c r="B297" s="190"/>
      <c r="C297" s="192"/>
      <c r="D297" s="194"/>
      <c r="E297" s="67" t="s">
        <v>82</v>
      </c>
      <c r="F297" s="192"/>
      <c r="G297" s="186"/>
      <c r="H297" s="184"/>
      <c r="I297" s="184"/>
      <c r="J297" s="184"/>
      <c r="K297" s="184"/>
      <c r="L297" s="186"/>
      <c r="M297" s="68">
        <v>46838</v>
      </c>
      <c r="N297" s="188"/>
      <c r="O297" s="4">
        <f t="shared" si="68"/>
        <v>0</v>
      </c>
      <c r="P297" t="s">
        <v>205</v>
      </c>
      <c r="Q297" s="4" t="str">
        <f t="shared" si="71"/>
        <v/>
      </c>
      <c r="R297" s="77" t="str">
        <f t="shared" si="69"/>
        <v/>
      </c>
    </row>
    <row r="298" spans="1:18">
      <c r="A298" s="13">
        <f t="shared" si="70"/>
        <v>291</v>
      </c>
      <c r="B298" s="189" t="s">
        <v>122</v>
      </c>
      <c r="C298" s="191" t="s">
        <v>89</v>
      </c>
      <c r="D298" s="193">
        <v>43917</v>
      </c>
      <c r="E298" s="66" t="s">
        <v>81</v>
      </c>
      <c r="F298" s="191" t="s">
        <v>83</v>
      </c>
      <c r="G298" s="185">
        <v>6000</v>
      </c>
      <c r="H298" s="183" t="s">
        <v>84</v>
      </c>
      <c r="I298" s="183" t="s">
        <v>84</v>
      </c>
      <c r="J298" s="183" t="s">
        <v>84</v>
      </c>
      <c r="K298" s="183" t="s">
        <v>84</v>
      </c>
      <c r="L298" s="185">
        <v>6000</v>
      </c>
      <c r="M298" s="66" t="s">
        <v>183</v>
      </c>
      <c r="N298" s="187" t="s">
        <v>184</v>
      </c>
      <c r="O298" s="4">
        <f t="shared" si="68"/>
        <v>6000</v>
      </c>
      <c r="P298" s="4">
        <v>186000</v>
      </c>
      <c r="Q298" s="4">
        <f t="shared" si="71"/>
        <v>1116000000</v>
      </c>
      <c r="R298" s="77">
        <f t="shared" si="69"/>
        <v>2.3316457348808413E-3</v>
      </c>
    </row>
    <row r="299" spans="1:18">
      <c r="A299" s="13">
        <f t="shared" si="70"/>
        <v>292</v>
      </c>
      <c r="B299" s="190"/>
      <c r="C299" s="192"/>
      <c r="D299" s="194"/>
      <c r="E299" s="67" t="s">
        <v>82</v>
      </c>
      <c r="F299" s="192"/>
      <c r="G299" s="186"/>
      <c r="H299" s="184"/>
      <c r="I299" s="184"/>
      <c r="J299" s="184"/>
      <c r="K299" s="184"/>
      <c r="L299" s="186"/>
      <c r="M299" s="68">
        <v>46838</v>
      </c>
      <c r="N299" s="188"/>
      <c r="O299" s="4">
        <f t="shared" si="68"/>
        <v>0</v>
      </c>
      <c r="P299" t="s">
        <v>205</v>
      </c>
      <c r="Q299" s="4" t="str">
        <f t="shared" si="71"/>
        <v/>
      </c>
      <c r="R299" s="77" t="str">
        <f t="shared" si="69"/>
        <v/>
      </c>
    </row>
    <row r="300" spans="1:18">
      <c r="A300" s="13">
        <f t="shared" si="70"/>
        <v>293</v>
      </c>
      <c r="B300" s="189" t="s">
        <v>123</v>
      </c>
      <c r="C300" s="191" t="s">
        <v>89</v>
      </c>
      <c r="D300" s="193">
        <v>43917</v>
      </c>
      <c r="E300" s="66" t="s">
        <v>81</v>
      </c>
      <c r="F300" s="191" t="s">
        <v>83</v>
      </c>
      <c r="G300" s="185">
        <v>6000</v>
      </c>
      <c r="H300" s="183" t="s">
        <v>84</v>
      </c>
      <c r="I300" s="183" t="s">
        <v>84</v>
      </c>
      <c r="J300" s="183" t="s">
        <v>84</v>
      </c>
      <c r="K300" s="183" t="s">
        <v>84</v>
      </c>
      <c r="L300" s="185">
        <v>6000</v>
      </c>
      <c r="M300" s="66" t="s">
        <v>183</v>
      </c>
      <c r="N300" s="187" t="s">
        <v>184</v>
      </c>
      <c r="O300" s="4">
        <f t="shared" si="68"/>
        <v>6000</v>
      </c>
      <c r="P300" s="4">
        <v>186000</v>
      </c>
      <c r="Q300" s="4">
        <f t="shared" si="71"/>
        <v>1116000000</v>
      </c>
      <c r="R300" s="77">
        <f t="shared" si="69"/>
        <v>2.3316457348808413E-3</v>
      </c>
    </row>
    <row r="301" spans="1:18">
      <c r="A301" s="13">
        <f t="shared" si="70"/>
        <v>294</v>
      </c>
      <c r="B301" s="190"/>
      <c r="C301" s="192"/>
      <c r="D301" s="194"/>
      <c r="E301" s="67" t="s">
        <v>82</v>
      </c>
      <c r="F301" s="192"/>
      <c r="G301" s="186"/>
      <c r="H301" s="184"/>
      <c r="I301" s="184"/>
      <c r="J301" s="184"/>
      <c r="K301" s="184"/>
      <c r="L301" s="186"/>
      <c r="M301" s="68">
        <v>46838</v>
      </c>
      <c r="N301" s="188"/>
      <c r="O301" s="4">
        <f t="shared" si="68"/>
        <v>0</v>
      </c>
      <c r="P301" t="s">
        <v>205</v>
      </c>
      <c r="Q301" s="4" t="str">
        <f t="shared" si="71"/>
        <v/>
      </c>
      <c r="R301" s="77" t="str">
        <f t="shared" si="69"/>
        <v/>
      </c>
    </row>
    <row r="302" spans="1:18">
      <c r="A302" s="13">
        <f t="shared" si="70"/>
        <v>295</v>
      </c>
      <c r="B302" s="189" t="s">
        <v>124</v>
      </c>
      <c r="C302" s="191" t="s">
        <v>89</v>
      </c>
      <c r="D302" s="193">
        <v>43917</v>
      </c>
      <c r="E302" s="66" t="s">
        <v>81</v>
      </c>
      <c r="F302" s="191" t="s">
        <v>83</v>
      </c>
      <c r="G302" s="185">
        <v>6000</v>
      </c>
      <c r="H302" s="183" t="s">
        <v>84</v>
      </c>
      <c r="I302" s="183" t="s">
        <v>84</v>
      </c>
      <c r="J302" s="183" t="s">
        <v>84</v>
      </c>
      <c r="K302" s="200" t="s">
        <v>84</v>
      </c>
      <c r="L302" s="185">
        <v>6000</v>
      </c>
      <c r="M302" s="66" t="s">
        <v>183</v>
      </c>
      <c r="N302" s="187" t="s">
        <v>184</v>
      </c>
      <c r="O302" s="4">
        <f t="shared" si="68"/>
        <v>6000</v>
      </c>
      <c r="P302" s="4">
        <v>186000</v>
      </c>
      <c r="Q302" s="4">
        <f t="shared" si="71"/>
        <v>1116000000</v>
      </c>
      <c r="R302" s="77">
        <f t="shared" si="69"/>
        <v>2.3316457348808413E-3</v>
      </c>
    </row>
    <row r="303" spans="1:18">
      <c r="A303" s="13">
        <f t="shared" si="70"/>
        <v>296</v>
      </c>
      <c r="B303" s="190"/>
      <c r="C303" s="192"/>
      <c r="D303" s="194"/>
      <c r="E303" s="67" t="s">
        <v>82</v>
      </c>
      <c r="F303" s="192"/>
      <c r="G303" s="186"/>
      <c r="H303" s="184"/>
      <c r="I303" s="184"/>
      <c r="J303" s="184"/>
      <c r="K303" s="201"/>
      <c r="L303" s="186"/>
      <c r="M303" s="68">
        <v>46838</v>
      </c>
      <c r="N303" s="188"/>
      <c r="O303" s="4">
        <f t="shared" si="68"/>
        <v>0</v>
      </c>
      <c r="P303" t="s">
        <v>205</v>
      </c>
      <c r="Q303" s="4" t="str">
        <f t="shared" si="71"/>
        <v/>
      </c>
      <c r="R303" s="77" t="str">
        <f t="shared" si="69"/>
        <v/>
      </c>
    </row>
    <row r="304" spans="1:18">
      <c r="A304" s="13">
        <f t="shared" si="70"/>
        <v>297</v>
      </c>
      <c r="B304" s="189" t="s">
        <v>125</v>
      </c>
      <c r="C304" s="191" t="s">
        <v>89</v>
      </c>
      <c r="D304" s="193">
        <v>43917</v>
      </c>
      <c r="E304" s="66" t="s">
        <v>81</v>
      </c>
      <c r="F304" s="191" t="s">
        <v>83</v>
      </c>
      <c r="G304" s="185">
        <v>6000</v>
      </c>
      <c r="H304" s="183" t="s">
        <v>84</v>
      </c>
      <c r="I304" s="183" t="s">
        <v>84</v>
      </c>
      <c r="J304" s="183" t="s">
        <v>84</v>
      </c>
      <c r="K304" s="183" t="s">
        <v>84</v>
      </c>
      <c r="L304" s="185">
        <v>6000</v>
      </c>
      <c r="M304" s="66" t="s">
        <v>183</v>
      </c>
      <c r="N304" s="187" t="s">
        <v>184</v>
      </c>
      <c r="O304" s="4">
        <f t="shared" si="68"/>
        <v>6000</v>
      </c>
      <c r="P304" s="4">
        <v>186000</v>
      </c>
      <c r="Q304" s="4">
        <f t="shared" si="71"/>
        <v>1116000000</v>
      </c>
      <c r="R304" s="77">
        <f t="shared" si="69"/>
        <v>2.3316457348808413E-3</v>
      </c>
    </row>
    <row r="305" spans="1:18">
      <c r="A305" s="13">
        <f t="shared" si="70"/>
        <v>298</v>
      </c>
      <c r="B305" s="190"/>
      <c r="C305" s="192"/>
      <c r="D305" s="194"/>
      <c r="E305" s="67" t="s">
        <v>82</v>
      </c>
      <c r="F305" s="192"/>
      <c r="G305" s="186"/>
      <c r="H305" s="184"/>
      <c r="I305" s="184"/>
      <c r="J305" s="184"/>
      <c r="K305" s="184"/>
      <c r="L305" s="186"/>
      <c r="M305" s="68">
        <v>46838</v>
      </c>
      <c r="N305" s="188"/>
      <c r="O305" s="4">
        <f t="shared" si="68"/>
        <v>0</v>
      </c>
      <c r="P305" t="s">
        <v>205</v>
      </c>
      <c r="Q305" s="4" t="str">
        <f t="shared" si="71"/>
        <v/>
      </c>
      <c r="R305" s="77" t="str">
        <f t="shared" si="69"/>
        <v/>
      </c>
    </row>
    <row r="306" spans="1:18">
      <c r="A306" s="13">
        <f t="shared" si="70"/>
        <v>299</v>
      </c>
      <c r="B306" s="189" t="s">
        <v>126</v>
      </c>
      <c r="C306" s="191" t="s">
        <v>89</v>
      </c>
      <c r="D306" s="193">
        <v>43917</v>
      </c>
      <c r="E306" s="66" t="s">
        <v>81</v>
      </c>
      <c r="F306" s="191" t="s">
        <v>83</v>
      </c>
      <c r="G306" s="185">
        <v>4000</v>
      </c>
      <c r="H306" s="183" t="s">
        <v>84</v>
      </c>
      <c r="I306" s="183" t="s">
        <v>84</v>
      </c>
      <c r="J306" s="183" t="s">
        <v>84</v>
      </c>
      <c r="K306" s="183" t="s">
        <v>84</v>
      </c>
      <c r="L306" s="185">
        <v>4000</v>
      </c>
      <c r="M306" s="66" t="s">
        <v>183</v>
      </c>
      <c r="N306" s="187" t="s">
        <v>184</v>
      </c>
      <c r="O306" s="4">
        <f t="shared" si="68"/>
        <v>4000</v>
      </c>
      <c r="P306" s="4">
        <v>186000</v>
      </c>
      <c r="Q306" s="4">
        <f t="shared" si="71"/>
        <v>744000000</v>
      </c>
      <c r="R306" s="77">
        <f t="shared" si="69"/>
        <v>1.554430489920561E-3</v>
      </c>
    </row>
    <row r="307" spans="1:18">
      <c r="A307" s="13">
        <f t="shared" si="70"/>
        <v>300</v>
      </c>
      <c r="B307" s="190"/>
      <c r="C307" s="192"/>
      <c r="D307" s="194"/>
      <c r="E307" s="67" t="s">
        <v>82</v>
      </c>
      <c r="F307" s="192"/>
      <c r="G307" s="186"/>
      <c r="H307" s="184"/>
      <c r="I307" s="184"/>
      <c r="J307" s="184"/>
      <c r="K307" s="184"/>
      <c r="L307" s="186"/>
      <c r="M307" s="68">
        <v>46838</v>
      </c>
      <c r="N307" s="188"/>
      <c r="O307" s="4">
        <f t="shared" si="68"/>
        <v>0</v>
      </c>
      <c r="P307" t="s">
        <v>205</v>
      </c>
      <c r="Q307" s="4" t="str">
        <f t="shared" si="71"/>
        <v/>
      </c>
      <c r="R307" s="77" t="str">
        <f t="shared" si="69"/>
        <v/>
      </c>
    </row>
    <row r="308" spans="1:18">
      <c r="A308" s="13">
        <f t="shared" si="70"/>
        <v>301</v>
      </c>
      <c r="B308" s="189" t="s">
        <v>127</v>
      </c>
      <c r="C308" s="191" t="s">
        <v>89</v>
      </c>
      <c r="D308" s="193">
        <v>43917</v>
      </c>
      <c r="E308" s="66" t="s">
        <v>81</v>
      </c>
      <c r="F308" s="191" t="s">
        <v>83</v>
      </c>
      <c r="G308" s="185">
        <v>10000</v>
      </c>
      <c r="H308" s="183" t="s">
        <v>84</v>
      </c>
      <c r="I308" s="183" t="s">
        <v>84</v>
      </c>
      <c r="J308" s="183" t="s">
        <v>84</v>
      </c>
      <c r="K308" s="183" t="s">
        <v>84</v>
      </c>
      <c r="L308" s="185">
        <v>10000</v>
      </c>
      <c r="M308" s="66" t="s">
        <v>183</v>
      </c>
      <c r="N308" s="187" t="s">
        <v>184</v>
      </c>
      <c r="O308" s="4">
        <f t="shared" si="68"/>
        <v>10000</v>
      </c>
      <c r="P308" s="4">
        <v>186000</v>
      </c>
      <c r="Q308" s="4">
        <f t="shared" si="71"/>
        <v>1860000000</v>
      </c>
      <c r="R308" s="77">
        <f t="shared" si="69"/>
        <v>3.8860762248014023E-3</v>
      </c>
    </row>
    <row r="309" spans="1:18">
      <c r="A309" s="13">
        <f t="shared" si="70"/>
        <v>302</v>
      </c>
      <c r="B309" s="190"/>
      <c r="C309" s="192"/>
      <c r="D309" s="194"/>
      <c r="E309" s="67" t="s">
        <v>82</v>
      </c>
      <c r="F309" s="192"/>
      <c r="G309" s="186"/>
      <c r="H309" s="184"/>
      <c r="I309" s="184"/>
      <c r="J309" s="184"/>
      <c r="K309" s="184"/>
      <c r="L309" s="186"/>
      <c r="M309" s="68">
        <v>46838</v>
      </c>
      <c r="N309" s="188"/>
      <c r="O309" s="4">
        <f t="shared" si="68"/>
        <v>0</v>
      </c>
      <c r="P309" t="s">
        <v>205</v>
      </c>
      <c r="Q309" s="4" t="str">
        <f t="shared" si="71"/>
        <v/>
      </c>
      <c r="R309" s="77" t="str">
        <f t="shared" si="69"/>
        <v/>
      </c>
    </row>
    <row r="310" spans="1:18">
      <c r="A310" s="13">
        <f t="shared" si="70"/>
        <v>303</v>
      </c>
      <c r="B310" s="189" t="s">
        <v>128</v>
      </c>
      <c r="C310" s="191" t="s">
        <v>89</v>
      </c>
      <c r="D310" s="193">
        <v>43917</v>
      </c>
      <c r="E310" s="66" t="s">
        <v>81</v>
      </c>
      <c r="F310" s="191" t="s">
        <v>83</v>
      </c>
      <c r="G310" s="185">
        <v>10000</v>
      </c>
      <c r="H310" s="183" t="s">
        <v>84</v>
      </c>
      <c r="I310" s="183" t="s">
        <v>84</v>
      </c>
      <c r="J310" s="183" t="s">
        <v>84</v>
      </c>
      <c r="K310" s="183" t="s">
        <v>84</v>
      </c>
      <c r="L310" s="185">
        <v>10000</v>
      </c>
      <c r="M310" s="66" t="s">
        <v>183</v>
      </c>
      <c r="N310" s="187" t="s">
        <v>184</v>
      </c>
      <c r="O310" s="4">
        <f t="shared" si="68"/>
        <v>10000</v>
      </c>
      <c r="P310" s="4">
        <v>186000</v>
      </c>
      <c r="Q310" s="4">
        <f t="shared" si="71"/>
        <v>1860000000</v>
      </c>
      <c r="R310" s="77">
        <f t="shared" si="69"/>
        <v>3.8860762248014023E-3</v>
      </c>
    </row>
    <row r="311" spans="1:18">
      <c r="A311" s="13">
        <f t="shared" si="70"/>
        <v>304</v>
      </c>
      <c r="B311" s="190"/>
      <c r="C311" s="192"/>
      <c r="D311" s="194"/>
      <c r="E311" s="67" t="s">
        <v>82</v>
      </c>
      <c r="F311" s="192"/>
      <c r="G311" s="186"/>
      <c r="H311" s="184"/>
      <c r="I311" s="184"/>
      <c r="J311" s="184"/>
      <c r="K311" s="184"/>
      <c r="L311" s="186"/>
      <c r="M311" s="68">
        <v>46838</v>
      </c>
      <c r="N311" s="188"/>
      <c r="O311" s="4">
        <f t="shared" si="68"/>
        <v>0</v>
      </c>
      <c r="P311" t="s">
        <v>205</v>
      </c>
      <c r="Q311" s="4" t="str">
        <f t="shared" si="71"/>
        <v/>
      </c>
      <c r="R311" s="77" t="str">
        <f t="shared" si="69"/>
        <v/>
      </c>
    </row>
    <row r="312" spans="1:18">
      <c r="A312" s="13">
        <f t="shared" si="70"/>
        <v>305</v>
      </c>
      <c r="B312" s="189" t="s">
        <v>129</v>
      </c>
      <c r="C312" s="191" t="s">
        <v>89</v>
      </c>
      <c r="D312" s="193">
        <v>43917</v>
      </c>
      <c r="E312" s="66" t="s">
        <v>81</v>
      </c>
      <c r="F312" s="191" t="s">
        <v>83</v>
      </c>
      <c r="G312" s="185">
        <v>4000</v>
      </c>
      <c r="H312" s="183" t="s">
        <v>84</v>
      </c>
      <c r="I312" s="183" t="s">
        <v>84</v>
      </c>
      <c r="J312" s="183" t="s">
        <v>84</v>
      </c>
      <c r="K312" s="183" t="s">
        <v>84</v>
      </c>
      <c r="L312" s="185">
        <v>4000</v>
      </c>
      <c r="M312" s="66" t="s">
        <v>183</v>
      </c>
      <c r="N312" s="187" t="s">
        <v>184</v>
      </c>
      <c r="O312" s="4">
        <f t="shared" si="68"/>
        <v>4000</v>
      </c>
      <c r="P312" s="4">
        <v>186000</v>
      </c>
      <c r="Q312" s="4">
        <f t="shared" si="71"/>
        <v>744000000</v>
      </c>
      <c r="R312" s="77">
        <f t="shared" si="69"/>
        <v>1.554430489920561E-3</v>
      </c>
    </row>
    <row r="313" spans="1:18">
      <c r="A313" s="13">
        <f t="shared" si="70"/>
        <v>306</v>
      </c>
      <c r="B313" s="190"/>
      <c r="C313" s="192"/>
      <c r="D313" s="194"/>
      <c r="E313" s="67" t="s">
        <v>82</v>
      </c>
      <c r="F313" s="192"/>
      <c r="G313" s="186"/>
      <c r="H313" s="184"/>
      <c r="I313" s="184"/>
      <c r="J313" s="184"/>
      <c r="K313" s="184"/>
      <c r="L313" s="186"/>
      <c r="M313" s="68">
        <v>46838</v>
      </c>
      <c r="N313" s="188"/>
      <c r="O313" s="4">
        <f t="shared" si="68"/>
        <v>0</v>
      </c>
      <c r="P313" t="s">
        <v>205</v>
      </c>
      <c r="Q313" s="4" t="str">
        <f t="shared" si="71"/>
        <v/>
      </c>
      <c r="R313" s="77" t="str">
        <f t="shared" si="69"/>
        <v/>
      </c>
    </row>
    <row r="314" spans="1:18">
      <c r="A314" s="13">
        <f t="shared" si="70"/>
        <v>307</v>
      </c>
      <c r="B314" s="189" t="s">
        <v>130</v>
      </c>
      <c r="C314" s="191" t="s">
        <v>89</v>
      </c>
      <c r="D314" s="193">
        <v>43917</v>
      </c>
      <c r="E314" s="66" t="s">
        <v>81</v>
      </c>
      <c r="F314" s="191" t="s">
        <v>83</v>
      </c>
      <c r="G314" s="185">
        <v>4000</v>
      </c>
      <c r="H314" s="183" t="s">
        <v>84</v>
      </c>
      <c r="I314" s="183" t="s">
        <v>84</v>
      </c>
      <c r="J314" s="183" t="s">
        <v>84</v>
      </c>
      <c r="K314" s="183" t="s">
        <v>84</v>
      </c>
      <c r="L314" s="185">
        <v>4000</v>
      </c>
      <c r="M314" s="66" t="s">
        <v>183</v>
      </c>
      <c r="N314" s="187" t="s">
        <v>184</v>
      </c>
      <c r="O314" s="4">
        <f t="shared" si="68"/>
        <v>4000</v>
      </c>
      <c r="P314" s="4">
        <v>186000</v>
      </c>
      <c r="Q314" s="4">
        <f t="shared" si="71"/>
        <v>744000000</v>
      </c>
      <c r="R314" s="77">
        <f t="shared" si="69"/>
        <v>1.554430489920561E-3</v>
      </c>
    </row>
    <row r="315" spans="1:18">
      <c r="A315" s="13">
        <f t="shared" si="70"/>
        <v>308</v>
      </c>
      <c r="B315" s="190"/>
      <c r="C315" s="192"/>
      <c r="D315" s="194"/>
      <c r="E315" s="67" t="s">
        <v>82</v>
      </c>
      <c r="F315" s="192"/>
      <c r="G315" s="186"/>
      <c r="H315" s="184"/>
      <c r="I315" s="184"/>
      <c r="J315" s="184"/>
      <c r="K315" s="184"/>
      <c r="L315" s="186"/>
      <c r="M315" s="68">
        <v>46838</v>
      </c>
      <c r="N315" s="188"/>
      <c r="O315" s="4">
        <f t="shared" si="68"/>
        <v>0</v>
      </c>
      <c r="P315" t="s">
        <v>205</v>
      </c>
      <c r="Q315" s="4" t="str">
        <f t="shared" si="71"/>
        <v/>
      </c>
      <c r="R315" s="77" t="str">
        <f t="shared" si="69"/>
        <v/>
      </c>
    </row>
    <row r="316" spans="1:18">
      <c r="A316" s="13">
        <f t="shared" si="70"/>
        <v>309</v>
      </c>
      <c r="B316" s="189" t="s">
        <v>131</v>
      </c>
      <c r="C316" s="191" t="s">
        <v>89</v>
      </c>
      <c r="D316" s="193">
        <v>43917</v>
      </c>
      <c r="E316" s="66" t="s">
        <v>81</v>
      </c>
      <c r="F316" s="191" t="s">
        <v>83</v>
      </c>
      <c r="G316" s="185">
        <v>4000</v>
      </c>
      <c r="H316" s="183" t="s">
        <v>84</v>
      </c>
      <c r="I316" s="183" t="s">
        <v>84</v>
      </c>
      <c r="J316" s="183" t="s">
        <v>84</v>
      </c>
      <c r="K316" s="183" t="s">
        <v>84</v>
      </c>
      <c r="L316" s="185">
        <v>4000</v>
      </c>
      <c r="M316" s="66" t="s">
        <v>183</v>
      </c>
      <c r="N316" s="187" t="s">
        <v>184</v>
      </c>
      <c r="O316" s="4">
        <f t="shared" si="68"/>
        <v>4000</v>
      </c>
      <c r="P316" s="4">
        <v>186000</v>
      </c>
      <c r="Q316" s="4">
        <f t="shared" si="71"/>
        <v>744000000</v>
      </c>
      <c r="R316" s="77">
        <f t="shared" si="69"/>
        <v>1.554430489920561E-3</v>
      </c>
    </row>
    <row r="317" spans="1:18">
      <c r="A317" s="13">
        <f t="shared" si="70"/>
        <v>310</v>
      </c>
      <c r="B317" s="190"/>
      <c r="C317" s="192"/>
      <c r="D317" s="194"/>
      <c r="E317" s="67" t="s">
        <v>82</v>
      </c>
      <c r="F317" s="192"/>
      <c r="G317" s="186"/>
      <c r="H317" s="184"/>
      <c r="I317" s="184"/>
      <c r="J317" s="184"/>
      <c r="K317" s="184"/>
      <c r="L317" s="186"/>
      <c r="M317" s="68">
        <v>46838</v>
      </c>
      <c r="N317" s="188"/>
      <c r="O317" s="4">
        <f t="shared" si="68"/>
        <v>0</v>
      </c>
      <c r="P317" t="s">
        <v>205</v>
      </c>
      <c r="Q317" s="4" t="str">
        <f t="shared" si="71"/>
        <v/>
      </c>
      <c r="R317" s="77" t="str">
        <f t="shared" si="69"/>
        <v/>
      </c>
    </row>
    <row r="318" spans="1:18">
      <c r="A318" s="13">
        <f t="shared" si="70"/>
        <v>311</v>
      </c>
      <c r="B318" s="189" t="s">
        <v>132</v>
      </c>
      <c r="C318" s="191" t="s">
        <v>89</v>
      </c>
      <c r="D318" s="193">
        <v>43917</v>
      </c>
      <c r="E318" s="66" t="s">
        <v>81</v>
      </c>
      <c r="F318" s="191" t="s">
        <v>83</v>
      </c>
      <c r="G318" s="185">
        <v>4000</v>
      </c>
      <c r="H318" s="183" t="s">
        <v>84</v>
      </c>
      <c r="I318" s="183" t="s">
        <v>84</v>
      </c>
      <c r="J318" s="183" t="s">
        <v>84</v>
      </c>
      <c r="K318" s="183" t="s">
        <v>84</v>
      </c>
      <c r="L318" s="185">
        <v>4000</v>
      </c>
      <c r="M318" s="66" t="s">
        <v>183</v>
      </c>
      <c r="N318" s="187" t="s">
        <v>184</v>
      </c>
      <c r="O318" s="4">
        <f t="shared" si="68"/>
        <v>4000</v>
      </c>
      <c r="P318" s="4">
        <v>186000</v>
      </c>
      <c r="Q318" s="4">
        <f t="shared" si="71"/>
        <v>744000000</v>
      </c>
      <c r="R318" s="77">
        <f t="shared" si="69"/>
        <v>1.554430489920561E-3</v>
      </c>
    </row>
    <row r="319" spans="1:18">
      <c r="A319" s="13">
        <f t="shared" si="70"/>
        <v>312</v>
      </c>
      <c r="B319" s="190"/>
      <c r="C319" s="192"/>
      <c r="D319" s="194"/>
      <c r="E319" s="67" t="s">
        <v>82</v>
      </c>
      <c r="F319" s="192"/>
      <c r="G319" s="186"/>
      <c r="H319" s="184"/>
      <c r="I319" s="184"/>
      <c r="J319" s="184"/>
      <c r="K319" s="184"/>
      <c r="L319" s="186"/>
      <c r="M319" s="68">
        <v>46838</v>
      </c>
      <c r="N319" s="188"/>
      <c r="O319" s="4">
        <f t="shared" si="68"/>
        <v>0</v>
      </c>
      <c r="P319" t="s">
        <v>205</v>
      </c>
      <c r="Q319" s="4" t="str">
        <f t="shared" si="71"/>
        <v/>
      </c>
      <c r="R319" s="77" t="str">
        <f t="shared" si="69"/>
        <v/>
      </c>
    </row>
    <row r="320" spans="1:18">
      <c r="A320" s="13">
        <f t="shared" si="70"/>
        <v>313</v>
      </c>
      <c r="B320" s="189" t="s">
        <v>133</v>
      </c>
      <c r="C320" s="191" t="s">
        <v>89</v>
      </c>
      <c r="D320" s="193">
        <v>43917</v>
      </c>
      <c r="E320" s="66" t="s">
        <v>81</v>
      </c>
      <c r="F320" s="191" t="s">
        <v>83</v>
      </c>
      <c r="G320" s="185">
        <v>6000</v>
      </c>
      <c r="H320" s="183" t="s">
        <v>84</v>
      </c>
      <c r="I320" s="183" t="s">
        <v>84</v>
      </c>
      <c r="J320" s="183" t="s">
        <v>84</v>
      </c>
      <c r="K320" s="183" t="s">
        <v>84</v>
      </c>
      <c r="L320" s="185">
        <v>6000</v>
      </c>
      <c r="M320" s="66" t="s">
        <v>183</v>
      </c>
      <c r="N320" s="187" t="s">
        <v>184</v>
      </c>
      <c r="O320" s="4">
        <f t="shared" si="68"/>
        <v>6000</v>
      </c>
      <c r="P320" s="4">
        <v>186000</v>
      </c>
      <c r="Q320" s="4">
        <f t="shared" si="71"/>
        <v>1116000000</v>
      </c>
      <c r="R320" s="77">
        <f t="shared" si="69"/>
        <v>2.3316457348808413E-3</v>
      </c>
    </row>
    <row r="321" spans="1:18">
      <c r="A321" s="13">
        <f t="shared" si="70"/>
        <v>314</v>
      </c>
      <c r="B321" s="190"/>
      <c r="C321" s="192"/>
      <c r="D321" s="194"/>
      <c r="E321" s="67" t="s">
        <v>82</v>
      </c>
      <c r="F321" s="192"/>
      <c r="G321" s="186"/>
      <c r="H321" s="184"/>
      <c r="I321" s="184"/>
      <c r="J321" s="184"/>
      <c r="K321" s="184"/>
      <c r="L321" s="186"/>
      <c r="M321" s="68">
        <v>46838</v>
      </c>
      <c r="N321" s="188"/>
      <c r="O321" s="4">
        <f t="shared" si="68"/>
        <v>0</v>
      </c>
      <c r="P321" t="s">
        <v>205</v>
      </c>
      <c r="Q321" s="4" t="str">
        <f t="shared" si="71"/>
        <v/>
      </c>
      <c r="R321" s="77" t="str">
        <f t="shared" si="69"/>
        <v/>
      </c>
    </row>
    <row r="322" spans="1:18">
      <c r="A322" s="13">
        <f t="shared" si="70"/>
        <v>315</v>
      </c>
      <c r="B322" s="189" t="s">
        <v>134</v>
      </c>
      <c r="C322" s="191" t="s">
        <v>89</v>
      </c>
      <c r="D322" s="193">
        <v>43917</v>
      </c>
      <c r="E322" s="66" t="s">
        <v>81</v>
      </c>
      <c r="F322" s="191" t="s">
        <v>83</v>
      </c>
      <c r="G322" s="185">
        <v>4000</v>
      </c>
      <c r="H322" s="183" t="s">
        <v>84</v>
      </c>
      <c r="I322" s="183" t="s">
        <v>84</v>
      </c>
      <c r="J322" s="183" t="s">
        <v>84</v>
      </c>
      <c r="K322" s="183" t="s">
        <v>84</v>
      </c>
      <c r="L322" s="185">
        <v>4000</v>
      </c>
      <c r="M322" s="66" t="s">
        <v>183</v>
      </c>
      <c r="N322" s="187" t="s">
        <v>184</v>
      </c>
      <c r="O322" s="4">
        <f t="shared" si="68"/>
        <v>4000</v>
      </c>
      <c r="P322" s="4">
        <v>186000</v>
      </c>
      <c r="Q322" s="4">
        <f t="shared" si="71"/>
        <v>744000000</v>
      </c>
      <c r="R322" s="77">
        <f t="shared" si="69"/>
        <v>1.554430489920561E-3</v>
      </c>
    </row>
    <row r="323" spans="1:18">
      <c r="A323" s="13">
        <f t="shared" si="70"/>
        <v>316</v>
      </c>
      <c r="B323" s="190"/>
      <c r="C323" s="192"/>
      <c r="D323" s="194"/>
      <c r="E323" s="67" t="s">
        <v>82</v>
      </c>
      <c r="F323" s="192"/>
      <c r="G323" s="186"/>
      <c r="H323" s="184"/>
      <c r="I323" s="184"/>
      <c r="J323" s="184"/>
      <c r="K323" s="184"/>
      <c r="L323" s="186"/>
      <c r="M323" s="68">
        <v>46838</v>
      </c>
      <c r="N323" s="188"/>
      <c r="O323" s="4">
        <f t="shared" si="68"/>
        <v>0</v>
      </c>
      <c r="P323" t="s">
        <v>205</v>
      </c>
      <c r="Q323" s="4" t="str">
        <f t="shared" si="71"/>
        <v/>
      </c>
      <c r="R323" s="77" t="str">
        <f t="shared" si="69"/>
        <v/>
      </c>
    </row>
    <row r="324" spans="1:18">
      <c r="A324" s="13">
        <f t="shared" si="70"/>
        <v>317</v>
      </c>
      <c r="B324" s="189" t="s">
        <v>135</v>
      </c>
      <c r="C324" s="191" t="s">
        <v>89</v>
      </c>
      <c r="D324" s="193">
        <v>43917</v>
      </c>
      <c r="E324" s="66" t="s">
        <v>81</v>
      </c>
      <c r="F324" s="191" t="s">
        <v>83</v>
      </c>
      <c r="G324" s="185">
        <v>4000</v>
      </c>
      <c r="H324" s="183" t="s">
        <v>84</v>
      </c>
      <c r="I324" s="183" t="s">
        <v>84</v>
      </c>
      <c r="J324" s="183" t="s">
        <v>84</v>
      </c>
      <c r="K324" s="183" t="s">
        <v>84</v>
      </c>
      <c r="L324" s="185">
        <v>4000</v>
      </c>
      <c r="M324" s="66" t="s">
        <v>183</v>
      </c>
      <c r="N324" s="187" t="s">
        <v>184</v>
      </c>
      <c r="O324" s="4">
        <f t="shared" si="68"/>
        <v>4000</v>
      </c>
      <c r="P324" s="4">
        <v>186000</v>
      </c>
      <c r="Q324" s="4">
        <f t="shared" si="71"/>
        <v>744000000</v>
      </c>
      <c r="R324" s="77">
        <f t="shared" si="69"/>
        <v>1.554430489920561E-3</v>
      </c>
    </row>
    <row r="325" spans="1:18">
      <c r="A325" s="13">
        <f t="shared" si="70"/>
        <v>318</v>
      </c>
      <c r="B325" s="190"/>
      <c r="C325" s="192"/>
      <c r="D325" s="194"/>
      <c r="E325" s="67" t="s">
        <v>82</v>
      </c>
      <c r="F325" s="192"/>
      <c r="G325" s="186"/>
      <c r="H325" s="184"/>
      <c r="I325" s="184"/>
      <c r="J325" s="184"/>
      <c r="K325" s="184"/>
      <c r="L325" s="186"/>
      <c r="M325" s="68">
        <v>46838</v>
      </c>
      <c r="N325" s="188"/>
      <c r="O325" s="4">
        <f t="shared" si="68"/>
        <v>0</v>
      </c>
      <c r="P325" t="s">
        <v>205</v>
      </c>
      <c r="Q325" s="4" t="str">
        <f t="shared" si="71"/>
        <v/>
      </c>
      <c r="R325" s="77" t="str">
        <f t="shared" si="69"/>
        <v/>
      </c>
    </row>
    <row r="326" spans="1:18">
      <c r="A326" s="13">
        <f t="shared" si="70"/>
        <v>319</v>
      </c>
      <c r="B326" s="189" t="s">
        <v>186</v>
      </c>
      <c r="C326" s="191" t="s">
        <v>89</v>
      </c>
      <c r="D326" s="193">
        <v>43917</v>
      </c>
      <c r="E326" s="66" t="s">
        <v>81</v>
      </c>
      <c r="F326" s="191" t="s">
        <v>83</v>
      </c>
      <c r="G326" s="185">
        <v>6000</v>
      </c>
      <c r="H326" s="183" t="s">
        <v>84</v>
      </c>
      <c r="I326" s="183" t="s">
        <v>84</v>
      </c>
      <c r="J326" s="183" t="s">
        <v>84</v>
      </c>
      <c r="K326" s="183" t="s">
        <v>84</v>
      </c>
      <c r="L326" s="185">
        <v>6000</v>
      </c>
      <c r="M326" s="66" t="s">
        <v>183</v>
      </c>
      <c r="N326" s="187" t="s">
        <v>184</v>
      </c>
      <c r="O326" s="4">
        <f t="shared" si="68"/>
        <v>6000</v>
      </c>
      <c r="P326" s="4">
        <v>186000</v>
      </c>
      <c r="Q326" s="4">
        <f t="shared" si="71"/>
        <v>1116000000</v>
      </c>
      <c r="R326" s="77">
        <f t="shared" si="69"/>
        <v>2.3316457348808413E-3</v>
      </c>
    </row>
    <row r="327" spans="1:18">
      <c r="A327" s="13">
        <f t="shared" si="70"/>
        <v>320</v>
      </c>
      <c r="B327" s="190"/>
      <c r="C327" s="192"/>
      <c r="D327" s="194"/>
      <c r="E327" s="67" t="s">
        <v>82</v>
      </c>
      <c r="F327" s="192"/>
      <c r="G327" s="186"/>
      <c r="H327" s="184"/>
      <c r="I327" s="184"/>
      <c r="J327" s="184"/>
      <c r="K327" s="184"/>
      <c r="L327" s="186"/>
      <c r="M327" s="68">
        <v>46838</v>
      </c>
      <c r="N327" s="188"/>
      <c r="O327" s="4">
        <f t="shared" si="68"/>
        <v>0</v>
      </c>
      <c r="P327" t="s">
        <v>205</v>
      </c>
      <c r="Q327" s="4" t="str">
        <f t="shared" si="71"/>
        <v/>
      </c>
      <c r="R327" s="77" t="str">
        <f t="shared" si="69"/>
        <v/>
      </c>
    </row>
    <row r="328" spans="1:18">
      <c r="A328" s="13">
        <f t="shared" si="70"/>
        <v>321</v>
      </c>
      <c r="B328" s="189" t="s">
        <v>136</v>
      </c>
      <c r="C328" s="191" t="s">
        <v>89</v>
      </c>
      <c r="D328" s="193">
        <v>43917</v>
      </c>
      <c r="E328" s="66" t="s">
        <v>81</v>
      </c>
      <c r="F328" s="191" t="s">
        <v>83</v>
      </c>
      <c r="G328" s="185">
        <v>4000</v>
      </c>
      <c r="H328" s="183" t="s">
        <v>84</v>
      </c>
      <c r="I328" s="183" t="s">
        <v>84</v>
      </c>
      <c r="J328" s="183" t="s">
        <v>84</v>
      </c>
      <c r="K328" s="183" t="s">
        <v>84</v>
      </c>
      <c r="L328" s="185">
        <v>4000</v>
      </c>
      <c r="M328" s="66" t="s">
        <v>183</v>
      </c>
      <c r="N328" s="187" t="s">
        <v>184</v>
      </c>
      <c r="O328" s="4">
        <f t="shared" si="68"/>
        <v>4000</v>
      </c>
      <c r="P328" s="4">
        <v>186000</v>
      </c>
      <c r="Q328" s="4">
        <f t="shared" si="71"/>
        <v>744000000</v>
      </c>
      <c r="R328" s="77">
        <f t="shared" si="69"/>
        <v>1.554430489920561E-3</v>
      </c>
    </row>
    <row r="329" spans="1:18">
      <c r="A329" s="13">
        <f t="shared" si="70"/>
        <v>322</v>
      </c>
      <c r="B329" s="190"/>
      <c r="C329" s="192"/>
      <c r="D329" s="194"/>
      <c r="E329" s="67" t="s">
        <v>82</v>
      </c>
      <c r="F329" s="192"/>
      <c r="G329" s="186"/>
      <c r="H329" s="184"/>
      <c r="I329" s="184"/>
      <c r="J329" s="184"/>
      <c r="K329" s="184"/>
      <c r="L329" s="186"/>
      <c r="M329" s="68">
        <v>46838</v>
      </c>
      <c r="N329" s="188"/>
      <c r="O329" s="4">
        <f t="shared" ref="O329:O392" si="72">L329</f>
        <v>0</v>
      </c>
      <c r="P329" t="s">
        <v>205</v>
      </c>
      <c r="Q329" s="4" t="str">
        <f t="shared" si="71"/>
        <v/>
      </c>
      <c r="R329" s="77" t="str">
        <f t="shared" ref="R329:R392" si="73">IF(ISNUMBER(Q329),Q329/$Q$432,"")</f>
        <v/>
      </c>
    </row>
    <row r="330" spans="1:18">
      <c r="A330" s="13">
        <f t="shared" ref="A330:A393" si="74">A329+1</f>
        <v>323</v>
      </c>
      <c r="B330" s="189" t="s">
        <v>137</v>
      </c>
      <c r="C330" s="191" t="s">
        <v>89</v>
      </c>
      <c r="D330" s="193">
        <v>43917</v>
      </c>
      <c r="E330" s="66" t="s">
        <v>81</v>
      </c>
      <c r="F330" s="191" t="s">
        <v>83</v>
      </c>
      <c r="G330" s="185">
        <v>4000</v>
      </c>
      <c r="H330" s="183" t="s">
        <v>84</v>
      </c>
      <c r="I330" s="183" t="s">
        <v>84</v>
      </c>
      <c r="J330" s="183" t="s">
        <v>84</v>
      </c>
      <c r="K330" s="183" t="s">
        <v>84</v>
      </c>
      <c r="L330" s="185">
        <v>4000</v>
      </c>
      <c r="M330" s="66" t="s">
        <v>183</v>
      </c>
      <c r="N330" s="187" t="s">
        <v>184</v>
      </c>
      <c r="O330" s="4">
        <f t="shared" si="72"/>
        <v>4000</v>
      </c>
      <c r="P330" s="4">
        <v>186000</v>
      </c>
      <c r="Q330" s="4">
        <f t="shared" ref="Q330:Q393" si="75">IF(ISNUMBER(P330),O330*P330,"")</f>
        <v>744000000</v>
      </c>
      <c r="R330" s="77">
        <f t="shared" si="73"/>
        <v>1.554430489920561E-3</v>
      </c>
    </row>
    <row r="331" spans="1:18">
      <c r="A331" s="13">
        <f t="shared" si="74"/>
        <v>324</v>
      </c>
      <c r="B331" s="190"/>
      <c r="C331" s="192"/>
      <c r="D331" s="194"/>
      <c r="E331" s="67" t="s">
        <v>82</v>
      </c>
      <c r="F331" s="192"/>
      <c r="G331" s="186"/>
      <c r="H331" s="184"/>
      <c r="I331" s="184"/>
      <c r="J331" s="184"/>
      <c r="K331" s="184"/>
      <c r="L331" s="186"/>
      <c r="M331" s="68">
        <v>46838</v>
      </c>
      <c r="N331" s="188"/>
      <c r="O331" s="4">
        <f t="shared" si="72"/>
        <v>0</v>
      </c>
      <c r="P331" t="s">
        <v>205</v>
      </c>
      <c r="Q331" s="4" t="str">
        <f t="shared" si="75"/>
        <v/>
      </c>
      <c r="R331" s="77" t="str">
        <f t="shared" si="73"/>
        <v/>
      </c>
    </row>
    <row r="332" spans="1:18">
      <c r="A332" s="13">
        <f t="shared" si="74"/>
        <v>325</v>
      </c>
      <c r="B332" s="189" t="s">
        <v>138</v>
      </c>
      <c r="C332" s="191" t="s">
        <v>89</v>
      </c>
      <c r="D332" s="193">
        <v>43917</v>
      </c>
      <c r="E332" s="66" t="s">
        <v>81</v>
      </c>
      <c r="F332" s="191" t="s">
        <v>83</v>
      </c>
      <c r="G332" s="185">
        <v>4000</v>
      </c>
      <c r="H332" s="183" t="s">
        <v>84</v>
      </c>
      <c r="I332" s="183" t="s">
        <v>84</v>
      </c>
      <c r="J332" s="183" t="s">
        <v>84</v>
      </c>
      <c r="K332" s="183" t="s">
        <v>84</v>
      </c>
      <c r="L332" s="185">
        <v>4000</v>
      </c>
      <c r="M332" s="66" t="s">
        <v>183</v>
      </c>
      <c r="N332" s="187" t="s">
        <v>184</v>
      </c>
      <c r="O332" s="4">
        <f t="shared" si="72"/>
        <v>4000</v>
      </c>
      <c r="P332" s="4">
        <v>186000</v>
      </c>
      <c r="Q332" s="4">
        <f t="shared" si="75"/>
        <v>744000000</v>
      </c>
      <c r="R332" s="77">
        <f t="shared" si="73"/>
        <v>1.554430489920561E-3</v>
      </c>
    </row>
    <row r="333" spans="1:18">
      <c r="A333" s="13">
        <f t="shared" si="74"/>
        <v>326</v>
      </c>
      <c r="B333" s="190"/>
      <c r="C333" s="192"/>
      <c r="D333" s="194"/>
      <c r="E333" s="67" t="s">
        <v>82</v>
      </c>
      <c r="F333" s="192"/>
      <c r="G333" s="186"/>
      <c r="H333" s="184"/>
      <c r="I333" s="184"/>
      <c r="J333" s="184"/>
      <c r="K333" s="184"/>
      <c r="L333" s="186"/>
      <c r="M333" s="68">
        <v>46838</v>
      </c>
      <c r="N333" s="188"/>
      <c r="O333" s="4">
        <f t="shared" si="72"/>
        <v>0</v>
      </c>
      <c r="P333" t="s">
        <v>205</v>
      </c>
      <c r="Q333" s="4" t="str">
        <f t="shared" si="75"/>
        <v/>
      </c>
      <c r="R333" s="77" t="str">
        <f t="shared" si="73"/>
        <v/>
      </c>
    </row>
    <row r="334" spans="1:18">
      <c r="A334" s="13">
        <f t="shared" si="74"/>
        <v>327</v>
      </c>
      <c r="B334" s="189" t="s">
        <v>139</v>
      </c>
      <c r="C334" s="191" t="s">
        <v>89</v>
      </c>
      <c r="D334" s="193">
        <v>43917</v>
      </c>
      <c r="E334" s="66" t="s">
        <v>81</v>
      </c>
      <c r="F334" s="191" t="s">
        <v>83</v>
      </c>
      <c r="G334" s="185">
        <v>4000</v>
      </c>
      <c r="H334" s="183" t="s">
        <v>84</v>
      </c>
      <c r="I334" s="183" t="s">
        <v>84</v>
      </c>
      <c r="J334" s="183" t="s">
        <v>84</v>
      </c>
      <c r="K334" s="183" t="s">
        <v>84</v>
      </c>
      <c r="L334" s="185">
        <v>4000</v>
      </c>
      <c r="M334" s="66" t="s">
        <v>183</v>
      </c>
      <c r="N334" s="187" t="s">
        <v>184</v>
      </c>
      <c r="O334" s="4">
        <f t="shared" si="72"/>
        <v>4000</v>
      </c>
      <c r="P334" s="4">
        <v>186000</v>
      </c>
      <c r="Q334" s="4">
        <f t="shared" si="75"/>
        <v>744000000</v>
      </c>
      <c r="R334" s="77">
        <f t="shared" si="73"/>
        <v>1.554430489920561E-3</v>
      </c>
    </row>
    <row r="335" spans="1:18">
      <c r="A335" s="13">
        <f t="shared" si="74"/>
        <v>328</v>
      </c>
      <c r="B335" s="190"/>
      <c r="C335" s="192"/>
      <c r="D335" s="194"/>
      <c r="E335" s="67" t="s">
        <v>82</v>
      </c>
      <c r="F335" s="192"/>
      <c r="G335" s="186"/>
      <c r="H335" s="184"/>
      <c r="I335" s="184"/>
      <c r="J335" s="184"/>
      <c r="K335" s="184"/>
      <c r="L335" s="186"/>
      <c r="M335" s="68">
        <v>46838</v>
      </c>
      <c r="N335" s="188"/>
      <c r="O335" s="4">
        <f t="shared" si="72"/>
        <v>0</v>
      </c>
      <c r="P335" t="s">
        <v>205</v>
      </c>
      <c r="Q335" s="4" t="str">
        <f t="shared" si="75"/>
        <v/>
      </c>
      <c r="R335" s="77" t="str">
        <f t="shared" si="73"/>
        <v/>
      </c>
    </row>
    <row r="336" spans="1:18">
      <c r="A336" s="13">
        <f t="shared" si="74"/>
        <v>329</v>
      </c>
      <c r="B336" s="189" t="s">
        <v>140</v>
      </c>
      <c r="C336" s="191" t="s">
        <v>89</v>
      </c>
      <c r="D336" s="193">
        <v>43917</v>
      </c>
      <c r="E336" s="66" t="s">
        <v>81</v>
      </c>
      <c r="F336" s="191" t="s">
        <v>83</v>
      </c>
      <c r="G336" s="185">
        <v>4000</v>
      </c>
      <c r="H336" s="183" t="s">
        <v>84</v>
      </c>
      <c r="I336" s="183" t="s">
        <v>84</v>
      </c>
      <c r="J336" s="183" t="s">
        <v>84</v>
      </c>
      <c r="K336" s="183" t="s">
        <v>84</v>
      </c>
      <c r="L336" s="185">
        <v>4000</v>
      </c>
      <c r="M336" s="66" t="s">
        <v>183</v>
      </c>
      <c r="N336" s="187" t="s">
        <v>184</v>
      </c>
      <c r="O336" s="4">
        <f t="shared" si="72"/>
        <v>4000</v>
      </c>
      <c r="P336" s="4">
        <v>186000</v>
      </c>
      <c r="Q336" s="4">
        <f t="shared" si="75"/>
        <v>744000000</v>
      </c>
      <c r="R336" s="77">
        <f t="shared" si="73"/>
        <v>1.554430489920561E-3</v>
      </c>
    </row>
    <row r="337" spans="1:18">
      <c r="A337" s="13">
        <f t="shared" si="74"/>
        <v>330</v>
      </c>
      <c r="B337" s="190"/>
      <c r="C337" s="192"/>
      <c r="D337" s="194"/>
      <c r="E337" s="67" t="s">
        <v>82</v>
      </c>
      <c r="F337" s="192"/>
      <c r="G337" s="186"/>
      <c r="H337" s="184"/>
      <c r="I337" s="184"/>
      <c r="J337" s="184"/>
      <c r="K337" s="184"/>
      <c r="L337" s="186"/>
      <c r="M337" s="68">
        <v>46838</v>
      </c>
      <c r="N337" s="188"/>
      <c r="O337" s="4">
        <f t="shared" si="72"/>
        <v>0</v>
      </c>
      <c r="P337" t="s">
        <v>205</v>
      </c>
      <c r="Q337" s="4" t="str">
        <f t="shared" si="75"/>
        <v/>
      </c>
      <c r="R337" s="77" t="str">
        <f t="shared" si="73"/>
        <v/>
      </c>
    </row>
    <row r="338" spans="1:18">
      <c r="A338" s="13">
        <f t="shared" si="74"/>
        <v>331</v>
      </c>
      <c r="B338" s="189" t="s">
        <v>141</v>
      </c>
      <c r="C338" s="191" t="s">
        <v>89</v>
      </c>
      <c r="D338" s="193">
        <v>43917</v>
      </c>
      <c r="E338" s="66" t="s">
        <v>81</v>
      </c>
      <c r="F338" s="191" t="s">
        <v>83</v>
      </c>
      <c r="G338" s="185">
        <v>4000</v>
      </c>
      <c r="H338" s="183" t="s">
        <v>84</v>
      </c>
      <c r="I338" s="183" t="s">
        <v>84</v>
      </c>
      <c r="J338" s="183" t="s">
        <v>84</v>
      </c>
      <c r="K338" s="183" t="s">
        <v>84</v>
      </c>
      <c r="L338" s="185">
        <v>4000</v>
      </c>
      <c r="M338" s="66" t="s">
        <v>183</v>
      </c>
      <c r="N338" s="187" t="s">
        <v>184</v>
      </c>
      <c r="O338" s="4">
        <f t="shared" si="72"/>
        <v>4000</v>
      </c>
      <c r="P338" s="4">
        <v>186000</v>
      </c>
      <c r="Q338" s="4">
        <f t="shared" si="75"/>
        <v>744000000</v>
      </c>
      <c r="R338" s="77">
        <f t="shared" si="73"/>
        <v>1.554430489920561E-3</v>
      </c>
    </row>
    <row r="339" spans="1:18">
      <c r="A339" s="13">
        <f t="shared" si="74"/>
        <v>332</v>
      </c>
      <c r="B339" s="190"/>
      <c r="C339" s="192"/>
      <c r="D339" s="194"/>
      <c r="E339" s="67" t="s">
        <v>82</v>
      </c>
      <c r="F339" s="192"/>
      <c r="G339" s="186"/>
      <c r="H339" s="184"/>
      <c r="I339" s="184"/>
      <c r="J339" s="184"/>
      <c r="K339" s="184"/>
      <c r="L339" s="186"/>
      <c r="M339" s="68">
        <v>46838</v>
      </c>
      <c r="N339" s="188"/>
      <c r="O339" s="4">
        <f t="shared" si="72"/>
        <v>0</v>
      </c>
      <c r="P339" t="s">
        <v>205</v>
      </c>
      <c r="Q339" s="4" t="str">
        <f t="shared" si="75"/>
        <v/>
      </c>
      <c r="R339" s="77" t="str">
        <f t="shared" si="73"/>
        <v/>
      </c>
    </row>
    <row r="340" spans="1:18">
      <c r="A340" s="13">
        <f t="shared" si="74"/>
        <v>333</v>
      </c>
      <c r="B340" s="189" t="s">
        <v>142</v>
      </c>
      <c r="C340" s="191" t="s">
        <v>89</v>
      </c>
      <c r="D340" s="193">
        <v>43917</v>
      </c>
      <c r="E340" s="66" t="s">
        <v>81</v>
      </c>
      <c r="F340" s="191" t="s">
        <v>83</v>
      </c>
      <c r="G340" s="185">
        <v>4000</v>
      </c>
      <c r="H340" s="183" t="s">
        <v>84</v>
      </c>
      <c r="I340" s="183" t="s">
        <v>84</v>
      </c>
      <c r="J340" s="183" t="s">
        <v>84</v>
      </c>
      <c r="K340" s="183" t="s">
        <v>84</v>
      </c>
      <c r="L340" s="185">
        <v>4000</v>
      </c>
      <c r="M340" s="66" t="s">
        <v>183</v>
      </c>
      <c r="N340" s="187" t="s">
        <v>184</v>
      </c>
      <c r="O340" s="4">
        <f t="shared" si="72"/>
        <v>4000</v>
      </c>
      <c r="P340" s="4">
        <v>186000</v>
      </c>
      <c r="Q340" s="4">
        <f t="shared" si="75"/>
        <v>744000000</v>
      </c>
      <c r="R340" s="77">
        <f t="shared" si="73"/>
        <v>1.554430489920561E-3</v>
      </c>
    </row>
    <row r="341" spans="1:18">
      <c r="A341" s="13">
        <f t="shared" si="74"/>
        <v>334</v>
      </c>
      <c r="B341" s="190"/>
      <c r="C341" s="192"/>
      <c r="D341" s="194"/>
      <c r="E341" s="67" t="s">
        <v>82</v>
      </c>
      <c r="F341" s="192"/>
      <c r="G341" s="186"/>
      <c r="H341" s="184"/>
      <c r="I341" s="184"/>
      <c r="J341" s="184"/>
      <c r="K341" s="184"/>
      <c r="L341" s="186"/>
      <c r="M341" s="68">
        <v>46838</v>
      </c>
      <c r="N341" s="188"/>
      <c r="O341" s="4">
        <f t="shared" si="72"/>
        <v>0</v>
      </c>
      <c r="P341" t="s">
        <v>205</v>
      </c>
      <c r="Q341" s="4" t="str">
        <f t="shared" si="75"/>
        <v/>
      </c>
      <c r="R341" s="77" t="str">
        <f t="shared" si="73"/>
        <v/>
      </c>
    </row>
    <row r="342" spans="1:18">
      <c r="A342" s="13">
        <f t="shared" si="74"/>
        <v>335</v>
      </c>
      <c r="B342" s="189" t="s">
        <v>143</v>
      </c>
      <c r="C342" s="191" t="s">
        <v>89</v>
      </c>
      <c r="D342" s="193">
        <v>43917</v>
      </c>
      <c r="E342" s="66" t="s">
        <v>81</v>
      </c>
      <c r="F342" s="191" t="s">
        <v>83</v>
      </c>
      <c r="G342" s="185">
        <v>6000</v>
      </c>
      <c r="H342" s="183" t="s">
        <v>84</v>
      </c>
      <c r="I342" s="183" t="s">
        <v>84</v>
      </c>
      <c r="J342" s="183" t="s">
        <v>84</v>
      </c>
      <c r="K342" s="183" t="s">
        <v>84</v>
      </c>
      <c r="L342" s="185">
        <v>6000</v>
      </c>
      <c r="M342" s="66" t="s">
        <v>183</v>
      </c>
      <c r="N342" s="187" t="s">
        <v>184</v>
      </c>
      <c r="O342" s="4">
        <f t="shared" si="72"/>
        <v>6000</v>
      </c>
      <c r="P342" s="4">
        <v>186000</v>
      </c>
      <c r="Q342" s="4">
        <f t="shared" si="75"/>
        <v>1116000000</v>
      </c>
      <c r="R342" s="77">
        <f t="shared" si="73"/>
        <v>2.3316457348808413E-3</v>
      </c>
    </row>
    <row r="343" spans="1:18">
      <c r="A343" s="13">
        <f t="shared" si="74"/>
        <v>336</v>
      </c>
      <c r="B343" s="190"/>
      <c r="C343" s="192"/>
      <c r="D343" s="194"/>
      <c r="E343" s="67" t="s">
        <v>82</v>
      </c>
      <c r="F343" s="192"/>
      <c r="G343" s="186"/>
      <c r="H343" s="184"/>
      <c r="I343" s="184"/>
      <c r="J343" s="184"/>
      <c r="K343" s="184"/>
      <c r="L343" s="186"/>
      <c r="M343" s="68">
        <v>46838</v>
      </c>
      <c r="N343" s="188"/>
      <c r="O343" s="4">
        <f t="shared" si="72"/>
        <v>0</v>
      </c>
      <c r="P343" t="s">
        <v>205</v>
      </c>
      <c r="Q343" s="4" t="str">
        <f t="shared" si="75"/>
        <v/>
      </c>
      <c r="R343" s="77" t="str">
        <f t="shared" si="73"/>
        <v/>
      </c>
    </row>
    <row r="344" spans="1:18">
      <c r="A344" s="13">
        <f t="shared" si="74"/>
        <v>337</v>
      </c>
      <c r="B344" s="189" t="s">
        <v>144</v>
      </c>
      <c r="C344" s="191" t="s">
        <v>89</v>
      </c>
      <c r="D344" s="193">
        <v>43917</v>
      </c>
      <c r="E344" s="66" t="s">
        <v>81</v>
      </c>
      <c r="F344" s="191" t="s">
        <v>83</v>
      </c>
      <c r="G344" s="185">
        <v>6000</v>
      </c>
      <c r="H344" s="183" t="s">
        <v>84</v>
      </c>
      <c r="I344" s="183" t="s">
        <v>84</v>
      </c>
      <c r="J344" s="183" t="s">
        <v>84</v>
      </c>
      <c r="K344" s="183" t="s">
        <v>84</v>
      </c>
      <c r="L344" s="185">
        <v>6000</v>
      </c>
      <c r="M344" s="66" t="s">
        <v>183</v>
      </c>
      <c r="N344" s="187" t="s">
        <v>184</v>
      </c>
      <c r="O344" s="4">
        <f t="shared" si="72"/>
        <v>6000</v>
      </c>
      <c r="P344" s="4">
        <v>186000</v>
      </c>
      <c r="Q344" s="4">
        <f t="shared" si="75"/>
        <v>1116000000</v>
      </c>
      <c r="R344" s="77">
        <f t="shared" si="73"/>
        <v>2.3316457348808413E-3</v>
      </c>
    </row>
    <row r="345" spans="1:18">
      <c r="A345" s="13">
        <f t="shared" si="74"/>
        <v>338</v>
      </c>
      <c r="B345" s="190"/>
      <c r="C345" s="192"/>
      <c r="D345" s="194"/>
      <c r="E345" s="67" t="s">
        <v>82</v>
      </c>
      <c r="F345" s="192"/>
      <c r="G345" s="186"/>
      <c r="H345" s="184"/>
      <c r="I345" s="184"/>
      <c r="J345" s="184"/>
      <c r="K345" s="184"/>
      <c r="L345" s="186"/>
      <c r="M345" s="68">
        <v>46838</v>
      </c>
      <c r="N345" s="188"/>
      <c r="O345" s="4">
        <f t="shared" si="72"/>
        <v>0</v>
      </c>
      <c r="P345" t="s">
        <v>205</v>
      </c>
      <c r="Q345" s="4" t="str">
        <f t="shared" si="75"/>
        <v/>
      </c>
      <c r="R345" s="77" t="str">
        <f t="shared" si="73"/>
        <v/>
      </c>
    </row>
    <row r="346" spans="1:18">
      <c r="A346" s="13">
        <f t="shared" si="74"/>
        <v>339</v>
      </c>
      <c r="B346" s="189" t="s">
        <v>145</v>
      </c>
      <c r="C346" s="191" t="s">
        <v>89</v>
      </c>
      <c r="D346" s="193">
        <v>43917</v>
      </c>
      <c r="E346" s="66" t="s">
        <v>81</v>
      </c>
      <c r="F346" s="191" t="s">
        <v>83</v>
      </c>
      <c r="G346" s="185">
        <v>8000</v>
      </c>
      <c r="H346" s="183" t="s">
        <v>84</v>
      </c>
      <c r="I346" s="183" t="s">
        <v>84</v>
      </c>
      <c r="J346" s="183" t="s">
        <v>84</v>
      </c>
      <c r="K346" s="183" t="s">
        <v>84</v>
      </c>
      <c r="L346" s="185">
        <v>8000</v>
      </c>
      <c r="M346" s="66" t="s">
        <v>183</v>
      </c>
      <c r="N346" s="187" t="s">
        <v>184</v>
      </c>
      <c r="O346" s="4">
        <f t="shared" si="72"/>
        <v>8000</v>
      </c>
      <c r="P346" s="4">
        <v>186000</v>
      </c>
      <c r="Q346" s="4">
        <f t="shared" si="75"/>
        <v>1488000000</v>
      </c>
      <c r="R346" s="77">
        <f t="shared" si="73"/>
        <v>3.1088609798411221E-3</v>
      </c>
    </row>
    <row r="347" spans="1:18">
      <c r="A347" s="13">
        <f t="shared" si="74"/>
        <v>340</v>
      </c>
      <c r="B347" s="190"/>
      <c r="C347" s="192"/>
      <c r="D347" s="194"/>
      <c r="E347" s="67" t="s">
        <v>82</v>
      </c>
      <c r="F347" s="192"/>
      <c r="G347" s="186"/>
      <c r="H347" s="184"/>
      <c r="I347" s="184"/>
      <c r="J347" s="184"/>
      <c r="K347" s="184"/>
      <c r="L347" s="186"/>
      <c r="M347" s="68">
        <v>46838</v>
      </c>
      <c r="N347" s="188"/>
      <c r="O347" s="4">
        <f t="shared" si="72"/>
        <v>0</v>
      </c>
      <c r="P347" t="s">
        <v>205</v>
      </c>
      <c r="Q347" s="4" t="str">
        <f t="shared" si="75"/>
        <v/>
      </c>
      <c r="R347" s="77" t="str">
        <f t="shared" si="73"/>
        <v/>
      </c>
    </row>
    <row r="348" spans="1:18">
      <c r="A348" s="13">
        <f t="shared" si="74"/>
        <v>341</v>
      </c>
      <c r="B348" s="189" t="s">
        <v>146</v>
      </c>
      <c r="C348" s="191" t="s">
        <v>89</v>
      </c>
      <c r="D348" s="193">
        <v>43917</v>
      </c>
      <c r="E348" s="66" t="s">
        <v>81</v>
      </c>
      <c r="F348" s="191" t="s">
        <v>83</v>
      </c>
      <c r="G348" s="185">
        <v>4000</v>
      </c>
      <c r="H348" s="183" t="s">
        <v>84</v>
      </c>
      <c r="I348" s="183" t="s">
        <v>84</v>
      </c>
      <c r="J348" s="183" t="s">
        <v>84</v>
      </c>
      <c r="K348" s="183" t="s">
        <v>84</v>
      </c>
      <c r="L348" s="185">
        <v>4000</v>
      </c>
      <c r="M348" s="66" t="s">
        <v>183</v>
      </c>
      <c r="N348" s="187" t="s">
        <v>184</v>
      </c>
      <c r="O348" s="4">
        <f t="shared" si="72"/>
        <v>4000</v>
      </c>
      <c r="P348" s="4">
        <v>186000</v>
      </c>
      <c r="Q348" s="4">
        <f t="shared" si="75"/>
        <v>744000000</v>
      </c>
      <c r="R348" s="77">
        <f t="shared" si="73"/>
        <v>1.554430489920561E-3</v>
      </c>
    </row>
    <row r="349" spans="1:18">
      <c r="A349" s="13">
        <f t="shared" si="74"/>
        <v>342</v>
      </c>
      <c r="B349" s="190"/>
      <c r="C349" s="192"/>
      <c r="D349" s="194"/>
      <c r="E349" s="67" t="s">
        <v>82</v>
      </c>
      <c r="F349" s="192"/>
      <c r="G349" s="186"/>
      <c r="H349" s="184"/>
      <c r="I349" s="184"/>
      <c r="J349" s="184"/>
      <c r="K349" s="184"/>
      <c r="L349" s="186"/>
      <c r="M349" s="68">
        <v>46838</v>
      </c>
      <c r="N349" s="188"/>
      <c r="O349" s="4">
        <f t="shared" si="72"/>
        <v>0</v>
      </c>
      <c r="P349" t="s">
        <v>205</v>
      </c>
      <c r="Q349" s="4" t="str">
        <f t="shared" si="75"/>
        <v/>
      </c>
      <c r="R349" s="77" t="str">
        <f t="shared" si="73"/>
        <v/>
      </c>
    </row>
    <row r="350" spans="1:18">
      <c r="A350" s="13">
        <f t="shared" si="74"/>
        <v>343</v>
      </c>
      <c r="B350" s="189" t="s">
        <v>147</v>
      </c>
      <c r="C350" s="191" t="s">
        <v>89</v>
      </c>
      <c r="D350" s="193">
        <v>43917</v>
      </c>
      <c r="E350" s="66" t="s">
        <v>81</v>
      </c>
      <c r="F350" s="191" t="s">
        <v>83</v>
      </c>
      <c r="G350" s="185">
        <v>6000</v>
      </c>
      <c r="H350" s="183" t="s">
        <v>84</v>
      </c>
      <c r="I350" s="183" t="s">
        <v>84</v>
      </c>
      <c r="J350" s="183" t="s">
        <v>84</v>
      </c>
      <c r="K350" s="183" t="s">
        <v>84</v>
      </c>
      <c r="L350" s="185">
        <v>6000</v>
      </c>
      <c r="M350" s="66" t="s">
        <v>183</v>
      </c>
      <c r="N350" s="187" t="s">
        <v>184</v>
      </c>
      <c r="O350" s="4">
        <f t="shared" si="72"/>
        <v>6000</v>
      </c>
      <c r="P350" s="4">
        <v>186000</v>
      </c>
      <c r="Q350" s="4">
        <f t="shared" si="75"/>
        <v>1116000000</v>
      </c>
      <c r="R350" s="77">
        <f t="shared" si="73"/>
        <v>2.3316457348808413E-3</v>
      </c>
    </row>
    <row r="351" spans="1:18">
      <c r="A351" s="13">
        <f t="shared" si="74"/>
        <v>344</v>
      </c>
      <c r="B351" s="190"/>
      <c r="C351" s="192"/>
      <c r="D351" s="194"/>
      <c r="E351" s="67" t="s">
        <v>82</v>
      </c>
      <c r="F351" s="192"/>
      <c r="G351" s="186"/>
      <c r="H351" s="184"/>
      <c r="I351" s="184"/>
      <c r="J351" s="184"/>
      <c r="K351" s="184"/>
      <c r="L351" s="186"/>
      <c r="M351" s="68">
        <v>46838</v>
      </c>
      <c r="N351" s="188"/>
      <c r="O351" s="4">
        <f t="shared" si="72"/>
        <v>0</v>
      </c>
      <c r="P351" t="s">
        <v>205</v>
      </c>
      <c r="Q351" s="4" t="str">
        <f t="shared" si="75"/>
        <v/>
      </c>
      <c r="R351" s="77" t="str">
        <f t="shared" si="73"/>
        <v/>
      </c>
    </row>
    <row r="352" spans="1:18">
      <c r="A352" s="13">
        <f t="shared" si="74"/>
        <v>345</v>
      </c>
      <c r="B352" s="189" t="s">
        <v>148</v>
      </c>
      <c r="C352" s="191" t="s">
        <v>89</v>
      </c>
      <c r="D352" s="193">
        <v>43917</v>
      </c>
      <c r="E352" s="66" t="s">
        <v>81</v>
      </c>
      <c r="F352" s="191" t="s">
        <v>83</v>
      </c>
      <c r="G352" s="185">
        <v>6000</v>
      </c>
      <c r="H352" s="183" t="s">
        <v>84</v>
      </c>
      <c r="I352" s="183" t="s">
        <v>84</v>
      </c>
      <c r="J352" s="183" t="s">
        <v>84</v>
      </c>
      <c r="K352" s="183" t="s">
        <v>84</v>
      </c>
      <c r="L352" s="185">
        <v>6000</v>
      </c>
      <c r="M352" s="66" t="s">
        <v>183</v>
      </c>
      <c r="N352" s="187" t="s">
        <v>184</v>
      </c>
      <c r="O352" s="4">
        <f t="shared" si="72"/>
        <v>6000</v>
      </c>
      <c r="P352" s="4">
        <v>186000</v>
      </c>
      <c r="Q352" s="4">
        <f t="shared" si="75"/>
        <v>1116000000</v>
      </c>
      <c r="R352" s="77">
        <f t="shared" si="73"/>
        <v>2.3316457348808413E-3</v>
      </c>
    </row>
    <row r="353" spans="1:18">
      <c r="A353" s="13">
        <f t="shared" si="74"/>
        <v>346</v>
      </c>
      <c r="B353" s="190"/>
      <c r="C353" s="192"/>
      <c r="D353" s="194"/>
      <c r="E353" s="67" t="s">
        <v>82</v>
      </c>
      <c r="F353" s="192"/>
      <c r="G353" s="186"/>
      <c r="H353" s="184"/>
      <c r="I353" s="184"/>
      <c r="J353" s="184"/>
      <c r="K353" s="184"/>
      <c r="L353" s="186"/>
      <c r="M353" s="68">
        <v>46838</v>
      </c>
      <c r="N353" s="188"/>
      <c r="O353" s="4">
        <f t="shared" si="72"/>
        <v>0</v>
      </c>
      <c r="P353" t="s">
        <v>205</v>
      </c>
      <c r="Q353" s="4" t="str">
        <f t="shared" si="75"/>
        <v/>
      </c>
      <c r="R353" s="77" t="str">
        <f t="shared" si="73"/>
        <v/>
      </c>
    </row>
    <row r="354" spans="1:18">
      <c r="A354" s="13">
        <f t="shared" si="74"/>
        <v>347</v>
      </c>
      <c r="B354" s="189" t="s">
        <v>149</v>
      </c>
      <c r="C354" s="191" t="s">
        <v>89</v>
      </c>
      <c r="D354" s="193">
        <v>43917</v>
      </c>
      <c r="E354" s="66" t="s">
        <v>81</v>
      </c>
      <c r="F354" s="191" t="s">
        <v>83</v>
      </c>
      <c r="G354" s="185">
        <v>6000</v>
      </c>
      <c r="H354" s="183" t="s">
        <v>84</v>
      </c>
      <c r="I354" s="183" t="s">
        <v>84</v>
      </c>
      <c r="J354" s="183" t="s">
        <v>84</v>
      </c>
      <c r="K354" s="183" t="s">
        <v>84</v>
      </c>
      <c r="L354" s="185">
        <v>6000</v>
      </c>
      <c r="M354" s="66" t="s">
        <v>183</v>
      </c>
      <c r="N354" s="187" t="s">
        <v>184</v>
      </c>
      <c r="O354" s="4">
        <f t="shared" si="72"/>
        <v>6000</v>
      </c>
      <c r="P354" s="4">
        <v>186000</v>
      </c>
      <c r="Q354" s="4">
        <f t="shared" si="75"/>
        <v>1116000000</v>
      </c>
      <c r="R354" s="77">
        <f t="shared" si="73"/>
        <v>2.3316457348808413E-3</v>
      </c>
    </row>
    <row r="355" spans="1:18">
      <c r="A355" s="13">
        <f t="shared" si="74"/>
        <v>348</v>
      </c>
      <c r="B355" s="190"/>
      <c r="C355" s="192"/>
      <c r="D355" s="194"/>
      <c r="E355" s="67" t="s">
        <v>82</v>
      </c>
      <c r="F355" s="192"/>
      <c r="G355" s="186"/>
      <c r="H355" s="184"/>
      <c r="I355" s="184"/>
      <c r="J355" s="184"/>
      <c r="K355" s="184"/>
      <c r="L355" s="186"/>
      <c r="M355" s="68">
        <v>46838</v>
      </c>
      <c r="N355" s="188"/>
      <c r="O355" s="4">
        <f t="shared" si="72"/>
        <v>0</v>
      </c>
      <c r="P355" t="s">
        <v>205</v>
      </c>
      <c r="Q355" s="4" t="str">
        <f t="shared" si="75"/>
        <v/>
      </c>
      <c r="R355" s="77" t="str">
        <f t="shared" si="73"/>
        <v/>
      </c>
    </row>
    <row r="356" spans="1:18">
      <c r="A356" s="13">
        <f t="shared" si="74"/>
        <v>349</v>
      </c>
      <c r="B356" s="189" t="s">
        <v>150</v>
      </c>
      <c r="C356" s="191" t="s">
        <v>89</v>
      </c>
      <c r="D356" s="193">
        <v>43917</v>
      </c>
      <c r="E356" s="66" t="s">
        <v>81</v>
      </c>
      <c r="F356" s="191" t="s">
        <v>83</v>
      </c>
      <c r="G356" s="185">
        <v>8000</v>
      </c>
      <c r="H356" s="183" t="s">
        <v>84</v>
      </c>
      <c r="I356" s="183" t="s">
        <v>84</v>
      </c>
      <c r="J356" s="183" t="s">
        <v>84</v>
      </c>
      <c r="K356" s="183" t="s">
        <v>84</v>
      </c>
      <c r="L356" s="185">
        <v>8000</v>
      </c>
      <c r="M356" s="66" t="s">
        <v>183</v>
      </c>
      <c r="N356" s="187" t="s">
        <v>184</v>
      </c>
      <c r="O356" s="4">
        <f t="shared" si="72"/>
        <v>8000</v>
      </c>
      <c r="P356" s="4">
        <v>186000</v>
      </c>
      <c r="Q356" s="4">
        <f t="shared" si="75"/>
        <v>1488000000</v>
      </c>
      <c r="R356" s="77">
        <f t="shared" si="73"/>
        <v>3.1088609798411221E-3</v>
      </c>
    </row>
    <row r="357" spans="1:18">
      <c r="A357" s="13">
        <f t="shared" si="74"/>
        <v>350</v>
      </c>
      <c r="B357" s="190"/>
      <c r="C357" s="192"/>
      <c r="D357" s="194"/>
      <c r="E357" s="67" t="s">
        <v>82</v>
      </c>
      <c r="F357" s="192"/>
      <c r="G357" s="186"/>
      <c r="H357" s="184"/>
      <c r="I357" s="184"/>
      <c r="J357" s="184"/>
      <c r="K357" s="184"/>
      <c r="L357" s="186"/>
      <c r="M357" s="68">
        <v>46838</v>
      </c>
      <c r="N357" s="188"/>
      <c r="O357" s="4">
        <f t="shared" si="72"/>
        <v>0</v>
      </c>
      <c r="P357" t="s">
        <v>205</v>
      </c>
      <c r="Q357" s="4" t="str">
        <f t="shared" si="75"/>
        <v/>
      </c>
      <c r="R357" s="77" t="str">
        <f t="shared" si="73"/>
        <v/>
      </c>
    </row>
    <row r="358" spans="1:18">
      <c r="A358" s="13">
        <f t="shared" si="74"/>
        <v>351</v>
      </c>
      <c r="B358" s="189" t="s">
        <v>151</v>
      </c>
      <c r="C358" s="191" t="s">
        <v>89</v>
      </c>
      <c r="D358" s="193">
        <v>43917</v>
      </c>
      <c r="E358" s="66" t="s">
        <v>81</v>
      </c>
      <c r="F358" s="191" t="s">
        <v>83</v>
      </c>
      <c r="G358" s="185">
        <v>6000</v>
      </c>
      <c r="H358" s="183" t="s">
        <v>84</v>
      </c>
      <c r="I358" s="183" t="s">
        <v>84</v>
      </c>
      <c r="J358" s="183" t="s">
        <v>84</v>
      </c>
      <c r="K358" s="183" t="s">
        <v>84</v>
      </c>
      <c r="L358" s="185">
        <v>6000</v>
      </c>
      <c r="M358" s="66" t="s">
        <v>183</v>
      </c>
      <c r="N358" s="187" t="s">
        <v>184</v>
      </c>
      <c r="O358" s="4">
        <f t="shared" si="72"/>
        <v>6000</v>
      </c>
      <c r="P358" s="4">
        <v>186000</v>
      </c>
      <c r="Q358" s="4">
        <f t="shared" si="75"/>
        <v>1116000000</v>
      </c>
      <c r="R358" s="77">
        <f t="shared" si="73"/>
        <v>2.3316457348808413E-3</v>
      </c>
    </row>
    <row r="359" spans="1:18">
      <c r="A359" s="13">
        <f t="shared" si="74"/>
        <v>352</v>
      </c>
      <c r="B359" s="190"/>
      <c r="C359" s="192"/>
      <c r="D359" s="194"/>
      <c r="E359" s="67" t="s">
        <v>82</v>
      </c>
      <c r="F359" s="192"/>
      <c r="G359" s="186"/>
      <c r="H359" s="184"/>
      <c r="I359" s="184"/>
      <c r="J359" s="184"/>
      <c r="K359" s="184"/>
      <c r="L359" s="186"/>
      <c r="M359" s="68">
        <v>46838</v>
      </c>
      <c r="N359" s="188"/>
      <c r="O359" s="4">
        <f t="shared" si="72"/>
        <v>0</v>
      </c>
      <c r="P359" t="s">
        <v>205</v>
      </c>
      <c r="Q359" s="4" t="str">
        <f t="shared" si="75"/>
        <v/>
      </c>
      <c r="R359" s="77" t="str">
        <f t="shared" si="73"/>
        <v/>
      </c>
    </row>
    <row r="360" spans="1:18">
      <c r="A360" s="13">
        <f t="shared" si="74"/>
        <v>353</v>
      </c>
      <c r="B360" s="189" t="s">
        <v>152</v>
      </c>
      <c r="C360" s="191" t="s">
        <v>89</v>
      </c>
      <c r="D360" s="193">
        <v>43917</v>
      </c>
      <c r="E360" s="66" t="s">
        <v>81</v>
      </c>
      <c r="F360" s="191" t="s">
        <v>83</v>
      </c>
      <c r="G360" s="185">
        <v>4000</v>
      </c>
      <c r="H360" s="183" t="s">
        <v>84</v>
      </c>
      <c r="I360" s="183" t="s">
        <v>84</v>
      </c>
      <c r="J360" s="183" t="s">
        <v>84</v>
      </c>
      <c r="K360" s="183" t="s">
        <v>84</v>
      </c>
      <c r="L360" s="185">
        <v>4000</v>
      </c>
      <c r="M360" s="66" t="s">
        <v>183</v>
      </c>
      <c r="N360" s="187" t="s">
        <v>184</v>
      </c>
      <c r="O360" s="4">
        <f t="shared" si="72"/>
        <v>4000</v>
      </c>
      <c r="P360" s="4">
        <v>186000</v>
      </c>
      <c r="Q360" s="4">
        <f t="shared" si="75"/>
        <v>744000000</v>
      </c>
      <c r="R360" s="77">
        <f t="shared" si="73"/>
        <v>1.554430489920561E-3</v>
      </c>
    </row>
    <row r="361" spans="1:18">
      <c r="A361" s="13">
        <f t="shared" si="74"/>
        <v>354</v>
      </c>
      <c r="B361" s="190"/>
      <c r="C361" s="192"/>
      <c r="D361" s="194"/>
      <c r="E361" s="67" t="s">
        <v>82</v>
      </c>
      <c r="F361" s="192"/>
      <c r="G361" s="186"/>
      <c r="H361" s="184"/>
      <c r="I361" s="184"/>
      <c r="J361" s="184"/>
      <c r="K361" s="184"/>
      <c r="L361" s="186"/>
      <c r="M361" s="68">
        <v>46838</v>
      </c>
      <c r="N361" s="188"/>
      <c r="O361" s="4">
        <f t="shared" si="72"/>
        <v>0</v>
      </c>
      <c r="P361" t="s">
        <v>205</v>
      </c>
      <c r="Q361" s="4" t="str">
        <f t="shared" si="75"/>
        <v/>
      </c>
      <c r="R361" s="77" t="str">
        <f t="shared" si="73"/>
        <v/>
      </c>
    </row>
    <row r="362" spans="1:18">
      <c r="A362" s="13">
        <f t="shared" si="74"/>
        <v>355</v>
      </c>
      <c r="B362" s="189" t="s">
        <v>153</v>
      </c>
      <c r="C362" s="191" t="s">
        <v>89</v>
      </c>
      <c r="D362" s="193">
        <v>43917</v>
      </c>
      <c r="E362" s="66" t="s">
        <v>81</v>
      </c>
      <c r="F362" s="191" t="s">
        <v>83</v>
      </c>
      <c r="G362" s="185">
        <v>6000</v>
      </c>
      <c r="H362" s="183" t="s">
        <v>84</v>
      </c>
      <c r="I362" s="183" t="s">
        <v>84</v>
      </c>
      <c r="J362" s="183" t="s">
        <v>84</v>
      </c>
      <c r="K362" s="183" t="s">
        <v>84</v>
      </c>
      <c r="L362" s="185">
        <v>6000</v>
      </c>
      <c r="M362" s="66" t="s">
        <v>183</v>
      </c>
      <c r="N362" s="187" t="s">
        <v>184</v>
      </c>
      <c r="O362" s="4">
        <f t="shared" si="72"/>
        <v>6000</v>
      </c>
      <c r="P362" s="4">
        <v>186000</v>
      </c>
      <c r="Q362" s="4">
        <f t="shared" si="75"/>
        <v>1116000000</v>
      </c>
      <c r="R362" s="77">
        <f t="shared" si="73"/>
        <v>2.3316457348808413E-3</v>
      </c>
    </row>
    <row r="363" spans="1:18">
      <c r="A363" s="13">
        <f t="shared" si="74"/>
        <v>356</v>
      </c>
      <c r="B363" s="190"/>
      <c r="C363" s="192"/>
      <c r="D363" s="194"/>
      <c r="E363" s="67" t="s">
        <v>82</v>
      </c>
      <c r="F363" s="192"/>
      <c r="G363" s="186"/>
      <c r="H363" s="184"/>
      <c r="I363" s="184"/>
      <c r="J363" s="184"/>
      <c r="K363" s="184"/>
      <c r="L363" s="186"/>
      <c r="M363" s="68">
        <v>46838</v>
      </c>
      <c r="N363" s="188"/>
      <c r="O363" s="4">
        <f t="shared" si="72"/>
        <v>0</v>
      </c>
      <c r="P363" t="s">
        <v>205</v>
      </c>
      <c r="Q363" s="4" t="str">
        <f t="shared" si="75"/>
        <v/>
      </c>
      <c r="R363" s="77" t="str">
        <f t="shared" si="73"/>
        <v/>
      </c>
    </row>
    <row r="364" spans="1:18">
      <c r="A364" s="13">
        <f t="shared" si="74"/>
        <v>357</v>
      </c>
      <c r="B364" s="189" t="s">
        <v>154</v>
      </c>
      <c r="C364" s="191" t="s">
        <v>89</v>
      </c>
      <c r="D364" s="193">
        <v>43917</v>
      </c>
      <c r="E364" s="66" t="s">
        <v>81</v>
      </c>
      <c r="F364" s="191" t="s">
        <v>83</v>
      </c>
      <c r="G364" s="185">
        <v>6000</v>
      </c>
      <c r="H364" s="183" t="s">
        <v>84</v>
      </c>
      <c r="I364" s="183" t="s">
        <v>84</v>
      </c>
      <c r="J364" s="183" t="s">
        <v>84</v>
      </c>
      <c r="K364" s="183" t="s">
        <v>84</v>
      </c>
      <c r="L364" s="185">
        <v>6000</v>
      </c>
      <c r="M364" s="66" t="s">
        <v>183</v>
      </c>
      <c r="N364" s="187" t="s">
        <v>184</v>
      </c>
      <c r="O364" s="4">
        <f t="shared" si="72"/>
        <v>6000</v>
      </c>
      <c r="P364" s="4">
        <v>186000</v>
      </c>
      <c r="Q364" s="4">
        <f t="shared" si="75"/>
        <v>1116000000</v>
      </c>
      <c r="R364" s="77">
        <f t="shared" si="73"/>
        <v>2.3316457348808413E-3</v>
      </c>
    </row>
    <row r="365" spans="1:18">
      <c r="A365" s="13">
        <f t="shared" si="74"/>
        <v>358</v>
      </c>
      <c r="B365" s="190"/>
      <c r="C365" s="192"/>
      <c r="D365" s="194"/>
      <c r="E365" s="67" t="s">
        <v>82</v>
      </c>
      <c r="F365" s="192"/>
      <c r="G365" s="186"/>
      <c r="H365" s="184"/>
      <c r="I365" s="184"/>
      <c r="J365" s="184"/>
      <c r="K365" s="184"/>
      <c r="L365" s="186"/>
      <c r="M365" s="68">
        <v>46838</v>
      </c>
      <c r="N365" s="188"/>
      <c r="O365" s="4">
        <f t="shared" si="72"/>
        <v>0</v>
      </c>
      <c r="P365" t="s">
        <v>205</v>
      </c>
      <c r="Q365" s="4" t="str">
        <f t="shared" si="75"/>
        <v/>
      </c>
      <c r="R365" s="77" t="str">
        <f t="shared" si="73"/>
        <v/>
      </c>
    </row>
    <row r="366" spans="1:18">
      <c r="A366" s="13">
        <f t="shared" si="74"/>
        <v>359</v>
      </c>
      <c r="B366" s="189" t="s">
        <v>155</v>
      </c>
      <c r="C366" s="191" t="s">
        <v>89</v>
      </c>
      <c r="D366" s="193">
        <v>43917</v>
      </c>
      <c r="E366" s="66" t="s">
        <v>81</v>
      </c>
      <c r="F366" s="191" t="s">
        <v>83</v>
      </c>
      <c r="G366" s="185">
        <v>6000</v>
      </c>
      <c r="H366" s="183" t="s">
        <v>84</v>
      </c>
      <c r="I366" s="183" t="s">
        <v>84</v>
      </c>
      <c r="J366" s="183" t="s">
        <v>84</v>
      </c>
      <c r="K366" s="183" t="s">
        <v>84</v>
      </c>
      <c r="L366" s="185">
        <v>6000</v>
      </c>
      <c r="M366" s="66" t="s">
        <v>183</v>
      </c>
      <c r="N366" s="187" t="s">
        <v>184</v>
      </c>
      <c r="O366" s="4">
        <f t="shared" si="72"/>
        <v>6000</v>
      </c>
      <c r="P366" s="4">
        <v>186000</v>
      </c>
      <c r="Q366" s="4">
        <f t="shared" si="75"/>
        <v>1116000000</v>
      </c>
      <c r="R366" s="77">
        <f t="shared" si="73"/>
        <v>2.3316457348808413E-3</v>
      </c>
    </row>
    <row r="367" spans="1:18">
      <c r="A367" s="13">
        <f t="shared" si="74"/>
        <v>360</v>
      </c>
      <c r="B367" s="190"/>
      <c r="C367" s="192"/>
      <c r="D367" s="194"/>
      <c r="E367" s="67" t="s">
        <v>82</v>
      </c>
      <c r="F367" s="192"/>
      <c r="G367" s="186"/>
      <c r="H367" s="184"/>
      <c r="I367" s="184"/>
      <c r="J367" s="184"/>
      <c r="K367" s="184"/>
      <c r="L367" s="186"/>
      <c r="M367" s="68">
        <v>46838</v>
      </c>
      <c r="N367" s="188"/>
      <c r="O367" s="4">
        <f t="shared" si="72"/>
        <v>0</v>
      </c>
      <c r="P367" t="s">
        <v>205</v>
      </c>
      <c r="Q367" s="4" t="str">
        <f t="shared" si="75"/>
        <v/>
      </c>
      <c r="R367" s="77" t="str">
        <f t="shared" si="73"/>
        <v/>
      </c>
    </row>
    <row r="368" spans="1:18">
      <c r="A368" s="13">
        <f t="shared" si="74"/>
        <v>361</v>
      </c>
      <c r="B368" s="189" t="s">
        <v>156</v>
      </c>
      <c r="C368" s="191" t="s">
        <v>89</v>
      </c>
      <c r="D368" s="193">
        <v>43917</v>
      </c>
      <c r="E368" s="66" t="s">
        <v>81</v>
      </c>
      <c r="F368" s="191" t="s">
        <v>83</v>
      </c>
      <c r="G368" s="185">
        <v>4000</v>
      </c>
      <c r="H368" s="183" t="s">
        <v>84</v>
      </c>
      <c r="I368" s="183" t="s">
        <v>84</v>
      </c>
      <c r="J368" s="183" t="s">
        <v>84</v>
      </c>
      <c r="K368" s="183" t="s">
        <v>84</v>
      </c>
      <c r="L368" s="185">
        <v>4000</v>
      </c>
      <c r="M368" s="66" t="s">
        <v>183</v>
      </c>
      <c r="N368" s="187" t="s">
        <v>184</v>
      </c>
      <c r="O368" s="4">
        <f t="shared" si="72"/>
        <v>4000</v>
      </c>
      <c r="P368" s="4">
        <v>186000</v>
      </c>
      <c r="Q368" s="4">
        <f t="shared" si="75"/>
        <v>744000000</v>
      </c>
      <c r="R368" s="77">
        <f t="shared" si="73"/>
        <v>1.554430489920561E-3</v>
      </c>
    </row>
    <row r="369" spans="1:18">
      <c r="A369" s="13">
        <f t="shared" si="74"/>
        <v>362</v>
      </c>
      <c r="B369" s="190"/>
      <c r="C369" s="192"/>
      <c r="D369" s="194"/>
      <c r="E369" s="67" t="s">
        <v>82</v>
      </c>
      <c r="F369" s="192"/>
      <c r="G369" s="186"/>
      <c r="H369" s="184"/>
      <c r="I369" s="184"/>
      <c r="J369" s="184"/>
      <c r="K369" s="184"/>
      <c r="L369" s="186"/>
      <c r="M369" s="68">
        <v>46838</v>
      </c>
      <c r="N369" s="188"/>
      <c r="O369" s="4">
        <f t="shared" si="72"/>
        <v>0</v>
      </c>
      <c r="P369" t="s">
        <v>205</v>
      </c>
      <c r="Q369" s="4" t="str">
        <f t="shared" si="75"/>
        <v/>
      </c>
      <c r="R369" s="77" t="str">
        <f t="shared" si="73"/>
        <v/>
      </c>
    </row>
    <row r="370" spans="1:18">
      <c r="A370" s="13">
        <f t="shared" si="74"/>
        <v>363</v>
      </c>
      <c r="B370" s="189" t="s">
        <v>157</v>
      </c>
      <c r="C370" s="191" t="s">
        <v>89</v>
      </c>
      <c r="D370" s="193">
        <v>43917</v>
      </c>
      <c r="E370" s="66" t="s">
        <v>81</v>
      </c>
      <c r="F370" s="191" t="s">
        <v>83</v>
      </c>
      <c r="G370" s="185">
        <v>6000</v>
      </c>
      <c r="H370" s="183" t="s">
        <v>84</v>
      </c>
      <c r="I370" s="183" t="s">
        <v>84</v>
      </c>
      <c r="J370" s="183" t="s">
        <v>84</v>
      </c>
      <c r="K370" s="183" t="s">
        <v>84</v>
      </c>
      <c r="L370" s="185">
        <v>6000</v>
      </c>
      <c r="M370" s="66" t="s">
        <v>183</v>
      </c>
      <c r="N370" s="187" t="s">
        <v>184</v>
      </c>
      <c r="O370" s="4">
        <f t="shared" si="72"/>
        <v>6000</v>
      </c>
      <c r="P370" s="4">
        <v>186000</v>
      </c>
      <c r="Q370" s="4">
        <f t="shared" si="75"/>
        <v>1116000000</v>
      </c>
      <c r="R370" s="77">
        <f t="shared" si="73"/>
        <v>2.3316457348808413E-3</v>
      </c>
    </row>
    <row r="371" spans="1:18">
      <c r="A371" s="13">
        <f t="shared" si="74"/>
        <v>364</v>
      </c>
      <c r="B371" s="190"/>
      <c r="C371" s="192"/>
      <c r="D371" s="194"/>
      <c r="E371" s="67" t="s">
        <v>82</v>
      </c>
      <c r="F371" s="192"/>
      <c r="G371" s="186"/>
      <c r="H371" s="184"/>
      <c r="I371" s="184"/>
      <c r="J371" s="184"/>
      <c r="K371" s="184"/>
      <c r="L371" s="186"/>
      <c r="M371" s="68">
        <v>46838</v>
      </c>
      <c r="N371" s="188"/>
      <c r="O371" s="4">
        <f t="shared" si="72"/>
        <v>0</v>
      </c>
      <c r="P371" t="s">
        <v>205</v>
      </c>
      <c r="Q371" s="4" t="str">
        <f t="shared" si="75"/>
        <v/>
      </c>
      <c r="R371" s="77" t="str">
        <f t="shared" si="73"/>
        <v/>
      </c>
    </row>
    <row r="372" spans="1:18">
      <c r="A372" s="13">
        <f t="shared" si="74"/>
        <v>365</v>
      </c>
      <c r="B372" s="189" t="s">
        <v>158</v>
      </c>
      <c r="C372" s="191" t="s">
        <v>89</v>
      </c>
      <c r="D372" s="193">
        <v>43917</v>
      </c>
      <c r="E372" s="66" t="s">
        <v>81</v>
      </c>
      <c r="F372" s="191" t="s">
        <v>83</v>
      </c>
      <c r="G372" s="185">
        <v>4000</v>
      </c>
      <c r="H372" s="183" t="s">
        <v>84</v>
      </c>
      <c r="I372" s="183" t="s">
        <v>84</v>
      </c>
      <c r="J372" s="183" t="s">
        <v>84</v>
      </c>
      <c r="K372" s="183" t="s">
        <v>84</v>
      </c>
      <c r="L372" s="185">
        <v>4000</v>
      </c>
      <c r="M372" s="66" t="s">
        <v>183</v>
      </c>
      <c r="N372" s="187" t="s">
        <v>184</v>
      </c>
      <c r="O372" s="4">
        <f t="shared" si="72"/>
        <v>4000</v>
      </c>
      <c r="P372" s="4">
        <v>186000</v>
      </c>
      <c r="Q372" s="4">
        <f t="shared" si="75"/>
        <v>744000000</v>
      </c>
      <c r="R372" s="77">
        <f t="shared" si="73"/>
        <v>1.554430489920561E-3</v>
      </c>
    </row>
    <row r="373" spans="1:18">
      <c r="A373" s="13">
        <f t="shared" si="74"/>
        <v>366</v>
      </c>
      <c r="B373" s="190"/>
      <c r="C373" s="192"/>
      <c r="D373" s="194"/>
      <c r="E373" s="67" t="s">
        <v>82</v>
      </c>
      <c r="F373" s="192"/>
      <c r="G373" s="186"/>
      <c r="H373" s="184"/>
      <c r="I373" s="184"/>
      <c r="J373" s="184"/>
      <c r="K373" s="184"/>
      <c r="L373" s="186"/>
      <c r="M373" s="68">
        <v>46838</v>
      </c>
      <c r="N373" s="188"/>
      <c r="O373" s="4">
        <f t="shared" si="72"/>
        <v>0</v>
      </c>
      <c r="P373" t="s">
        <v>205</v>
      </c>
      <c r="Q373" s="4" t="str">
        <f t="shared" si="75"/>
        <v/>
      </c>
      <c r="R373" s="77" t="str">
        <f t="shared" si="73"/>
        <v/>
      </c>
    </row>
    <row r="374" spans="1:18">
      <c r="A374" s="13">
        <f t="shared" si="74"/>
        <v>367</v>
      </c>
      <c r="B374" s="189" t="s">
        <v>159</v>
      </c>
      <c r="C374" s="191" t="s">
        <v>89</v>
      </c>
      <c r="D374" s="193">
        <v>43917</v>
      </c>
      <c r="E374" s="66" t="s">
        <v>81</v>
      </c>
      <c r="F374" s="191" t="s">
        <v>83</v>
      </c>
      <c r="G374" s="185">
        <v>6000</v>
      </c>
      <c r="H374" s="183" t="s">
        <v>84</v>
      </c>
      <c r="I374" s="183" t="s">
        <v>84</v>
      </c>
      <c r="J374" s="183" t="s">
        <v>84</v>
      </c>
      <c r="K374" s="183" t="s">
        <v>84</v>
      </c>
      <c r="L374" s="185">
        <v>6000</v>
      </c>
      <c r="M374" s="66" t="s">
        <v>183</v>
      </c>
      <c r="N374" s="187" t="s">
        <v>184</v>
      </c>
      <c r="O374" s="4">
        <f t="shared" si="72"/>
        <v>6000</v>
      </c>
      <c r="P374" s="4">
        <v>186000</v>
      </c>
      <c r="Q374" s="4">
        <f t="shared" si="75"/>
        <v>1116000000</v>
      </c>
      <c r="R374" s="77">
        <f t="shared" si="73"/>
        <v>2.3316457348808413E-3</v>
      </c>
    </row>
    <row r="375" spans="1:18">
      <c r="A375" s="13">
        <f t="shared" si="74"/>
        <v>368</v>
      </c>
      <c r="B375" s="190"/>
      <c r="C375" s="192"/>
      <c r="D375" s="194"/>
      <c r="E375" s="67" t="s">
        <v>82</v>
      </c>
      <c r="F375" s="192"/>
      <c r="G375" s="186"/>
      <c r="H375" s="184"/>
      <c r="I375" s="184"/>
      <c r="J375" s="184"/>
      <c r="K375" s="184"/>
      <c r="L375" s="186"/>
      <c r="M375" s="68">
        <v>46838</v>
      </c>
      <c r="N375" s="188"/>
      <c r="O375" s="4">
        <f t="shared" si="72"/>
        <v>0</v>
      </c>
      <c r="P375" t="s">
        <v>205</v>
      </c>
      <c r="Q375" s="4" t="str">
        <f t="shared" si="75"/>
        <v/>
      </c>
      <c r="R375" s="77" t="str">
        <f t="shared" si="73"/>
        <v/>
      </c>
    </row>
    <row r="376" spans="1:18">
      <c r="A376" s="13">
        <f t="shared" si="74"/>
        <v>369</v>
      </c>
      <c r="B376" s="189" t="s">
        <v>160</v>
      </c>
      <c r="C376" s="191" t="s">
        <v>89</v>
      </c>
      <c r="D376" s="193">
        <v>43917</v>
      </c>
      <c r="E376" s="66" t="s">
        <v>81</v>
      </c>
      <c r="F376" s="191" t="s">
        <v>83</v>
      </c>
      <c r="G376" s="185">
        <v>6000</v>
      </c>
      <c r="H376" s="183" t="s">
        <v>84</v>
      </c>
      <c r="I376" s="183" t="s">
        <v>84</v>
      </c>
      <c r="J376" s="183" t="s">
        <v>84</v>
      </c>
      <c r="K376" s="183" t="s">
        <v>84</v>
      </c>
      <c r="L376" s="185">
        <v>6000</v>
      </c>
      <c r="M376" s="66" t="s">
        <v>183</v>
      </c>
      <c r="N376" s="187" t="s">
        <v>184</v>
      </c>
      <c r="O376" s="4">
        <f t="shared" si="72"/>
        <v>6000</v>
      </c>
      <c r="P376" s="4">
        <v>186000</v>
      </c>
      <c r="Q376" s="4">
        <f t="shared" si="75"/>
        <v>1116000000</v>
      </c>
      <c r="R376" s="77">
        <f t="shared" si="73"/>
        <v>2.3316457348808413E-3</v>
      </c>
    </row>
    <row r="377" spans="1:18">
      <c r="A377" s="13">
        <f t="shared" si="74"/>
        <v>370</v>
      </c>
      <c r="B377" s="190"/>
      <c r="C377" s="192"/>
      <c r="D377" s="194"/>
      <c r="E377" s="67" t="s">
        <v>82</v>
      </c>
      <c r="F377" s="192"/>
      <c r="G377" s="186"/>
      <c r="H377" s="184"/>
      <c r="I377" s="184"/>
      <c r="J377" s="184"/>
      <c r="K377" s="184"/>
      <c r="L377" s="186"/>
      <c r="M377" s="68">
        <v>46838</v>
      </c>
      <c r="N377" s="188"/>
      <c r="O377" s="4">
        <f t="shared" si="72"/>
        <v>0</v>
      </c>
      <c r="P377" t="s">
        <v>205</v>
      </c>
      <c r="Q377" s="4" t="str">
        <f t="shared" si="75"/>
        <v/>
      </c>
      <c r="R377" s="77" t="str">
        <f t="shared" si="73"/>
        <v/>
      </c>
    </row>
    <row r="378" spans="1:18">
      <c r="A378" s="13">
        <f t="shared" si="74"/>
        <v>371</v>
      </c>
      <c r="B378" s="189" t="s">
        <v>161</v>
      </c>
      <c r="C378" s="191" t="s">
        <v>89</v>
      </c>
      <c r="D378" s="193">
        <v>43917</v>
      </c>
      <c r="E378" s="66" t="s">
        <v>81</v>
      </c>
      <c r="F378" s="191" t="s">
        <v>83</v>
      </c>
      <c r="G378" s="185">
        <v>4000</v>
      </c>
      <c r="H378" s="183" t="s">
        <v>84</v>
      </c>
      <c r="I378" s="183" t="s">
        <v>84</v>
      </c>
      <c r="J378" s="183" t="s">
        <v>84</v>
      </c>
      <c r="K378" s="183" t="s">
        <v>84</v>
      </c>
      <c r="L378" s="185">
        <v>4000</v>
      </c>
      <c r="M378" s="66" t="s">
        <v>183</v>
      </c>
      <c r="N378" s="187" t="s">
        <v>184</v>
      </c>
      <c r="O378" s="4">
        <f t="shared" si="72"/>
        <v>4000</v>
      </c>
      <c r="P378" s="4">
        <v>186000</v>
      </c>
      <c r="Q378" s="4">
        <f t="shared" si="75"/>
        <v>744000000</v>
      </c>
      <c r="R378" s="77">
        <f t="shared" si="73"/>
        <v>1.554430489920561E-3</v>
      </c>
    </row>
    <row r="379" spans="1:18">
      <c r="A379" s="13">
        <f t="shared" si="74"/>
        <v>372</v>
      </c>
      <c r="B379" s="190"/>
      <c r="C379" s="192"/>
      <c r="D379" s="194"/>
      <c r="E379" s="67" t="s">
        <v>82</v>
      </c>
      <c r="F379" s="192"/>
      <c r="G379" s="186"/>
      <c r="H379" s="184"/>
      <c r="I379" s="184"/>
      <c r="J379" s="184"/>
      <c r="K379" s="184"/>
      <c r="L379" s="186"/>
      <c r="M379" s="68">
        <v>46838</v>
      </c>
      <c r="N379" s="188"/>
      <c r="O379" s="4">
        <f t="shared" si="72"/>
        <v>0</v>
      </c>
      <c r="P379" t="s">
        <v>205</v>
      </c>
      <c r="Q379" s="4" t="str">
        <f t="shared" si="75"/>
        <v/>
      </c>
      <c r="R379" s="77" t="str">
        <f t="shared" si="73"/>
        <v/>
      </c>
    </row>
    <row r="380" spans="1:18">
      <c r="A380" s="13">
        <f t="shared" si="74"/>
        <v>373</v>
      </c>
      <c r="B380" s="189" t="s">
        <v>162</v>
      </c>
      <c r="C380" s="191" t="s">
        <v>89</v>
      </c>
      <c r="D380" s="193">
        <v>43917</v>
      </c>
      <c r="E380" s="66" t="s">
        <v>81</v>
      </c>
      <c r="F380" s="191" t="s">
        <v>83</v>
      </c>
      <c r="G380" s="185">
        <v>4000</v>
      </c>
      <c r="H380" s="183" t="s">
        <v>84</v>
      </c>
      <c r="I380" s="183" t="s">
        <v>84</v>
      </c>
      <c r="J380" s="183" t="s">
        <v>84</v>
      </c>
      <c r="K380" s="183" t="s">
        <v>84</v>
      </c>
      <c r="L380" s="185">
        <v>4000</v>
      </c>
      <c r="M380" s="66" t="s">
        <v>183</v>
      </c>
      <c r="N380" s="187" t="s">
        <v>184</v>
      </c>
      <c r="O380" s="4">
        <f t="shared" si="72"/>
        <v>4000</v>
      </c>
      <c r="P380" s="4">
        <v>186000</v>
      </c>
      <c r="Q380" s="4">
        <f t="shared" si="75"/>
        <v>744000000</v>
      </c>
      <c r="R380" s="77">
        <f t="shared" si="73"/>
        <v>1.554430489920561E-3</v>
      </c>
    </row>
    <row r="381" spans="1:18">
      <c r="A381" s="13">
        <f t="shared" si="74"/>
        <v>374</v>
      </c>
      <c r="B381" s="190"/>
      <c r="C381" s="192"/>
      <c r="D381" s="194"/>
      <c r="E381" s="67" t="s">
        <v>82</v>
      </c>
      <c r="F381" s="192"/>
      <c r="G381" s="186"/>
      <c r="H381" s="184"/>
      <c r="I381" s="184"/>
      <c r="J381" s="184"/>
      <c r="K381" s="184"/>
      <c r="L381" s="186"/>
      <c r="M381" s="68">
        <v>46838</v>
      </c>
      <c r="N381" s="188"/>
      <c r="O381" s="4">
        <f t="shared" si="72"/>
        <v>0</v>
      </c>
      <c r="P381" t="s">
        <v>205</v>
      </c>
      <c r="Q381" s="4" t="str">
        <f t="shared" si="75"/>
        <v/>
      </c>
      <c r="R381" s="77" t="str">
        <f t="shared" si="73"/>
        <v/>
      </c>
    </row>
    <row r="382" spans="1:18">
      <c r="A382" s="13">
        <f t="shared" si="74"/>
        <v>375</v>
      </c>
      <c r="B382" s="189" t="s">
        <v>163</v>
      </c>
      <c r="C382" s="191" t="s">
        <v>89</v>
      </c>
      <c r="D382" s="193">
        <v>43917</v>
      </c>
      <c r="E382" s="66" t="s">
        <v>81</v>
      </c>
      <c r="F382" s="191" t="s">
        <v>83</v>
      </c>
      <c r="G382" s="185">
        <v>8000</v>
      </c>
      <c r="H382" s="183" t="s">
        <v>84</v>
      </c>
      <c r="I382" s="183" t="s">
        <v>84</v>
      </c>
      <c r="J382" s="183" t="s">
        <v>84</v>
      </c>
      <c r="K382" s="183" t="s">
        <v>84</v>
      </c>
      <c r="L382" s="185">
        <v>8000</v>
      </c>
      <c r="M382" s="66" t="s">
        <v>183</v>
      </c>
      <c r="N382" s="187" t="s">
        <v>184</v>
      </c>
      <c r="O382" s="4">
        <f t="shared" si="72"/>
        <v>8000</v>
      </c>
      <c r="P382" s="4">
        <v>186000</v>
      </c>
      <c r="Q382" s="4">
        <f t="shared" si="75"/>
        <v>1488000000</v>
      </c>
      <c r="R382" s="77">
        <f t="shared" si="73"/>
        <v>3.1088609798411221E-3</v>
      </c>
    </row>
    <row r="383" spans="1:18">
      <c r="A383" s="13">
        <f t="shared" si="74"/>
        <v>376</v>
      </c>
      <c r="B383" s="190"/>
      <c r="C383" s="192"/>
      <c r="D383" s="194"/>
      <c r="E383" s="67" t="s">
        <v>82</v>
      </c>
      <c r="F383" s="192"/>
      <c r="G383" s="186"/>
      <c r="H383" s="184"/>
      <c r="I383" s="184"/>
      <c r="J383" s="184"/>
      <c r="K383" s="184"/>
      <c r="L383" s="186"/>
      <c r="M383" s="68">
        <v>46838</v>
      </c>
      <c r="N383" s="188"/>
      <c r="O383" s="4">
        <f t="shared" si="72"/>
        <v>0</v>
      </c>
      <c r="P383" t="s">
        <v>205</v>
      </c>
      <c r="Q383" s="4" t="str">
        <f t="shared" si="75"/>
        <v/>
      </c>
      <c r="R383" s="77" t="str">
        <f t="shared" si="73"/>
        <v/>
      </c>
    </row>
    <row r="384" spans="1:18">
      <c r="A384" s="13">
        <f t="shared" si="74"/>
        <v>377</v>
      </c>
      <c r="B384" s="189" t="s">
        <v>164</v>
      </c>
      <c r="C384" s="191" t="s">
        <v>89</v>
      </c>
      <c r="D384" s="193">
        <v>43917</v>
      </c>
      <c r="E384" s="66" t="s">
        <v>81</v>
      </c>
      <c r="F384" s="191" t="s">
        <v>83</v>
      </c>
      <c r="G384" s="185">
        <v>6000</v>
      </c>
      <c r="H384" s="183" t="s">
        <v>84</v>
      </c>
      <c r="I384" s="183" t="s">
        <v>84</v>
      </c>
      <c r="J384" s="183" t="s">
        <v>84</v>
      </c>
      <c r="K384" s="183" t="s">
        <v>84</v>
      </c>
      <c r="L384" s="185">
        <v>6000</v>
      </c>
      <c r="M384" s="66" t="s">
        <v>183</v>
      </c>
      <c r="N384" s="187" t="s">
        <v>184</v>
      </c>
      <c r="O384" s="4">
        <f t="shared" si="72"/>
        <v>6000</v>
      </c>
      <c r="P384" s="4">
        <v>186000</v>
      </c>
      <c r="Q384" s="4">
        <f t="shared" si="75"/>
        <v>1116000000</v>
      </c>
      <c r="R384" s="77">
        <f t="shared" si="73"/>
        <v>2.3316457348808413E-3</v>
      </c>
    </row>
    <row r="385" spans="1:18">
      <c r="A385" s="13">
        <f t="shared" si="74"/>
        <v>378</v>
      </c>
      <c r="B385" s="190"/>
      <c r="C385" s="192"/>
      <c r="D385" s="194"/>
      <c r="E385" s="67" t="s">
        <v>82</v>
      </c>
      <c r="F385" s="192"/>
      <c r="G385" s="186"/>
      <c r="H385" s="184"/>
      <c r="I385" s="184"/>
      <c r="J385" s="184"/>
      <c r="K385" s="184"/>
      <c r="L385" s="186"/>
      <c r="M385" s="68">
        <v>46838</v>
      </c>
      <c r="N385" s="188"/>
      <c r="O385" s="4">
        <f t="shared" si="72"/>
        <v>0</v>
      </c>
      <c r="P385" t="s">
        <v>205</v>
      </c>
      <c r="Q385" s="4" t="str">
        <f t="shared" si="75"/>
        <v/>
      </c>
      <c r="R385" s="77" t="str">
        <f t="shared" si="73"/>
        <v/>
      </c>
    </row>
    <row r="386" spans="1:18">
      <c r="A386" s="13">
        <f t="shared" si="74"/>
        <v>379</v>
      </c>
      <c r="B386" s="189" t="s">
        <v>165</v>
      </c>
      <c r="C386" s="191" t="s">
        <v>89</v>
      </c>
      <c r="D386" s="193">
        <v>43917</v>
      </c>
      <c r="E386" s="66" t="s">
        <v>81</v>
      </c>
      <c r="F386" s="191" t="s">
        <v>83</v>
      </c>
      <c r="G386" s="185">
        <v>4000</v>
      </c>
      <c r="H386" s="183" t="s">
        <v>84</v>
      </c>
      <c r="I386" s="183" t="s">
        <v>84</v>
      </c>
      <c r="J386" s="183" t="s">
        <v>84</v>
      </c>
      <c r="K386" s="183" t="s">
        <v>84</v>
      </c>
      <c r="L386" s="185">
        <v>4000</v>
      </c>
      <c r="M386" s="66" t="s">
        <v>183</v>
      </c>
      <c r="N386" s="187" t="s">
        <v>184</v>
      </c>
      <c r="O386" s="4">
        <f t="shared" si="72"/>
        <v>4000</v>
      </c>
      <c r="P386" s="4">
        <v>186000</v>
      </c>
      <c r="Q386" s="4">
        <f t="shared" si="75"/>
        <v>744000000</v>
      </c>
      <c r="R386" s="77">
        <f t="shared" si="73"/>
        <v>1.554430489920561E-3</v>
      </c>
    </row>
    <row r="387" spans="1:18">
      <c r="A387" s="13">
        <f t="shared" si="74"/>
        <v>380</v>
      </c>
      <c r="B387" s="190"/>
      <c r="C387" s="192"/>
      <c r="D387" s="194"/>
      <c r="E387" s="67" t="s">
        <v>82</v>
      </c>
      <c r="F387" s="192"/>
      <c r="G387" s="186"/>
      <c r="H387" s="184"/>
      <c r="I387" s="184"/>
      <c r="J387" s="184"/>
      <c r="K387" s="184"/>
      <c r="L387" s="186"/>
      <c r="M387" s="68">
        <v>46838</v>
      </c>
      <c r="N387" s="188"/>
      <c r="O387" s="4">
        <f t="shared" si="72"/>
        <v>0</v>
      </c>
      <c r="P387" t="s">
        <v>205</v>
      </c>
      <c r="Q387" s="4" t="str">
        <f t="shared" si="75"/>
        <v/>
      </c>
      <c r="R387" s="77" t="str">
        <f t="shared" si="73"/>
        <v/>
      </c>
    </row>
    <row r="388" spans="1:18">
      <c r="A388" s="13">
        <f t="shared" si="74"/>
        <v>381</v>
      </c>
      <c r="B388" s="189" t="s">
        <v>166</v>
      </c>
      <c r="C388" s="191" t="s">
        <v>89</v>
      </c>
      <c r="D388" s="193">
        <v>43917</v>
      </c>
      <c r="E388" s="66" t="s">
        <v>81</v>
      </c>
      <c r="F388" s="191" t="s">
        <v>83</v>
      </c>
      <c r="G388" s="185">
        <v>4000</v>
      </c>
      <c r="H388" s="183" t="s">
        <v>84</v>
      </c>
      <c r="I388" s="183" t="s">
        <v>84</v>
      </c>
      <c r="J388" s="183" t="s">
        <v>84</v>
      </c>
      <c r="K388" s="183" t="s">
        <v>84</v>
      </c>
      <c r="L388" s="185">
        <v>4000</v>
      </c>
      <c r="M388" s="66" t="s">
        <v>183</v>
      </c>
      <c r="N388" s="187" t="s">
        <v>184</v>
      </c>
      <c r="O388" s="4">
        <f t="shared" si="72"/>
        <v>4000</v>
      </c>
      <c r="P388" s="4">
        <v>186000</v>
      </c>
      <c r="Q388" s="4">
        <f t="shared" si="75"/>
        <v>744000000</v>
      </c>
      <c r="R388" s="77">
        <f t="shared" si="73"/>
        <v>1.554430489920561E-3</v>
      </c>
    </row>
    <row r="389" spans="1:18">
      <c r="A389" s="13">
        <f t="shared" si="74"/>
        <v>382</v>
      </c>
      <c r="B389" s="190"/>
      <c r="C389" s="192"/>
      <c r="D389" s="194"/>
      <c r="E389" s="67" t="s">
        <v>82</v>
      </c>
      <c r="F389" s="192"/>
      <c r="G389" s="186"/>
      <c r="H389" s="184"/>
      <c r="I389" s="184"/>
      <c r="J389" s="184"/>
      <c r="K389" s="184"/>
      <c r="L389" s="186"/>
      <c r="M389" s="68">
        <v>46838</v>
      </c>
      <c r="N389" s="188"/>
      <c r="O389" s="4">
        <f t="shared" si="72"/>
        <v>0</v>
      </c>
      <c r="P389" t="s">
        <v>205</v>
      </c>
      <c r="Q389" s="4" t="str">
        <f t="shared" si="75"/>
        <v/>
      </c>
      <c r="R389" s="77" t="str">
        <f t="shared" si="73"/>
        <v/>
      </c>
    </row>
    <row r="390" spans="1:18">
      <c r="A390" s="13">
        <f t="shared" si="74"/>
        <v>383</v>
      </c>
      <c r="B390" s="189" t="s">
        <v>167</v>
      </c>
      <c r="C390" s="191" t="s">
        <v>89</v>
      </c>
      <c r="D390" s="193">
        <v>43917</v>
      </c>
      <c r="E390" s="66" t="s">
        <v>81</v>
      </c>
      <c r="F390" s="191" t="s">
        <v>83</v>
      </c>
      <c r="G390" s="185">
        <v>4000</v>
      </c>
      <c r="H390" s="183" t="s">
        <v>84</v>
      </c>
      <c r="I390" s="183" t="s">
        <v>84</v>
      </c>
      <c r="J390" s="183" t="s">
        <v>84</v>
      </c>
      <c r="K390" s="183" t="s">
        <v>84</v>
      </c>
      <c r="L390" s="185">
        <v>4000</v>
      </c>
      <c r="M390" s="66" t="s">
        <v>183</v>
      </c>
      <c r="N390" s="187" t="s">
        <v>184</v>
      </c>
      <c r="O390" s="4">
        <f t="shared" si="72"/>
        <v>4000</v>
      </c>
      <c r="P390" s="4">
        <v>186000</v>
      </c>
      <c r="Q390" s="4">
        <f t="shared" si="75"/>
        <v>744000000</v>
      </c>
      <c r="R390" s="77">
        <f t="shared" si="73"/>
        <v>1.554430489920561E-3</v>
      </c>
    </row>
    <row r="391" spans="1:18">
      <c r="A391" s="13">
        <f t="shared" si="74"/>
        <v>384</v>
      </c>
      <c r="B391" s="190"/>
      <c r="C391" s="192"/>
      <c r="D391" s="194"/>
      <c r="E391" s="67" t="s">
        <v>82</v>
      </c>
      <c r="F391" s="192"/>
      <c r="G391" s="186"/>
      <c r="H391" s="184"/>
      <c r="I391" s="184"/>
      <c r="J391" s="184"/>
      <c r="K391" s="184"/>
      <c r="L391" s="186"/>
      <c r="M391" s="68">
        <v>46838</v>
      </c>
      <c r="N391" s="188"/>
      <c r="O391" s="4">
        <f t="shared" si="72"/>
        <v>0</v>
      </c>
      <c r="P391" t="s">
        <v>205</v>
      </c>
      <c r="Q391" s="4" t="str">
        <f t="shared" si="75"/>
        <v/>
      </c>
      <c r="R391" s="77" t="str">
        <f t="shared" si="73"/>
        <v/>
      </c>
    </row>
    <row r="392" spans="1:18">
      <c r="A392" s="13">
        <f t="shared" si="74"/>
        <v>385</v>
      </c>
      <c r="B392" s="189" t="s">
        <v>168</v>
      </c>
      <c r="C392" s="191" t="s">
        <v>89</v>
      </c>
      <c r="D392" s="193">
        <v>43917</v>
      </c>
      <c r="E392" s="66" t="s">
        <v>81</v>
      </c>
      <c r="F392" s="191" t="s">
        <v>83</v>
      </c>
      <c r="G392" s="185">
        <v>4000</v>
      </c>
      <c r="H392" s="183" t="s">
        <v>84</v>
      </c>
      <c r="I392" s="183" t="s">
        <v>84</v>
      </c>
      <c r="J392" s="183" t="s">
        <v>84</v>
      </c>
      <c r="K392" s="183" t="s">
        <v>84</v>
      </c>
      <c r="L392" s="185">
        <v>4000</v>
      </c>
      <c r="M392" s="66" t="s">
        <v>183</v>
      </c>
      <c r="N392" s="187" t="s">
        <v>184</v>
      </c>
      <c r="O392" s="4">
        <f t="shared" si="72"/>
        <v>4000</v>
      </c>
      <c r="P392" s="4">
        <v>186000</v>
      </c>
      <c r="Q392" s="4">
        <f t="shared" si="75"/>
        <v>744000000</v>
      </c>
      <c r="R392" s="77">
        <f t="shared" si="73"/>
        <v>1.554430489920561E-3</v>
      </c>
    </row>
    <row r="393" spans="1:18">
      <c r="A393" s="13">
        <f t="shared" si="74"/>
        <v>386</v>
      </c>
      <c r="B393" s="190"/>
      <c r="C393" s="192"/>
      <c r="D393" s="194"/>
      <c r="E393" s="67" t="s">
        <v>82</v>
      </c>
      <c r="F393" s="192"/>
      <c r="G393" s="186"/>
      <c r="H393" s="184"/>
      <c r="I393" s="184"/>
      <c r="J393" s="184"/>
      <c r="K393" s="184"/>
      <c r="L393" s="186"/>
      <c r="M393" s="68">
        <v>46838</v>
      </c>
      <c r="N393" s="188"/>
      <c r="O393" s="4">
        <f t="shared" ref="O393:O431" si="76">L393</f>
        <v>0</v>
      </c>
      <c r="P393" t="s">
        <v>205</v>
      </c>
      <c r="Q393" s="4" t="str">
        <f t="shared" si="75"/>
        <v/>
      </c>
      <c r="R393" s="77" t="str">
        <f t="shared" ref="R393:R431" si="77">IF(ISNUMBER(Q393),Q393/$Q$432,"")</f>
        <v/>
      </c>
    </row>
    <row r="394" spans="1:18">
      <c r="A394" s="13">
        <f t="shared" ref="A394:A431" si="78">A393+1</f>
        <v>387</v>
      </c>
      <c r="B394" s="189" t="s">
        <v>169</v>
      </c>
      <c r="C394" s="191" t="s">
        <v>89</v>
      </c>
      <c r="D394" s="193">
        <v>43917</v>
      </c>
      <c r="E394" s="66" t="s">
        <v>81</v>
      </c>
      <c r="F394" s="191" t="s">
        <v>83</v>
      </c>
      <c r="G394" s="185">
        <v>4000</v>
      </c>
      <c r="H394" s="183" t="s">
        <v>84</v>
      </c>
      <c r="I394" s="183" t="s">
        <v>84</v>
      </c>
      <c r="J394" s="183" t="s">
        <v>84</v>
      </c>
      <c r="K394" s="183" t="s">
        <v>84</v>
      </c>
      <c r="L394" s="185">
        <v>4000</v>
      </c>
      <c r="M394" s="66" t="s">
        <v>183</v>
      </c>
      <c r="N394" s="187" t="s">
        <v>184</v>
      </c>
      <c r="O394" s="4">
        <f t="shared" si="76"/>
        <v>4000</v>
      </c>
      <c r="P394" s="4">
        <v>186000</v>
      </c>
      <c r="Q394" s="4">
        <f t="shared" ref="Q394:Q431" si="79">IF(ISNUMBER(P394),O394*P394,"")</f>
        <v>744000000</v>
      </c>
      <c r="R394" s="77">
        <f t="shared" si="77"/>
        <v>1.554430489920561E-3</v>
      </c>
    </row>
    <row r="395" spans="1:18">
      <c r="A395" s="13">
        <f t="shared" si="78"/>
        <v>388</v>
      </c>
      <c r="B395" s="190"/>
      <c r="C395" s="192"/>
      <c r="D395" s="194"/>
      <c r="E395" s="67" t="s">
        <v>82</v>
      </c>
      <c r="F395" s="192"/>
      <c r="G395" s="186"/>
      <c r="H395" s="184"/>
      <c r="I395" s="184"/>
      <c r="J395" s="184"/>
      <c r="K395" s="184"/>
      <c r="L395" s="186"/>
      <c r="M395" s="68">
        <v>46838</v>
      </c>
      <c r="N395" s="188"/>
      <c r="O395" s="4">
        <f t="shared" si="76"/>
        <v>0</v>
      </c>
      <c r="P395" t="s">
        <v>205</v>
      </c>
      <c r="Q395" s="4" t="str">
        <f t="shared" si="79"/>
        <v/>
      </c>
      <c r="R395" s="77" t="str">
        <f t="shared" si="77"/>
        <v/>
      </c>
    </row>
    <row r="396" spans="1:18">
      <c r="A396" s="13">
        <f t="shared" si="78"/>
        <v>389</v>
      </c>
      <c r="B396" s="189" t="s">
        <v>170</v>
      </c>
      <c r="C396" s="191" t="s">
        <v>89</v>
      </c>
      <c r="D396" s="193">
        <v>43917</v>
      </c>
      <c r="E396" s="66" t="s">
        <v>81</v>
      </c>
      <c r="F396" s="191" t="s">
        <v>83</v>
      </c>
      <c r="G396" s="185">
        <v>4000</v>
      </c>
      <c r="H396" s="183" t="s">
        <v>84</v>
      </c>
      <c r="I396" s="183" t="s">
        <v>84</v>
      </c>
      <c r="J396" s="183" t="s">
        <v>84</v>
      </c>
      <c r="K396" s="183" t="s">
        <v>84</v>
      </c>
      <c r="L396" s="185">
        <v>4000</v>
      </c>
      <c r="M396" s="66" t="s">
        <v>183</v>
      </c>
      <c r="N396" s="187" t="s">
        <v>184</v>
      </c>
      <c r="O396" s="4">
        <f t="shared" si="76"/>
        <v>4000</v>
      </c>
      <c r="P396" s="4">
        <v>186000</v>
      </c>
      <c r="Q396" s="4">
        <f t="shared" si="79"/>
        <v>744000000</v>
      </c>
      <c r="R396" s="77">
        <f t="shared" si="77"/>
        <v>1.554430489920561E-3</v>
      </c>
    </row>
    <row r="397" spans="1:18">
      <c r="A397" s="13">
        <f t="shared" si="78"/>
        <v>390</v>
      </c>
      <c r="B397" s="190"/>
      <c r="C397" s="192"/>
      <c r="D397" s="194"/>
      <c r="E397" s="67" t="s">
        <v>82</v>
      </c>
      <c r="F397" s="192"/>
      <c r="G397" s="186"/>
      <c r="H397" s="184"/>
      <c r="I397" s="184"/>
      <c r="J397" s="184"/>
      <c r="K397" s="184"/>
      <c r="L397" s="186"/>
      <c r="M397" s="68">
        <v>46838</v>
      </c>
      <c r="N397" s="188"/>
      <c r="O397" s="4">
        <f t="shared" si="76"/>
        <v>0</v>
      </c>
      <c r="P397" t="s">
        <v>205</v>
      </c>
      <c r="Q397" s="4" t="str">
        <f t="shared" si="79"/>
        <v/>
      </c>
      <c r="R397" s="77" t="str">
        <f t="shared" si="77"/>
        <v/>
      </c>
    </row>
    <row r="398" spans="1:18">
      <c r="A398" s="13">
        <f t="shared" si="78"/>
        <v>391</v>
      </c>
      <c r="B398" s="189" t="s">
        <v>187</v>
      </c>
      <c r="C398" s="191" t="s">
        <v>89</v>
      </c>
      <c r="D398" s="193">
        <v>43917</v>
      </c>
      <c r="E398" s="66" t="s">
        <v>81</v>
      </c>
      <c r="F398" s="191" t="s">
        <v>83</v>
      </c>
      <c r="G398" s="185">
        <v>6000</v>
      </c>
      <c r="H398" s="183" t="s">
        <v>84</v>
      </c>
      <c r="I398" s="183" t="s">
        <v>84</v>
      </c>
      <c r="J398" s="183" t="s">
        <v>84</v>
      </c>
      <c r="K398" s="183" t="s">
        <v>84</v>
      </c>
      <c r="L398" s="185">
        <v>6000</v>
      </c>
      <c r="M398" s="66" t="s">
        <v>183</v>
      </c>
      <c r="N398" s="187" t="s">
        <v>184</v>
      </c>
      <c r="O398" s="4">
        <f t="shared" si="76"/>
        <v>6000</v>
      </c>
      <c r="P398" s="4">
        <v>186000</v>
      </c>
      <c r="Q398" s="4">
        <f t="shared" si="79"/>
        <v>1116000000</v>
      </c>
      <c r="R398" s="77">
        <f t="shared" si="77"/>
        <v>2.3316457348808413E-3</v>
      </c>
    </row>
    <row r="399" spans="1:18">
      <c r="A399" s="13">
        <f t="shared" si="78"/>
        <v>392</v>
      </c>
      <c r="B399" s="190"/>
      <c r="C399" s="192"/>
      <c r="D399" s="194"/>
      <c r="E399" s="67" t="s">
        <v>82</v>
      </c>
      <c r="F399" s="192"/>
      <c r="G399" s="186"/>
      <c r="H399" s="184"/>
      <c r="I399" s="184"/>
      <c r="J399" s="184"/>
      <c r="K399" s="184"/>
      <c r="L399" s="186"/>
      <c r="M399" s="68">
        <v>46838</v>
      </c>
      <c r="N399" s="188"/>
      <c r="O399" s="4">
        <f t="shared" si="76"/>
        <v>0</v>
      </c>
      <c r="P399" t="s">
        <v>205</v>
      </c>
      <c r="Q399" s="4" t="str">
        <f t="shared" si="79"/>
        <v/>
      </c>
      <c r="R399" s="77" t="str">
        <f t="shared" si="77"/>
        <v/>
      </c>
    </row>
    <row r="400" spans="1:18">
      <c r="A400" s="13">
        <f t="shared" si="78"/>
        <v>393</v>
      </c>
      <c r="B400" s="189" t="s">
        <v>171</v>
      </c>
      <c r="C400" s="191" t="s">
        <v>89</v>
      </c>
      <c r="D400" s="193">
        <v>43917</v>
      </c>
      <c r="E400" s="66" t="s">
        <v>81</v>
      </c>
      <c r="F400" s="191" t="s">
        <v>83</v>
      </c>
      <c r="G400" s="185">
        <v>6000</v>
      </c>
      <c r="H400" s="183" t="s">
        <v>84</v>
      </c>
      <c r="I400" s="183" t="s">
        <v>84</v>
      </c>
      <c r="J400" s="183" t="s">
        <v>84</v>
      </c>
      <c r="K400" s="183" t="s">
        <v>84</v>
      </c>
      <c r="L400" s="185">
        <v>6000</v>
      </c>
      <c r="M400" s="66" t="s">
        <v>183</v>
      </c>
      <c r="N400" s="187" t="s">
        <v>184</v>
      </c>
      <c r="O400" s="4">
        <f t="shared" si="76"/>
        <v>6000</v>
      </c>
      <c r="P400" s="4">
        <v>186000</v>
      </c>
      <c r="Q400" s="4">
        <f t="shared" si="79"/>
        <v>1116000000</v>
      </c>
      <c r="R400" s="77">
        <f t="shared" si="77"/>
        <v>2.3316457348808413E-3</v>
      </c>
    </row>
    <row r="401" spans="1:18">
      <c r="A401" s="13">
        <f t="shared" si="78"/>
        <v>394</v>
      </c>
      <c r="B401" s="190"/>
      <c r="C401" s="192"/>
      <c r="D401" s="194"/>
      <c r="E401" s="67" t="s">
        <v>82</v>
      </c>
      <c r="F401" s="192"/>
      <c r="G401" s="186"/>
      <c r="H401" s="184"/>
      <c r="I401" s="184"/>
      <c r="J401" s="184"/>
      <c r="K401" s="184"/>
      <c r="L401" s="186"/>
      <c r="M401" s="68">
        <v>46838</v>
      </c>
      <c r="N401" s="188"/>
      <c r="O401" s="4">
        <f t="shared" si="76"/>
        <v>0</v>
      </c>
      <c r="P401" t="s">
        <v>205</v>
      </c>
      <c r="Q401" s="4" t="str">
        <f t="shared" si="79"/>
        <v/>
      </c>
      <c r="R401" s="77" t="str">
        <f t="shared" si="77"/>
        <v/>
      </c>
    </row>
    <row r="402" spans="1:18">
      <c r="A402" s="13">
        <f t="shared" si="78"/>
        <v>395</v>
      </c>
      <c r="B402" s="189" t="s">
        <v>172</v>
      </c>
      <c r="C402" s="191" t="s">
        <v>89</v>
      </c>
      <c r="D402" s="193">
        <v>43917</v>
      </c>
      <c r="E402" s="66" t="s">
        <v>81</v>
      </c>
      <c r="F402" s="191" t="s">
        <v>83</v>
      </c>
      <c r="G402" s="185">
        <v>6000</v>
      </c>
      <c r="H402" s="183" t="s">
        <v>84</v>
      </c>
      <c r="I402" s="183" t="s">
        <v>84</v>
      </c>
      <c r="J402" s="183" t="s">
        <v>84</v>
      </c>
      <c r="K402" s="183" t="s">
        <v>84</v>
      </c>
      <c r="L402" s="185">
        <v>6000</v>
      </c>
      <c r="M402" s="66" t="s">
        <v>183</v>
      </c>
      <c r="N402" s="187" t="s">
        <v>184</v>
      </c>
      <c r="O402" s="4">
        <f t="shared" si="76"/>
        <v>6000</v>
      </c>
      <c r="P402" s="4">
        <v>186000</v>
      </c>
      <c r="Q402" s="4">
        <f t="shared" si="79"/>
        <v>1116000000</v>
      </c>
      <c r="R402" s="77">
        <f t="shared" si="77"/>
        <v>2.3316457348808413E-3</v>
      </c>
    </row>
    <row r="403" spans="1:18">
      <c r="A403" s="13">
        <f t="shared" si="78"/>
        <v>396</v>
      </c>
      <c r="B403" s="190"/>
      <c r="C403" s="192"/>
      <c r="D403" s="194"/>
      <c r="E403" s="67" t="s">
        <v>82</v>
      </c>
      <c r="F403" s="192"/>
      <c r="G403" s="186"/>
      <c r="H403" s="184"/>
      <c r="I403" s="184"/>
      <c r="J403" s="184"/>
      <c r="K403" s="184"/>
      <c r="L403" s="186"/>
      <c r="M403" s="68">
        <v>46838</v>
      </c>
      <c r="N403" s="188"/>
      <c r="O403" s="4">
        <f t="shared" si="76"/>
        <v>0</v>
      </c>
      <c r="P403" t="s">
        <v>205</v>
      </c>
      <c r="Q403" s="4" t="str">
        <f t="shared" si="79"/>
        <v/>
      </c>
      <c r="R403" s="77" t="str">
        <f t="shared" si="77"/>
        <v/>
      </c>
    </row>
    <row r="404" spans="1:18">
      <c r="A404" s="13">
        <f t="shared" si="78"/>
        <v>397</v>
      </c>
      <c r="B404" s="189" t="s">
        <v>173</v>
      </c>
      <c r="C404" s="191" t="s">
        <v>89</v>
      </c>
      <c r="D404" s="193">
        <v>43917</v>
      </c>
      <c r="E404" s="66" t="s">
        <v>81</v>
      </c>
      <c r="F404" s="191" t="s">
        <v>83</v>
      </c>
      <c r="G404" s="185">
        <v>6000</v>
      </c>
      <c r="H404" s="183" t="s">
        <v>84</v>
      </c>
      <c r="I404" s="183" t="s">
        <v>84</v>
      </c>
      <c r="J404" s="183" t="s">
        <v>84</v>
      </c>
      <c r="K404" s="183" t="s">
        <v>84</v>
      </c>
      <c r="L404" s="185">
        <v>6000</v>
      </c>
      <c r="M404" s="66" t="s">
        <v>183</v>
      </c>
      <c r="N404" s="187" t="s">
        <v>184</v>
      </c>
      <c r="O404" s="4">
        <f t="shared" si="76"/>
        <v>6000</v>
      </c>
      <c r="P404" s="4">
        <v>186000</v>
      </c>
      <c r="Q404" s="4">
        <f t="shared" si="79"/>
        <v>1116000000</v>
      </c>
      <c r="R404" s="77">
        <f t="shared" si="77"/>
        <v>2.3316457348808413E-3</v>
      </c>
    </row>
    <row r="405" spans="1:18">
      <c r="A405" s="13">
        <f t="shared" si="78"/>
        <v>398</v>
      </c>
      <c r="B405" s="190"/>
      <c r="C405" s="192"/>
      <c r="D405" s="194"/>
      <c r="E405" s="67" t="s">
        <v>82</v>
      </c>
      <c r="F405" s="192"/>
      <c r="G405" s="186"/>
      <c r="H405" s="184"/>
      <c r="I405" s="184"/>
      <c r="J405" s="184"/>
      <c r="K405" s="184"/>
      <c r="L405" s="186"/>
      <c r="M405" s="68">
        <v>46838</v>
      </c>
      <c r="N405" s="188"/>
      <c r="O405" s="4">
        <f t="shared" si="76"/>
        <v>0</v>
      </c>
      <c r="P405" t="s">
        <v>205</v>
      </c>
      <c r="Q405" s="4" t="str">
        <f t="shared" si="79"/>
        <v/>
      </c>
      <c r="R405" s="77" t="str">
        <f t="shared" si="77"/>
        <v/>
      </c>
    </row>
    <row r="406" spans="1:18">
      <c r="A406" s="13">
        <f t="shared" si="78"/>
        <v>399</v>
      </c>
      <c r="B406" s="189" t="s">
        <v>174</v>
      </c>
      <c r="C406" s="191" t="s">
        <v>89</v>
      </c>
      <c r="D406" s="193">
        <v>43917</v>
      </c>
      <c r="E406" s="66" t="s">
        <v>81</v>
      </c>
      <c r="F406" s="191" t="s">
        <v>83</v>
      </c>
      <c r="G406" s="185">
        <v>8000</v>
      </c>
      <c r="H406" s="183" t="s">
        <v>84</v>
      </c>
      <c r="I406" s="183" t="s">
        <v>84</v>
      </c>
      <c r="J406" s="183" t="s">
        <v>84</v>
      </c>
      <c r="K406" s="183" t="s">
        <v>84</v>
      </c>
      <c r="L406" s="185">
        <v>8000</v>
      </c>
      <c r="M406" s="66" t="s">
        <v>183</v>
      </c>
      <c r="N406" s="187" t="s">
        <v>184</v>
      </c>
      <c r="O406" s="4">
        <f t="shared" si="76"/>
        <v>8000</v>
      </c>
      <c r="P406" s="4">
        <v>186000</v>
      </c>
      <c r="Q406" s="4">
        <f t="shared" si="79"/>
        <v>1488000000</v>
      </c>
      <c r="R406" s="77">
        <f t="shared" si="77"/>
        <v>3.1088609798411221E-3</v>
      </c>
    </row>
    <row r="407" spans="1:18">
      <c r="A407" s="13">
        <f t="shared" si="78"/>
        <v>400</v>
      </c>
      <c r="B407" s="190"/>
      <c r="C407" s="192"/>
      <c r="D407" s="194"/>
      <c r="E407" s="67" t="s">
        <v>82</v>
      </c>
      <c r="F407" s="192"/>
      <c r="G407" s="186"/>
      <c r="H407" s="184"/>
      <c r="I407" s="184"/>
      <c r="J407" s="184"/>
      <c r="K407" s="184"/>
      <c r="L407" s="186"/>
      <c r="M407" s="68">
        <v>46838</v>
      </c>
      <c r="N407" s="188"/>
      <c r="O407" s="4">
        <f t="shared" si="76"/>
        <v>0</v>
      </c>
      <c r="P407" t="s">
        <v>205</v>
      </c>
      <c r="Q407" s="4" t="str">
        <f t="shared" si="79"/>
        <v/>
      </c>
      <c r="R407" s="77" t="str">
        <f t="shared" si="77"/>
        <v/>
      </c>
    </row>
    <row r="408" spans="1:18">
      <c r="A408" s="13">
        <f t="shared" si="78"/>
        <v>401</v>
      </c>
      <c r="B408" s="189" t="s">
        <v>175</v>
      </c>
      <c r="C408" s="191" t="s">
        <v>89</v>
      </c>
      <c r="D408" s="193">
        <v>43917</v>
      </c>
      <c r="E408" s="66" t="s">
        <v>81</v>
      </c>
      <c r="F408" s="191" t="s">
        <v>83</v>
      </c>
      <c r="G408" s="185">
        <v>6000</v>
      </c>
      <c r="H408" s="183" t="s">
        <v>84</v>
      </c>
      <c r="I408" s="183" t="s">
        <v>84</v>
      </c>
      <c r="J408" s="183" t="s">
        <v>84</v>
      </c>
      <c r="K408" s="183" t="s">
        <v>84</v>
      </c>
      <c r="L408" s="185">
        <v>6000</v>
      </c>
      <c r="M408" s="66" t="s">
        <v>183</v>
      </c>
      <c r="N408" s="187" t="s">
        <v>184</v>
      </c>
      <c r="O408" s="4">
        <f t="shared" si="76"/>
        <v>6000</v>
      </c>
      <c r="P408" s="4">
        <v>186000</v>
      </c>
      <c r="Q408" s="4">
        <f t="shared" si="79"/>
        <v>1116000000</v>
      </c>
      <c r="R408" s="77">
        <f t="shared" si="77"/>
        <v>2.3316457348808413E-3</v>
      </c>
    </row>
    <row r="409" spans="1:18">
      <c r="A409" s="13">
        <f t="shared" si="78"/>
        <v>402</v>
      </c>
      <c r="B409" s="190"/>
      <c r="C409" s="192"/>
      <c r="D409" s="194"/>
      <c r="E409" s="67" t="s">
        <v>82</v>
      </c>
      <c r="F409" s="192"/>
      <c r="G409" s="186"/>
      <c r="H409" s="184"/>
      <c r="I409" s="184"/>
      <c r="J409" s="184"/>
      <c r="K409" s="184"/>
      <c r="L409" s="186"/>
      <c r="M409" s="68">
        <v>46838</v>
      </c>
      <c r="N409" s="188"/>
      <c r="O409" s="4">
        <f t="shared" si="76"/>
        <v>0</v>
      </c>
      <c r="P409" t="s">
        <v>205</v>
      </c>
      <c r="Q409" s="4" t="str">
        <f t="shared" si="79"/>
        <v/>
      </c>
      <c r="R409" s="77" t="str">
        <f t="shared" si="77"/>
        <v/>
      </c>
    </row>
    <row r="410" spans="1:18">
      <c r="A410" s="13">
        <f t="shared" si="78"/>
        <v>403</v>
      </c>
      <c r="B410" s="189" t="s">
        <v>176</v>
      </c>
      <c r="C410" s="191" t="s">
        <v>89</v>
      </c>
      <c r="D410" s="193">
        <v>43917</v>
      </c>
      <c r="E410" s="66" t="s">
        <v>81</v>
      </c>
      <c r="F410" s="191" t="s">
        <v>83</v>
      </c>
      <c r="G410" s="185">
        <v>4000</v>
      </c>
      <c r="H410" s="183" t="s">
        <v>84</v>
      </c>
      <c r="I410" s="183" t="s">
        <v>84</v>
      </c>
      <c r="J410" s="183" t="s">
        <v>84</v>
      </c>
      <c r="K410" s="183" t="s">
        <v>84</v>
      </c>
      <c r="L410" s="185">
        <v>4000</v>
      </c>
      <c r="M410" s="66" t="s">
        <v>183</v>
      </c>
      <c r="N410" s="187" t="s">
        <v>184</v>
      </c>
      <c r="O410" s="4">
        <f t="shared" si="76"/>
        <v>4000</v>
      </c>
      <c r="P410" s="4">
        <v>186000</v>
      </c>
      <c r="Q410" s="4">
        <f t="shared" si="79"/>
        <v>744000000</v>
      </c>
      <c r="R410" s="77">
        <f t="shared" si="77"/>
        <v>1.554430489920561E-3</v>
      </c>
    </row>
    <row r="411" spans="1:18">
      <c r="A411" s="13">
        <f t="shared" si="78"/>
        <v>404</v>
      </c>
      <c r="B411" s="190"/>
      <c r="C411" s="192"/>
      <c r="D411" s="194"/>
      <c r="E411" s="67" t="s">
        <v>82</v>
      </c>
      <c r="F411" s="192"/>
      <c r="G411" s="186"/>
      <c r="H411" s="184"/>
      <c r="I411" s="184"/>
      <c r="J411" s="184"/>
      <c r="K411" s="184"/>
      <c r="L411" s="186"/>
      <c r="M411" s="68">
        <v>46838</v>
      </c>
      <c r="N411" s="188"/>
      <c r="O411" s="4">
        <f t="shared" si="76"/>
        <v>0</v>
      </c>
      <c r="P411" t="s">
        <v>205</v>
      </c>
      <c r="Q411" s="4" t="str">
        <f t="shared" si="79"/>
        <v/>
      </c>
      <c r="R411" s="77" t="str">
        <f t="shared" si="77"/>
        <v/>
      </c>
    </row>
    <row r="412" spans="1:18">
      <c r="A412" s="13">
        <f t="shared" si="78"/>
        <v>405</v>
      </c>
      <c r="B412" s="189" t="s">
        <v>177</v>
      </c>
      <c r="C412" s="191" t="s">
        <v>89</v>
      </c>
      <c r="D412" s="193">
        <v>43917</v>
      </c>
      <c r="E412" s="66" t="s">
        <v>81</v>
      </c>
      <c r="F412" s="191" t="s">
        <v>83</v>
      </c>
      <c r="G412" s="185">
        <v>4000</v>
      </c>
      <c r="H412" s="183" t="s">
        <v>84</v>
      </c>
      <c r="I412" s="183" t="s">
        <v>84</v>
      </c>
      <c r="J412" s="183" t="s">
        <v>84</v>
      </c>
      <c r="K412" s="183" t="s">
        <v>84</v>
      </c>
      <c r="L412" s="185">
        <v>4000</v>
      </c>
      <c r="M412" s="66" t="s">
        <v>183</v>
      </c>
      <c r="N412" s="187" t="s">
        <v>184</v>
      </c>
      <c r="O412" s="4">
        <f t="shared" si="76"/>
        <v>4000</v>
      </c>
      <c r="P412" s="4">
        <v>186000</v>
      </c>
      <c r="Q412" s="4">
        <f t="shared" si="79"/>
        <v>744000000</v>
      </c>
      <c r="R412" s="77">
        <f t="shared" si="77"/>
        <v>1.554430489920561E-3</v>
      </c>
    </row>
    <row r="413" spans="1:18">
      <c r="A413" s="13">
        <f t="shared" si="78"/>
        <v>406</v>
      </c>
      <c r="B413" s="190"/>
      <c r="C413" s="192"/>
      <c r="D413" s="194"/>
      <c r="E413" s="67" t="s">
        <v>82</v>
      </c>
      <c r="F413" s="192"/>
      <c r="G413" s="186"/>
      <c r="H413" s="184"/>
      <c r="I413" s="184"/>
      <c r="J413" s="184"/>
      <c r="K413" s="184"/>
      <c r="L413" s="186"/>
      <c r="M413" s="68">
        <v>46838</v>
      </c>
      <c r="N413" s="188"/>
      <c r="O413" s="4">
        <f t="shared" si="76"/>
        <v>0</v>
      </c>
      <c r="P413" t="s">
        <v>205</v>
      </c>
      <c r="Q413" s="4" t="str">
        <f t="shared" si="79"/>
        <v/>
      </c>
      <c r="R413" s="77" t="str">
        <f t="shared" si="77"/>
        <v/>
      </c>
    </row>
    <row r="414" spans="1:18">
      <c r="A414" s="13">
        <f t="shared" si="78"/>
        <v>407</v>
      </c>
      <c r="B414" s="189" t="s">
        <v>178</v>
      </c>
      <c r="C414" s="191" t="s">
        <v>89</v>
      </c>
      <c r="D414" s="193">
        <v>43917</v>
      </c>
      <c r="E414" s="66" t="s">
        <v>81</v>
      </c>
      <c r="F414" s="191" t="s">
        <v>83</v>
      </c>
      <c r="G414" s="185">
        <v>6000</v>
      </c>
      <c r="H414" s="183" t="s">
        <v>84</v>
      </c>
      <c r="I414" s="183" t="s">
        <v>84</v>
      </c>
      <c r="J414" s="183" t="s">
        <v>84</v>
      </c>
      <c r="K414" s="183" t="s">
        <v>84</v>
      </c>
      <c r="L414" s="185">
        <v>6000</v>
      </c>
      <c r="M414" s="66" t="s">
        <v>183</v>
      </c>
      <c r="N414" s="187" t="s">
        <v>184</v>
      </c>
      <c r="O414" s="4">
        <f t="shared" si="76"/>
        <v>6000</v>
      </c>
      <c r="P414" s="4">
        <v>186000</v>
      </c>
      <c r="Q414" s="4">
        <f t="shared" si="79"/>
        <v>1116000000</v>
      </c>
      <c r="R414" s="77">
        <f t="shared" si="77"/>
        <v>2.3316457348808413E-3</v>
      </c>
    </row>
    <row r="415" spans="1:18">
      <c r="A415" s="13">
        <f t="shared" si="78"/>
        <v>408</v>
      </c>
      <c r="B415" s="190"/>
      <c r="C415" s="192"/>
      <c r="D415" s="194"/>
      <c r="E415" s="67" t="s">
        <v>82</v>
      </c>
      <c r="F415" s="192"/>
      <c r="G415" s="186"/>
      <c r="H415" s="184"/>
      <c r="I415" s="184"/>
      <c r="J415" s="184"/>
      <c r="K415" s="184"/>
      <c r="L415" s="186"/>
      <c r="M415" s="68">
        <v>46838</v>
      </c>
      <c r="N415" s="188"/>
      <c r="O415" s="4">
        <f t="shared" si="76"/>
        <v>0</v>
      </c>
      <c r="P415" t="s">
        <v>205</v>
      </c>
      <c r="Q415" s="4" t="str">
        <f t="shared" si="79"/>
        <v/>
      </c>
      <c r="R415" s="77" t="str">
        <f t="shared" si="77"/>
        <v/>
      </c>
    </row>
    <row r="416" spans="1:18">
      <c r="A416" s="13">
        <f t="shared" si="78"/>
        <v>409</v>
      </c>
      <c r="B416" s="189" t="s">
        <v>179</v>
      </c>
      <c r="C416" s="191" t="s">
        <v>89</v>
      </c>
      <c r="D416" s="193">
        <v>43917</v>
      </c>
      <c r="E416" s="66" t="s">
        <v>81</v>
      </c>
      <c r="F416" s="191" t="s">
        <v>83</v>
      </c>
      <c r="G416" s="185">
        <v>6000</v>
      </c>
      <c r="H416" s="183" t="s">
        <v>84</v>
      </c>
      <c r="I416" s="183" t="s">
        <v>84</v>
      </c>
      <c r="J416" s="183" t="s">
        <v>84</v>
      </c>
      <c r="K416" s="183" t="s">
        <v>84</v>
      </c>
      <c r="L416" s="185">
        <v>6000</v>
      </c>
      <c r="M416" s="66" t="s">
        <v>183</v>
      </c>
      <c r="N416" s="187" t="s">
        <v>184</v>
      </c>
      <c r="O416" s="4">
        <f t="shared" si="76"/>
        <v>6000</v>
      </c>
      <c r="P416" s="4">
        <v>186000</v>
      </c>
      <c r="Q416" s="4">
        <f t="shared" si="79"/>
        <v>1116000000</v>
      </c>
      <c r="R416" s="77">
        <f t="shared" si="77"/>
        <v>2.3316457348808413E-3</v>
      </c>
    </row>
    <row r="417" spans="1:18">
      <c r="A417" s="13">
        <f t="shared" si="78"/>
        <v>410</v>
      </c>
      <c r="B417" s="190"/>
      <c r="C417" s="192"/>
      <c r="D417" s="194"/>
      <c r="E417" s="67" t="s">
        <v>82</v>
      </c>
      <c r="F417" s="192"/>
      <c r="G417" s="186"/>
      <c r="H417" s="184"/>
      <c r="I417" s="184"/>
      <c r="J417" s="184"/>
      <c r="K417" s="184"/>
      <c r="L417" s="186"/>
      <c r="M417" s="68">
        <v>46838</v>
      </c>
      <c r="N417" s="188"/>
      <c r="O417" s="4">
        <f t="shared" si="76"/>
        <v>0</v>
      </c>
      <c r="P417" t="s">
        <v>205</v>
      </c>
      <c r="Q417" s="4" t="str">
        <f t="shared" si="79"/>
        <v/>
      </c>
      <c r="R417" s="77" t="str">
        <f t="shared" si="77"/>
        <v/>
      </c>
    </row>
    <row r="418" spans="1:18">
      <c r="A418" s="13">
        <f t="shared" si="78"/>
        <v>411</v>
      </c>
      <c r="B418" s="189" t="s">
        <v>180</v>
      </c>
      <c r="C418" s="191" t="s">
        <v>89</v>
      </c>
      <c r="D418" s="193">
        <v>43917</v>
      </c>
      <c r="E418" s="66" t="s">
        <v>81</v>
      </c>
      <c r="F418" s="191" t="s">
        <v>83</v>
      </c>
      <c r="G418" s="185">
        <v>6000</v>
      </c>
      <c r="H418" s="183" t="s">
        <v>84</v>
      </c>
      <c r="I418" s="183" t="s">
        <v>84</v>
      </c>
      <c r="J418" s="183" t="s">
        <v>84</v>
      </c>
      <c r="K418" s="183" t="s">
        <v>84</v>
      </c>
      <c r="L418" s="185">
        <v>6000</v>
      </c>
      <c r="M418" s="66" t="s">
        <v>183</v>
      </c>
      <c r="N418" s="187" t="s">
        <v>184</v>
      </c>
      <c r="O418" s="4">
        <f t="shared" si="76"/>
        <v>6000</v>
      </c>
      <c r="P418" s="4">
        <v>186000</v>
      </c>
      <c r="Q418" s="4">
        <f t="shared" si="79"/>
        <v>1116000000</v>
      </c>
      <c r="R418" s="77">
        <f t="shared" si="77"/>
        <v>2.3316457348808413E-3</v>
      </c>
    </row>
    <row r="419" spans="1:18">
      <c r="A419" s="13">
        <f t="shared" si="78"/>
        <v>412</v>
      </c>
      <c r="B419" s="190"/>
      <c r="C419" s="192"/>
      <c r="D419" s="194"/>
      <c r="E419" s="67" t="s">
        <v>82</v>
      </c>
      <c r="F419" s="192"/>
      <c r="G419" s="186"/>
      <c r="H419" s="184"/>
      <c r="I419" s="184"/>
      <c r="J419" s="184"/>
      <c r="K419" s="184"/>
      <c r="L419" s="186"/>
      <c r="M419" s="68">
        <v>46838</v>
      </c>
      <c r="N419" s="188"/>
      <c r="O419" s="4">
        <f t="shared" si="76"/>
        <v>0</v>
      </c>
      <c r="P419" t="s">
        <v>205</v>
      </c>
      <c r="Q419" s="4" t="str">
        <f t="shared" si="79"/>
        <v/>
      </c>
      <c r="R419" s="77" t="str">
        <f t="shared" si="77"/>
        <v/>
      </c>
    </row>
    <row r="420" spans="1:18">
      <c r="A420" s="13">
        <f t="shared" si="78"/>
        <v>413</v>
      </c>
      <c r="B420" s="189" t="s">
        <v>181</v>
      </c>
      <c r="C420" s="191" t="s">
        <v>89</v>
      </c>
      <c r="D420" s="193">
        <v>43917</v>
      </c>
      <c r="E420" s="66" t="s">
        <v>81</v>
      </c>
      <c r="F420" s="191" t="s">
        <v>83</v>
      </c>
      <c r="G420" s="185">
        <v>6000</v>
      </c>
      <c r="H420" s="183" t="s">
        <v>84</v>
      </c>
      <c r="I420" s="183" t="s">
        <v>84</v>
      </c>
      <c r="J420" s="183" t="s">
        <v>84</v>
      </c>
      <c r="K420" s="183" t="s">
        <v>84</v>
      </c>
      <c r="L420" s="185">
        <v>6000</v>
      </c>
      <c r="M420" s="66" t="s">
        <v>183</v>
      </c>
      <c r="N420" s="187" t="s">
        <v>184</v>
      </c>
      <c r="O420" s="4">
        <f t="shared" si="76"/>
        <v>6000</v>
      </c>
      <c r="P420" s="4">
        <v>186000</v>
      </c>
      <c r="Q420" s="4">
        <f t="shared" si="79"/>
        <v>1116000000</v>
      </c>
      <c r="R420" s="77">
        <f t="shared" si="77"/>
        <v>2.3316457348808413E-3</v>
      </c>
    </row>
    <row r="421" spans="1:18">
      <c r="A421" s="13">
        <f t="shared" si="78"/>
        <v>414</v>
      </c>
      <c r="B421" s="190"/>
      <c r="C421" s="192"/>
      <c r="D421" s="194"/>
      <c r="E421" s="67" t="s">
        <v>82</v>
      </c>
      <c r="F421" s="192"/>
      <c r="G421" s="186"/>
      <c r="H421" s="184"/>
      <c r="I421" s="184"/>
      <c r="J421" s="184"/>
      <c r="K421" s="184"/>
      <c r="L421" s="186"/>
      <c r="M421" s="68">
        <v>46838</v>
      </c>
      <c r="N421" s="188"/>
      <c r="O421" s="4">
        <f t="shared" si="76"/>
        <v>0</v>
      </c>
      <c r="P421" t="s">
        <v>205</v>
      </c>
      <c r="Q421" s="4" t="str">
        <f t="shared" si="79"/>
        <v/>
      </c>
      <c r="R421" s="77" t="str">
        <f t="shared" si="77"/>
        <v/>
      </c>
    </row>
    <row r="422" spans="1:18">
      <c r="A422" s="13">
        <f t="shared" si="78"/>
        <v>415</v>
      </c>
      <c r="B422" s="189" t="s">
        <v>182</v>
      </c>
      <c r="C422" s="191" t="s">
        <v>89</v>
      </c>
      <c r="D422" s="193">
        <v>43917</v>
      </c>
      <c r="E422" s="66" t="s">
        <v>81</v>
      </c>
      <c r="F422" s="191" t="s">
        <v>83</v>
      </c>
      <c r="G422" s="185">
        <v>4000</v>
      </c>
      <c r="H422" s="183" t="s">
        <v>84</v>
      </c>
      <c r="I422" s="183" t="s">
        <v>84</v>
      </c>
      <c r="J422" s="183" t="s">
        <v>84</v>
      </c>
      <c r="K422" s="183" t="s">
        <v>84</v>
      </c>
      <c r="L422" s="185">
        <v>4000</v>
      </c>
      <c r="M422" s="66" t="s">
        <v>183</v>
      </c>
      <c r="N422" s="187" t="s">
        <v>184</v>
      </c>
      <c r="O422" s="4">
        <f t="shared" si="76"/>
        <v>4000</v>
      </c>
      <c r="P422" s="4">
        <v>186000</v>
      </c>
      <c r="Q422" s="4">
        <f t="shared" si="79"/>
        <v>744000000</v>
      </c>
      <c r="R422" s="77">
        <f t="shared" si="77"/>
        <v>1.554430489920561E-3</v>
      </c>
    </row>
    <row r="423" spans="1:18">
      <c r="A423" s="13">
        <f t="shared" si="78"/>
        <v>416</v>
      </c>
      <c r="B423" s="190"/>
      <c r="C423" s="192"/>
      <c r="D423" s="194"/>
      <c r="E423" s="67" t="s">
        <v>82</v>
      </c>
      <c r="F423" s="192"/>
      <c r="G423" s="186"/>
      <c r="H423" s="184"/>
      <c r="I423" s="184"/>
      <c r="J423" s="184"/>
      <c r="K423" s="184"/>
      <c r="L423" s="186"/>
      <c r="M423" s="68">
        <v>46838</v>
      </c>
      <c r="N423" s="188"/>
      <c r="O423" s="4">
        <f t="shared" si="76"/>
        <v>0</v>
      </c>
      <c r="P423" t="s">
        <v>205</v>
      </c>
      <c r="Q423" s="4" t="str">
        <f t="shared" si="79"/>
        <v/>
      </c>
      <c r="R423" s="77" t="str">
        <f t="shared" si="77"/>
        <v/>
      </c>
    </row>
    <row r="424" spans="1:18">
      <c r="A424" s="13">
        <f t="shared" si="78"/>
        <v>417</v>
      </c>
      <c r="B424" s="69" t="s">
        <v>188</v>
      </c>
      <c r="C424" s="191" t="s">
        <v>190</v>
      </c>
      <c r="D424" s="193">
        <v>43546</v>
      </c>
      <c r="E424" s="66" t="s">
        <v>81</v>
      </c>
      <c r="F424" s="191" t="s">
        <v>83</v>
      </c>
      <c r="G424" s="185">
        <v>559000</v>
      </c>
      <c r="H424" s="183" t="s">
        <v>84</v>
      </c>
      <c r="I424" s="185">
        <v>7000</v>
      </c>
      <c r="J424" s="183" t="s">
        <v>84</v>
      </c>
      <c r="K424" s="185">
        <v>40000</v>
      </c>
      <c r="L424" s="185">
        <v>519000</v>
      </c>
      <c r="M424" s="66" t="s">
        <v>85</v>
      </c>
      <c r="N424" s="187" t="s">
        <v>87</v>
      </c>
      <c r="O424" s="4">
        <f t="shared" si="76"/>
        <v>519000</v>
      </c>
      <c r="P424" s="4">
        <v>131000</v>
      </c>
      <c r="Q424" s="4">
        <f t="shared" si="79"/>
        <v>67989000000</v>
      </c>
      <c r="R424" s="77">
        <f t="shared" si="77"/>
        <v>0.14204862174624869</v>
      </c>
    </row>
    <row r="425" spans="1:18">
      <c r="A425" s="13">
        <f t="shared" si="78"/>
        <v>418</v>
      </c>
      <c r="B425" s="70" t="s">
        <v>189</v>
      </c>
      <c r="C425" s="192"/>
      <c r="D425" s="194"/>
      <c r="E425" s="67" t="s">
        <v>82</v>
      </c>
      <c r="F425" s="192"/>
      <c r="G425" s="186"/>
      <c r="H425" s="184"/>
      <c r="I425" s="186"/>
      <c r="J425" s="184"/>
      <c r="K425" s="186"/>
      <c r="L425" s="186"/>
      <c r="M425" s="68">
        <v>46467</v>
      </c>
      <c r="N425" s="188"/>
      <c r="O425" s="4">
        <f t="shared" si="76"/>
        <v>0</v>
      </c>
      <c r="P425" t="s">
        <v>205</v>
      </c>
      <c r="Q425" s="4" t="str">
        <f t="shared" si="79"/>
        <v/>
      </c>
      <c r="R425" s="77" t="str">
        <f t="shared" si="77"/>
        <v/>
      </c>
    </row>
    <row r="426" spans="1:18">
      <c r="A426" s="13">
        <f t="shared" si="78"/>
        <v>419</v>
      </c>
      <c r="B426" s="69" t="s">
        <v>188</v>
      </c>
      <c r="C426" s="191" t="s">
        <v>190</v>
      </c>
      <c r="D426" s="193">
        <v>43523</v>
      </c>
      <c r="E426" s="66" t="s">
        <v>81</v>
      </c>
      <c r="F426" s="191" t="s">
        <v>83</v>
      </c>
      <c r="G426" s="185">
        <v>422692</v>
      </c>
      <c r="H426" s="183" t="s">
        <v>84</v>
      </c>
      <c r="I426" s="185">
        <v>5367</v>
      </c>
      <c r="J426" s="183" t="s">
        <v>84</v>
      </c>
      <c r="K426" s="185">
        <v>28136</v>
      </c>
      <c r="L426" s="185">
        <v>394556</v>
      </c>
      <c r="M426" s="66" t="s">
        <v>106</v>
      </c>
      <c r="N426" s="187" t="s">
        <v>107</v>
      </c>
      <c r="O426" s="4">
        <f t="shared" si="76"/>
        <v>394556</v>
      </c>
      <c r="P426" s="4">
        <v>128900</v>
      </c>
      <c r="Q426" s="4">
        <f t="shared" si="79"/>
        <v>50858268400</v>
      </c>
      <c r="R426" s="77">
        <f t="shared" si="77"/>
        <v>0.10625758476548841</v>
      </c>
    </row>
    <row r="427" spans="1:18">
      <c r="A427" s="13">
        <f t="shared" si="78"/>
        <v>420</v>
      </c>
      <c r="B427" s="70" t="s">
        <v>191</v>
      </c>
      <c r="C427" s="192"/>
      <c r="D427" s="194"/>
      <c r="E427" s="67" t="s">
        <v>82</v>
      </c>
      <c r="F427" s="192"/>
      <c r="G427" s="186"/>
      <c r="H427" s="184"/>
      <c r="I427" s="186"/>
      <c r="J427" s="184"/>
      <c r="K427" s="186"/>
      <c r="L427" s="186"/>
      <c r="M427" s="68">
        <v>46079</v>
      </c>
      <c r="N427" s="188"/>
      <c r="O427" s="4">
        <f t="shared" si="76"/>
        <v>0</v>
      </c>
      <c r="P427" t="s">
        <v>205</v>
      </c>
      <c r="Q427" s="4" t="str">
        <f t="shared" si="79"/>
        <v/>
      </c>
      <c r="R427" s="77" t="str">
        <f t="shared" si="77"/>
        <v/>
      </c>
    </row>
    <row r="428" spans="1:18">
      <c r="A428" s="13">
        <f t="shared" si="78"/>
        <v>421</v>
      </c>
      <c r="B428" s="69" t="s">
        <v>188</v>
      </c>
      <c r="C428" s="191" t="s">
        <v>190</v>
      </c>
      <c r="D428" s="193">
        <v>43887</v>
      </c>
      <c r="E428" s="66" t="s">
        <v>81</v>
      </c>
      <c r="F428" s="191" t="s">
        <v>83</v>
      </c>
      <c r="G428" s="185">
        <v>907000</v>
      </c>
      <c r="H428" s="183" t="s">
        <v>84</v>
      </c>
      <c r="I428" s="185">
        <v>10500</v>
      </c>
      <c r="J428" s="183" t="s">
        <v>84</v>
      </c>
      <c r="K428" s="185">
        <v>10500</v>
      </c>
      <c r="L428" s="185">
        <v>896500</v>
      </c>
      <c r="M428" s="66" t="s">
        <v>193</v>
      </c>
      <c r="N428" s="187" t="s">
        <v>184</v>
      </c>
      <c r="O428" s="4">
        <f t="shared" si="76"/>
        <v>896500</v>
      </c>
      <c r="P428" s="4">
        <v>186000</v>
      </c>
      <c r="Q428" s="4">
        <f t="shared" si="79"/>
        <v>166749000000</v>
      </c>
      <c r="R428" s="77">
        <f t="shared" si="77"/>
        <v>0.34838673355344574</v>
      </c>
    </row>
    <row r="429" spans="1:18">
      <c r="A429" s="13">
        <f t="shared" si="78"/>
        <v>422</v>
      </c>
      <c r="B429" s="70" t="s">
        <v>192</v>
      </c>
      <c r="C429" s="192"/>
      <c r="D429" s="194"/>
      <c r="E429" s="67" t="s">
        <v>82</v>
      </c>
      <c r="F429" s="192"/>
      <c r="G429" s="186"/>
      <c r="H429" s="184"/>
      <c r="I429" s="186"/>
      <c r="J429" s="184"/>
      <c r="K429" s="186"/>
      <c r="L429" s="186"/>
      <c r="M429" s="68">
        <v>46808</v>
      </c>
      <c r="N429" s="188"/>
      <c r="O429" s="4">
        <f t="shared" si="76"/>
        <v>0</v>
      </c>
      <c r="P429" t="s">
        <v>205</v>
      </c>
      <c r="Q429" s="4" t="str">
        <f t="shared" si="79"/>
        <v/>
      </c>
      <c r="R429" s="77" t="str">
        <f t="shared" si="77"/>
        <v/>
      </c>
    </row>
    <row r="430" spans="1:18">
      <c r="A430" s="13">
        <f t="shared" si="78"/>
        <v>423</v>
      </c>
      <c r="B430" s="69" t="s">
        <v>188</v>
      </c>
      <c r="C430" s="191" t="s">
        <v>190</v>
      </c>
      <c r="D430" s="193">
        <v>43887</v>
      </c>
      <c r="E430" s="66" t="s">
        <v>81</v>
      </c>
      <c r="F430" s="191" t="s">
        <v>83</v>
      </c>
      <c r="G430" s="185">
        <v>162869</v>
      </c>
      <c r="H430" s="183" t="s">
        <v>84</v>
      </c>
      <c r="I430" s="185">
        <v>2862</v>
      </c>
      <c r="J430" s="183" t="s">
        <v>84</v>
      </c>
      <c r="K430" s="185">
        <v>5247</v>
      </c>
      <c r="L430" s="185">
        <v>157622</v>
      </c>
      <c r="M430" s="66" t="s">
        <v>195</v>
      </c>
      <c r="N430" s="187" t="s">
        <v>196</v>
      </c>
      <c r="O430" s="4">
        <f t="shared" si="76"/>
        <v>157622</v>
      </c>
      <c r="P430" s="4">
        <v>186000</v>
      </c>
      <c r="Q430" s="4">
        <f t="shared" si="79"/>
        <v>29317692000</v>
      </c>
      <c r="R430" s="77">
        <f t="shared" si="77"/>
        <v>6.1253110670564666E-2</v>
      </c>
    </row>
    <row r="431" spans="1:18">
      <c r="A431" s="13">
        <f t="shared" si="78"/>
        <v>424</v>
      </c>
      <c r="B431" s="71" t="s">
        <v>194</v>
      </c>
      <c r="C431" s="205"/>
      <c r="D431" s="206"/>
      <c r="E431" s="72" t="s">
        <v>82</v>
      </c>
      <c r="F431" s="205"/>
      <c r="G431" s="203"/>
      <c r="H431" s="202"/>
      <c r="I431" s="203"/>
      <c r="J431" s="202"/>
      <c r="K431" s="203"/>
      <c r="L431" s="203"/>
      <c r="M431" s="73">
        <v>46443</v>
      </c>
      <c r="N431" s="204"/>
      <c r="O431" s="78">
        <f t="shared" si="76"/>
        <v>0</v>
      </c>
      <c r="P431" s="15" t="s">
        <v>205</v>
      </c>
      <c r="Q431" s="18" t="str">
        <f t="shared" si="79"/>
        <v/>
      </c>
      <c r="R431" s="79" t="str">
        <f t="shared" si="77"/>
        <v/>
      </c>
    </row>
    <row r="432" spans="1:18">
      <c r="A432" s="13" t="s">
        <v>204</v>
      </c>
      <c r="B432" s="75" t="s">
        <v>197</v>
      </c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Q432" s="4">
        <f>SUM(Q8:Q431)</f>
        <v>478631887900</v>
      </c>
      <c r="R432" s="77">
        <f>SUM(R8:R431)</f>
        <v>0.99999999999999956</v>
      </c>
    </row>
    <row r="433" spans="1:21">
      <c r="B433" s="75" t="s">
        <v>198</v>
      </c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</row>
    <row r="434" spans="1:21">
      <c r="B434" s="75" t="s">
        <v>199</v>
      </c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</row>
    <row r="435" spans="1:21">
      <c r="B435" s="75" t="s">
        <v>200</v>
      </c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</row>
    <row r="436" spans="1:21">
      <c r="B436" s="75" t="s">
        <v>201</v>
      </c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</row>
    <row r="437" spans="1:21">
      <c r="B437" s="75" t="s">
        <v>202</v>
      </c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</row>
    <row r="440" spans="1:21">
      <c r="A440" s="13" t="s">
        <v>204</v>
      </c>
    </row>
    <row r="441" spans="1:21">
      <c r="B441" s="90" t="s">
        <v>62</v>
      </c>
      <c r="C441" s="91" t="s">
        <v>64</v>
      </c>
      <c r="D441" s="91" t="s">
        <v>65</v>
      </c>
      <c r="E441" s="91" t="s">
        <v>66</v>
      </c>
      <c r="F441" s="91" t="s">
        <v>67</v>
      </c>
      <c r="G441" s="91" t="s">
        <v>212</v>
      </c>
      <c r="H441" s="92" t="s">
        <v>71</v>
      </c>
      <c r="I441" s="93"/>
      <c r="J441" s="92" t="s">
        <v>72</v>
      </c>
      <c r="K441" s="94"/>
      <c r="L441" s="91" t="s">
        <v>73</v>
      </c>
      <c r="M441" s="91" t="s">
        <v>214</v>
      </c>
      <c r="N441" s="95" t="s">
        <v>215</v>
      </c>
      <c r="O441" s="80"/>
      <c r="P441" s="80"/>
      <c r="Q441" s="80"/>
      <c r="R441" s="80"/>
      <c r="S441" s="196"/>
      <c r="T441" s="80"/>
      <c r="U441" s="80"/>
    </row>
    <row r="442" spans="1:21">
      <c r="B442" s="96" t="s">
        <v>63</v>
      </c>
      <c r="C442" s="97"/>
      <c r="D442" s="97"/>
      <c r="E442" s="97"/>
      <c r="F442" s="97" t="s">
        <v>68</v>
      </c>
      <c r="G442" s="97" t="s">
        <v>213</v>
      </c>
      <c r="H442" s="98" t="s">
        <v>76</v>
      </c>
      <c r="I442" s="98" t="s">
        <v>78</v>
      </c>
      <c r="J442" s="98" t="s">
        <v>76</v>
      </c>
      <c r="K442" s="98" t="s">
        <v>78</v>
      </c>
      <c r="L442" s="97" t="s">
        <v>74</v>
      </c>
      <c r="M442" s="97"/>
      <c r="N442" s="99"/>
      <c r="O442" s="81" t="s">
        <v>209</v>
      </c>
      <c r="P442" s="81" t="s">
        <v>207</v>
      </c>
      <c r="Q442" s="81"/>
      <c r="R442" s="81" t="s">
        <v>208</v>
      </c>
      <c r="S442" s="197"/>
      <c r="T442" s="80"/>
      <c r="U442" s="80"/>
    </row>
    <row r="443" spans="1:21">
      <c r="B443" s="85" t="s">
        <v>79</v>
      </c>
      <c r="C443" s="85" t="s">
        <v>80</v>
      </c>
      <c r="D443" s="86">
        <v>43546</v>
      </c>
      <c r="E443" s="85" t="s">
        <v>211</v>
      </c>
      <c r="F443" s="85" t="s">
        <v>83</v>
      </c>
      <c r="G443" s="87">
        <v>20000</v>
      </c>
      <c r="H443" s="88" t="s">
        <v>84</v>
      </c>
      <c r="I443" s="88" t="s">
        <v>84</v>
      </c>
      <c r="J443" s="88" t="s">
        <v>84</v>
      </c>
      <c r="K443" s="88" t="s">
        <v>84</v>
      </c>
      <c r="L443" s="87">
        <v>20000</v>
      </c>
      <c r="M443" s="89">
        <v>2022</v>
      </c>
      <c r="N443" s="87">
        <v>131000</v>
      </c>
      <c r="O443" s="82">
        <v>20000</v>
      </c>
      <c r="P443" s="82">
        <v>131000</v>
      </c>
      <c r="Q443" s="82">
        <v>2620000000</v>
      </c>
      <c r="R443" s="83">
        <v>5.4739353274084268E-3</v>
      </c>
      <c r="S443" s="84">
        <v>2022</v>
      </c>
      <c r="T443" s="80"/>
      <c r="U443" s="80"/>
    </row>
    <row r="444" spans="1:21">
      <c r="B444" s="85" t="s">
        <v>86</v>
      </c>
      <c r="C444" s="85" t="s">
        <v>80</v>
      </c>
      <c r="D444" s="86">
        <v>43546</v>
      </c>
      <c r="E444" s="85" t="s">
        <v>211</v>
      </c>
      <c r="F444" s="85" t="s">
        <v>83</v>
      </c>
      <c r="G444" s="87">
        <v>10000</v>
      </c>
      <c r="H444" s="88" t="s">
        <v>84</v>
      </c>
      <c r="I444" s="88" t="s">
        <v>84</v>
      </c>
      <c r="J444" s="88" t="s">
        <v>84</v>
      </c>
      <c r="K444" s="88" t="s">
        <v>84</v>
      </c>
      <c r="L444" s="87">
        <v>10000</v>
      </c>
      <c r="M444" s="89">
        <v>2022</v>
      </c>
      <c r="N444" s="87">
        <v>131000</v>
      </c>
      <c r="O444" s="82">
        <v>10000</v>
      </c>
      <c r="P444" s="82">
        <v>131000</v>
      </c>
      <c r="Q444" s="82">
        <v>1310000000</v>
      </c>
      <c r="R444" s="83">
        <v>2.7369676637042134E-3</v>
      </c>
      <c r="S444" s="84">
        <v>2022</v>
      </c>
      <c r="T444" s="80"/>
      <c r="U444" s="80"/>
    </row>
    <row r="445" spans="1:21">
      <c r="B445" s="85" t="s">
        <v>88</v>
      </c>
      <c r="C445" s="85" t="s">
        <v>89</v>
      </c>
      <c r="D445" s="86">
        <v>43546</v>
      </c>
      <c r="E445" s="85" t="s">
        <v>211</v>
      </c>
      <c r="F445" s="85" t="s">
        <v>83</v>
      </c>
      <c r="G445" s="87">
        <v>10000</v>
      </c>
      <c r="H445" s="88" t="s">
        <v>84</v>
      </c>
      <c r="I445" s="88" t="s">
        <v>84</v>
      </c>
      <c r="J445" s="88" t="s">
        <v>84</v>
      </c>
      <c r="K445" s="88" t="s">
        <v>84</v>
      </c>
      <c r="L445" s="87">
        <v>10000</v>
      </c>
      <c r="M445" s="89">
        <v>2022</v>
      </c>
      <c r="N445" s="87">
        <v>131000</v>
      </c>
      <c r="O445" s="82">
        <v>10000</v>
      </c>
      <c r="P445" s="82">
        <v>131000</v>
      </c>
      <c r="Q445" s="82">
        <v>1310000000</v>
      </c>
      <c r="R445" s="83">
        <v>2.7369676637042134E-3</v>
      </c>
      <c r="S445" s="84">
        <v>2022</v>
      </c>
      <c r="T445" s="80"/>
      <c r="U445" s="80"/>
    </row>
    <row r="446" spans="1:21">
      <c r="B446" s="85" t="s">
        <v>90</v>
      </c>
      <c r="C446" s="85" t="s">
        <v>89</v>
      </c>
      <c r="D446" s="86">
        <v>43546</v>
      </c>
      <c r="E446" s="85" t="s">
        <v>211</v>
      </c>
      <c r="F446" s="85" t="s">
        <v>83</v>
      </c>
      <c r="G446" s="87">
        <v>10000</v>
      </c>
      <c r="H446" s="88" t="s">
        <v>84</v>
      </c>
      <c r="I446" s="88" t="s">
        <v>84</v>
      </c>
      <c r="J446" s="88" t="s">
        <v>84</v>
      </c>
      <c r="K446" s="88" t="s">
        <v>84</v>
      </c>
      <c r="L446" s="87">
        <v>10000</v>
      </c>
      <c r="M446" s="89">
        <v>2022</v>
      </c>
      <c r="N446" s="87">
        <v>131000</v>
      </c>
      <c r="O446" s="82">
        <v>10000</v>
      </c>
      <c r="P446" s="82">
        <v>131000</v>
      </c>
      <c r="Q446" s="82">
        <v>1310000000</v>
      </c>
      <c r="R446" s="83">
        <v>2.7369676637042134E-3</v>
      </c>
      <c r="S446" s="84">
        <v>2022</v>
      </c>
      <c r="T446" s="80"/>
      <c r="U446" s="80"/>
    </row>
    <row r="447" spans="1:21">
      <c r="B447" s="85" t="s">
        <v>91</v>
      </c>
      <c r="C447" s="85" t="s">
        <v>89</v>
      </c>
      <c r="D447" s="86">
        <v>43546</v>
      </c>
      <c r="E447" s="85" t="s">
        <v>211</v>
      </c>
      <c r="F447" s="85" t="s">
        <v>83</v>
      </c>
      <c r="G447" s="87">
        <v>7000</v>
      </c>
      <c r="H447" s="88" t="s">
        <v>84</v>
      </c>
      <c r="I447" s="88" t="s">
        <v>84</v>
      </c>
      <c r="J447" s="88" t="s">
        <v>84</v>
      </c>
      <c r="K447" s="88" t="s">
        <v>84</v>
      </c>
      <c r="L447" s="87">
        <v>7000</v>
      </c>
      <c r="M447" s="89">
        <v>2022</v>
      </c>
      <c r="N447" s="87">
        <v>131000</v>
      </c>
      <c r="O447" s="82">
        <v>7000</v>
      </c>
      <c r="P447" s="82">
        <v>131000</v>
      </c>
      <c r="Q447" s="82">
        <v>917000000</v>
      </c>
      <c r="R447" s="83">
        <v>1.9158773645929494E-3</v>
      </c>
      <c r="S447" s="84">
        <v>2022</v>
      </c>
      <c r="T447" s="80"/>
      <c r="U447" s="80"/>
    </row>
    <row r="448" spans="1:21">
      <c r="B448" s="85" t="s">
        <v>92</v>
      </c>
      <c r="C448" s="85" t="s">
        <v>89</v>
      </c>
      <c r="D448" s="86">
        <v>43546</v>
      </c>
      <c r="E448" s="85" t="s">
        <v>211</v>
      </c>
      <c r="F448" s="85" t="s">
        <v>83</v>
      </c>
      <c r="G448" s="87">
        <v>7000</v>
      </c>
      <c r="H448" s="88" t="s">
        <v>84</v>
      </c>
      <c r="I448" s="88" t="s">
        <v>84</v>
      </c>
      <c r="J448" s="88" t="s">
        <v>84</v>
      </c>
      <c r="K448" s="88" t="s">
        <v>84</v>
      </c>
      <c r="L448" s="87">
        <v>7000</v>
      </c>
      <c r="M448" s="89">
        <v>2022</v>
      </c>
      <c r="N448" s="87">
        <v>131000</v>
      </c>
      <c r="O448" s="82">
        <v>7000</v>
      </c>
      <c r="P448" s="82">
        <v>131000</v>
      </c>
      <c r="Q448" s="82">
        <v>917000000</v>
      </c>
      <c r="R448" s="83">
        <v>1.9158773645929494E-3</v>
      </c>
      <c r="S448" s="84">
        <v>2022</v>
      </c>
      <c r="T448" s="80"/>
      <c r="U448" s="80"/>
    </row>
    <row r="449" spans="2:21">
      <c r="B449" s="85" t="s">
        <v>93</v>
      </c>
      <c r="C449" s="85" t="s">
        <v>89</v>
      </c>
      <c r="D449" s="86">
        <v>43546</v>
      </c>
      <c r="E449" s="85" t="s">
        <v>211</v>
      </c>
      <c r="F449" s="85" t="s">
        <v>83</v>
      </c>
      <c r="G449" s="87">
        <v>7000</v>
      </c>
      <c r="H449" s="88" t="s">
        <v>84</v>
      </c>
      <c r="I449" s="88" t="s">
        <v>84</v>
      </c>
      <c r="J449" s="88" t="s">
        <v>84</v>
      </c>
      <c r="K449" s="88" t="s">
        <v>84</v>
      </c>
      <c r="L449" s="87">
        <v>7000</v>
      </c>
      <c r="M449" s="89">
        <v>2022</v>
      </c>
      <c r="N449" s="87">
        <v>131000</v>
      </c>
      <c r="O449" s="82">
        <v>7000</v>
      </c>
      <c r="P449" s="82">
        <v>131000</v>
      </c>
      <c r="Q449" s="82">
        <v>917000000</v>
      </c>
      <c r="R449" s="83">
        <v>1.9158773645929494E-3</v>
      </c>
      <c r="S449" s="84">
        <v>2022</v>
      </c>
      <c r="T449" s="80"/>
      <c r="U449" s="80"/>
    </row>
    <row r="450" spans="2:21">
      <c r="B450" s="85" t="s">
        <v>94</v>
      </c>
      <c r="C450" s="85" t="s">
        <v>89</v>
      </c>
      <c r="D450" s="86">
        <v>43546</v>
      </c>
      <c r="E450" s="85" t="s">
        <v>211</v>
      </c>
      <c r="F450" s="85" t="s">
        <v>83</v>
      </c>
      <c r="G450" s="87">
        <v>7000</v>
      </c>
      <c r="H450" s="88" t="s">
        <v>84</v>
      </c>
      <c r="I450" s="88" t="s">
        <v>84</v>
      </c>
      <c r="J450" s="88" t="s">
        <v>84</v>
      </c>
      <c r="K450" s="88" t="s">
        <v>84</v>
      </c>
      <c r="L450" s="87">
        <v>7000</v>
      </c>
      <c r="M450" s="89">
        <v>2022</v>
      </c>
      <c r="N450" s="87">
        <v>131000</v>
      </c>
      <c r="O450" s="82">
        <v>7000</v>
      </c>
      <c r="P450" s="82">
        <v>131000</v>
      </c>
      <c r="Q450" s="82">
        <v>917000000</v>
      </c>
      <c r="R450" s="83">
        <v>1.9158773645929494E-3</v>
      </c>
      <c r="S450" s="84">
        <v>2022</v>
      </c>
      <c r="T450" s="80"/>
      <c r="U450" s="80"/>
    </row>
    <row r="451" spans="2:21">
      <c r="B451" s="85" t="s">
        <v>95</v>
      </c>
      <c r="C451" s="85" t="s">
        <v>89</v>
      </c>
      <c r="D451" s="86">
        <v>43546</v>
      </c>
      <c r="E451" s="85" t="s">
        <v>211</v>
      </c>
      <c r="F451" s="85" t="s">
        <v>83</v>
      </c>
      <c r="G451" s="87">
        <v>7000</v>
      </c>
      <c r="H451" s="88" t="s">
        <v>84</v>
      </c>
      <c r="I451" s="88" t="s">
        <v>84</v>
      </c>
      <c r="J451" s="88" t="s">
        <v>84</v>
      </c>
      <c r="K451" s="88" t="s">
        <v>84</v>
      </c>
      <c r="L451" s="87">
        <v>7000</v>
      </c>
      <c r="M451" s="89">
        <v>2022</v>
      </c>
      <c r="N451" s="87">
        <v>131000</v>
      </c>
      <c r="O451" s="82">
        <v>7000</v>
      </c>
      <c r="P451" s="82">
        <v>131000</v>
      </c>
      <c r="Q451" s="82">
        <v>917000000</v>
      </c>
      <c r="R451" s="83">
        <v>1.9158773645929494E-3</v>
      </c>
      <c r="S451" s="84">
        <v>2022</v>
      </c>
      <c r="T451" s="80"/>
      <c r="U451" s="80"/>
    </row>
    <row r="452" spans="2:21">
      <c r="B452" s="85" t="s">
        <v>96</v>
      </c>
      <c r="C452" s="85" t="s">
        <v>89</v>
      </c>
      <c r="D452" s="86">
        <v>43546</v>
      </c>
      <c r="E452" s="85" t="s">
        <v>211</v>
      </c>
      <c r="F452" s="85" t="s">
        <v>83</v>
      </c>
      <c r="G452" s="87">
        <v>3000</v>
      </c>
      <c r="H452" s="88" t="s">
        <v>84</v>
      </c>
      <c r="I452" s="88" t="s">
        <v>84</v>
      </c>
      <c r="J452" s="88" t="s">
        <v>84</v>
      </c>
      <c r="K452" s="88" t="s">
        <v>84</v>
      </c>
      <c r="L452" s="87">
        <v>3000</v>
      </c>
      <c r="M452" s="89">
        <v>2022</v>
      </c>
      <c r="N452" s="87">
        <v>131000</v>
      </c>
      <c r="O452" s="82">
        <v>3000</v>
      </c>
      <c r="P452" s="82">
        <v>131000</v>
      </c>
      <c r="Q452" s="82">
        <v>393000000</v>
      </c>
      <c r="R452" s="83">
        <v>8.2109029911126409E-4</v>
      </c>
      <c r="S452" s="84">
        <v>2022</v>
      </c>
      <c r="T452" s="80"/>
      <c r="U452" s="80"/>
    </row>
    <row r="453" spans="2:21">
      <c r="B453" s="85" t="s">
        <v>97</v>
      </c>
      <c r="C453" s="85" t="s">
        <v>89</v>
      </c>
      <c r="D453" s="86">
        <v>43546</v>
      </c>
      <c r="E453" s="85" t="s">
        <v>211</v>
      </c>
      <c r="F453" s="85" t="s">
        <v>83</v>
      </c>
      <c r="G453" s="87">
        <v>5000</v>
      </c>
      <c r="H453" s="88" t="s">
        <v>84</v>
      </c>
      <c r="I453" s="88" t="s">
        <v>84</v>
      </c>
      <c r="J453" s="88" t="s">
        <v>84</v>
      </c>
      <c r="K453" s="88" t="s">
        <v>84</v>
      </c>
      <c r="L453" s="87">
        <v>5000</v>
      </c>
      <c r="M453" s="89">
        <v>2022</v>
      </c>
      <c r="N453" s="87">
        <v>131000</v>
      </c>
      <c r="O453" s="82">
        <v>5000</v>
      </c>
      <c r="P453" s="82">
        <v>131000</v>
      </c>
      <c r="Q453" s="82">
        <v>655000000</v>
      </c>
      <c r="R453" s="83">
        <v>1.3684838318521067E-3</v>
      </c>
      <c r="S453" s="84">
        <v>2022</v>
      </c>
      <c r="T453" s="80"/>
      <c r="U453" s="80"/>
    </row>
    <row r="454" spans="2:21">
      <c r="B454" s="85" t="s">
        <v>98</v>
      </c>
      <c r="C454" s="85" t="s">
        <v>89</v>
      </c>
      <c r="D454" s="86">
        <v>43546</v>
      </c>
      <c r="E454" s="85" t="s">
        <v>211</v>
      </c>
      <c r="F454" s="85" t="s">
        <v>83</v>
      </c>
      <c r="G454" s="87">
        <v>7000</v>
      </c>
      <c r="H454" s="88" t="s">
        <v>84</v>
      </c>
      <c r="I454" s="88" t="s">
        <v>84</v>
      </c>
      <c r="J454" s="88" t="s">
        <v>84</v>
      </c>
      <c r="K454" s="88" t="s">
        <v>84</v>
      </c>
      <c r="L454" s="87">
        <v>7000</v>
      </c>
      <c r="M454" s="89">
        <v>2019</v>
      </c>
      <c r="N454" s="87">
        <v>131000</v>
      </c>
      <c r="O454" s="82">
        <v>7000</v>
      </c>
      <c r="P454" s="82">
        <v>131000</v>
      </c>
      <c r="Q454" s="82">
        <v>917000000</v>
      </c>
      <c r="R454" s="83">
        <v>1.9158773645929494E-3</v>
      </c>
      <c r="S454" s="80">
        <v>2019</v>
      </c>
      <c r="T454" s="80"/>
      <c r="U454" s="80"/>
    </row>
    <row r="455" spans="2:21">
      <c r="B455" s="85" t="s">
        <v>99</v>
      </c>
      <c r="C455" s="85" t="s">
        <v>89</v>
      </c>
      <c r="D455" s="86">
        <v>43546</v>
      </c>
      <c r="E455" s="85" t="s">
        <v>211</v>
      </c>
      <c r="F455" s="85" t="s">
        <v>83</v>
      </c>
      <c r="G455" s="87">
        <v>3000</v>
      </c>
      <c r="H455" s="88" t="s">
        <v>84</v>
      </c>
      <c r="I455" s="88" t="s">
        <v>84</v>
      </c>
      <c r="J455" s="88" t="s">
        <v>84</v>
      </c>
      <c r="K455" s="88" t="s">
        <v>84</v>
      </c>
      <c r="L455" s="87">
        <v>3000</v>
      </c>
      <c r="M455" s="89">
        <v>2019</v>
      </c>
      <c r="N455" s="87">
        <v>131000</v>
      </c>
      <c r="O455" s="82">
        <v>3000</v>
      </c>
      <c r="P455" s="82">
        <v>131000</v>
      </c>
      <c r="Q455" s="82">
        <v>393000000</v>
      </c>
      <c r="R455" s="83">
        <v>8.2109029911126409E-4</v>
      </c>
      <c r="S455" s="80">
        <v>2019</v>
      </c>
      <c r="T455" s="80"/>
      <c r="U455" s="80"/>
    </row>
    <row r="456" spans="2:21">
      <c r="B456" s="85" t="s">
        <v>100</v>
      </c>
      <c r="C456" s="85" t="s">
        <v>89</v>
      </c>
      <c r="D456" s="86">
        <v>43546</v>
      </c>
      <c r="E456" s="85" t="s">
        <v>211</v>
      </c>
      <c r="F456" s="85" t="s">
        <v>83</v>
      </c>
      <c r="G456" s="87">
        <v>2000</v>
      </c>
      <c r="H456" s="88" t="s">
        <v>84</v>
      </c>
      <c r="I456" s="88" t="s">
        <v>84</v>
      </c>
      <c r="J456" s="88" t="s">
        <v>84</v>
      </c>
      <c r="K456" s="88" t="s">
        <v>84</v>
      </c>
      <c r="L456" s="87">
        <v>2000</v>
      </c>
      <c r="M456" s="89">
        <v>2019</v>
      </c>
      <c r="N456" s="87">
        <v>131000</v>
      </c>
      <c r="O456" s="82">
        <v>2000</v>
      </c>
      <c r="P456" s="82">
        <v>131000</v>
      </c>
      <c r="Q456" s="82">
        <v>262000000</v>
      </c>
      <c r="R456" s="83">
        <v>5.4739353274084273E-4</v>
      </c>
      <c r="S456" s="80">
        <v>2019</v>
      </c>
      <c r="T456" s="80"/>
      <c r="U456" s="80"/>
    </row>
    <row r="457" spans="2:21">
      <c r="B457" s="85" t="s">
        <v>101</v>
      </c>
      <c r="C457" s="85" t="s">
        <v>89</v>
      </c>
      <c r="D457" s="86">
        <v>43546</v>
      </c>
      <c r="E457" s="85" t="s">
        <v>211</v>
      </c>
      <c r="F457" s="85" t="s">
        <v>83</v>
      </c>
      <c r="G457" s="87">
        <v>4000</v>
      </c>
      <c r="H457" s="88" t="s">
        <v>84</v>
      </c>
      <c r="I457" s="88" t="s">
        <v>84</v>
      </c>
      <c r="J457" s="88" t="s">
        <v>84</v>
      </c>
      <c r="K457" s="88" t="s">
        <v>84</v>
      </c>
      <c r="L457" s="87">
        <v>4000</v>
      </c>
      <c r="M457" s="89">
        <v>2019</v>
      </c>
      <c r="N457" s="87">
        <v>131000</v>
      </c>
      <c r="O457" s="82">
        <v>4000</v>
      </c>
      <c r="P457" s="82">
        <v>131000</v>
      </c>
      <c r="Q457" s="82">
        <v>524000000</v>
      </c>
      <c r="R457" s="83">
        <v>1.0947870654816855E-3</v>
      </c>
      <c r="S457" s="80">
        <v>2019</v>
      </c>
      <c r="T457" s="80"/>
      <c r="U457" s="80"/>
    </row>
    <row r="458" spans="2:21">
      <c r="B458" s="85" t="s">
        <v>102</v>
      </c>
      <c r="C458" s="85" t="s">
        <v>89</v>
      </c>
      <c r="D458" s="86">
        <v>43546</v>
      </c>
      <c r="E458" s="85" t="s">
        <v>211</v>
      </c>
      <c r="F458" s="85" t="s">
        <v>83</v>
      </c>
      <c r="G458" s="87">
        <v>2000</v>
      </c>
      <c r="H458" s="88" t="s">
        <v>84</v>
      </c>
      <c r="I458" s="88" t="s">
        <v>84</v>
      </c>
      <c r="J458" s="88" t="s">
        <v>84</v>
      </c>
      <c r="K458" s="88" t="s">
        <v>84</v>
      </c>
      <c r="L458" s="87">
        <v>2000</v>
      </c>
      <c r="M458" s="89">
        <v>2022</v>
      </c>
      <c r="N458" s="87">
        <v>131000</v>
      </c>
      <c r="O458" s="82">
        <v>2000</v>
      </c>
      <c r="P458" s="82">
        <v>131000</v>
      </c>
      <c r="Q458" s="82">
        <v>262000000</v>
      </c>
      <c r="R458" s="83">
        <v>5.4739353274084273E-4</v>
      </c>
      <c r="S458" s="84">
        <v>2022</v>
      </c>
      <c r="T458" s="80"/>
      <c r="U458" s="80"/>
    </row>
    <row r="459" spans="2:21">
      <c r="B459" s="85" t="s">
        <v>103</v>
      </c>
      <c r="C459" s="85" t="s">
        <v>89</v>
      </c>
      <c r="D459" s="86">
        <v>43546</v>
      </c>
      <c r="E459" s="85" t="s">
        <v>211</v>
      </c>
      <c r="F459" s="85" t="s">
        <v>83</v>
      </c>
      <c r="G459" s="87">
        <v>3000</v>
      </c>
      <c r="H459" s="88" t="s">
        <v>84</v>
      </c>
      <c r="I459" s="88" t="s">
        <v>84</v>
      </c>
      <c r="J459" s="88" t="s">
        <v>84</v>
      </c>
      <c r="K459" s="88" t="s">
        <v>84</v>
      </c>
      <c r="L459" s="87">
        <v>3000</v>
      </c>
      <c r="M459" s="89">
        <v>2022</v>
      </c>
      <c r="N459" s="87">
        <v>131000</v>
      </c>
      <c r="O459" s="82">
        <v>3000</v>
      </c>
      <c r="P459" s="82">
        <v>131000</v>
      </c>
      <c r="Q459" s="82">
        <v>393000000</v>
      </c>
      <c r="R459" s="83">
        <v>8.2109029911126409E-4</v>
      </c>
      <c r="S459" s="84">
        <v>2022</v>
      </c>
      <c r="T459" s="80"/>
      <c r="U459" s="80"/>
    </row>
    <row r="460" spans="2:21">
      <c r="B460" s="85" t="s">
        <v>104</v>
      </c>
      <c r="C460" s="85" t="s">
        <v>89</v>
      </c>
      <c r="D460" s="86">
        <v>43546</v>
      </c>
      <c r="E460" s="85" t="s">
        <v>211</v>
      </c>
      <c r="F460" s="85" t="s">
        <v>83</v>
      </c>
      <c r="G460" s="87">
        <v>4000</v>
      </c>
      <c r="H460" s="88" t="s">
        <v>84</v>
      </c>
      <c r="I460" s="88" t="s">
        <v>84</v>
      </c>
      <c r="J460" s="88" t="s">
        <v>84</v>
      </c>
      <c r="K460" s="88" t="s">
        <v>84</v>
      </c>
      <c r="L460" s="87">
        <v>4000</v>
      </c>
      <c r="M460" s="89">
        <v>2022</v>
      </c>
      <c r="N460" s="87">
        <v>131000</v>
      </c>
      <c r="O460" s="82">
        <v>4000</v>
      </c>
      <c r="P460" s="82">
        <v>131000</v>
      </c>
      <c r="Q460" s="82">
        <v>524000000</v>
      </c>
      <c r="R460" s="83">
        <v>1.0947870654816855E-3</v>
      </c>
      <c r="S460" s="84">
        <v>2022</v>
      </c>
      <c r="T460" s="80"/>
      <c r="U460" s="80"/>
    </row>
    <row r="461" spans="2:21">
      <c r="B461" s="85" t="s">
        <v>105</v>
      </c>
      <c r="C461" s="85" t="s">
        <v>89</v>
      </c>
      <c r="D461" s="86">
        <v>43546</v>
      </c>
      <c r="E461" s="85" t="s">
        <v>211</v>
      </c>
      <c r="F461" s="85" t="s">
        <v>83</v>
      </c>
      <c r="G461" s="87">
        <v>1000</v>
      </c>
      <c r="H461" s="88" t="s">
        <v>84</v>
      </c>
      <c r="I461" s="88" t="s">
        <v>84</v>
      </c>
      <c r="J461" s="88" t="s">
        <v>84</v>
      </c>
      <c r="K461" s="88" t="s">
        <v>84</v>
      </c>
      <c r="L461" s="87">
        <v>1000</v>
      </c>
      <c r="M461" s="89">
        <v>2022</v>
      </c>
      <c r="N461" s="87">
        <v>131000</v>
      </c>
      <c r="O461" s="82">
        <v>1000</v>
      </c>
      <c r="P461" s="82">
        <v>131000</v>
      </c>
      <c r="Q461" s="82">
        <v>131000000</v>
      </c>
      <c r="R461" s="83">
        <v>2.7369676637042136E-4</v>
      </c>
      <c r="S461" s="84">
        <v>2022</v>
      </c>
      <c r="T461" s="80"/>
      <c r="U461" s="80"/>
    </row>
    <row r="462" spans="2:21">
      <c r="B462" s="85" t="s">
        <v>105</v>
      </c>
      <c r="C462" s="85" t="s">
        <v>89</v>
      </c>
      <c r="D462" s="86">
        <v>43546</v>
      </c>
      <c r="E462" s="85" t="s">
        <v>211</v>
      </c>
      <c r="F462" s="85" t="s">
        <v>83</v>
      </c>
      <c r="G462" s="87">
        <v>77</v>
      </c>
      <c r="H462" s="88" t="s">
        <v>84</v>
      </c>
      <c r="I462" s="88" t="s">
        <v>84</v>
      </c>
      <c r="J462" s="88" t="s">
        <v>84</v>
      </c>
      <c r="K462" s="88" t="s">
        <v>84</v>
      </c>
      <c r="L462" s="87">
        <v>77</v>
      </c>
      <c r="M462" s="89">
        <v>2021</v>
      </c>
      <c r="N462" s="87">
        <v>128900</v>
      </c>
      <c r="O462" s="82">
        <v>77</v>
      </c>
      <c r="P462" s="82">
        <v>128900</v>
      </c>
      <c r="Q462" s="82">
        <v>9925300</v>
      </c>
      <c r="R462" s="83">
        <v>2.0736813093559871E-5</v>
      </c>
      <c r="S462" s="84">
        <v>2021</v>
      </c>
      <c r="T462" s="80"/>
      <c r="U462" s="80"/>
    </row>
    <row r="463" spans="2:21">
      <c r="B463" s="85" t="s">
        <v>108</v>
      </c>
      <c r="C463" s="85" t="s">
        <v>89</v>
      </c>
      <c r="D463" s="86">
        <v>43546</v>
      </c>
      <c r="E463" s="85" t="s">
        <v>211</v>
      </c>
      <c r="F463" s="85" t="s">
        <v>83</v>
      </c>
      <c r="G463" s="87">
        <v>2000</v>
      </c>
      <c r="H463" s="88" t="s">
        <v>84</v>
      </c>
      <c r="I463" s="88" t="s">
        <v>84</v>
      </c>
      <c r="J463" s="88" t="s">
        <v>84</v>
      </c>
      <c r="K463" s="88" t="s">
        <v>84</v>
      </c>
      <c r="L463" s="87">
        <v>2000</v>
      </c>
      <c r="M463" s="89">
        <v>2022</v>
      </c>
      <c r="N463" s="87">
        <v>131000</v>
      </c>
      <c r="O463" s="82">
        <v>2000</v>
      </c>
      <c r="P463" s="82">
        <v>131000</v>
      </c>
      <c r="Q463" s="82">
        <v>262000000</v>
      </c>
      <c r="R463" s="83">
        <v>5.4739353274084273E-4</v>
      </c>
      <c r="S463" s="84">
        <v>2022</v>
      </c>
      <c r="T463" s="80"/>
      <c r="U463" s="80"/>
    </row>
    <row r="464" spans="2:21">
      <c r="B464" s="85" t="s">
        <v>109</v>
      </c>
      <c r="C464" s="85" t="s">
        <v>89</v>
      </c>
      <c r="D464" s="86">
        <v>43546</v>
      </c>
      <c r="E464" s="85" t="s">
        <v>211</v>
      </c>
      <c r="F464" s="85" t="s">
        <v>83</v>
      </c>
      <c r="G464" s="87">
        <v>2000</v>
      </c>
      <c r="H464" s="88" t="s">
        <v>84</v>
      </c>
      <c r="I464" s="88" t="s">
        <v>84</v>
      </c>
      <c r="J464" s="88" t="s">
        <v>84</v>
      </c>
      <c r="K464" s="88" t="s">
        <v>84</v>
      </c>
      <c r="L464" s="87">
        <v>2000</v>
      </c>
      <c r="M464" s="89">
        <v>2022</v>
      </c>
      <c r="N464" s="87">
        <v>131000</v>
      </c>
      <c r="O464" s="82">
        <v>2000</v>
      </c>
      <c r="P464" s="82">
        <v>131000</v>
      </c>
      <c r="Q464" s="82">
        <v>262000000</v>
      </c>
      <c r="R464" s="83">
        <v>5.4739353274084273E-4</v>
      </c>
      <c r="S464" s="84">
        <v>2022</v>
      </c>
      <c r="T464" s="80"/>
      <c r="U464" s="80"/>
    </row>
    <row r="465" spans="2:21">
      <c r="B465" s="85" t="s">
        <v>110</v>
      </c>
      <c r="C465" s="85" t="s">
        <v>89</v>
      </c>
      <c r="D465" s="86">
        <v>43546</v>
      </c>
      <c r="E465" s="85" t="s">
        <v>211</v>
      </c>
      <c r="F465" s="85" t="s">
        <v>83</v>
      </c>
      <c r="G465" s="87">
        <v>3000</v>
      </c>
      <c r="H465" s="88" t="s">
        <v>84</v>
      </c>
      <c r="I465" s="88" t="s">
        <v>84</v>
      </c>
      <c r="J465" s="88" t="s">
        <v>84</v>
      </c>
      <c r="K465" s="88" t="s">
        <v>84</v>
      </c>
      <c r="L465" s="87">
        <v>3000</v>
      </c>
      <c r="M465" s="89">
        <v>2022</v>
      </c>
      <c r="N465" s="87">
        <v>131000</v>
      </c>
      <c r="O465" s="82">
        <v>3000</v>
      </c>
      <c r="P465" s="82">
        <v>131000</v>
      </c>
      <c r="Q465" s="82">
        <v>393000000</v>
      </c>
      <c r="R465" s="83">
        <v>8.2109029911126409E-4</v>
      </c>
      <c r="S465" s="84">
        <v>2022</v>
      </c>
      <c r="T465" s="80"/>
      <c r="U465" s="80"/>
    </row>
    <row r="466" spans="2:21">
      <c r="B466" s="85" t="s">
        <v>111</v>
      </c>
      <c r="C466" s="85" t="s">
        <v>89</v>
      </c>
      <c r="D466" s="86">
        <v>43546</v>
      </c>
      <c r="E466" s="85" t="s">
        <v>211</v>
      </c>
      <c r="F466" s="85" t="s">
        <v>83</v>
      </c>
      <c r="G466" s="87">
        <v>2000</v>
      </c>
      <c r="H466" s="88" t="s">
        <v>84</v>
      </c>
      <c r="I466" s="88" t="s">
        <v>84</v>
      </c>
      <c r="J466" s="88" t="s">
        <v>84</v>
      </c>
      <c r="K466" s="88" t="s">
        <v>84</v>
      </c>
      <c r="L466" s="87">
        <v>2000</v>
      </c>
      <c r="M466" s="89">
        <v>2022</v>
      </c>
      <c r="N466" s="87">
        <v>131000</v>
      </c>
      <c r="O466" s="82">
        <v>2000</v>
      </c>
      <c r="P466" s="82">
        <v>131000</v>
      </c>
      <c r="Q466" s="82">
        <v>262000000</v>
      </c>
      <c r="R466" s="83">
        <v>5.4739353274084273E-4</v>
      </c>
      <c r="S466" s="84">
        <v>2022</v>
      </c>
      <c r="T466" s="80"/>
      <c r="U466" s="80"/>
    </row>
    <row r="467" spans="2:21">
      <c r="B467" s="85" t="s">
        <v>112</v>
      </c>
      <c r="C467" s="85" t="s">
        <v>89</v>
      </c>
      <c r="D467" s="86">
        <v>43546</v>
      </c>
      <c r="E467" s="85" t="s">
        <v>211</v>
      </c>
      <c r="F467" s="85" t="s">
        <v>83</v>
      </c>
      <c r="G467" s="87">
        <v>2000</v>
      </c>
      <c r="H467" s="88" t="s">
        <v>84</v>
      </c>
      <c r="I467" s="88" t="s">
        <v>84</v>
      </c>
      <c r="J467" s="88" t="s">
        <v>84</v>
      </c>
      <c r="K467" s="88" t="s">
        <v>84</v>
      </c>
      <c r="L467" s="87">
        <v>2000</v>
      </c>
      <c r="M467" s="89">
        <v>2022</v>
      </c>
      <c r="N467" s="87">
        <v>131000</v>
      </c>
      <c r="O467" s="82">
        <v>2000</v>
      </c>
      <c r="P467" s="82">
        <v>131000</v>
      </c>
      <c r="Q467" s="82">
        <v>262000000</v>
      </c>
      <c r="R467" s="83">
        <v>5.4739353274084273E-4</v>
      </c>
      <c r="S467" s="84">
        <v>2022</v>
      </c>
      <c r="T467" s="80"/>
      <c r="U467" s="80"/>
    </row>
    <row r="468" spans="2:21">
      <c r="B468" s="85" t="s">
        <v>113</v>
      </c>
      <c r="C468" s="85" t="s">
        <v>89</v>
      </c>
      <c r="D468" s="86">
        <v>43546</v>
      </c>
      <c r="E468" s="85" t="s">
        <v>211</v>
      </c>
      <c r="F468" s="85" t="s">
        <v>83</v>
      </c>
      <c r="G468" s="87">
        <v>2000</v>
      </c>
      <c r="H468" s="88" t="s">
        <v>84</v>
      </c>
      <c r="I468" s="88" t="s">
        <v>84</v>
      </c>
      <c r="J468" s="88" t="s">
        <v>84</v>
      </c>
      <c r="K468" s="88" t="s">
        <v>84</v>
      </c>
      <c r="L468" s="87">
        <v>2000</v>
      </c>
      <c r="M468" s="89">
        <v>2022</v>
      </c>
      <c r="N468" s="87">
        <v>131000</v>
      </c>
      <c r="O468" s="82">
        <v>2000</v>
      </c>
      <c r="P468" s="82">
        <v>131000</v>
      </c>
      <c r="Q468" s="82">
        <v>262000000</v>
      </c>
      <c r="R468" s="83">
        <v>5.4739353274084273E-4</v>
      </c>
      <c r="S468" s="84">
        <v>2022</v>
      </c>
      <c r="T468" s="80"/>
      <c r="U468" s="80"/>
    </row>
    <row r="469" spans="2:21">
      <c r="B469" s="85" t="s">
        <v>114</v>
      </c>
      <c r="C469" s="85" t="s">
        <v>89</v>
      </c>
      <c r="D469" s="86">
        <v>43546</v>
      </c>
      <c r="E469" s="85" t="s">
        <v>211</v>
      </c>
      <c r="F469" s="85" t="s">
        <v>83</v>
      </c>
      <c r="G469" s="87">
        <v>2000</v>
      </c>
      <c r="H469" s="88" t="s">
        <v>84</v>
      </c>
      <c r="I469" s="88" t="s">
        <v>84</v>
      </c>
      <c r="J469" s="88" t="s">
        <v>84</v>
      </c>
      <c r="K469" s="88" t="s">
        <v>84</v>
      </c>
      <c r="L469" s="87">
        <v>2000</v>
      </c>
      <c r="M469" s="89">
        <v>2022</v>
      </c>
      <c r="N469" s="87">
        <v>131000</v>
      </c>
      <c r="O469" s="82">
        <v>2000</v>
      </c>
      <c r="P469" s="82">
        <v>131000</v>
      </c>
      <c r="Q469" s="82">
        <v>262000000</v>
      </c>
      <c r="R469" s="83">
        <v>5.4739353274084273E-4</v>
      </c>
      <c r="S469" s="84">
        <v>2022</v>
      </c>
      <c r="T469" s="80"/>
      <c r="U469" s="80"/>
    </row>
    <row r="470" spans="2:21">
      <c r="B470" s="85" t="s">
        <v>115</v>
      </c>
      <c r="C470" s="85" t="s">
        <v>89</v>
      </c>
      <c r="D470" s="86">
        <v>43546</v>
      </c>
      <c r="E470" s="85" t="s">
        <v>211</v>
      </c>
      <c r="F470" s="85" t="s">
        <v>83</v>
      </c>
      <c r="G470" s="87">
        <v>3000</v>
      </c>
      <c r="H470" s="88" t="s">
        <v>84</v>
      </c>
      <c r="I470" s="88" t="s">
        <v>84</v>
      </c>
      <c r="J470" s="88" t="s">
        <v>84</v>
      </c>
      <c r="K470" s="88" t="s">
        <v>84</v>
      </c>
      <c r="L470" s="87">
        <v>3000</v>
      </c>
      <c r="M470" s="89">
        <v>2022</v>
      </c>
      <c r="N470" s="87">
        <v>131000</v>
      </c>
      <c r="O470" s="82">
        <v>3000</v>
      </c>
      <c r="P470" s="82">
        <v>131000</v>
      </c>
      <c r="Q470" s="82">
        <v>393000000</v>
      </c>
      <c r="R470" s="83">
        <v>8.2109029911126409E-4</v>
      </c>
      <c r="S470" s="84">
        <v>2022</v>
      </c>
      <c r="T470" s="80"/>
      <c r="U470" s="80"/>
    </row>
    <row r="471" spans="2:21">
      <c r="B471" s="85" t="s">
        <v>116</v>
      </c>
      <c r="C471" s="85" t="s">
        <v>89</v>
      </c>
      <c r="D471" s="86">
        <v>43546</v>
      </c>
      <c r="E471" s="85" t="s">
        <v>211</v>
      </c>
      <c r="F471" s="85" t="s">
        <v>83</v>
      </c>
      <c r="G471" s="87">
        <v>2000</v>
      </c>
      <c r="H471" s="88" t="s">
        <v>84</v>
      </c>
      <c r="I471" s="88" t="s">
        <v>84</v>
      </c>
      <c r="J471" s="88" t="s">
        <v>84</v>
      </c>
      <c r="K471" s="88" t="s">
        <v>84</v>
      </c>
      <c r="L471" s="87">
        <v>2000</v>
      </c>
      <c r="M471" s="89">
        <v>2023</v>
      </c>
      <c r="N471" s="87">
        <v>131000</v>
      </c>
      <c r="O471" s="82">
        <v>2000</v>
      </c>
      <c r="P471" s="82">
        <v>131000</v>
      </c>
      <c r="Q471" s="82">
        <v>262000000</v>
      </c>
      <c r="R471" s="83">
        <v>5.4739353274084273E-4</v>
      </c>
      <c r="S471" s="84">
        <v>2023</v>
      </c>
      <c r="T471" s="80"/>
      <c r="U471" s="80"/>
    </row>
    <row r="472" spans="2:21">
      <c r="B472" s="85" t="s">
        <v>117</v>
      </c>
      <c r="C472" s="85" t="s">
        <v>89</v>
      </c>
      <c r="D472" s="86">
        <v>43546</v>
      </c>
      <c r="E472" s="85" t="s">
        <v>211</v>
      </c>
      <c r="F472" s="85" t="s">
        <v>83</v>
      </c>
      <c r="G472" s="87">
        <v>2000</v>
      </c>
      <c r="H472" s="88" t="s">
        <v>84</v>
      </c>
      <c r="I472" s="88" t="s">
        <v>84</v>
      </c>
      <c r="J472" s="88" t="s">
        <v>84</v>
      </c>
      <c r="K472" s="88" t="s">
        <v>84</v>
      </c>
      <c r="L472" s="87">
        <v>2000</v>
      </c>
      <c r="M472" s="89">
        <v>2023</v>
      </c>
      <c r="N472" s="87">
        <v>131000</v>
      </c>
      <c r="O472" s="82">
        <v>2000</v>
      </c>
      <c r="P472" s="82">
        <v>131000</v>
      </c>
      <c r="Q472" s="82">
        <v>262000000</v>
      </c>
      <c r="R472" s="83">
        <v>5.4739353274084273E-4</v>
      </c>
      <c r="S472" s="84">
        <v>2023</v>
      </c>
      <c r="T472" s="80"/>
      <c r="U472" s="80"/>
    </row>
    <row r="473" spans="2:21">
      <c r="B473" s="85" t="s">
        <v>118</v>
      </c>
      <c r="C473" s="85" t="s">
        <v>89</v>
      </c>
      <c r="D473" s="86">
        <v>43546</v>
      </c>
      <c r="E473" s="85" t="s">
        <v>211</v>
      </c>
      <c r="F473" s="85" t="s">
        <v>83</v>
      </c>
      <c r="G473" s="87">
        <v>2000</v>
      </c>
      <c r="H473" s="88" t="s">
        <v>84</v>
      </c>
      <c r="I473" s="88" t="s">
        <v>84</v>
      </c>
      <c r="J473" s="88" t="s">
        <v>84</v>
      </c>
      <c r="K473" s="88" t="s">
        <v>84</v>
      </c>
      <c r="L473" s="87">
        <v>2000</v>
      </c>
      <c r="M473" s="89">
        <v>2023</v>
      </c>
      <c r="N473" s="87">
        <v>131000</v>
      </c>
      <c r="O473" s="82">
        <v>2000</v>
      </c>
      <c r="P473" s="82">
        <v>131000</v>
      </c>
      <c r="Q473" s="82">
        <v>262000000</v>
      </c>
      <c r="R473" s="83">
        <v>5.4739353274084273E-4</v>
      </c>
      <c r="S473" s="84">
        <v>2023</v>
      </c>
      <c r="T473" s="80"/>
      <c r="U473" s="80"/>
    </row>
    <row r="474" spans="2:21">
      <c r="B474" s="85" t="s">
        <v>119</v>
      </c>
      <c r="C474" s="85" t="s">
        <v>89</v>
      </c>
      <c r="D474" s="86">
        <v>43546</v>
      </c>
      <c r="E474" s="85" t="s">
        <v>211</v>
      </c>
      <c r="F474" s="85" t="s">
        <v>83</v>
      </c>
      <c r="G474" s="87">
        <v>1000</v>
      </c>
      <c r="H474" s="88" t="s">
        <v>84</v>
      </c>
      <c r="I474" s="88" t="s">
        <v>84</v>
      </c>
      <c r="J474" s="88" t="s">
        <v>84</v>
      </c>
      <c r="K474" s="88" t="s">
        <v>84</v>
      </c>
      <c r="L474" s="87">
        <v>1000</v>
      </c>
      <c r="M474" s="89">
        <v>2023</v>
      </c>
      <c r="N474" s="87">
        <v>131000</v>
      </c>
      <c r="O474" s="82">
        <v>1000</v>
      </c>
      <c r="P474" s="82">
        <v>131000</v>
      </c>
      <c r="Q474" s="82">
        <v>131000000</v>
      </c>
      <c r="R474" s="83">
        <v>2.7369676637042136E-4</v>
      </c>
      <c r="S474" s="84">
        <v>2023</v>
      </c>
      <c r="T474" s="80"/>
      <c r="U474" s="80"/>
    </row>
    <row r="475" spans="2:21">
      <c r="B475" s="85" t="s">
        <v>119</v>
      </c>
      <c r="C475" s="85" t="s">
        <v>89</v>
      </c>
      <c r="D475" s="86">
        <v>43546</v>
      </c>
      <c r="E475" s="85" t="s">
        <v>211</v>
      </c>
      <c r="F475" s="85" t="s">
        <v>83</v>
      </c>
      <c r="G475" s="87">
        <v>232</v>
      </c>
      <c r="H475" s="88" t="s">
        <v>84</v>
      </c>
      <c r="I475" s="88" t="s">
        <v>84</v>
      </c>
      <c r="J475" s="88" t="s">
        <v>84</v>
      </c>
      <c r="K475" s="88" t="s">
        <v>84</v>
      </c>
      <c r="L475" s="87">
        <v>232</v>
      </c>
      <c r="M475" s="89">
        <v>2023</v>
      </c>
      <c r="N475" s="87">
        <v>128900</v>
      </c>
      <c r="O475" s="82">
        <v>232</v>
      </c>
      <c r="P475" s="82">
        <v>128900</v>
      </c>
      <c r="Q475" s="82">
        <v>29904800</v>
      </c>
      <c r="R475" s="83">
        <v>6.2479748541634936E-5</v>
      </c>
      <c r="S475" s="84">
        <v>2023</v>
      </c>
      <c r="T475" s="80"/>
      <c r="U475" s="80"/>
    </row>
    <row r="476" spans="2:21">
      <c r="B476" s="85" t="s">
        <v>120</v>
      </c>
      <c r="C476" s="85" t="s">
        <v>89</v>
      </c>
      <c r="D476" s="86">
        <v>43546</v>
      </c>
      <c r="E476" s="85" t="s">
        <v>211</v>
      </c>
      <c r="F476" s="85" t="s">
        <v>83</v>
      </c>
      <c r="G476" s="87">
        <v>2000</v>
      </c>
      <c r="H476" s="88" t="s">
        <v>84</v>
      </c>
      <c r="I476" s="88" t="s">
        <v>84</v>
      </c>
      <c r="J476" s="88" t="s">
        <v>84</v>
      </c>
      <c r="K476" s="88" t="s">
        <v>84</v>
      </c>
      <c r="L476" s="87">
        <v>2000</v>
      </c>
      <c r="M476" s="89">
        <v>2023</v>
      </c>
      <c r="N476" s="87">
        <v>131000</v>
      </c>
      <c r="O476" s="82">
        <v>2000</v>
      </c>
      <c r="P476" s="82">
        <v>131000</v>
      </c>
      <c r="Q476" s="82">
        <v>262000000</v>
      </c>
      <c r="R476" s="83">
        <v>5.4739353274084273E-4</v>
      </c>
      <c r="S476" s="84">
        <v>2023</v>
      </c>
      <c r="T476" s="80"/>
      <c r="U476" s="80"/>
    </row>
    <row r="477" spans="2:21">
      <c r="B477" s="85" t="s">
        <v>121</v>
      </c>
      <c r="C477" s="85" t="s">
        <v>89</v>
      </c>
      <c r="D477" s="86">
        <v>43546</v>
      </c>
      <c r="E477" s="85" t="s">
        <v>211</v>
      </c>
      <c r="F477" s="85" t="s">
        <v>83</v>
      </c>
      <c r="G477" s="87">
        <v>2000</v>
      </c>
      <c r="H477" s="88" t="s">
        <v>84</v>
      </c>
      <c r="I477" s="88" t="s">
        <v>84</v>
      </c>
      <c r="J477" s="88" t="s">
        <v>84</v>
      </c>
      <c r="K477" s="88" t="s">
        <v>84</v>
      </c>
      <c r="L477" s="87">
        <v>2000</v>
      </c>
      <c r="M477" s="89">
        <v>2023</v>
      </c>
      <c r="N477" s="87">
        <v>131000</v>
      </c>
      <c r="O477" s="82">
        <v>2000</v>
      </c>
      <c r="P477" s="82">
        <v>131000</v>
      </c>
      <c r="Q477" s="82">
        <v>262000000</v>
      </c>
      <c r="R477" s="83">
        <v>5.4739353274084273E-4</v>
      </c>
      <c r="S477" s="84">
        <v>2023</v>
      </c>
      <c r="T477" s="80"/>
      <c r="U477" s="80"/>
    </row>
    <row r="478" spans="2:21">
      <c r="B478" s="85" t="s">
        <v>122</v>
      </c>
      <c r="C478" s="85" t="s">
        <v>89</v>
      </c>
      <c r="D478" s="86">
        <v>43546</v>
      </c>
      <c r="E478" s="85" t="s">
        <v>211</v>
      </c>
      <c r="F478" s="85" t="s">
        <v>83</v>
      </c>
      <c r="G478" s="87">
        <v>3000</v>
      </c>
      <c r="H478" s="88" t="s">
        <v>84</v>
      </c>
      <c r="I478" s="88" t="s">
        <v>84</v>
      </c>
      <c r="J478" s="88" t="s">
        <v>84</v>
      </c>
      <c r="K478" s="88" t="s">
        <v>84</v>
      </c>
      <c r="L478" s="87">
        <v>3000</v>
      </c>
      <c r="M478" s="89">
        <v>2023</v>
      </c>
      <c r="N478" s="87">
        <v>131000</v>
      </c>
      <c r="O478" s="82">
        <v>3000</v>
      </c>
      <c r="P478" s="82">
        <v>131000</v>
      </c>
      <c r="Q478" s="82">
        <v>393000000</v>
      </c>
      <c r="R478" s="83">
        <v>8.2109029911126409E-4</v>
      </c>
      <c r="S478" s="84">
        <v>2023</v>
      </c>
      <c r="T478" s="80"/>
      <c r="U478" s="80"/>
    </row>
    <row r="479" spans="2:21">
      <c r="B479" s="85" t="s">
        <v>123</v>
      </c>
      <c r="C479" s="85" t="s">
        <v>89</v>
      </c>
      <c r="D479" s="86">
        <v>43546</v>
      </c>
      <c r="E479" s="85" t="s">
        <v>211</v>
      </c>
      <c r="F479" s="85" t="s">
        <v>83</v>
      </c>
      <c r="G479" s="87">
        <v>2000</v>
      </c>
      <c r="H479" s="88" t="s">
        <v>84</v>
      </c>
      <c r="I479" s="88" t="s">
        <v>84</v>
      </c>
      <c r="J479" s="88" t="s">
        <v>84</v>
      </c>
      <c r="K479" s="88" t="s">
        <v>84</v>
      </c>
      <c r="L479" s="87">
        <v>2000</v>
      </c>
      <c r="M479" s="89">
        <v>2023</v>
      </c>
      <c r="N479" s="87">
        <v>131000</v>
      </c>
      <c r="O479" s="82">
        <v>2000</v>
      </c>
      <c r="P479" s="82">
        <v>131000</v>
      </c>
      <c r="Q479" s="82">
        <v>262000000</v>
      </c>
      <c r="R479" s="83">
        <v>5.4739353274084273E-4</v>
      </c>
      <c r="S479" s="84">
        <v>2023</v>
      </c>
      <c r="T479" s="80"/>
      <c r="U479" s="80"/>
    </row>
    <row r="480" spans="2:21">
      <c r="B480" s="85" t="s">
        <v>124</v>
      </c>
      <c r="C480" s="85" t="s">
        <v>89</v>
      </c>
      <c r="D480" s="86">
        <v>43546</v>
      </c>
      <c r="E480" s="85" t="s">
        <v>211</v>
      </c>
      <c r="F480" s="85" t="s">
        <v>83</v>
      </c>
      <c r="G480" s="87">
        <v>3000</v>
      </c>
      <c r="H480" s="88" t="s">
        <v>84</v>
      </c>
      <c r="I480" s="88" t="s">
        <v>84</v>
      </c>
      <c r="J480" s="88" t="s">
        <v>84</v>
      </c>
      <c r="K480" s="88" t="s">
        <v>84</v>
      </c>
      <c r="L480" s="87">
        <v>3000</v>
      </c>
      <c r="M480" s="89">
        <v>2023</v>
      </c>
      <c r="N480" s="87">
        <v>131000</v>
      </c>
      <c r="O480" s="82">
        <v>3000</v>
      </c>
      <c r="P480" s="82">
        <v>131000</v>
      </c>
      <c r="Q480" s="82">
        <v>393000000</v>
      </c>
      <c r="R480" s="83">
        <v>8.2109029911126409E-4</v>
      </c>
      <c r="S480" s="84">
        <v>2023</v>
      </c>
      <c r="T480" s="80"/>
      <c r="U480" s="80"/>
    </row>
    <row r="481" spans="2:21">
      <c r="B481" s="85" t="s">
        <v>125</v>
      </c>
      <c r="C481" s="85" t="s">
        <v>89</v>
      </c>
      <c r="D481" s="86">
        <v>43546</v>
      </c>
      <c r="E481" s="85" t="s">
        <v>211</v>
      </c>
      <c r="F481" s="85" t="s">
        <v>83</v>
      </c>
      <c r="G481" s="87">
        <v>2000</v>
      </c>
      <c r="H481" s="88" t="s">
        <v>84</v>
      </c>
      <c r="I481" s="88" t="s">
        <v>84</v>
      </c>
      <c r="J481" s="88" t="s">
        <v>84</v>
      </c>
      <c r="K481" s="88" t="s">
        <v>84</v>
      </c>
      <c r="L481" s="87">
        <v>2000</v>
      </c>
      <c r="M481" s="89">
        <v>2022</v>
      </c>
      <c r="N481" s="87">
        <v>131000</v>
      </c>
      <c r="O481" s="82">
        <v>2000</v>
      </c>
      <c r="P481" s="82">
        <v>131000</v>
      </c>
      <c r="Q481" s="82">
        <v>262000000</v>
      </c>
      <c r="R481" s="83">
        <v>5.4739353274084273E-4</v>
      </c>
      <c r="S481" s="84">
        <v>2022</v>
      </c>
      <c r="T481" s="80"/>
      <c r="U481" s="80"/>
    </row>
    <row r="482" spans="2:21">
      <c r="B482" s="85" t="s">
        <v>126</v>
      </c>
      <c r="C482" s="85" t="s">
        <v>89</v>
      </c>
      <c r="D482" s="86">
        <v>43546</v>
      </c>
      <c r="E482" s="85" t="s">
        <v>211</v>
      </c>
      <c r="F482" s="85" t="s">
        <v>83</v>
      </c>
      <c r="G482" s="87">
        <v>2000</v>
      </c>
      <c r="H482" s="88" t="s">
        <v>84</v>
      </c>
      <c r="I482" s="88" t="s">
        <v>84</v>
      </c>
      <c r="J482" s="88" t="s">
        <v>84</v>
      </c>
      <c r="K482" s="88" t="s">
        <v>84</v>
      </c>
      <c r="L482" s="87">
        <v>2000</v>
      </c>
      <c r="M482" s="89">
        <v>2022</v>
      </c>
      <c r="N482" s="87">
        <v>131000</v>
      </c>
      <c r="O482" s="82">
        <v>2000</v>
      </c>
      <c r="P482" s="82">
        <v>131000</v>
      </c>
      <c r="Q482" s="82">
        <v>262000000</v>
      </c>
      <c r="R482" s="83">
        <v>5.4739353274084273E-4</v>
      </c>
      <c r="S482" s="84">
        <v>2022</v>
      </c>
      <c r="T482" s="80"/>
      <c r="U482" s="80"/>
    </row>
    <row r="483" spans="2:21">
      <c r="B483" s="85" t="s">
        <v>127</v>
      </c>
      <c r="C483" s="85" t="s">
        <v>89</v>
      </c>
      <c r="D483" s="86">
        <v>43546</v>
      </c>
      <c r="E483" s="85" t="s">
        <v>211</v>
      </c>
      <c r="F483" s="85" t="s">
        <v>83</v>
      </c>
      <c r="G483" s="87">
        <v>5000</v>
      </c>
      <c r="H483" s="88" t="s">
        <v>84</v>
      </c>
      <c r="I483" s="88" t="s">
        <v>84</v>
      </c>
      <c r="J483" s="88" t="s">
        <v>84</v>
      </c>
      <c r="K483" s="88" t="s">
        <v>84</v>
      </c>
      <c r="L483" s="87">
        <v>5000</v>
      </c>
      <c r="M483" s="89">
        <v>2022</v>
      </c>
      <c r="N483" s="87">
        <v>131000</v>
      </c>
      <c r="O483" s="82">
        <v>5000</v>
      </c>
      <c r="P483" s="82">
        <v>131000</v>
      </c>
      <c r="Q483" s="82">
        <v>655000000</v>
      </c>
      <c r="R483" s="83">
        <v>1.3684838318521067E-3</v>
      </c>
      <c r="S483" s="84">
        <v>2022</v>
      </c>
      <c r="T483" s="80"/>
      <c r="U483" s="80"/>
    </row>
    <row r="484" spans="2:21">
      <c r="B484" s="85" t="s">
        <v>128</v>
      </c>
      <c r="C484" s="85" t="s">
        <v>89</v>
      </c>
      <c r="D484" s="86">
        <v>43546</v>
      </c>
      <c r="E484" s="85" t="s">
        <v>211</v>
      </c>
      <c r="F484" s="85" t="s">
        <v>83</v>
      </c>
      <c r="G484" s="87">
        <v>4000</v>
      </c>
      <c r="H484" s="88" t="s">
        <v>84</v>
      </c>
      <c r="I484" s="88" t="s">
        <v>84</v>
      </c>
      <c r="J484" s="88" t="s">
        <v>84</v>
      </c>
      <c r="K484" s="88" t="s">
        <v>84</v>
      </c>
      <c r="L484" s="87">
        <v>4000</v>
      </c>
      <c r="M484" s="89">
        <v>2022</v>
      </c>
      <c r="N484" s="87">
        <v>131000</v>
      </c>
      <c r="O484" s="82">
        <v>4000</v>
      </c>
      <c r="P484" s="82">
        <v>131000</v>
      </c>
      <c r="Q484" s="82">
        <v>524000000</v>
      </c>
      <c r="R484" s="83">
        <v>1.0947870654816855E-3</v>
      </c>
      <c r="S484" s="84">
        <v>2022</v>
      </c>
      <c r="T484" s="80"/>
      <c r="U484" s="80"/>
    </row>
    <row r="485" spans="2:21">
      <c r="B485" s="85" t="s">
        <v>129</v>
      </c>
      <c r="C485" s="85" t="s">
        <v>89</v>
      </c>
      <c r="D485" s="86">
        <v>43546</v>
      </c>
      <c r="E485" s="85" t="s">
        <v>211</v>
      </c>
      <c r="F485" s="85" t="s">
        <v>83</v>
      </c>
      <c r="G485" s="87">
        <v>2000</v>
      </c>
      <c r="H485" s="88" t="s">
        <v>84</v>
      </c>
      <c r="I485" s="88" t="s">
        <v>84</v>
      </c>
      <c r="J485" s="88" t="s">
        <v>84</v>
      </c>
      <c r="K485" s="88" t="s">
        <v>84</v>
      </c>
      <c r="L485" s="87">
        <v>2000</v>
      </c>
      <c r="M485" s="89">
        <v>2022</v>
      </c>
      <c r="N485" s="87">
        <v>131000</v>
      </c>
      <c r="O485" s="82">
        <v>2000</v>
      </c>
      <c r="P485" s="82">
        <v>131000</v>
      </c>
      <c r="Q485" s="82">
        <v>262000000</v>
      </c>
      <c r="R485" s="83">
        <v>5.4739353274084273E-4</v>
      </c>
      <c r="S485" s="84">
        <v>2022</v>
      </c>
      <c r="T485" s="80"/>
      <c r="U485" s="80"/>
    </row>
    <row r="486" spans="2:21">
      <c r="B486" s="85" t="s">
        <v>130</v>
      </c>
      <c r="C486" s="85" t="s">
        <v>89</v>
      </c>
      <c r="D486" s="86">
        <v>43546</v>
      </c>
      <c r="E486" s="85" t="s">
        <v>211</v>
      </c>
      <c r="F486" s="85" t="s">
        <v>83</v>
      </c>
      <c r="G486" s="87">
        <v>2000</v>
      </c>
      <c r="H486" s="88" t="s">
        <v>84</v>
      </c>
      <c r="I486" s="88" t="s">
        <v>84</v>
      </c>
      <c r="J486" s="88" t="s">
        <v>84</v>
      </c>
      <c r="K486" s="88" t="s">
        <v>84</v>
      </c>
      <c r="L486" s="87">
        <v>2000</v>
      </c>
      <c r="M486" s="89">
        <v>2022</v>
      </c>
      <c r="N486" s="87">
        <v>131000</v>
      </c>
      <c r="O486" s="82">
        <v>2000</v>
      </c>
      <c r="P486" s="82">
        <v>131000</v>
      </c>
      <c r="Q486" s="82">
        <v>262000000</v>
      </c>
      <c r="R486" s="83">
        <v>5.4739353274084273E-4</v>
      </c>
      <c r="S486" s="84">
        <v>2022</v>
      </c>
      <c r="T486" s="80"/>
      <c r="U486" s="80"/>
    </row>
    <row r="487" spans="2:21">
      <c r="B487" s="85" t="s">
        <v>131</v>
      </c>
      <c r="C487" s="85" t="s">
        <v>89</v>
      </c>
      <c r="D487" s="86">
        <v>43546</v>
      </c>
      <c r="E487" s="85" t="s">
        <v>211</v>
      </c>
      <c r="F487" s="85" t="s">
        <v>83</v>
      </c>
      <c r="G487" s="87">
        <v>1000</v>
      </c>
      <c r="H487" s="88" t="s">
        <v>84</v>
      </c>
      <c r="I487" s="88" t="s">
        <v>84</v>
      </c>
      <c r="J487" s="88" t="s">
        <v>84</v>
      </c>
      <c r="K487" s="88" t="s">
        <v>84</v>
      </c>
      <c r="L487" s="87">
        <v>1000</v>
      </c>
      <c r="M487" s="89">
        <v>2022</v>
      </c>
      <c r="N487" s="87">
        <v>131000</v>
      </c>
      <c r="O487" s="82">
        <v>1000</v>
      </c>
      <c r="P487" s="82">
        <v>131000</v>
      </c>
      <c r="Q487" s="82">
        <v>131000000</v>
      </c>
      <c r="R487" s="83">
        <v>2.7369676637042136E-4</v>
      </c>
      <c r="S487" s="84">
        <v>2022</v>
      </c>
      <c r="T487" s="80"/>
      <c r="U487" s="80"/>
    </row>
    <row r="488" spans="2:21">
      <c r="B488" s="85" t="s">
        <v>131</v>
      </c>
      <c r="C488" s="85" t="s">
        <v>89</v>
      </c>
      <c r="D488" s="86">
        <v>43546</v>
      </c>
      <c r="E488" s="85" t="s">
        <v>211</v>
      </c>
      <c r="F488" s="85" t="s">
        <v>83</v>
      </c>
      <c r="G488" s="87">
        <v>278</v>
      </c>
      <c r="H488" s="88" t="s">
        <v>84</v>
      </c>
      <c r="I488" s="88" t="s">
        <v>84</v>
      </c>
      <c r="J488" s="88" t="s">
        <v>84</v>
      </c>
      <c r="K488" s="88" t="s">
        <v>84</v>
      </c>
      <c r="L488" s="87">
        <v>278</v>
      </c>
      <c r="M488" s="89">
        <v>2020</v>
      </c>
      <c r="N488" s="87">
        <v>128900</v>
      </c>
      <c r="O488" s="82">
        <v>278</v>
      </c>
      <c r="P488" s="82">
        <v>128900</v>
      </c>
      <c r="Q488" s="82">
        <v>35834200</v>
      </c>
      <c r="R488" s="83">
        <v>7.4867974545579787E-5</v>
      </c>
      <c r="S488" s="84">
        <v>2020</v>
      </c>
      <c r="T488" s="80"/>
      <c r="U488" s="80"/>
    </row>
    <row r="489" spans="2:21">
      <c r="B489" s="85" t="s">
        <v>132</v>
      </c>
      <c r="C489" s="85" t="s">
        <v>89</v>
      </c>
      <c r="D489" s="86">
        <v>43546</v>
      </c>
      <c r="E489" s="85" t="s">
        <v>211</v>
      </c>
      <c r="F489" s="85" t="s">
        <v>83</v>
      </c>
      <c r="G489" s="87">
        <v>1000</v>
      </c>
      <c r="H489" s="88" t="s">
        <v>84</v>
      </c>
      <c r="I489" s="88" t="s">
        <v>84</v>
      </c>
      <c r="J489" s="88" t="s">
        <v>84</v>
      </c>
      <c r="K489" s="88" t="s">
        <v>84</v>
      </c>
      <c r="L489" s="87">
        <v>1000</v>
      </c>
      <c r="M489" s="89">
        <v>2020</v>
      </c>
      <c r="N489" s="87">
        <v>131000</v>
      </c>
      <c r="O489" s="82">
        <v>1000</v>
      </c>
      <c r="P489" s="82">
        <v>131000</v>
      </c>
      <c r="Q489" s="82">
        <v>131000000</v>
      </c>
      <c r="R489" s="83">
        <v>2.7369676637042136E-4</v>
      </c>
      <c r="S489" s="84">
        <v>2020</v>
      </c>
      <c r="T489" s="80"/>
      <c r="U489" s="80"/>
    </row>
    <row r="490" spans="2:21">
      <c r="B490" s="85" t="s">
        <v>132</v>
      </c>
      <c r="C490" s="85" t="s">
        <v>89</v>
      </c>
      <c r="D490" s="86">
        <v>43546</v>
      </c>
      <c r="E490" s="85" t="s">
        <v>211</v>
      </c>
      <c r="F490" s="85" t="s">
        <v>83</v>
      </c>
      <c r="G490" s="87">
        <v>247</v>
      </c>
      <c r="H490" s="88" t="s">
        <v>84</v>
      </c>
      <c r="I490" s="88" t="s">
        <v>84</v>
      </c>
      <c r="J490" s="88" t="s">
        <v>84</v>
      </c>
      <c r="K490" s="88" t="s">
        <v>84</v>
      </c>
      <c r="L490" s="87">
        <v>247</v>
      </c>
      <c r="M490" s="89">
        <v>2020</v>
      </c>
      <c r="N490" s="87">
        <v>128900</v>
      </c>
      <c r="O490" s="82">
        <v>247</v>
      </c>
      <c r="P490" s="82">
        <v>128900</v>
      </c>
      <c r="Q490" s="82">
        <v>31838300</v>
      </c>
      <c r="R490" s="83">
        <v>6.6519387455964778E-5</v>
      </c>
      <c r="S490" s="84">
        <v>2020</v>
      </c>
      <c r="T490" s="80"/>
      <c r="U490" s="80"/>
    </row>
    <row r="491" spans="2:21">
      <c r="B491" s="85" t="s">
        <v>133</v>
      </c>
      <c r="C491" s="85" t="s">
        <v>89</v>
      </c>
      <c r="D491" s="86">
        <v>43546</v>
      </c>
      <c r="E491" s="85" t="s">
        <v>211</v>
      </c>
      <c r="F491" s="85" t="s">
        <v>83</v>
      </c>
      <c r="G491" s="87">
        <v>2000</v>
      </c>
      <c r="H491" s="88" t="s">
        <v>84</v>
      </c>
      <c r="I491" s="88" t="s">
        <v>84</v>
      </c>
      <c r="J491" s="88" t="s">
        <v>84</v>
      </c>
      <c r="K491" s="88" t="s">
        <v>84</v>
      </c>
      <c r="L491" s="87">
        <v>2000</v>
      </c>
      <c r="M491" s="89">
        <v>2020</v>
      </c>
      <c r="N491" s="87">
        <v>131000</v>
      </c>
      <c r="O491" s="82">
        <v>2000</v>
      </c>
      <c r="P491" s="82">
        <v>131000</v>
      </c>
      <c r="Q491" s="82">
        <v>262000000</v>
      </c>
      <c r="R491" s="83">
        <v>5.4739353274084273E-4</v>
      </c>
      <c r="S491" s="84">
        <v>2020</v>
      </c>
      <c r="T491" s="80"/>
      <c r="U491" s="80"/>
    </row>
    <row r="492" spans="2:21">
      <c r="B492" s="85" t="s">
        <v>134</v>
      </c>
      <c r="C492" s="85" t="s">
        <v>89</v>
      </c>
      <c r="D492" s="86">
        <v>43546</v>
      </c>
      <c r="E492" s="85" t="s">
        <v>211</v>
      </c>
      <c r="F492" s="85" t="s">
        <v>83</v>
      </c>
      <c r="G492" s="87">
        <v>1000</v>
      </c>
      <c r="H492" s="88" t="s">
        <v>84</v>
      </c>
      <c r="I492" s="88" t="s">
        <v>84</v>
      </c>
      <c r="J492" s="88" t="s">
        <v>84</v>
      </c>
      <c r="K492" s="88" t="s">
        <v>84</v>
      </c>
      <c r="L492" s="87">
        <v>1000</v>
      </c>
      <c r="M492" s="89">
        <v>2020</v>
      </c>
      <c r="N492" s="87">
        <v>131000</v>
      </c>
      <c r="O492" s="82">
        <v>1000</v>
      </c>
      <c r="P492" s="82">
        <v>131000</v>
      </c>
      <c r="Q492" s="82">
        <v>131000000</v>
      </c>
      <c r="R492" s="83">
        <v>2.7369676637042136E-4</v>
      </c>
      <c r="S492" s="84">
        <v>2020</v>
      </c>
      <c r="T492" s="80"/>
      <c r="U492" s="80"/>
    </row>
    <row r="493" spans="2:21">
      <c r="B493" s="85" t="s">
        <v>134</v>
      </c>
      <c r="C493" s="85" t="s">
        <v>89</v>
      </c>
      <c r="D493" s="86">
        <v>43546</v>
      </c>
      <c r="E493" s="85" t="s">
        <v>211</v>
      </c>
      <c r="F493" s="85" t="s">
        <v>83</v>
      </c>
      <c r="G493" s="87">
        <v>232</v>
      </c>
      <c r="H493" s="88" t="s">
        <v>84</v>
      </c>
      <c r="I493" s="88" t="s">
        <v>84</v>
      </c>
      <c r="J493" s="88" t="s">
        <v>84</v>
      </c>
      <c r="K493" s="88" t="s">
        <v>84</v>
      </c>
      <c r="L493" s="87">
        <v>232</v>
      </c>
      <c r="M493" s="89">
        <v>2020</v>
      </c>
      <c r="N493" s="87">
        <v>128900</v>
      </c>
      <c r="O493" s="82">
        <v>232</v>
      </c>
      <c r="P493" s="82">
        <v>128900</v>
      </c>
      <c r="Q493" s="82">
        <v>29904800</v>
      </c>
      <c r="R493" s="83">
        <v>6.2479748541634936E-5</v>
      </c>
      <c r="S493" s="84">
        <v>2020</v>
      </c>
      <c r="T493" s="80"/>
      <c r="U493" s="80"/>
    </row>
    <row r="494" spans="2:21">
      <c r="B494" s="85" t="s">
        <v>135</v>
      </c>
      <c r="C494" s="85" t="s">
        <v>89</v>
      </c>
      <c r="D494" s="86">
        <v>43546</v>
      </c>
      <c r="E494" s="85" t="s">
        <v>211</v>
      </c>
      <c r="F494" s="85" t="s">
        <v>83</v>
      </c>
      <c r="G494" s="87">
        <v>1000</v>
      </c>
      <c r="H494" s="88" t="s">
        <v>84</v>
      </c>
      <c r="I494" s="88" t="s">
        <v>84</v>
      </c>
      <c r="J494" s="88" t="s">
        <v>84</v>
      </c>
      <c r="K494" s="88" t="s">
        <v>84</v>
      </c>
      <c r="L494" s="87">
        <v>1000</v>
      </c>
      <c r="M494" s="89">
        <v>2020</v>
      </c>
      <c r="N494" s="87">
        <v>131000</v>
      </c>
      <c r="O494" s="82">
        <v>1000</v>
      </c>
      <c r="P494" s="82">
        <v>131000</v>
      </c>
      <c r="Q494" s="82">
        <v>131000000</v>
      </c>
      <c r="R494" s="83">
        <v>2.7369676637042136E-4</v>
      </c>
      <c r="S494" s="84">
        <v>2020</v>
      </c>
      <c r="T494" s="80"/>
      <c r="U494" s="80"/>
    </row>
    <row r="495" spans="2:21">
      <c r="B495" s="85" t="s">
        <v>135</v>
      </c>
      <c r="C495" s="85" t="s">
        <v>89</v>
      </c>
      <c r="D495" s="86">
        <v>43546</v>
      </c>
      <c r="E495" s="85" t="s">
        <v>211</v>
      </c>
      <c r="F495" s="85" t="s">
        <v>83</v>
      </c>
      <c r="G495" s="87">
        <v>170</v>
      </c>
      <c r="H495" s="88" t="s">
        <v>84</v>
      </c>
      <c r="I495" s="88" t="s">
        <v>84</v>
      </c>
      <c r="J495" s="88" t="s">
        <v>84</v>
      </c>
      <c r="K495" s="88" t="s">
        <v>84</v>
      </c>
      <c r="L495" s="87">
        <v>170</v>
      </c>
      <c r="M495" s="89">
        <v>2020</v>
      </c>
      <c r="N495" s="87">
        <v>128900</v>
      </c>
      <c r="O495" s="82">
        <v>170</v>
      </c>
      <c r="P495" s="82">
        <v>128900</v>
      </c>
      <c r="Q495" s="82">
        <v>21913000</v>
      </c>
      <c r="R495" s="83">
        <v>4.578257436240491E-5</v>
      </c>
      <c r="S495" s="84">
        <v>2020</v>
      </c>
      <c r="T495" s="80"/>
      <c r="U495" s="80"/>
    </row>
    <row r="496" spans="2:21">
      <c r="B496" s="85" t="s">
        <v>136</v>
      </c>
      <c r="C496" s="85" t="s">
        <v>89</v>
      </c>
      <c r="D496" s="86">
        <v>43546</v>
      </c>
      <c r="E496" s="85" t="s">
        <v>211</v>
      </c>
      <c r="F496" s="85" t="s">
        <v>83</v>
      </c>
      <c r="G496" s="87">
        <v>1000</v>
      </c>
      <c r="H496" s="88" t="s">
        <v>84</v>
      </c>
      <c r="I496" s="88" t="s">
        <v>84</v>
      </c>
      <c r="J496" s="88" t="s">
        <v>84</v>
      </c>
      <c r="K496" s="88" t="s">
        <v>84</v>
      </c>
      <c r="L496" s="87">
        <v>1000</v>
      </c>
      <c r="M496" s="89">
        <v>2020</v>
      </c>
      <c r="N496" s="87">
        <v>131000</v>
      </c>
      <c r="O496" s="82">
        <v>1000</v>
      </c>
      <c r="P496" s="82">
        <v>131000</v>
      </c>
      <c r="Q496" s="82">
        <v>131000000</v>
      </c>
      <c r="R496" s="83">
        <v>2.7369676637042136E-4</v>
      </c>
      <c r="S496" s="84">
        <v>2020</v>
      </c>
      <c r="T496" s="80"/>
      <c r="U496" s="80"/>
    </row>
    <row r="497" spans="2:21">
      <c r="B497" s="85" t="s">
        <v>137</v>
      </c>
      <c r="C497" s="85" t="s">
        <v>89</v>
      </c>
      <c r="D497" s="86">
        <v>43546</v>
      </c>
      <c r="E497" s="85" t="s">
        <v>211</v>
      </c>
      <c r="F497" s="85" t="s">
        <v>83</v>
      </c>
      <c r="G497" s="87">
        <v>185</v>
      </c>
      <c r="H497" s="88" t="s">
        <v>84</v>
      </c>
      <c r="I497" s="88" t="s">
        <v>84</v>
      </c>
      <c r="J497" s="88" t="s">
        <v>84</v>
      </c>
      <c r="K497" s="88" t="s">
        <v>84</v>
      </c>
      <c r="L497" s="87">
        <v>185</v>
      </c>
      <c r="M497" s="89">
        <v>2020</v>
      </c>
      <c r="N497" s="87">
        <v>128900</v>
      </c>
      <c r="O497" s="82">
        <v>185</v>
      </c>
      <c r="P497" s="82">
        <v>128900</v>
      </c>
      <c r="Q497" s="82">
        <v>23846500</v>
      </c>
      <c r="R497" s="83">
        <v>4.9822213276734752E-5</v>
      </c>
      <c r="S497" s="84">
        <v>2020</v>
      </c>
      <c r="T497" s="80"/>
      <c r="U497" s="80"/>
    </row>
    <row r="498" spans="2:21">
      <c r="B498" s="85" t="s">
        <v>137</v>
      </c>
      <c r="C498" s="85" t="s">
        <v>89</v>
      </c>
      <c r="D498" s="86">
        <v>43546</v>
      </c>
      <c r="E498" s="85" t="s">
        <v>211</v>
      </c>
      <c r="F498" s="85" t="s">
        <v>83</v>
      </c>
      <c r="G498" s="87">
        <v>1000</v>
      </c>
      <c r="H498" s="88" t="s">
        <v>84</v>
      </c>
      <c r="I498" s="88" t="s">
        <v>84</v>
      </c>
      <c r="J498" s="88" t="s">
        <v>84</v>
      </c>
      <c r="K498" s="88" t="s">
        <v>84</v>
      </c>
      <c r="L498" s="87">
        <v>1000</v>
      </c>
      <c r="M498" s="89">
        <v>2022</v>
      </c>
      <c r="N498" s="87">
        <v>131000</v>
      </c>
      <c r="O498" s="82">
        <v>1000</v>
      </c>
      <c r="P498" s="82">
        <v>131000</v>
      </c>
      <c r="Q498" s="82">
        <v>131000000</v>
      </c>
      <c r="R498" s="83">
        <v>2.7369676637042136E-4</v>
      </c>
      <c r="S498" s="84">
        <v>2022</v>
      </c>
      <c r="T498" s="80"/>
      <c r="U498" s="80"/>
    </row>
    <row r="499" spans="2:21">
      <c r="B499" s="85" t="s">
        <v>138</v>
      </c>
      <c r="C499" s="85" t="s">
        <v>89</v>
      </c>
      <c r="D499" s="86">
        <v>43546</v>
      </c>
      <c r="E499" s="85" t="s">
        <v>211</v>
      </c>
      <c r="F499" s="85" t="s">
        <v>83</v>
      </c>
      <c r="G499" s="87">
        <v>2000</v>
      </c>
      <c r="H499" s="88" t="s">
        <v>84</v>
      </c>
      <c r="I499" s="88" t="s">
        <v>84</v>
      </c>
      <c r="J499" s="88" t="s">
        <v>84</v>
      </c>
      <c r="K499" s="88" t="s">
        <v>84</v>
      </c>
      <c r="L499" s="87">
        <v>2000</v>
      </c>
      <c r="M499" s="89">
        <v>2022</v>
      </c>
      <c r="N499" s="87">
        <v>131000</v>
      </c>
      <c r="O499" s="82">
        <v>2000</v>
      </c>
      <c r="P499" s="82">
        <v>131000</v>
      </c>
      <c r="Q499" s="82">
        <v>262000000</v>
      </c>
      <c r="R499" s="83">
        <v>5.4739353274084273E-4</v>
      </c>
      <c r="S499" s="84">
        <v>2022</v>
      </c>
      <c r="T499" s="80"/>
      <c r="U499" s="80"/>
    </row>
    <row r="500" spans="2:21">
      <c r="B500" s="85" t="s">
        <v>139</v>
      </c>
      <c r="C500" s="85" t="s">
        <v>89</v>
      </c>
      <c r="D500" s="86">
        <v>43546</v>
      </c>
      <c r="E500" s="85" t="s">
        <v>211</v>
      </c>
      <c r="F500" s="85" t="s">
        <v>83</v>
      </c>
      <c r="G500" s="87">
        <v>2000</v>
      </c>
      <c r="H500" s="88" t="s">
        <v>84</v>
      </c>
      <c r="I500" s="88" t="s">
        <v>84</v>
      </c>
      <c r="J500" s="88" t="s">
        <v>84</v>
      </c>
      <c r="K500" s="88" t="s">
        <v>84</v>
      </c>
      <c r="L500" s="87">
        <v>2000</v>
      </c>
      <c r="M500" s="89">
        <v>2022</v>
      </c>
      <c r="N500" s="87">
        <v>131000</v>
      </c>
      <c r="O500" s="82">
        <v>2000</v>
      </c>
      <c r="P500" s="82">
        <v>131000</v>
      </c>
      <c r="Q500" s="82">
        <v>262000000</v>
      </c>
      <c r="R500" s="83">
        <v>5.4739353274084273E-4</v>
      </c>
      <c r="S500" s="84">
        <v>2022</v>
      </c>
      <c r="T500" s="80"/>
      <c r="U500" s="80"/>
    </row>
    <row r="501" spans="2:21">
      <c r="B501" s="85" t="s">
        <v>140</v>
      </c>
      <c r="C501" s="85" t="s">
        <v>89</v>
      </c>
      <c r="D501" s="86">
        <v>43546</v>
      </c>
      <c r="E501" s="85" t="s">
        <v>211</v>
      </c>
      <c r="F501" s="85" t="s">
        <v>83</v>
      </c>
      <c r="G501" s="87">
        <v>2000</v>
      </c>
      <c r="H501" s="88" t="s">
        <v>84</v>
      </c>
      <c r="I501" s="88" t="s">
        <v>84</v>
      </c>
      <c r="J501" s="88" t="s">
        <v>84</v>
      </c>
      <c r="K501" s="88" t="s">
        <v>84</v>
      </c>
      <c r="L501" s="87">
        <v>2000</v>
      </c>
      <c r="M501" s="89">
        <v>2022</v>
      </c>
      <c r="N501" s="87">
        <v>131000</v>
      </c>
      <c r="O501" s="82">
        <v>2000</v>
      </c>
      <c r="P501" s="82">
        <v>131000</v>
      </c>
      <c r="Q501" s="82">
        <v>262000000</v>
      </c>
      <c r="R501" s="83">
        <v>5.4739353274084273E-4</v>
      </c>
      <c r="S501" s="84">
        <v>2022</v>
      </c>
      <c r="T501" s="80"/>
      <c r="U501" s="80"/>
    </row>
    <row r="502" spans="2:21">
      <c r="B502" s="85" t="s">
        <v>141</v>
      </c>
      <c r="C502" s="85" t="s">
        <v>89</v>
      </c>
      <c r="D502" s="86">
        <v>43546</v>
      </c>
      <c r="E502" s="85" t="s">
        <v>211</v>
      </c>
      <c r="F502" s="85" t="s">
        <v>83</v>
      </c>
      <c r="G502" s="87">
        <v>232</v>
      </c>
      <c r="H502" s="88" t="s">
        <v>84</v>
      </c>
      <c r="I502" s="88" t="s">
        <v>84</v>
      </c>
      <c r="J502" s="88" t="s">
        <v>84</v>
      </c>
      <c r="K502" s="88" t="s">
        <v>84</v>
      </c>
      <c r="L502" s="87">
        <v>232</v>
      </c>
      <c r="M502" s="89">
        <v>2021</v>
      </c>
      <c r="N502" s="87">
        <v>128900</v>
      </c>
      <c r="O502" s="82">
        <v>232</v>
      </c>
      <c r="P502" s="82">
        <v>128900</v>
      </c>
      <c r="Q502" s="82">
        <v>29904800</v>
      </c>
      <c r="R502" s="83">
        <v>6.2479748541634936E-5</v>
      </c>
      <c r="S502" s="84">
        <v>2021</v>
      </c>
      <c r="T502" s="80"/>
      <c r="U502" s="80"/>
    </row>
    <row r="503" spans="2:21">
      <c r="B503" s="85" t="s">
        <v>142</v>
      </c>
      <c r="C503" s="85" t="s">
        <v>89</v>
      </c>
      <c r="D503" s="86">
        <v>43546</v>
      </c>
      <c r="E503" s="85" t="s">
        <v>211</v>
      </c>
      <c r="F503" s="85" t="s">
        <v>83</v>
      </c>
      <c r="G503" s="87">
        <v>2000</v>
      </c>
      <c r="H503" s="88" t="s">
        <v>84</v>
      </c>
      <c r="I503" s="88" t="s">
        <v>84</v>
      </c>
      <c r="J503" s="88" t="s">
        <v>84</v>
      </c>
      <c r="K503" s="88" t="s">
        <v>84</v>
      </c>
      <c r="L503" s="87">
        <v>2000</v>
      </c>
      <c r="M503" s="89">
        <v>2022</v>
      </c>
      <c r="N503" s="87">
        <v>131000</v>
      </c>
      <c r="O503" s="82">
        <v>2000</v>
      </c>
      <c r="P503" s="82">
        <v>131000</v>
      </c>
      <c r="Q503" s="82">
        <v>262000000</v>
      </c>
      <c r="R503" s="83">
        <v>5.4739353274084273E-4</v>
      </c>
      <c r="S503" s="84">
        <v>2022</v>
      </c>
      <c r="T503" s="80"/>
      <c r="U503" s="80"/>
    </row>
    <row r="504" spans="2:21">
      <c r="B504" s="85" t="s">
        <v>143</v>
      </c>
      <c r="C504" s="85" t="s">
        <v>89</v>
      </c>
      <c r="D504" s="86">
        <v>43546</v>
      </c>
      <c r="E504" s="85" t="s">
        <v>211</v>
      </c>
      <c r="F504" s="85" t="s">
        <v>83</v>
      </c>
      <c r="G504" s="87">
        <v>3000</v>
      </c>
      <c r="H504" s="88" t="s">
        <v>84</v>
      </c>
      <c r="I504" s="88" t="s">
        <v>84</v>
      </c>
      <c r="J504" s="88" t="s">
        <v>84</v>
      </c>
      <c r="K504" s="88" t="s">
        <v>84</v>
      </c>
      <c r="L504" s="87">
        <v>3000</v>
      </c>
      <c r="M504" s="89">
        <v>2022</v>
      </c>
      <c r="N504" s="87">
        <v>131000</v>
      </c>
      <c r="O504" s="82">
        <v>3000</v>
      </c>
      <c r="P504" s="82">
        <v>131000</v>
      </c>
      <c r="Q504" s="82">
        <v>393000000</v>
      </c>
      <c r="R504" s="83">
        <v>8.2109029911126409E-4</v>
      </c>
      <c r="S504" s="84">
        <v>2022</v>
      </c>
      <c r="T504" s="80"/>
      <c r="U504" s="80"/>
    </row>
    <row r="505" spans="2:21">
      <c r="B505" s="85" t="s">
        <v>144</v>
      </c>
      <c r="C505" s="85" t="s">
        <v>89</v>
      </c>
      <c r="D505" s="86">
        <v>43546</v>
      </c>
      <c r="E505" s="85" t="s">
        <v>211</v>
      </c>
      <c r="F505" s="85" t="s">
        <v>83</v>
      </c>
      <c r="G505" s="87">
        <v>3000</v>
      </c>
      <c r="H505" s="88" t="s">
        <v>84</v>
      </c>
      <c r="I505" s="88" t="s">
        <v>84</v>
      </c>
      <c r="J505" s="88" t="s">
        <v>84</v>
      </c>
      <c r="K505" s="88" t="s">
        <v>84</v>
      </c>
      <c r="L505" s="87">
        <v>3000</v>
      </c>
      <c r="M505" s="89">
        <v>2022</v>
      </c>
      <c r="N505" s="87">
        <v>131000</v>
      </c>
      <c r="O505" s="82">
        <v>3000</v>
      </c>
      <c r="P505" s="82">
        <v>131000</v>
      </c>
      <c r="Q505" s="82">
        <v>393000000</v>
      </c>
      <c r="R505" s="83">
        <v>8.2109029911126409E-4</v>
      </c>
      <c r="S505" s="84">
        <v>2022</v>
      </c>
      <c r="T505" s="80"/>
      <c r="U505" s="80"/>
    </row>
    <row r="506" spans="2:21">
      <c r="B506" s="85" t="s">
        <v>145</v>
      </c>
      <c r="C506" s="85" t="s">
        <v>89</v>
      </c>
      <c r="D506" s="86">
        <v>43546</v>
      </c>
      <c r="E506" s="85" t="s">
        <v>211</v>
      </c>
      <c r="F506" s="85" t="s">
        <v>83</v>
      </c>
      <c r="G506" s="87">
        <v>4000</v>
      </c>
      <c r="H506" s="88" t="s">
        <v>84</v>
      </c>
      <c r="I506" s="88" t="s">
        <v>84</v>
      </c>
      <c r="J506" s="88" t="s">
        <v>84</v>
      </c>
      <c r="K506" s="88" t="s">
        <v>84</v>
      </c>
      <c r="L506" s="87">
        <v>4000</v>
      </c>
      <c r="M506" s="89">
        <v>2022</v>
      </c>
      <c r="N506" s="87">
        <v>131000</v>
      </c>
      <c r="O506" s="82">
        <v>4000</v>
      </c>
      <c r="P506" s="82">
        <v>131000</v>
      </c>
      <c r="Q506" s="82">
        <v>524000000</v>
      </c>
      <c r="R506" s="83">
        <v>1.0947870654816855E-3</v>
      </c>
      <c r="S506" s="84">
        <v>2022</v>
      </c>
      <c r="T506" s="80"/>
      <c r="U506" s="80"/>
    </row>
    <row r="507" spans="2:21">
      <c r="B507" s="85" t="s">
        <v>146</v>
      </c>
      <c r="C507" s="85" t="s">
        <v>89</v>
      </c>
      <c r="D507" s="86">
        <v>43546</v>
      </c>
      <c r="E507" s="85" t="s">
        <v>211</v>
      </c>
      <c r="F507" s="85" t="s">
        <v>83</v>
      </c>
      <c r="G507" s="87">
        <v>1000</v>
      </c>
      <c r="H507" s="88" t="s">
        <v>84</v>
      </c>
      <c r="I507" s="88" t="s">
        <v>84</v>
      </c>
      <c r="J507" s="88" t="s">
        <v>84</v>
      </c>
      <c r="K507" s="88" t="s">
        <v>84</v>
      </c>
      <c r="L507" s="87">
        <v>1000</v>
      </c>
      <c r="M507" s="89">
        <v>2022</v>
      </c>
      <c r="N507" s="87">
        <v>131000</v>
      </c>
      <c r="O507" s="82">
        <v>1000</v>
      </c>
      <c r="P507" s="82">
        <v>131000</v>
      </c>
      <c r="Q507" s="82">
        <v>131000000</v>
      </c>
      <c r="R507" s="83">
        <v>2.7369676637042136E-4</v>
      </c>
      <c r="S507" s="84">
        <v>2022</v>
      </c>
      <c r="T507" s="80"/>
      <c r="U507" s="80"/>
    </row>
    <row r="508" spans="2:21">
      <c r="B508" s="85" t="s">
        <v>146</v>
      </c>
      <c r="C508" s="85" t="s">
        <v>89</v>
      </c>
      <c r="D508" s="86">
        <v>43546</v>
      </c>
      <c r="E508" s="85" t="s">
        <v>211</v>
      </c>
      <c r="F508" s="85" t="s">
        <v>83</v>
      </c>
      <c r="G508" s="87">
        <v>356</v>
      </c>
      <c r="H508" s="88" t="s">
        <v>84</v>
      </c>
      <c r="I508" s="88" t="s">
        <v>84</v>
      </c>
      <c r="J508" s="88" t="s">
        <v>84</v>
      </c>
      <c r="K508" s="88" t="s">
        <v>84</v>
      </c>
      <c r="L508" s="87">
        <v>356</v>
      </c>
      <c r="M508" s="89">
        <v>2021</v>
      </c>
      <c r="N508" s="87">
        <v>128900</v>
      </c>
      <c r="O508" s="82">
        <v>356</v>
      </c>
      <c r="P508" s="82">
        <v>128900</v>
      </c>
      <c r="Q508" s="82">
        <v>45888400</v>
      </c>
      <c r="R508" s="83">
        <v>9.5874096900094987E-5</v>
      </c>
      <c r="S508" s="84">
        <v>2021</v>
      </c>
      <c r="T508" s="80"/>
      <c r="U508" s="80"/>
    </row>
    <row r="509" spans="2:21">
      <c r="B509" s="85" t="s">
        <v>147</v>
      </c>
      <c r="C509" s="85" t="s">
        <v>89</v>
      </c>
      <c r="D509" s="86">
        <v>43546</v>
      </c>
      <c r="E509" s="85" t="s">
        <v>211</v>
      </c>
      <c r="F509" s="85" t="s">
        <v>83</v>
      </c>
      <c r="G509" s="87">
        <v>2000</v>
      </c>
      <c r="H509" s="88" t="s">
        <v>84</v>
      </c>
      <c r="I509" s="88" t="s">
        <v>84</v>
      </c>
      <c r="J509" s="88" t="s">
        <v>84</v>
      </c>
      <c r="K509" s="88" t="s">
        <v>84</v>
      </c>
      <c r="L509" s="87">
        <v>2000</v>
      </c>
      <c r="M509" s="89">
        <v>2022</v>
      </c>
      <c r="N509" s="87">
        <v>131000</v>
      </c>
      <c r="O509" s="82">
        <v>2000</v>
      </c>
      <c r="P509" s="82">
        <v>131000</v>
      </c>
      <c r="Q509" s="82">
        <v>262000000</v>
      </c>
      <c r="R509" s="83">
        <v>5.4739353274084273E-4</v>
      </c>
      <c r="S509" s="84">
        <v>2022</v>
      </c>
      <c r="T509" s="80"/>
      <c r="U509" s="80"/>
    </row>
    <row r="510" spans="2:21">
      <c r="B510" s="85" t="s">
        <v>148</v>
      </c>
      <c r="C510" s="85" t="s">
        <v>89</v>
      </c>
      <c r="D510" s="86">
        <v>43546</v>
      </c>
      <c r="E510" s="85" t="s">
        <v>211</v>
      </c>
      <c r="F510" s="85" t="s">
        <v>83</v>
      </c>
      <c r="G510" s="87">
        <v>3000</v>
      </c>
      <c r="H510" s="88" t="s">
        <v>84</v>
      </c>
      <c r="I510" s="88" t="s">
        <v>84</v>
      </c>
      <c r="J510" s="88" t="s">
        <v>84</v>
      </c>
      <c r="K510" s="88" t="s">
        <v>84</v>
      </c>
      <c r="L510" s="87">
        <v>3000</v>
      </c>
      <c r="M510" s="89">
        <v>2022</v>
      </c>
      <c r="N510" s="87">
        <v>131000</v>
      </c>
      <c r="O510" s="82">
        <v>3000</v>
      </c>
      <c r="P510" s="82">
        <v>131000</v>
      </c>
      <c r="Q510" s="82">
        <v>393000000</v>
      </c>
      <c r="R510" s="83">
        <v>8.2109029911126409E-4</v>
      </c>
      <c r="S510" s="84">
        <v>2022</v>
      </c>
      <c r="T510" s="80"/>
      <c r="U510" s="80"/>
    </row>
    <row r="511" spans="2:21">
      <c r="B511" s="85" t="s">
        <v>149</v>
      </c>
      <c r="C511" s="85" t="s">
        <v>89</v>
      </c>
      <c r="D511" s="86">
        <v>43546</v>
      </c>
      <c r="E511" s="85" t="s">
        <v>211</v>
      </c>
      <c r="F511" s="85" t="s">
        <v>83</v>
      </c>
      <c r="G511" s="87">
        <v>3000</v>
      </c>
      <c r="H511" s="88" t="s">
        <v>84</v>
      </c>
      <c r="I511" s="88" t="s">
        <v>84</v>
      </c>
      <c r="J511" s="88" t="s">
        <v>84</v>
      </c>
      <c r="K511" s="88" t="s">
        <v>84</v>
      </c>
      <c r="L511" s="87">
        <v>3000</v>
      </c>
      <c r="M511" s="89">
        <v>2022</v>
      </c>
      <c r="N511" s="87">
        <v>131000</v>
      </c>
      <c r="O511" s="82">
        <v>3000</v>
      </c>
      <c r="P511" s="82">
        <v>131000</v>
      </c>
      <c r="Q511" s="82">
        <v>393000000</v>
      </c>
      <c r="R511" s="83">
        <v>8.2109029911126409E-4</v>
      </c>
      <c r="S511" s="84">
        <v>2022</v>
      </c>
      <c r="T511" s="80"/>
      <c r="U511" s="80"/>
    </row>
    <row r="512" spans="2:21">
      <c r="B512" s="85" t="s">
        <v>150</v>
      </c>
      <c r="C512" s="85" t="s">
        <v>89</v>
      </c>
      <c r="D512" s="86">
        <v>43546</v>
      </c>
      <c r="E512" s="85" t="s">
        <v>211</v>
      </c>
      <c r="F512" s="85" t="s">
        <v>83</v>
      </c>
      <c r="G512" s="87">
        <v>4000</v>
      </c>
      <c r="H512" s="88" t="s">
        <v>84</v>
      </c>
      <c r="I512" s="88" t="s">
        <v>84</v>
      </c>
      <c r="J512" s="88" t="s">
        <v>84</v>
      </c>
      <c r="K512" s="88" t="s">
        <v>84</v>
      </c>
      <c r="L512" s="87">
        <v>4000</v>
      </c>
      <c r="M512" s="89">
        <v>2022</v>
      </c>
      <c r="N512" s="87">
        <v>131000</v>
      </c>
      <c r="O512" s="82">
        <v>4000</v>
      </c>
      <c r="P512" s="82">
        <v>131000</v>
      </c>
      <c r="Q512" s="82">
        <v>524000000</v>
      </c>
      <c r="R512" s="83">
        <v>1.0947870654816855E-3</v>
      </c>
      <c r="S512" s="84">
        <v>2022</v>
      </c>
      <c r="T512" s="80"/>
      <c r="U512" s="80"/>
    </row>
    <row r="513" spans="2:21">
      <c r="B513" s="85" t="s">
        <v>151</v>
      </c>
      <c r="C513" s="85" t="s">
        <v>89</v>
      </c>
      <c r="D513" s="86">
        <v>43546</v>
      </c>
      <c r="E513" s="85" t="s">
        <v>211</v>
      </c>
      <c r="F513" s="85" t="s">
        <v>83</v>
      </c>
      <c r="G513" s="87">
        <v>3000</v>
      </c>
      <c r="H513" s="88" t="s">
        <v>84</v>
      </c>
      <c r="I513" s="88" t="s">
        <v>84</v>
      </c>
      <c r="J513" s="88" t="s">
        <v>84</v>
      </c>
      <c r="K513" s="88" t="s">
        <v>84</v>
      </c>
      <c r="L513" s="87">
        <v>3000</v>
      </c>
      <c r="M513" s="89">
        <v>2022</v>
      </c>
      <c r="N513" s="87">
        <v>131000</v>
      </c>
      <c r="O513" s="82">
        <v>3000</v>
      </c>
      <c r="P513" s="82">
        <v>131000</v>
      </c>
      <c r="Q513" s="82">
        <v>393000000</v>
      </c>
      <c r="R513" s="83">
        <v>8.2109029911126409E-4</v>
      </c>
      <c r="S513" s="84">
        <v>2022</v>
      </c>
      <c r="T513" s="80"/>
      <c r="U513" s="80"/>
    </row>
    <row r="514" spans="2:21">
      <c r="B514" s="85" t="s">
        <v>152</v>
      </c>
      <c r="C514" s="85" t="s">
        <v>89</v>
      </c>
      <c r="D514" s="86">
        <v>43546</v>
      </c>
      <c r="E514" s="85" t="s">
        <v>211</v>
      </c>
      <c r="F514" s="85" t="s">
        <v>83</v>
      </c>
      <c r="G514" s="87">
        <v>1000</v>
      </c>
      <c r="H514" s="88" t="s">
        <v>84</v>
      </c>
      <c r="I514" s="88" t="s">
        <v>84</v>
      </c>
      <c r="J514" s="88" t="s">
        <v>84</v>
      </c>
      <c r="K514" s="88" t="s">
        <v>84</v>
      </c>
      <c r="L514" s="87">
        <v>1000</v>
      </c>
      <c r="M514" s="89">
        <v>2022</v>
      </c>
      <c r="N514" s="87">
        <v>131000</v>
      </c>
      <c r="O514" s="82">
        <v>1000</v>
      </c>
      <c r="P514" s="82">
        <v>131000</v>
      </c>
      <c r="Q514" s="82">
        <v>131000000</v>
      </c>
      <c r="R514" s="83">
        <v>2.7369676637042136E-4</v>
      </c>
      <c r="S514" s="84">
        <v>2022</v>
      </c>
      <c r="T514" s="80"/>
      <c r="U514" s="80"/>
    </row>
    <row r="515" spans="2:21">
      <c r="B515" s="85" t="s">
        <v>152</v>
      </c>
      <c r="C515" s="85" t="s">
        <v>89</v>
      </c>
      <c r="D515" s="86">
        <v>43546</v>
      </c>
      <c r="E515" s="85" t="s">
        <v>211</v>
      </c>
      <c r="F515" s="85" t="s">
        <v>83</v>
      </c>
      <c r="G515" s="87">
        <v>154</v>
      </c>
      <c r="H515" s="88" t="s">
        <v>84</v>
      </c>
      <c r="I515" s="88" t="s">
        <v>84</v>
      </c>
      <c r="J515" s="88" t="s">
        <v>84</v>
      </c>
      <c r="K515" s="88" t="s">
        <v>84</v>
      </c>
      <c r="L515" s="87">
        <v>154</v>
      </c>
      <c r="M515" s="89">
        <v>2021</v>
      </c>
      <c r="N515" s="87">
        <v>128900</v>
      </c>
      <c r="O515" s="82">
        <v>154</v>
      </c>
      <c r="P515" s="82">
        <v>128900</v>
      </c>
      <c r="Q515" s="82">
        <v>19850600</v>
      </c>
      <c r="R515" s="83">
        <v>4.1473626187119742E-5</v>
      </c>
      <c r="S515" s="84">
        <v>2021</v>
      </c>
      <c r="T515" s="80"/>
      <c r="U515" s="80"/>
    </row>
    <row r="516" spans="2:21">
      <c r="B516" s="85" t="s">
        <v>153</v>
      </c>
      <c r="C516" s="85" t="s">
        <v>89</v>
      </c>
      <c r="D516" s="86">
        <v>43546</v>
      </c>
      <c r="E516" s="85" t="s">
        <v>211</v>
      </c>
      <c r="F516" s="85" t="s">
        <v>83</v>
      </c>
      <c r="G516" s="87">
        <v>2000</v>
      </c>
      <c r="H516" s="88" t="s">
        <v>84</v>
      </c>
      <c r="I516" s="88" t="s">
        <v>84</v>
      </c>
      <c r="J516" s="88" t="s">
        <v>84</v>
      </c>
      <c r="K516" s="88" t="s">
        <v>84</v>
      </c>
      <c r="L516" s="87">
        <v>2000</v>
      </c>
      <c r="M516" s="89">
        <v>2022</v>
      </c>
      <c r="N516" s="87">
        <v>131000</v>
      </c>
      <c r="O516" s="82">
        <v>2000</v>
      </c>
      <c r="P516" s="82">
        <v>131000</v>
      </c>
      <c r="Q516" s="82">
        <v>262000000</v>
      </c>
      <c r="R516" s="83">
        <v>5.4739353274084273E-4</v>
      </c>
      <c r="S516" s="84">
        <v>2022</v>
      </c>
      <c r="T516" s="80"/>
      <c r="U516" s="80"/>
    </row>
    <row r="517" spans="2:21">
      <c r="B517" s="85" t="s">
        <v>154</v>
      </c>
      <c r="C517" s="85" t="s">
        <v>89</v>
      </c>
      <c r="D517" s="86">
        <v>43546</v>
      </c>
      <c r="E517" s="85" t="s">
        <v>211</v>
      </c>
      <c r="F517" s="85" t="s">
        <v>83</v>
      </c>
      <c r="G517" s="87">
        <v>2000</v>
      </c>
      <c r="H517" s="88" t="s">
        <v>84</v>
      </c>
      <c r="I517" s="88" t="s">
        <v>84</v>
      </c>
      <c r="J517" s="88" t="s">
        <v>84</v>
      </c>
      <c r="K517" s="88" t="s">
        <v>84</v>
      </c>
      <c r="L517" s="87">
        <v>2000</v>
      </c>
      <c r="M517" s="89">
        <v>2022</v>
      </c>
      <c r="N517" s="87">
        <v>131000</v>
      </c>
      <c r="O517" s="82">
        <v>2000</v>
      </c>
      <c r="P517" s="82">
        <v>131000</v>
      </c>
      <c r="Q517" s="82">
        <v>262000000</v>
      </c>
      <c r="R517" s="83">
        <v>5.4739353274084273E-4</v>
      </c>
      <c r="S517" s="84">
        <v>2022</v>
      </c>
      <c r="T517" s="80"/>
      <c r="U517" s="80"/>
    </row>
    <row r="518" spans="2:21">
      <c r="B518" s="85" t="s">
        <v>155</v>
      </c>
      <c r="C518" s="85" t="s">
        <v>89</v>
      </c>
      <c r="D518" s="86">
        <v>43546</v>
      </c>
      <c r="E518" s="85" t="s">
        <v>211</v>
      </c>
      <c r="F518" s="85" t="s">
        <v>83</v>
      </c>
      <c r="G518" s="87">
        <v>3000</v>
      </c>
      <c r="H518" s="88" t="s">
        <v>84</v>
      </c>
      <c r="I518" s="88" t="s">
        <v>84</v>
      </c>
      <c r="J518" s="88" t="s">
        <v>84</v>
      </c>
      <c r="K518" s="88" t="s">
        <v>84</v>
      </c>
      <c r="L518" s="87">
        <v>3000</v>
      </c>
      <c r="M518" s="89">
        <v>2022</v>
      </c>
      <c r="N518" s="87">
        <v>131000</v>
      </c>
      <c r="O518" s="82">
        <v>3000</v>
      </c>
      <c r="P518" s="82">
        <v>131000</v>
      </c>
      <c r="Q518" s="82">
        <v>393000000</v>
      </c>
      <c r="R518" s="83">
        <v>8.2109029911126409E-4</v>
      </c>
      <c r="S518" s="84">
        <v>2022</v>
      </c>
      <c r="T518" s="80"/>
      <c r="U518" s="80"/>
    </row>
    <row r="519" spans="2:21">
      <c r="B519" s="85" t="s">
        <v>156</v>
      </c>
      <c r="C519" s="85" t="s">
        <v>89</v>
      </c>
      <c r="D519" s="86">
        <v>43546</v>
      </c>
      <c r="E519" s="85" t="s">
        <v>211</v>
      </c>
      <c r="F519" s="85" t="s">
        <v>83</v>
      </c>
      <c r="G519" s="87">
        <v>1000</v>
      </c>
      <c r="H519" s="88" t="s">
        <v>84</v>
      </c>
      <c r="I519" s="88" t="s">
        <v>84</v>
      </c>
      <c r="J519" s="88" t="s">
        <v>84</v>
      </c>
      <c r="K519" s="88" t="s">
        <v>84</v>
      </c>
      <c r="L519" s="87">
        <v>1000</v>
      </c>
      <c r="M519" s="89">
        <v>2022</v>
      </c>
      <c r="N519" s="87">
        <v>131000</v>
      </c>
      <c r="O519" s="82">
        <v>1000</v>
      </c>
      <c r="P519" s="82">
        <v>131000</v>
      </c>
      <c r="Q519" s="82">
        <v>131000000</v>
      </c>
      <c r="R519" s="83">
        <v>2.7369676637042136E-4</v>
      </c>
      <c r="S519" s="84">
        <v>2022</v>
      </c>
      <c r="T519" s="80"/>
      <c r="U519" s="80"/>
    </row>
    <row r="520" spans="2:21">
      <c r="B520" s="85" t="s">
        <v>156</v>
      </c>
      <c r="C520" s="85" t="s">
        <v>89</v>
      </c>
      <c r="D520" s="86">
        <v>43546</v>
      </c>
      <c r="E520" s="85" t="s">
        <v>211</v>
      </c>
      <c r="F520" s="85" t="s">
        <v>83</v>
      </c>
      <c r="G520" s="87">
        <v>77</v>
      </c>
      <c r="H520" s="88" t="s">
        <v>84</v>
      </c>
      <c r="I520" s="88" t="s">
        <v>84</v>
      </c>
      <c r="J520" s="88" t="s">
        <v>84</v>
      </c>
      <c r="K520" s="88" t="s">
        <v>84</v>
      </c>
      <c r="L520" s="87">
        <v>77</v>
      </c>
      <c r="M520" s="89">
        <v>2021</v>
      </c>
      <c r="N520" s="87">
        <v>128900</v>
      </c>
      <c r="O520" s="82">
        <v>77</v>
      </c>
      <c r="P520" s="82">
        <v>128900</v>
      </c>
      <c r="Q520" s="82">
        <v>9925300</v>
      </c>
      <c r="R520" s="83">
        <v>2.0736813093559871E-5</v>
      </c>
      <c r="S520" s="84">
        <v>2021</v>
      </c>
      <c r="T520" s="80"/>
      <c r="U520" s="80"/>
    </row>
    <row r="521" spans="2:21">
      <c r="B521" s="85" t="s">
        <v>157</v>
      </c>
      <c r="C521" s="85" t="s">
        <v>89</v>
      </c>
      <c r="D521" s="86">
        <v>43546</v>
      </c>
      <c r="E521" s="85" t="s">
        <v>211</v>
      </c>
      <c r="F521" s="85" t="s">
        <v>83</v>
      </c>
      <c r="G521" s="87">
        <v>3000</v>
      </c>
      <c r="H521" s="88" t="s">
        <v>84</v>
      </c>
      <c r="I521" s="88" t="s">
        <v>84</v>
      </c>
      <c r="J521" s="88" t="s">
        <v>84</v>
      </c>
      <c r="K521" s="88" t="s">
        <v>84</v>
      </c>
      <c r="L521" s="87">
        <v>3000</v>
      </c>
      <c r="M521" s="89">
        <v>2022</v>
      </c>
      <c r="N521" s="87">
        <v>131000</v>
      </c>
      <c r="O521" s="82">
        <v>3000</v>
      </c>
      <c r="P521" s="82">
        <v>131000</v>
      </c>
      <c r="Q521" s="82">
        <v>393000000</v>
      </c>
      <c r="R521" s="83">
        <v>8.2109029911126409E-4</v>
      </c>
      <c r="S521" s="84">
        <v>2022</v>
      </c>
      <c r="T521" s="80"/>
      <c r="U521" s="80"/>
    </row>
    <row r="522" spans="2:21">
      <c r="B522" s="85" t="s">
        <v>158</v>
      </c>
      <c r="C522" s="85" t="s">
        <v>89</v>
      </c>
      <c r="D522" s="86">
        <v>43546</v>
      </c>
      <c r="E522" s="85" t="s">
        <v>211</v>
      </c>
      <c r="F522" s="85" t="s">
        <v>83</v>
      </c>
      <c r="G522" s="87">
        <v>1000</v>
      </c>
      <c r="H522" s="88" t="s">
        <v>84</v>
      </c>
      <c r="I522" s="88" t="s">
        <v>84</v>
      </c>
      <c r="J522" s="88" t="s">
        <v>84</v>
      </c>
      <c r="K522" s="88" t="s">
        <v>84</v>
      </c>
      <c r="L522" s="87">
        <v>1000</v>
      </c>
      <c r="M522" s="89">
        <v>2022</v>
      </c>
      <c r="N522" s="87">
        <v>131000</v>
      </c>
      <c r="O522" s="82">
        <v>1000</v>
      </c>
      <c r="P522" s="82">
        <v>131000</v>
      </c>
      <c r="Q522" s="82">
        <v>131000000</v>
      </c>
      <c r="R522" s="83">
        <v>2.7369676637042136E-4</v>
      </c>
      <c r="S522" s="84">
        <v>2022</v>
      </c>
      <c r="T522" s="80"/>
      <c r="U522" s="80"/>
    </row>
    <row r="523" spans="2:21">
      <c r="B523" s="85" t="s">
        <v>158</v>
      </c>
      <c r="C523" s="85" t="s">
        <v>89</v>
      </c>
      <c r="D523" s="86">
        <v>43546</v>
      </c>
      <c r="E523" s="85" t="s">
        <v>211</v>
      </c>
      <c r="F523" s="85" t="s">
        <v>83</v>
      </c>
      <c r="G523" s="87">
        <v>77</v>
      </c>
      <c r="H523" s="88" t="s">
        <v>84</v>
      </c>
      <c r="I523" s="88" t="s">
        <v>84</v>
      </c>
      <c r="J523" s="88" t="s">
        <v>84</v>
      </c>
      <c r="K523" s="88" t="s">
        <v>84</v>
      </c>
      <c r="L523" s="87">
        <v>77</v>
      </c>
      <c r="M523" s="89">
        <v>2021</v>
      </c>
      <c r="N523" s="87">
        <v>128900</v>
      </c>
      <c r="O523" s="82">
        <v>77</v>
      </c>
      <c r="P523" s="82">
        <v>128900</v>
      </c>
      <c r="Q523" s="82">
        <v>9925300</v>
      </c>
      <c r="R523" s="83">
        <v>2.0736813093559871E-5</v>
      </c>
      <c r="S523" s="84">
        <v>2021</v>
      </c>
      <c r="T523" s="80"/>
      <c r="U523" s="80"/>
    </row>
    <row r="524" spans="2:21">
      <c r="B524" s="85" t="s">
        <v>159</v>
      </c>
      <c r="C524" s="85" t="s">
        <v>89</v>
      </c>
      <c r="D524" s="86">
        <v>43546</v>
      </c>
      <c r="E524" s="85" t="s">
        <v>211</v>
      </c>
      <c r="F524" s="85" t="s">
        <v>83</v>
      </c>
      <c r="G524" s="87">
        <v>2000</v>
      </c>
      <c r="H524" s="88" t="s">
        <v>84</v>
      </c>
      <c r="I524" s="88" t="s">
        <v>84</v>
      </c>
      <c r="J524" s="88" t="s">
        <v>84</v>
      </c>
      <c r="K524" s="88" t="s">
        <v>84</v>
      </c>
      <c r="L524" s="87">
        <v>2000</v>
      </c>
      <c r="M524" s="89">
        <v>2022</v>
      </c>
      <c r="N524" s="87">
        <v>131000</v>
      </c>
      <c r="O524" s="82">
        <v>2000</v>
      </c>
      <c r="P524" s="82">
        <v>131000</v>
      </c>
      <c r="Q524" s="82">
        <v>262000000</v>
      </c>
      <c r="R524" s="83">
        <v>5.4739353274084273E-4</v>
      </c>
      <c r="S524" s="84">
        <v>2022</v>
      </c>
      <c r="T524" s="80"/>
      <c r="U524" s="80"/>
    </row>
    <row r="525" spans="2:21">
      <c r="B525" s="85" t="s">
        <v>160</v>
      </c>
      <c r="C525" s="85" t="s">
        <v>89</v>
      </c>
      <c r="D525" s="86">
        <v>43546</v>
      </c>
      <c r="E525" s="85" t="s">
        <v>211</v>
      </c>
      <c r="F525" s="85" t="s">
        <v>83</v>
      </c>
      <c r="G525" s="87">
        <v>2000</v>
      </c>
      <c r="H525" s="88" t="s">
        <v>84</v>
      </c>
      <c r="I525" s="88" t="s">
        <v>84</v>
      </c>
      <c r="J525" s="88" t="s">
        <v>84</v>
      </c>
      <c r="K525" s="88" t="s">
        <v>84</v>
      </c>
      <c r="L525" s="87">
        <v>2000</v>
      </c>
      <c r="M525" s="89">
        <v>2022</v>
      </c>
      <c r="N525" s="87">
        <v>131000</v>
      </c>
      <c r="O525" s="82">
        <v>2000</v>
      </c>
      <c r="P525" s="82">
        <v>131000</v>
      </c>
      <c r="Q525" s="82">
        <v>262000000</v>
      </c>
      <c r="R525" s="83">
        <v>5.4739353274084273E-4</v>
      </c>
      <c r="S525" s="84">
        <v>2022</v>
      </c>
      <c r="T525" s="80"/>
      <c r="U525" s="80"/>
    </row>
    <row r="526" spans="2:21">
      <c r="B526" s="85" t="s">
        <v>161</v>
      </c>
      <c r="C526" s="85" t="s">
        <v>89</v>
      </c>
      <c r="D526" s="86">
        <v>43546</v>
      </c>
      <c r="E526" s="85" t="s">
        <v>211</v>
      </c>
      <c r="F526" s="85" t="s">
        <v>83</v>
      </c>
      <c r="G526" s="87">
        <v>1000</v>
      </c>
      <c r="H526" s="88" t="s">
        <v>84</v>
      </c>
      <c r="I526" s="88" t="s">
        <v>84</v>
      </c>
      <c r="J526" s="88" t="s">
        <v>84</v>
      </c>
      <c r="K526" s="88" t="s">
        <v>84</v>
      </c>
      <c r="L526" s="87">
        <v>1000</v>
      </c>
      <c r="M526" s="89">
        <v>2022</v>
      </c>
      <c r="N526" s="87">
        <v>131000</v>
      </c>
      <c r="O526" s="82">
        <v>1000</v>
      </c>
      <c r="P526" s="82">
        <v>131000</v>
      </c>
      <c r="Q526" s="82">
        <v>131000000</v>
      </c>
      <c r="R526" s="83">
        <v>2.7369676637042136E-4</v>
      </c>
      <c r="S526" s="84">
        <v>2022</v>
      </c>
      <c r="T526" s="80"/>
      <c r="U526" s="80"/>
    </row>
    <row r="527" spans="2:21">
      <c r="B527" s="85" t="s">
        <v>161</v>
      </c>
      <c r="C527" s="85" t="s">
        <v>89</v>
      </c>
      <c r="D527" s="86">
        <v>43546</v>
      </c>
      <c r="E527" s="85" t="s">
        <v>211</v>
      </c>
      <c r="F527" s="85" t="s">
        <v>83</v>
      </c>
      <c r="G527" s="87">
        <v>92</v>
      </c>
      <c r="H527" s="88" t="s">
        <v>84</v>
      </c>
      <c r="I527" s="88" t="s">
        <v>84</v>
      </c>
      <c r="J527" s="88" t="s">
        <v>84</v>
      </c>
      <c r="K527" s="88" t="s">
        <v>84</v>
      </c>
      <c r="L527" s="87">
        <v>92</v>
      </c>
      <c r="M527" s="89">
        <v>2021</v>
      </c>
      <c r="N527" s="87">
        <v>128900</v>
      </c>
      <c r="O527" s="82">
        <v>92</v>
      </c>
      <c r="P527" s="82">
        <v>128900</v>
      </c>
      <c r="Q527" s="82">
        <v>11858800</v>
      </c>
      <c r="R527" s="83">
        <v>2.4776452007889717E-5</v>
      </c>
      <c r="S527" s="84">
        <v>2021</v>
      </c>
      <c r="T527" s="80"/>
      <c r="U527" s="80"/>
    </row>
    <row r="528" spans="2:21">
      <c r="B528" s="85" t="s">
        <v>162</v>
      </c>
      <c r="C528" s="85" t="s">
        <v>89</v>
      </c>
      <c r="D528" s="86">
        <v>43546</v>
      </c>
      <c r="E528" s="85" t="s">
        <v>211</v>
      </c>
      <c r="F528" s="85" t="s">
        <v>83</v>
      </c>
      <c r="G528" s="87">
        <v>2000</v>
      </c>
      <c r="H528" s="88" t="s">
        <v>84</v>
      </c>
      <c r="I528" s="88" t="s">
        <v>84</v>
      </c>
      <c r="J528" s="88" t="s">
        <v>84</v>
      </c>
      <c r="K528" s="88" t="s">
        <v>84</v>
      </c>
      <c r="L528" s="87">
        <v>2000</v>
      </c>
      <c r="M528" s="89">
        <v>2022</v>
      </c>
      <c r="N528" s="87">
        <v>131000</v>
      </c>
      <c r="O528" s="82">
        <v>2000</v>
      </c>
      <c r="P528" s="82">
        <v>131000</v>
      </c>
      <c r="Q528" s="82">
        <v>262000000</v>
      </c>
      <c r="R528" s="83">
        <v>5.4739353274084273E-4</v>
      </c>
      <c r="S528" s="84">
        <v>2022</v>
      </c>
      <c r="T528" s="80"/>
      <c r="U528" s="80"/>
    </row>
    <row r="529" spans="2:21">
      <c r="B529" s="85" t="s">
        <v>163</v>
      </c>
      <c r="C529" s="85" t="s">
        <v>89</v>
      </c>
      <c r="D529" s="86">
        <v>43546</v>
      </c>
      <c r="E529" s="85" t="s">
        <v>211</v>
      </c>
      <c r="F529" s="85" t="s">
        <v>83</v>
      </c>
      <c r="G529" s="87">
        <v>4000</v>
      </c>
      <c r="H529" s="88" t="s">
        <v>84</v>
      </c>
      <c r="I529" s="88" t="s">
        <v>84</v>
      </c>
      <c r="J529" s="88" t="s">
        <v>84</v>
      </c>
      <c r="K529" s="88" t="s">
        <v>84</v>
      </c>
      <c r="L529" s="87">
        <v>4000</v>
      </c>
      <c r="M529" s="89">
        <v>2022</v>
      </c>
      <c r="N529" s="87">
        <v>131000</v>
      </c>
      <c r="O529" s="82">
        <v>4000</v>
      </c>
      <c r="P529" s="82">
        <v>131000</v>
      </c>
      <c r="Q529" s="82">
        <v>524000000</v>
      </c>
      <c r="R529" s="83">
        <v>1.0947870654816855E-3</v>
      </c>
      <c r="S529" s="84">
        <v>2022</v>
      </c>
      <c r="T529" s="80"/>
      <c r="U529" s="80"/>
    </row>
    <row r="530" spans="2:21">
      <c r="B530" s="85" t="s">
        <v>164</v>
      </c>
      <c r="C530" s="85" t="s">
        <v>89</v>
      </c>
      <c r="D530" s="86">
        <v>43546</v>
      </c>
      <c r="E530" s="85" t="s">
        <v>211</v>
      </c>
      <c r="F530" s="85" t="s">
        <v>83</v>
      </c>
      <c r="G530" s="87">
        <v>2000</v>
      </c>
      <c r="H530" s="88" t="s">
        <v>84</v>
      </c>
      <c r="I530" s="88" t="s">
        <v>84</v>
      </c>
      <c r="J530" s="88" t="s">
        <v>84</v>
      </c>
      <c r="K530" s="88" t="s">
        <v>84</v>
      </c>
      <c r="L530" s="87">
        <v>2000</v>
      </c>
      <c r="M530" s="89">
        <v>2022</v>
      </c>
      <c r="N530" s="87">
        <v>131000</v>
      </c>
      <c r="O530" s="82">
        <v>2000</v>
      </c>
      <c r="P530" s="82">
        <v>131000</v>
      </c>
      <c r="Q530" s="82">
        <v>262000000</v>
      </c>
      <c r="R530" s="83">
        <v>5.4739353274084273E-4</v>
      </c>
      <c r="S530" s="84">
        <v>2022</v>
      </c>
      <c r="T530" s="80"/>
      <c r="U530" s="80"/>
    </row>
    <row r="531" spans="2:21">
      <c r="B531" s="85" t="s">
        <v>165</v>
      </c>
      <c r="C531" s="85" t="s">
        <v>89</v>
      </c>
      <c r="D531" s="86">
        <v>43546</v>
      </c>
      <c r="E531" s="85" t="s">
        <v>211</v>
      </c>
      <c r="F531" s="85" t="s">
        <v>83</v>
      </c>
      <c r="G531" s="87">
        <v>1000</v>
      </c>
      <c r="H531" s="88" t="s">
        <v>84</v>
      </c>
      <c r="I531" s="88" t="s">
        <v>84</v>
      </c>
      <c r="J531" s="88" t="s">
        <v>84</v>
      </c>
      <c r="K531" s="88" t="s">
        <v>84</v>
      </c>
      <c r="L531" s="87">
        <v>1000</v>
      </c>
      <c r="M531" s="89">
        <v>2022</v>
      </c>
      <c r="N531" s="87">
        <v>131000</v>
      </c>
      <c r="O531" s="82">
        <v>1000</v>
      </c>
      <c r="P531" s="82">
        <v>131000</v>
      </c>
      <c r="Q531" s="82">
        <v>131000000</v>
      </c>
      <c r="R531" s="83">
        <v>2.7369676637042136E-4</v>
      </c>
      <c r="S531" s="84">
        <v>2022</v>
      </c>
      <c r="T531" s="80"/>
      <c r="U531" s="80"/>
    </row>
    <row r="532" spans="2:21">
      <c r="B532" s="85" t="s">
        <v>165</v>
      </c>
      <c r="C532" s="85" t="s">
        <v>89</v>
      </c>
      <c r="D532" s="86">
        <v>43546</v>
      </c>
      <c r="E532" s="85" t="s">
        <v>211</v>
      </c>
      <c r="F532" s="85" t="s">
        <v>83</v>
      </c>
      <c r="G532" s="87">
        <v>216</v>
      </c>
      <c r="H532" s="88" t="s">
        <v>84</v>
      </c>
      <c r="I532" s="88" t="s">
        <v>84</v>
      </c>
      <c r="J532" s="88" t="s">
        <v>84</v>
      </c>
      <c r="K532" s="88" t="s">
        <v>84</v>
      </c>
      <c r="L532" s="87">
        <v>216</v>
      </c>
      <c r="M532" s="89">
        <v>2021</v>
      </c>
      <c r="N532" s="87">
        <v>128900</v>
      </c>
      <c r="O532" s="82">
        <v>216</v>
      </c>
      <c r="P532" s="82">
        <v>128900</v>
      </c>
      <c r="Q532" s="82">
        <v>27842400</v>
      </c>
      <c r="R532" s="83">
        <v>5.8170800366349768E-5</v>
      </c>
      <c r="S532" s="84">
        <v>2021</v>
      </c>
      <c r="T532" s="80"/>
      <c r="U532" s="80"/>
    </row>
    <row r="533" spans="2:21">
      <c r="B533" s="85" t="s">
        <v>166</v>
      </c>
      <c r="C533" s="85" t="s">
        <v>89</v>
      </c>
      <c r="D533" s="86">
        <v>43546</v>
      </c>
      <c r="E533" s="85" t="s">
        <v>211</v>
      </c>
      <c r="F533" s="85" t="s">
        <v>83</v>
      </c>
      <c r="G533" s="87">
        <v>1000</v>
      </c>
      <c r="H533" s="88" t="s">
        <v>84</v>
      </c>
      <c r="I533" s="88" t="s">
        <v>84</v>
      </c>
      <c r="J533" s="88" t="s">
        <v>84</v>
      </c>
      <c r="K533" s="88" t="s">
        <v>84</v>
      </c>
      <c r="L533" s="87">
        <v>1000</v>
      </c>
      <c r="M533" s="89">
        <v>2022</v>
      </c>
      <c r="N533" s="87">
        <v>131000</v>
      </c>
      <c r="O533" s="82">
        <v>1000</v>
      </c>
      <c r="P533" s="82">
        <v>131000</v>
      </c>
      <c r="Q533" s="82">
        <v>131000000</v>
      </c>
      <c r="R533" s="83">
        <v>2.7369676637042136E-4</v>
      </c>
      <c r="S533" s="84">
        <v>2022</v>
      </c>
      <c r="T533" s="80"/>
      <c r="U533" s="80"/>
    </row>
    <row r="534" spans="2:21">
      <c r="B534" s="85" t="s">
        <v>167</v>
      </c>
      <c r="C534" s="85" t="s">
        <v>89</v>
      </c>
      <c r="D534" s="86">
        <v>43546</v>
      </c>
      <c r="E534" s="85" t="s">
        <v>211</v>
      </c>
      <c r="F534" s="85" t="s">
        <v>83</v>
      </c>
      <c r="G534" s="87">
        <v>2000</v>
      </c>
      <c r="H534" s="88" t="s">
        <v>84</v>
      </c>
      <c r="I534" s="88" t="s">
        <v>84</v>
      </c>
      <c r="J534" s="88" t="s">
        <v>84</v>
      </c>
      <c r="K534" s="88" t="s">
        <v>84</v>
      </c>
      <c r="L534" s="87">
        <v>2000</v>
      </c>
      <c r="M534" s="89">
        <v>2022</v>
      </c>
      <c r="N534" s="87">
        <v>131000</v>
      </c>
      <c r="O534" s="82">
        <v>2000</v>
      </c>
      <c r="P534" s="82">
        <v>131000</v>
      </c>
      <c r="Q534" s="82">
        <v>262000000</v>
      </c>
      <c r="R534" s="83">
        <v>5.4739353274084273E-4</v>
      </c>
      <c r="S534" s="84">
        <v>2022</v>
      </c>
      <c r="T534" s="80"/>
      <c r="U534" s="80"/>
    </row>
    <row r="535" spans="2:21">
      <c r="B535" s="85" t="s">
        <v>168</v>
      </c>
      <c r="C535" s="85" t="s">
        <v>89</v>
      </c>
      <c r="D535" s="86">
        <v>43546</v>
      </c>
      <c r="E535" s="85" t="s">
        <v>211</v>
      </c>
      <c r="F535" s="85" t="s">
        <v>83</v>
      </c>
      <c r="G535" s="87">
        <v>232</v>
      </c>
      <c r="H535" s="88" t="s">
        <v>84</v>
      </c>
      <c r="I535" s="88" t="s">
        <v>84</v>
      </c>
      <c r="J535" s="88" t="s">
        <v>84</v>
      </c>
      <c r="K535" s="88" t="s">
        <v>84</v>
      </c>
      <c r="L535" s="87">
        <v>232</v>
      </c>
      <c r="M535" s="89">
        <v>2021</v>
      </c>
      <c r="N535" s="87">
        <v>128900</v>
      </c>
      <c r="O535" s="82">
        <v>232</v>
      </c>
      <c r="P535" s="82">
        <v>128900</v>
      </c>
      <c r="Q535" s="82">
        <v>29904800</v>
      </c>
      <c r="R535" s="83">
        <v>6.2479748541634936E-5</v>
      </c>
      <c r="S535" s="84">
        <v>2021</v>
      </c>
      <c r="T535" s="80"/>
      <c r="U535" s="80"/>
    </row>
    <row r="536" spans="2:21">
      <c r="B536" s="85" t="s">
        <v>168</v>
      </c>
      <c r="C536" s="85" t="s">
        <v>89</v>
      </c>
      <c r="D536" s="86">
        <v>43546</v>
      </c>
      <c r="E536" s="85" t="s">
        <v>211</v>
      </c>
      <c r="F536" s="85" t="s">
        <v>83</v>
      </c>
      <c r="G536" s="87">
        <v>1000</v>
      </c>
      <c r="H536" s="88" t="s">
        <v>84</v>
      </c>
      <c r="I536" s="88" t="s">
        <v>84</v>
      </c>
      <c r="J536" s="88" t="s">
        <v>84</v>
      </c>
      <c r="K536" s="88" t="s">
        <v>84</v>
      </c>
      <c r="L536" s="87">
        <v>1000</v>
      </c>
      <c r="M536" s="89">
        <v>2022</v>
      </c>
      <c r="N536" s="87">
        <v>131000</v>
      </c>
      <c r="O536" s="82">
        <v>1000</v>
      </c>
      <c r="P536" s="82">
        <v>131000</v>
      </c>
      <c r="Q536" s="82">
        <v>131000000</v>
      </c>
      <c r="R536" s="83">
        <v>2.7369676637042136E-4</v>
      </c>
      <c r="S536" s="84">
        <v>2022</v>
      </c>
      <c r="T536" s="80"/>
      <c r="U536" s="80"/>
    </row>
    <row r="537" spans="2:21">
      <c r="B537" s="85" t="s">
        <v>169</v>
      </c>
      <c r="C537" s="85" t="s">
        <v>89</v>
      </c>
      <c r="D537" s="86">
        <v>43546</v>
      </c>
      <c r="E537" s="85" t="s">
        <v>211</v>
      </c>
      <c r="F537" s="85" t="s">
        <v>83</v>
      </c>
      <c r="G537" s="87">
        <v>1000</v>
      </c>
      <c r="H537" s="88" t="s">
        <v>84</v>
      </c>
      <c r="I537" s="88" t="s">
        <v>84</v>
      </c>
      <c r="J537" s="88" t="s">
        <v>84</v>
      </c>
      <c r="K537" s="88" t="s">
        <v>84</v>
      </c>
      <c r="L537" s="87">
        <v>1000</v>
      </c>
      <c r="M537" s="89">
        <v>2022</v>
      </c>
      <c r="N537" s="87">
        <v>131000</v>
      </c>
      <c r="O537" s="82">
        <v>1000</v>
      </c>
      <c r="P537" s="82">
        <v>131000</v>
      </c>
      <c r="Q537" s="82">
        <v>131000000</v>
      </c>
      <c r="R537" s="83">
        <v>2.7369676637042136E-4</v>
      </c>
      <c r="S537" s="84">
        <v>2022</v>
      </c>
      <c r="T537" s="80"/>
      <c r="U537" s="80"/>
    </row>
    <row r="538" spans="2:21">
      <c r="B538" s="85" t="s">
        <v>170</v>
      </c>
      <c r="C538" s="85" t="s">
        <v>89</v>
      </c>
      <c r="D538" s="86">
        <v>43546</v>
      </c>
      <c r="E538" s="85" t="s">
        <v>211</v>
      </c>
      <c r="F538" s="85" t="s">
        <v>83</v>
      </c>
      <c r="G538" s="87">
        <v>2000</v>
      </c>
      <c r="H538" s="88" t="s">
        <v>84</v>
      </c>
      <c r="I538" s="88" t="s">
        <v>84</v>
      </c>
      <c r="J538" s="88" t="s">
        <v>84</v>
      </c>
      <c r="K538" s="88" t="s">
        <v>84</v>
      </c>
      <c r="L538" s="87">
        <v>2000</v>
      </c>
      <c r="M538" s="89">
        <v>2019</v>
      </c>
      <c r="N538" s="87">
        <v>131000</v>
      </c>
      <c r="O538" s="82">
        <v>2000</v>
      </c>
      <c r="P538" s="82">
        <v>131000</v>
      </c>
      <c r="Q538" s="82">
        <v>262000000</v>
      </c>
      <c r="R538" s="83">
        <v>5.4739353274084273E-4</v>
      </c>
      <c r="S538" s="84">
        <v>2019</v>
      </c>
      <c r="T538" s="80"/>
      <c r="U538" s="80"/>
    </row>
    <row r="539" spans="2:21">
      <c r="B539" s="85" t="s">
        <v>171</v>
      </c>
      <c r="C539" s="85" t="s">
        <v>89</v>
      </c>
      <c r="D539" s="86">
        <v>43546</v>
      </c>
      <c r="E539" s="85" t="s">
        <v>211</v>
      </c>
      <c r="F539" s="85" t="s">
        <v>83</v>
      </c>
      <c r="G539" s="87">
        <v>3000</v>
      </c>
      <c r="H539" s="88" t="s">
        <v>84</v>
      </c>
      <c r="I539" s="88" t="s">
        <v>84</v>
      </c>
      <c r="J539" s="88" t="s">
        <v>84</v>
      </c>
      <c r="K539" s="88" t="s">
        <v>84</v>
      </c>
      <c r="L539" s="87">
        <v>3000</v>
      </c>
      <c r="M539" s="89">
        <v>2019</v>
      </c>
      <c r="N539" s="87">
        <v>131000</v>
      </c>
      <c r="O539" s="82">
        <v>3000</v>
      </c>
      <c r="P539" s="82">
        <v>131000</v>
      </c>
      <c r="Q539" s="82">
        <v>393000000</v>
      </c>
      <c r="R539" s="83">
        <v>8.2109029911126409E-4</v>
      </c>
      <c r="S539" s="84">
        <v>2019</v>
      </c>
      <c r="T539" s="80"/>
      <c r="U539" s="80"/>
    </row>
    <row r="540" spans="2:21">
      <c r="B540" s="85" t="s">
        <v>172</v>
      </c>
      <c r="C540" s="85" t="s">
        <v>89</v>
      </c>
      <c r="D540" s="86">
        <v>43546</v>
      </c>
      <c r="E540" s="85" t="s">
        <v>211</v>
      </c>
      <c r="F540" s="85" t="s">
        <v>83</v>
      </c>
      <c r="G540" s="87">
        <v>3000</v>
      </c>
      <c r="H540" s="88" t="s">
        <v>84</v>
      </c>
      <c r="I540" s="88" t="s">
        <v>84</v>
      </c>
      <c r="J540" s="88" t="s">
        <v>84</v>
      </c>
      <c r="K540" s="88" t="s">
        <v>84</v>
      </c>
      <c r="L540" s="87">
        <v>3000</v>
      </c>
      <c r="M540" s="89">
        <v>2019</v>
      </c>
      <c r="N540" s="87">
        <v>131000</v>
      </c>
      <c r="O540" s="82">
        <v>3000</v>
      </c>
      <c r="P540" s="82">
        <v>131000</v>
      </c>
      <c r="Q540" s="82">
        <v>393000000</v>
      </c>
      <c r="R540" s="83">
        <v>8.2109029911126409E-4</v>
      </c>
      <c r="S540" s="84">
        <v>2019</v>
      </c>
      <c r="T540" s="80"/>
      <c r="U540" s="80"/>
    </row>
    <row r="541" spans="2:21">
      <c r="B541" s="85" t="s">
        <v>173</v>
      </c>
      <c r="C541" s="85" t="s">
        <v>89</v>
      </c>
      <c r="D541" s="86">
        <v>43546</v>
      </c>
      <c r="E541" s="85" t="s">
        <v>211</v>
      </c>
      <c r="F541" s="85" t="s">
        <v>83</v>
      </c>
      <c r="G541" s="87">
        <v>3000</v>
      </c>
      <c r="H541" s="88" t="s">
        <v>84</v>
      </c>
      <c r="I541" s="88" t="s">
        <v>84</v>
      </c>
      <c r="J541" s="88" t="s">
        <v>84</v>
      </c>
      <c r="K541" s="88" t="s">
        <v>84</v>
      </c>
      <c r="L541" s="87">
        <v>3000</v>
      </c>
      <c r="M541" s="89">
        <v>2019</v>
      </c>
      <c r="N541" s="87">
        <v>131000</v>
      </c>
      <c r="O541" s="82">
        <v>3000</v>
      </c>
      <c r="P541" s="82">
        <v>131000</v>
      </c>
      <c r="Q541" s="82">
        <v>393000000</v>
      </c>
      <c r="R541" s="83">
        <v>8.2109029911126409E-4</v>
      </c>
      <c r="S541" s="84">
        <v>2019</v>
      </c>
      <c r="T541" s="80"/>
      <c r="U541" s="80"/>
    </row>
    <row r="542" spans="2:21">
      <c r="B542" s="85" t="s">
        <v>174</v>
      </c>
      <c r="C542" s="85" t="s">
        <v>89</v>
      </c>
      <c r="D542" s="86">
        <v>43546</v>
      </c>
      <c r="E542" s="85" t="s">
        <v>211</v>
      </c>
      <c r="F542" s="85" t="s">
        <v>83</v>
      </c>
      <c r="G542" s="87">
        <v>4000</v>
      </c>
      <c r="H542" s="88" t="s">
        <v>84</v>
      </c>
      <c r="I542" s="88" t="s">
        <v>84</v>
      </c>
      <c r="J542" s="88" t="s">
        <v>84</v>
      </c>
      <c r="K542" s="88" t="s">
        <v>84</v>
      </c>
      <c r="L542" s="87">
        <v>4000</v>
      </c>
      <c r="M542" s="89">
        <v>2019</v>
      </c>
      <c r="N542" s="87">
        <v>131000</v>
      </c>
      <c r="O542" s="82">
        <v>4000</v>
      </c>
      <c r="P542" s="82">
        <v>131000</v>
      </c>
      <c r="Q542" s="82">
        <v>524000000</v>
      </c>
      <c r="R542" s="83">
        <v>1.0947870654816855E-3</v>
      </c>
      <c r="S542" s="84">
        <v>2019</v>
      </c>
      <c r="T542" s="80"/>
      <c r="U542" s="80"/>
    </row>
    <row r="543" spans="2:21">
      <c r="B543" s="85" t="s">
        <v>175</v>
      </c>
      <c r="C543" s="85" t="s">
        <v>89</v>
      </c>
      <c r="D543" s="86">
        <v>43546</v>
      </c>
      <c r="E543" s="85" t="s">
        <v>211</v>
      </c>
      <c r="F543" s="85" t="s">
        <v>83</v>
      </c>
      <c r="G543" s="87">
        <v>3000</v>
      </c>
      <c r="H543" s="88" t="s">
        <v>84</v>
      </c>
      <c r="I543" s="88" t="s">
        <v>84</v>
      </c>
      <c r="J543" s="88" t="s">
        <v>84</v>
      </c>
      <c r="K543" s="88" t="s">
        <v>84</v>
      </c>
      <c r="L543" s="87">
        <v>3000</v>
      </c>
      <c r="M543" s="89">
        <v>2019</v>
      </c>
      <c r="N543" s="87">
        <v>131000</v>
      </c>
      <c r="O543" s="82">
        <v>3000</v>
      </c>
      <c r="P543" s="82">
        <v>131000</v>
      </c>
      <c r="Q543" s="82">
        <v>393000000</v>
      </c>
      <c r="R543" s="83">
        <v>8.2109029911126409E-4</v>
      </c>
      <c r="S543" s="84">
        <v>2019</v>
      </c>
      <c r="T543" s="80"/>
      <c r="U543" s="80"/>
    </row>
    <row r="544" spans="2:21">
      <c r="B544" s="85" t="s">
        <v>176</v>
      </c>
      <c r="C544" s="85" t="s">
        <v>89</v>
      </c>
      <c r="D544" s="86">
        <v>43546</v>
      </c>
      <c r="E544" s="85" t="s">
        <v>211</v>
      </c>
      <c r="F544" s="85" t="s">
        <v>83</v>
      </c>
      <c r="G544" s="87">
        <v>1000</v>
      </c>
      <c r="H544" s="88" t="s">
        <v>84</v>
      </c>
      <c r="I544" s="88" t="s">
        <v>84</v>
      </c>
      <c r="J544" s="88" t="s">
        <v>84</v>
      </c>
      <c r="K544" s="88" t="s">
        <v>84</v>
      </c>
      <c r="L544" s="87">
        <v>1000</v>
      </c>
      <c r="M544" s="89">
        <v>2019</v>
      </c>
      <c r="N544" s="87">
        <v>131000</v>
      </c>
      <c r="O544" s="82">
        <v>1000</v>
      </c>
      <c r="P544" s="82">
        <v>131000</v>
      </c>
      <c r="Q544" s="82">
        <v>131000000</v>
      </c>
      <c r="R544" s="83">
        <v>2.7369676637042136E-4</v>
      </c>
      <c r="S544" s="84">
        <v>2019</v>
      </c>
      <c r="T544" s="80"/>
      <c r="U544" s="80"/>
    </row>
    <row r="545" spans="2:21">
      <c r="B545" s="85" t="s">
        <v>176</v>
      </c>
      <c r="C545" s="85" t="s">
        <v>89</v>
      </c>
      <c r="D545" s="86">
        <v>43546</v>
      </c>
      <c r="E545" s="85" t="s">
        <v>211</v>
      </c>
      <c r="F545" s="85" t="s">
        <v>83</v>
      </c>
      <c r="G545" s="87">
        <v>108</v>
      </c>
      <c r="H545" s="88" t="s">
        <v>84</v>
      </c>
      <c r="I545" s="88" t="s">
        <v>84</v>
      </c>
      <c r="J545" s="88" t="s">
        <v>84</v>
      </c>
      <c r="K545" s="88" t="s">
        <v>84</v>
      </c>
      <c r="L545" s="87">
        <v>108</v>
      </c>
      <c r="M545" s="89">
        <v>2019</v>
      </c>
      <c r="N545" s="87">
        <v>128900</v>
      </c>
      <c r="O545" s="82">
        <v>108</v>
      </c>
      <c r="P545" s="82">
        <v>128900</v>
      </c>
      <c r="Q545" s="82">
        <v>13921200</v>
      </c>
      <c r="R545" s="83">
        <v>2.9085400183174884E-5</v>
      </c>
      <c r="S545" s="84">
        <v>2019</v>
      </c>
      <c r="T545" s="80"/>
      <c r="U545" s="80"/>
    </row>
    <row r="546" spans="2:21">
      <c r="B546" s="85" t="s">
        <v>177</v>
      </c>
      <c r="C546" s="85" t="s">
        <v>89</v>
      </c>
      <c r="D546" s="86">
        <v>43546</v>
      </c>
      <c r="E546" s="85" t="s">
        <v>211</v>
      </c>
      <c r="F546" s="85" t="s">
        <v>83</v>
      </c>
      <c r="G546" s="87">
        <v>1000</v>
      </c>
      <c r="H546" s="88" t="s">
        <v>84</v>
      </c>
      <c r="I546" s="88" t="s">
        <v>84</v>
      </c>
      <c r="J546" s="88" t="s">
        <v>84</v>
      </c>
      <c r="K546" s="88" t="s">
        <v>84</v>
      </c>
      <c r="L546" s="87">
        <v>1000</v>
      </c>
      <c r="M546" s="89">
        <v>2019</v>
      </c>
      <c r="N546" s="87">
        <v>131000</v>
      </c>
      <c r="O546" s="82">
        <v>1000</v>
      </c>
      <c r="P546" s="82">
        <v>131000</v>
      </c>
      <c r="Q546" s="82">
        <v>131000000</v>
      </c>
      <c r="R546" s="83">
        <v>2.7369676637042136E-4</v>
      </c>
      <c r="S546" s="84">
        <v>2019</v>
      </c>
      <c r="T546" s="80"/>
      <c r="U546" s="80"/>
    </row>
    <row r="547" spans="2:21">
      <c r="B547" s="85" t="s">
        <v>177</v>
      </c>
      <c r="C547" s="85" t="s">
        <v>89</v>
      </c>
      <c r="D547" s="86">
        <v>43546</v>
      </c>
      <c r="E547" s="85" t="s">
        <v>211</v>
      </c>
      <c r="F547" s="85" t="s">
        <v>83</v>
      </c>
      <c r="G547" s="87">
        <v>294</v>
      </c>
      <c r="H547" s="88" t="s">
        <v>84</v>
      </c>
      <c r="I547" s="88" t="s">
        <v>84</v>
      </c>
      <c r="J547" s="88" t="s">
        <v>84</v>
      </c>
      <c r="K547" s="88" t="s">
        <v>84</v>
      </c>
      <c r="L547" s="87">
        <v>294</v>
      </c>
      <c r="M547" s="89">
        <v>2019</v>
      </c>
      <c r="N547" s="87">
        <v>128900</v>
      </c>
      <c r="O547" s="82">
        <v>294</v>
      </c>
      <c r="P547" s="82">
        <v>128900</v>
      </c>
      <c r="Q547" s="82">
        <v>37896600</v>
      </c>
      <c r="R547" s="83">
        <v>7.9176922720864955E-5</v>
      </c>
      <c r="S547" s="84">
        <v>2019</v>
      </c>
      <c r="T547" s="80"/>
      <c r="U547" s="80"/>
    </row>
    <row r="548" spans="2:21">
      <c r="B548" s="85" t="s">
        <v>178</v>
      </c>
      <c r="C548" s="85" t="s">
        <v>89</v>
      </c>
      <c r="D548" s="86">
        <v>43546</v>
      </c>
      <c r="E548" s="85" t="s">
        <v>211</v>
      </c>
      <c r="F548" s="85" t="s">
        <v>83</v>
      </c>
      <c r="G548" s="87">
        <v>3000</v>
      </c>
      <c r="H548" s="88" t="s">
        <v>84</v>
      </c>
      <c r="I548" s="88" t="s">
        <v>84</v>
      </c>
      <c r="J548" s="88" t="s">
        <v>84</v>
      </c>
      <c r="K548" s="88" t="s">
        <v>84</v>
      </c>
      <c r="L548" s="87">
        <v>3000</v>
      </c>
      <c r="M548" s="89">
        <v>2019</v>
      </c>
      <c r="N548" s="87">
        <v>131000</v>
      </c>
      <c r="O548" s="82">
        <v>3000</v>
      </c>
      <c r="P548" s="82">
        <v>131000</v>
      </c>
      <c r="Q548" s="82">
        <v>393000000</v>
      </c>
      <c r="R548" s="83">
        <v>8.2109029911126409E-4</v>
      </c>
      <c r="S548" s="84">
        <v>2019</v>
      </c>
      <c r="T548" s="80"/>
      <c r="U548" s="80"/>
    </row>
    <row r="549" spans="2:21">
      <c r="B549" s="85" t="s">
        <v>179</v>
      </c>
      <c r="C549" s="85" t="s">
        <v>89</v>
      </c>
      <c r="D549" s="86">
        <v>43546</v>
      </c>
      <c r="E549" s="85" t="s">
        <v>211</v>
      </c>
      <c r="F549" s="85" t="s">
        <v>83</v>
      </c>
      <c r="G549" s="87">
        <v>2000</v>
      </c>
      <c r="H549" s="88" t="s">
        <v>84</v>
      </c>
      <c r="I549" s="88" t="s">
        <v>84</v>
      </c>
      <c r="J549" s="88" t="s">
        <v>84</v>
      </c>
      <c r="K549" s="88" t="s">
        <v>84</v>
      </c>
      <c r="L549" s="87">
        <v>2000</v>
      </c>
      <c r="M549" s="89">
        <v>2019</v>
      </c>
      <c r="N549" s="87">
        <v>131000</v>
      </c>
      <c r="O549" s="82">
        <v>2000</v>
      </c>
      <c r="P549" s="82">
        <v>131000</v>
      </c>
      <c r="Q549" s="82">
        <v>262000000</v>
      </c>
      <c r="R549" s="83">
        <v>5.4739353274084273E-4</v>
      </c>
      <c r="S549" s="84">
        <v>2019</v>
      </c>
      <c r="T549" s="80"/>
      <c r="U549" s="80"/>
    </row>
    <row r="550" spans="2:21">
      <c r="B550" s="85" t="s">
        <v>180</v>
      </c>
      <c r="C550" s="85" t="s">
        <v>89</v>
      </c>
      <c r="D550" s="86">
        <v>43546</v>
      </c>
      <c r="E550" s="85" t="s">
        <v>211</v>
      </c>
      <c r="F550" s="85" t="s">
        <v>83</v>
      </c>
      <c r="G550" s="87">
        <v>2000</v>
      </c>
      <c r="H550" s="88" t="s">
        <v>84</v>
      </c>
      <c r="I550" s="88" t="s">
        <v>84</v>
      </c>
      <c r="J550" s="88" t="s">
        <v>84</v>
      </c>
      <c r="K550" s="88" t="s">
        <v>84</v>
      </c>
      <c r="L550" s="87">
        <v>2000</v>
      </c>
      <c r="M550" s="89">
        <v>2019</v>
      </c>
      <c r="N550" s="87">
        <v>131000</v>
      </c>
      <c r="O550" s="82">
        <v>2000</v>
      </c>
      <c r="P550" s="82">
        <v>131000</v>
      </c>
      <c r="Q550" s="82">
        <v>262000000</v>
      </c>
      <c r="R550" s="83">
        <v>5.4739353274084273E-4</v>
      </c>
      <c r="S550" s="84">
        <v>2019</v>
      </c>
      <c r="T550" s="80"/>
      <c r="U550" s="80"/>
    </row>
    <row r="551" spans="2:21">
      <c r="B551" s="85" t="s">
        <v>181</v>
      </c>
      <c r="C551" s="85" t="s">
        <v>89</v>
      </c>
      <c r="D551" s="86">
        <v>43546</v>
      </c>
      <c r="E551" s="85" t="s">
        <v>211</v>
      </c>
      <c r="F551" s="85" t="s">
        <v>83</v>
      </c>
      <c r="G551" s="87">
        <v>3000</v>
      </c>
      <c r="H551" s="88" t="s">
        <v>84</v>
      </c>
      <c r="I551" s="88" t="s">
        <v>84</v>
      </c>
      <c r="J551" s="88" t="s">
        <v>84</v>
      </c>
      <c r="K551" s="88" t="s">
        <v>84</v>
      </c>
      <c r="L551" s="87">
        <v>3000</v>
      </c>
      <c r="M551" s="89">
        <v>2022</v>
      </c>
      <c r="N551" s="87">
        <v>131000</v>
      </c>
      <c r="O551" s="82">
        <v>3000</v>
      </c>
      <c r="P551" s="82">
        <v>131000</v>
      </c>
      <c r="Q551" s="82">
        <v>393000000</v>
      </c>
      <c r="R551" s="83">
        <v>8.2109029911126409E-4</v>
      </c>
      <c r="S551" s="84">
        <v>2022</v>
      </c>
      <c r="T551" s="80"/>
      <c r="U551" s="80"/>
    </row>
    <row r="552" spans="2:21">
      <c r="B552" s="85" t="s">
        <v>182</v>
      </c>
      <c r="C552" s="85" t="s">
        <v>89</v>
      </c>
      <c r="D552" s="86">
        <v>43546</v>
      </c>
      <c r="E552" s="85" t="s">
        <v>211</v>
      </c>
      <c r="F552" s="85" t="s">
        <v>83</v>
      </c>
      <c r="G552" s="87">
        <v>1000</v>
      </c>
      <c r="H552" s="88" t="s">
        <v>84</v>
      </c>
      <c r="I552" s="88" t="s">
        <v>84</v>
      </c>
      <c r="J552" s="88" t="s">
        <v>84</v>
      </c>
      <c r="K552" s="88" t="s">
        <v>84</v>
      </c>
      <c r="L552" s="87">
        <v>1000</v>
      </c>
      <c r="M552" s="89">
        <v>2022</v>
      </c>
      <c r="N552" s="87">
        <v>131000</v>
      </c>
      <c r="O552" s="82">
        <v>1000</v>
      </c>
      <c r="P552" s="82">
        <v>131000</v>
      </c>
      <c r="Q552" s="82">
        <v>131000000</v>
      </c>
      <c r="R552" s="83">
        <v>2.7369676637042136E-4</v>
      </c>
      <c r="S552" s="84">
        <v>2022</v>
      </c>
      <c r="T552" s="80"/>
      <c r="U552" s="80"/>
    </row>
    <row r="553" spans="2:21">
      <c r="B553" s="85" t="s">
        <v>182</v>
      </c>
      <c r="C553" s="85" t="s">
        <v>89</v>
      </c>
      <c r="D553" s="86">
        <v>43546</v>
      </c>
      <c r="E553" s="85" t="s">
        <v>211</v>
      </c>
      <c r="F553" s="85" t="s">
        <v>83</v>
      </c>
      <c r="G553" s="87">
        <v>216</v>
      </c>
      <c r="H553" s="88" t="s">
        <v>84</v>
      </c>
      <c r="I553" s="88" t="s">
        <v>84</v>
      </c>
      <c r="J553" s="88" t="s">
        <v>84</v>
      </c>
      <c r="K553" s="88" t="s">
        <v>84</v>
      </c>
      <c r="L553" s="87">
        <v>216</v>
      </c>
      <c r="M553" s="89">
        <v>2021</v>
      </c>
      <c r="N553" s="87">
        <v>128900</v>
      </c>
      <c r="O553" s="82">
        <v>216</v>
      </c>
      <c r="P553" s="82">
        <v>128900</v>
      </c>
      <c r="Q553" s="82">
        <v>27842400</v>
      </c>
      <c r="R553" s="83">
        <v>5.8170800366349768E-5</v>
      </c>
      <c r="S553" s="84">
        <v>2021</v>
      </c>
      <c r="T553" s="80"/>
      <c r="U553" s="80"/>
    </row>
    <row r="554" spans="2:21">
      <c r="B554" s="85" t="s">
        <v>79</v>
      </c>
      <c r="C554" s="85" t="s">
        <v>80</v>
      </c>
      <c r="D554" s="86">
        <v>43546</v>
      </c>
      <c r="E554" s="85" t="s">
        <v>211</v>
      </c>
      <c r="F554" s="85" t="s">
        <v>83</v>
      </c>
      <c r="G554" s="87">
        <v>40000</v>
      </c>
      <c r="H554" s="88" t="s">
        <v>84</v>
      </c>
      <c r="I554" s="88" t="s">
        <v>84</v>
      </c>
      <c r="J554" s="88" t="s">
        <v>84</v>
      </c>
      <c r="K554" s="88" t="s">
        <v>84</v>
      </c>
      <c r="L554" s="87">
        <v>40000</v>
      </c>
      <c r="M554" s="89">
        <v>2023</v>
      </c>
      <c r="N554" s="87">
        <v>186000</v>
      </c>
      <c r="O554" s="82">
        <v>40000</v>
      </c>
      <c r="P554" s="82">
        <v>186000</v>
      </c>
      <c r="Q554" s="82">
        <v>7440000000</v>
      </c>
      <c r="R554" s="83">
        <v>1.5544304899205609E-2</v>
      </c>
      <c r="S554" s="84">
        <v>2023</v>
      </c>
      <c r="T554" s="80"/>
      <c r="U554" s="80"/>
    </row>
    <row r="555" spans="2:21">
      <c r="B555" s="85" t="s">
        <v>86</v>
      </c>
      <c r="C555" s="85" t="s">
        <v>80</v>
      </c>
      <c r="D555" s="86">
        <v>43546</v>
      </c>
      <c r="E555" s="85" t="s">
        <v>211</v>
      </c>
      <c r="F555" s="85" t="s">
        <v>83</v>
      </c>
      <c r="G555" s="87">
        <v>20000</v>
      </c>
      <c r="H555" s="88" t="s">
        <v>84</v>
      </c>
      <c r="I555" s="88" t="s">
        <v>84</v>
      </c>
      <c r="J555" s="88" t="s">
        <v>84</v>
      </c>
      <c r="K555" s="88" t="s">
        <v>84</v>
      </c>
      <c r="L555" s="87">
        <v>20000</v>
      </c>
      <c r="M555" s="89">
        <v>2023</v>
      </c>
      <c r="N555" s="87">
        <v>186000</v>
      </c>
      <c r="O555" s="82">
        <v>20000</v>
      </c>
      <c r="P555" s="82">
        <v>186000</v>
      </c>
      <c r="Q555" s="82">
        <v>3720000000</v>
      </c>
      <c r="R555" s="83">
        <v>7.7721524496028047E-3</v>
      </c>
      <c r="S555" s="84">
        <v>2023</v>
      </c>
      <c r="T555" s="80"/>
      <c r="U555" s="80"/>
    </row>
    <row r="556" spans="2:21">
      <c r="B556" s="85" t="s">
        <v>88</v>
      </c>
      <c r="C556" s="85" t="s">
        <v>89</v>
      </c>
      <c r="D556" s="86">
        <v>43546</v>
      </c>
      <c r="E556" s="85" t="s">
        <v>211</v>
      </c>
      <c r="F556" s="85" t="s">
        <v>83</v>
      </c>
      <c r="G556" s="87">
        <v>32000</v>
      </c>
      <c r="H556" s="88" t="s">
        <v>84</v>
      </c>
      <c r="I556" s="88" t="s">
        <v>84</v>
      </c>
      <c r="J556" s="88" t="s">
        <v>84</v>
      </c>
      <c r="K556" s="88" t="s">
        <v>84</v>
      </c>
      <c r="L556" s="87">
        <v>32000</v>
      </c>
      <c r="M556" s="89">
        <v>2023</v>
      </c>
      <c r="N556" s="87">
        <v>186000</v>
      </c>
      <c r="O556" s="82">
        <v>32000</v>
      </c>
      <c r="P556" s="82">
        <v>186000</v>
      </c>
      <c r="Q556" s="82">
        <v>5952000000</v>
      </c>
      <c r="R556" s="83">
        <v>1.2435443919364488E-2</v>
      </c>
      <c r="S556" s="84">
        <v>2023</v>
      </c>
      <c r="T556" s="80"/>
      <c r="U556" s="80"/>
    </row>
    <row r="557" spans="2:21">
      <c r="B557" s="85" t="s">
        <v>90</v>
      </c>
      <c r="C557" s="85" t="s">
        <v>89</v>
      </c>
      <c r="D557" s="86">
        <v>43546</v>
      </c>
      <c r="E557" s="85" t="s">
        <v>211</v>
      </c>
      <c r="F557" s="85" t="s">
        <v>83</v>
      </c>
      <c r="G557" s="87">
        <v>32000</v>
      </c>
      <c r="H557" s="88" t="s">
        <v>84</v>
      </c>
      <c r="I557" s="88" t="s">
        <v>84</v>
      </c>
      <c r="J557" s="88" t="s">
        <v>84</v>
      </c>
      <c r="K557" s="88" t="s">
        <v>84</v>
      </c>
      <c r="L557" s="87">
        <v>32000</v>
      </c>
      <c r="M557" s="89">
        <v>2023</v>
      </c>
      <c r="N557" s="87">
        <v>186000</v>
      </c>
      <c r="O557" s="82">
        <v>32000</v>
      </c>
      <c r="P557" s="82">
        <v>186000</v>
      </c>
      <c r="Q557" s="82">
        <v>5952000000</v>
      </c>
      <c r="R557" s="83">
        <v>1.2435443919364488E-2</v>
      </c>
      <c r="S557" s="84">
        <v>2023</v>
      </c>
      <c r="T557" s="80"/>
      <c r="U557" s="80"/>
    </row>
    <row r="558" spans="2:21">
      <c r="B558" s="85" t="s">
        <v>91</v>
      </c>
      <c r="C558" s="85" t="s">
        <v>89</v>
      </c>
      <c r="D558" s="86">
        <v>43546</v>
      </c>
      <c r="E558" s="85" t="s">
        <v>211</v>
      </c>
      <c r="F558" s="85" t="s">
        <v>83</v>
      </c>
      <c r="G558" s="87">
        <v>14000</v>
      </c>
      <c r="H558" s="88" t="s">
        <v>84</v>
      </c>
      <c r="I558" s="88" t="s">
        <v>84</v>
      </c>
      <c r="J558" s="88" t="s">
        <v>84</v>
      </c>
      <c r="K558" s="88" t="s">
        <v>84</v>
      </c>
      <c r="L558" s="87">
        <v>14000</v>
      </c>
      <c r="M558" s="89">
        <v>2023</v>
      </c>
      <c r="N558" s="87">
        <v>186000</v>
      </c>
      <c r="O558" s="82">
        <v>14000</v>
      </c>
      <c r="P558" s="82">
        <v>186000</v>
      </c>
      <c r="Q558" s="82">
        <v>2604000000</v>
      </c>
      <c r="R558" s="83">
        <v>5.4405067147219634E-3</v>
      </c>
      <c r="S558" s="84">
        <v>2023</v>
      </c>
      <c r="T558" s="80"/>
      <c r="U558" s="80"/>
    </row>
    <row r="559" spans="2:21">
      <c r="B559" s="85" t="s">
        <v>92</v>
      </c>
      <c r="C559" s="85" t="s">
        <v>89</v>
      </c>
      <c r="D559" s="86">
        <v>43546</v>
      </c>
      <c r="E559" s="85" t="s">
        <v>211</v>
      </c>
      <c r="F559" s="85" t="s">
        <v>83</v>
      </c>
      <c r="G559" s="87">
        <v>10000</v>
      </c>
      <c r="H559" s="88" t="s">
        <v>84</v>
      </c>
      <c r="I559" s="88" t="s">
        <v>84</v>
      </c>
      <c r="J559" s="88" t="s">
        <v>84</v>
      </c>
      <c r="K559" s="88" t="s">
        <v>84</v>
      </c>
      <c r="L559" s="87">
        <v>10000</v>
      </c>
      <c r="M559" s="89">
        <v>2023</v>
      </c>
      <c r="N559" s="87">
        <v>186000</v>
      </c>
      <c r="O559" s="82">
        <v>10000</v>
      </c>
      <c r="P559" s="82">
        <v>186000</v>
      </c>
      <c r="Q559" s="82">
        <v>1860000000</v>
      </c>
      <c r="R559" s="83">
        <v>3.8860762248014023E-3</v>
      </c>
      <c r="S559" s="84">
        <v>2023</v>
      </c>
      <c r="T559" s="80"/>
      <c r="U559" s="80"/>
    </row>
    <row r="560" spans="2:21">
      <c r="B560" s="85" t="s">
        <v>93</v>
      </c>
      <c r="C560" s="85" t="s">
        <v>89</v>
      </c>
      <c r="D560" s="86">
        <v>43546</v>
      </c>
      <c r="E560" s="85" t="s">
        <v>211</v>
      </c>
      <c r="F560" s="85" t="s">
        <v>83</v>
      </c>
      <c r="G560" s="87">
        <v>14000</v>
      </c>
      <c r="H560" s="88" t="s">
        <v>84</v>
      </c>
      <c r="I560" s="88" t="s">
        <v>84</v>
      </c>
      <c r="J560" s="88" t="s">
        <v>84</v>
      </c>
      <c r="K560" s="88" t="s">
        <v>84</v>
      </c>
      <c r="L560" s="87">
        <v>14000</v>
      </c>
      <c r="M560" s="89">
        <v>2023</v>
      </c>
      <c r="N560" s="87">
        <v>186000</v>
      </c>
      <c r="O560" s="82">
        <v>14000</v>
      </c>
      <c r="P560" s="82">
        <v>186000</v>
      </c>
      <c r="Q560" s="82">
        <v>2604000000</v>
      </c>
      <c r="R560" s="83">
        <v>5.4405067147219634E-3</v>
      </c>
      <c r="S560" s="84">
        <v>2023</v>
      </c>
      <c r="T560" s="80"/>
      <c r="U560" s="80"/>
    </row>
    <row r="561" spans="2:21">
      <c r="B561" s="85" t="s">
        <v>94</v>
      </c>
      <c r="C561" s="85" t="s">
        <v>89</v>
      </c>
      <c r="D561" s="86">
        <v>43546</v>
      </c>
      <c r="E561" s="85" t="s">
        <v>211</v>
      </c>
      <c r="F561" s="85" t="s">
        <v>83</v>
      </c>
      <c r="G561" s="87">
        <v>10000</v>
      </c>
      <c r="H561" s="88" t="s">
        <v>84</v>
      </c>
      <c r="I561" s="88" t="s">
        <v>84</v>
      </c>
      <c r="J561" s="88" t="s">
        <v>84</v>
      </c>
      <c r="K561" s="88" t="s">
        <v>84</v>
      </c>
      <c r="L561" s="87">
        <v>10000</v>
      </c>
      <c r="M561" s="89">
        <v>2023</v>
      </c>
      <c r="N561" s="87">
        <v>186000</v>
      </c>
      <c r="O561" s="82">
        <v>10000</v>
      </c>
      <c r="P561" s="82">
        <v>186000</v>
      </c>
      <c r="Q561" s="82">
        <v>1860000000</v>
      </c>
      <c r="R561" s="83">
        <v>3.8860762248014023E-3</v>
      </c>
      <c r="S561" s="84">
        <v>2023</v>
      </c>
      <c r="T561" s="80"/>
      <c r="U561" s="80"/>
    </row>
    <row r="562" spans="2:21">
      <c r="B562" s="85" t="s">
        <v>95</v>
      </c>
      <c r="C562" s="85" t="s">
        <v>89</v>
      </c>
      <c r="D562" s="86">
        <v>43546</v>
      </c>
      <c r="E562" s="85" t="s">
        <v>211</v>
      </c>
      <c r="F562" s="85" t="s">
        <v>83</v>
      </c>
      <c r="G562" s="87">
        <v>14000</v>
      </c>
      <c r="H562" s="88" t="s">
        <v>84</v>
      </c>
      <c r="I562" s="88" t="s">
        <v>84</v>
      </c>
      <c r="J562" s="88" t="s">
        <v>84</v>
      </c>
      <c r="K562" s="88" t="s">
        <v>84</v>
      </c>
      <c r="L562" s="87">
        <v>14000</v>
      </c>
      <c r="M562" s="89">
        <v>2023</v>
      </c>
      <c r="N562" s="87">
        <v>186000</v>
      </c>
      <c r="O562" s="82">
        <v>14000</v>
      </c>
      <c r="P562" s="82">
        <v>186000</v>
      </c>
      <c r="Q562" s="82">
        <v>2604000000</v>
      </c>
      <c r="R562" s="83">
        <v>5.4405067147219634E-3</v>
      </c>
      <c r="S562" s="84">
        <v>2023</v>
      </c>
      <c r="T562" s="80"/>
      <c r="U562" s="80"/>
    </row>
    <row r="563" spans="2:21">
      <c r="B563" s="85" t="s">
        <v>96</v>
      </c>
      <c r="C563" s="85" t="s">
        <v>89</v>
      </c>
      <c r="D563" s="86">
        <v>43546</v>
      </c>
      <c r="E563" s="85" t="s">
        <v>211</v>
      </c>
      <c r="F563" s="85" t="s">
        <v>83</v>
      </c>
      <c r="G563" s="87">
        <v>10000</v>
      </c>
      <c r="H563" s="88" t="s">
        <v>84</v>
      </c>
      <c r="I563" s="88" t="s">
        <v>84</v>
      </c>
      <c r="J563" s="88" t="s">
        <v>84</v>
      </c>
      <c r="K563" s="88" t="s">
        <v>84</v>
      </c>
      <c r="L563" s="87">
        <v>10000</v>
      </c>
      <c r="M563" s="89">
        <v>2023</v>
      </c>
      <c r="N563" s="87">
        <v>186000</v>
      </c>
      <c r="O563" s="82">
        <v>10000</v>
      </c>
      <c r="P563" s="82">
        <v>186000</v>
      </c>
      <c r="Q563" s="82">
        <v>1860000000</v>
      </c>
      <c r="R563" s="83">
        <v>3.8860762248014023E-3</v>
      </c>
      <c r="S563" s="84">
        <v>2023</v>
      </c>
      <c r="T563" s="80"/>
      <c r="U563" s="80"/>
    </row>
    <row r="564" spans="2:21">
      <c r="B564" s="85" t="s">
        <v>97</v>
      </c>
      <c r="C564" s="85" t="s">
        <v>89</v>
      </c>
      <c r="D564" s="86">
        <v>43546</v>
      </c>
      <c r="E564" s="85" t="s">
        <v>211</v>
      </c>
      <c r="F564" s="85" t="s">
        <v>83</v>
      </c>
      <c r="G564" s="87">
        <v>10000</v>
      </c>
      <c r="H564" s="88" t="s">
        <v>84</v>
      </c>
      <c r="I564" s="88" t="s">
        <v>84</v>
      </c>
      <c r="J564" s="88" t="s">
        <v>84</v>
      </c>
      <c r="K564" s="88" t="s">
        <v>84</v>
      </c>
      <c r="L564" s="87">
        <v>10000</v>
      </c>
      <c r="M564" s="89">
        <v>2023</v>
      </c>
      <c r="N564" s="87">
        <v>186000</v>
      </c>
      <c r="O564" s="82">
        <v>10000</v>
      </c>
      <c r="P564" s="82">
        <v>186000</v>
      </c>
      <c r="Q564" s="82">
        <v>1860000000</v>
      </c>
      <c r="R564" s="83">
        <v>3.8860762248014023E-3</v>
      </c>
      <c r="S564" s="84">
        <v>2023</v>
      </c>
      <c r="T564" s="80"/>
      <c r="U564" s="80"/>
    </row>
    <row r="565" spans="2:21">
      <c r="B565" s="85" t="s">
        <v>98</v>
      </c>
      <c r="C565" s="85" t="s">
        <v>89</v>
      </c>
      <c r="D565" s="86">
        <v>43546</v>
      </c>
      <c r="E565" s="85" t="s">
        <v>211</v>
      </c>
      <c r="F565" s="85" t="s">
        <v>83</v>
      </c>
      <c r="G565" s="87">
        <v>10000</v>
      </c>
      <c r="H565" s="88" t="s">
        <v>84</v>
      </c>
      <c r="I565" s="88" t="s">
        <v>84</v>
      </c>
      <c r="J565" s="88" t="s">
        <v>84</v>
      </c>
      <c r="K565" s="88" t="s">
        <v>84</v>
      </c>
      <c r="L565" s="87">
        <v>10000</v>
      </c>
      <c r="M565" s="89">
        <v>2023</v>
      </c>
      <c r="N565" s="87">
        <v>186000</v>
      </c>
      <c r="O565" s="82">
        <v>10000</v>
      </c>
      <c r="P565" s="82">
        <v>186000</v>
      </c>
      <c r="Q565" s="82">
        <v>1860000000</v>
      </c>
      <c r="R565" s="83">
        <v>3.8860762248014023E-3</v>
      </c>
      <c r="S565" s="84">
        <v>2023</v>
      </c>
      <c r="T565" s="80"/>
      <c r="U565" s="80"/>
    </row>
    <row r="566" spans="2:21">
      <c r="B566" s="85" t="s">
        <v>99</v>
      </c>
      <c r="C566" s="85" t="s">
        <v>89</v>
      </c>
      <c r="D566" s="86">
        <v>43546</v>
      </c>
      <c r="E566" s="85" t="s">
        <v>211</v>
      </c>
      <c r="F566" s="85" t="s">
        <v>83</v>
      </c>
      <c r="G566" s="87">
        <v>6000</v>
      </c>
      <c r="H566" s="88" t="s">
        <v>84</v>
      </c>
      <c r="I566" s="88" t="s">
        <v>84</v>
      </c>
      <c r="J566" s="88" t="s">
        <v>84</v>
      </c>
      <c r="K566" s="88" t="s">
        <v>84</v>
      </c>
      <c r="L566" s="87">
        <v>6000</v>
      </c>
      <c r="M566" s="89">
        <v>2023</v>
      </c>
      <c r="N566" s="87">
        <v>186000</v>
      </c>
      <c r="O566" s="82">
        <v>6000</v>
      </c>
      <c r="P566" s="82">
        <v>186000</v>
      </c>
      <c r="Q566" s="82">
        <v>1116000000</v>
      </c>
      <c r="R566" s="83">
        <v>2.3316457348808413E-3</v>
      </c>
      <c r="S566" s="84">
        <v>2023</v>
      </c>
      <c r="T566" s="80"/>
      <c r="U566" s="80"/>
    </row>
    <row r="567" spans="2:21">
      <c r="B567" s="85" t="s">
        <v>100</v>
      </c>
      <c r="C567" s="85" t="s">
        <v>89</v>
      </c>
      <c r="D567" s="86">
        <v>43546</v>
      </c>
      <c r="E567" s="85" t="s">
        <v>211</v>
      </c>
      <c r="F567" s="85" t="s">
        <v>83</v>
      </c>
      <c r="G567" s="87">
        <v>6000</v>
      </c>
      <c r="H567" s="88" t="s">
        <v>84</v>
      </c>
      <c r="I567" s="88" t="s">
        <v>84</v>
      </c>
      <c r="J567" s="88" t="s">
        <v>84</v>
      </c>
      <c r="K567" s="88" t="s">
        <v>84</v>
      </c>
      <c r="L567" s="87">
        <v>6000</v>
      </c>
      <c r="M567" s="89">
        <v>2023</v>
      </c>
      <c r="N567" s="87">
        <v>186000</v>
      </c>
      <c r="O567" s="82">
        <v>6000</v>
      </c>
      <c r="P567" s="82">
        <v>186000</v>
      </c>
      <c r="Q567" s="82">
        <v>1116000000</v>
      </c>
      <c r="R567" s="83">
        <v>2.3316457348808413E-3</v>
      </c>
      <c r="S567" s="84">
        <v>2023</v>
      </c>
      <c r="T567" s="80"/>
      <c r="U567" s="80"/>
    </row>
    <row r="568" spans="2:21">
      <c r="B568" s="85" t="s">
        <v>101</v>
      </c>
      <c r="C568" s="85" t="s">
        <v>89</v>
      </c>
      <c r="D568" s="86">
        <v>43546</v>
      </c>
      <c r="E568" s="85" t="s">
        <v>211</v>
      </c>
      <c r="F568" s="85" t="s">
        <v>83</v>
      </c>
      <c r="G568" s="87">
        <v>8000</v>
      </c>
      <c r="H568" s="88" t="s">
        <v>84</v>
      </c>
      <c r="I568" s="88" t="s">
        <v>84</v>
      </c>
      <c r="J568" s="88" t="s">
        <v>84</v>
      </c>
      <c r="K568" s="88" t="s">
        <v>84</v>
      </c>
      <c r="L568" s="87">
        <v>8000</v>
      </c>
      <c r="M568" s="89">
        <v>2023</v>
      </c>
      <c r="N568" s="87">
        <v>186000</v>
      </c>
      <c r="O568" s="82">
        <v>8000</v>
      </c>
      <c r="P568" s="82">
        <v>186000</v>
      </c>
      <c r="Q568" s="82">
        <v>1488000000</v>
      </c>
      <c r="R568" s="83">
        <v>3.1088609798411221E-3</v>
      </c>
      <c r="S568" s="84">
        <v>2023</v>
      </c>
      <c r="T568" s="80"/>
      <c r="U568" s="80"/>
    </row>
    <row r="569" spans="2:21">
      <c r="B569" s="85" t="s">
        <v>102</v>
      </c>
      <c r="C569" s="85" t="s">
        <v>89</v>
      </c>
      <c r="D569" s="86">
        <v>43546</v>
      </c>
      <c r="E569" s="85" t="s">
        <v>211</v>
      </c>
      <c r="F569" s="85" t="s">
        <v>83</v>
      </c>
      <c r="G569" s="87">
        <v>6000</v>
      </c>
      <c r="H569" s="88" t="s">
        <v>84</v>
      </c>
      <c r="I569" s="88" t="s">
        <v>84</v>
      </c>
      <c r="J569" s="88" t="s">
        <v>84</v>
      </c>
      <c r="K569" s="88" t="s">
        <v>84</v>
      </c>
      <c r="L569" s="87">
        <v>6000</v>
      </c>
      <c r="M569" s="89">
        <v>2023</v>
      </c>
      <c r="N569" s="87">
        <v>186000</v>
      </c>
      <c r="O569" s="82">
        <v>6000</v>
      </c>
      <c r="P569" s="82">
        <v>186000</v>
      </c>
      <c r="Q569" s="82">
        <v>1116000000</v>
      </c>
      <c r="R569" s="83">
        <v>2.3316457348808413E-3</v>
      </c>
      <c r="S569" s="84">
        <v>2023</v>
      </c>
      <c r="T569" s="80"/>
      <c r="U569" s="80"/>
    </row>
    <row r="570" spans="2:21">
      <c r="B570" s="85" t="s">
        <v>103</v>
      </c>
      <c r="C570" s="85" t="s">
        <v>89</v>
      </c>
      <c r="D570" s="86">
        <v>43546</v>
      </c>
      <c r="E570" s="85" t="s">
        <v>211</v>
      </c>
      <c r="F570" s="85" t="s">
        <v>83</v>
      </c>
      <c r="G570" s="87">
        <v>6000</v>
      </c>
      <c r="H570" s="88" t="s">
        <v>84</v>
      </c>
      <c r="I570" s="88" t="s">
        <v>84</v>
      </c>
      <c r="J570" s="88" t="s">
        <v>84</v>
      </c>
      <c r="K570" s="88" t="s">
        <v>84</v>
      </c>
      <c r="L570" s="87">
        <v>6000</v>
      </c>
      <c r="M570" s="89">
        <v>2023</v>
      </c>
      <c r="N570" s="87">
        <v>186000</v>
      </c>
      <c r="O570" s="82">
        <v>6000</v>
      </c>
      <c r="P570" s="82">
        <v>186000</v>
      </c>
      <c r="Q570" s="82">
        <v>1116000000</v>
      </c>
      <c r="R570" s="83">
        <v>2.3316457348808413E-3</v>
      </c>
      <c r="S570" s="84">
        <v>2023</v>
      </c>
      <c r="T570" s="80"/>
      <c r="U570" s="80"/>
    </row>
    <row r="571" spans="2:21">
      <c r="B571" s="85" t="s">
        <v>104</v>
      </c>
      <c r="C571" s="85" t="s">
        <v>89</v>
      </c>
      <c r="D571" s="86">
        <v>43546</v>
      </c>
      <c r="E571" s="85" t="s">
        <v>211</v>
      </c>
      <c r="F571" s="85" t="s">
        <v>83</v>
      </c>
      <c r="G571" s="87">
        <v>8000</v>
      </c>
      <c r="H571" s="88" t="s">
        <v>84</v>
      </c>
      <c r="I571" s="88" t="s">
        <v>84</v>
      </c>
      <c r="J571" s="88" t="s">
        <v>84</v>
      </c>
      <c r="K571" s="88" t="s">
        <v>84</v>
      </c>
      <c r="L571" s="87">
        <v>8000</v>
      </c>
      <c r="M571" s="89">
        <v>2023</v>
      </c>
      <c r="N571" s="87">
        <v>186000</v>
      </c>
      <c r="O571" s="82">
        <v>8000</v>
      </c>
      <c r="P571" s="82">
        <v>186000</v>
      </c>
      <c r="Q571" s="82">
        <v>1488000000</v>
      </c>
      <c r="R571" s="83">
        <v>3.1088609798411221E-3</v>
      </c>
      <c r="S571" s="84">
        <v>2023</v>
      </c>
      <c r="T571" s="80"/>
      <c r="U571" s="80"/>
    </row>
    <row r="572" spans="2:21">
      <c r="B572" s="85" t="s">
        <v>105</v>
      </c>
      <c r="C572" s="85" t="s">
        <v>89</v>
      </c>
      <c r="D572" s="86">
        <v>43546</v>
      </c>
      <c r="E572" s="85" t="s">
        <v>211</v>
      </c>
      <c r="F572" s="85" t="s">
        <v>83</v>
      </c>
      <c r="G572" s="87">
        <v>4000</v>
      </c>
      <c r="H572" s="88" t="s">
        <v>84</v>
      </c>
      <c r="I572" s="88" t="s">
        <v>84</v>
      </c>
      <c r="J572" s="88" t="s">
        <v>84</v>
      </c>
      <c r="K572" s="88" t="s">
        <v>84</v>
      </c>
      <c r="L572" s="87">
        <v>4000</v>
      </c>
      <c r="M572" s="89">
        <v>2023</v>
      </c>
      <c r="N572" s="87">
        <v>186000</v>
      </c>
      <c r="O572" s="82">
        <v>4000</v>
      </c>
      <c r="P572" s="82">
        <v>186000</v>
      </c>
      <c r="Q572" s="82">
        <v>744000000</v>
      </c>
      <c r="R572" s="83">
        <v>1.554430489920561E-3</v>
      </c>
      <c r="S572" s="84">
        <v>2023</v>
      </c>
      <c r="T572" s="80"/>
      <c r="U572" s="80"/>
    </row>
    <row r="573" spans="2:21">
      <c r="B573" s="85" t="s">
        <v>108</v>
      </c>
      <c r="C573" s="85" t="s">
        <v>89</v>
      </c>
      <c r="D573" s="86">
        <v>43546</v>
      </c>
      <c r="E573" s="85" t="s">
        <v>211</v>
      </c>
      <c r="F573" s="85" t="s">
        <v>83</v>
      </c>
      <c r="G573" s="87">
        <v>4000</v>
      </c>
      <c r="H573" s="88" t="s">
        <v>84</v>
      </c>
      <c r="I573" s="88" t="s">
        <v>84</v>
      </c>
      <c r="J573" s="88" t="s">
        <v>84</v>
      </c>
      <c r="K573" s="88" t="s">
        <v>84</v>
      </c>
      <c r="L573" s="87">
        <v>4000</v>
      </c>
      <c r="M573" s="89">
        <v>2023</v>
      </c>
      <c r="N573" s="87">
        <v>186000</v>
      </c>
      <c r="O573" s="82">
        <v>4000</v>
      </c>
      <c r="P573" s="82">
        <v>186000</v>
      </c>
      <c r="Q573" s="82">
        <v>744000000</v>
      </c>
      <c r="R573" s="83">
        <v>1.554430489920561E-3</v>
      </c>
      <c r="S573" s="84">
        <v>2023</v>
      </c>
      <c r="T573" s="80"/>
      <c r="U573" s="80"/>
    </row>
    <row r="574" spans="2:21">
      <c r="B574" s="85" t="s">
        <v>109</v>
      </c>
      <c r="C574" s="85" t="s">
        <v>89</v>
      </c>
      <c r="D574" s="86">
        <v>43546</v>
      </c>
      <c r="E574" s="85" t="s">
        <v>211</v>
      </c>
      <c r="F574" s="85" t="s">
        <v>83</v>
      </c>
      <c r="G574" s="87">
        <v>6000</v>
      </c>
      <c r="H574" s="88" t="s">
        <v>84</v>
      </c>
      <c r="I574" s="88" t="s">
        <v>84</v>
      </c>
      <c r="J574" s="88" t="s">
        <v>84</v>
      </c>
      <c r="K574" s="88" t="s">
        <v>84</v>
      </c>
      <c r="L574" s="87">
        <v>6000</v>
      </c>
      <c r="M574" s="89">
        <v>2023</v>
      </c>
      <c r="N574" s="87">
        <v>186000</v>
      </c>
      <c r="O574" s="82">
        <v>6000</v>
      </c>
      <c r="P574" s="82">
        <v>186000</v>
      </c>
      <c r="Q574" s="82">
        <v>1116000000</v>
      </c>
      <c r="R574" s="83">
        <v>2.3316457348808413E-3</v>
      </c>
      <c r="S574" s="84">
        <v>2023</v>
      </c>
      <c r="T574" s="80"/>
      <c r="U574" s="80"/>
    </row>
    <row r="575" spans="2:21">
      <c r="B575" s="85" t="s">
        <v>110</v>
      </c>
      <c r="C575" s="85" t="s">
        <v>89</v>
      </c>
      <c r="D575" s="86">
        <v>43546</v>
      </c>
      <c r="E575" s="85" t="s">
        <v>211</v>
      </c>
      <c r="F575" s="85" t="s">
        <v>83</v>
      </c>
      <c r="G575" s="87">
        <v>6000</v>
      </c>
      <c r="H575" s="88" t="s">
        <v>84</v>
      </c>
      <c r="I575" s="88" t="s">
        <v>84</v>
      </c>
      <c r="J575" s="88" t="s">
        <v>84</v>
      </c>
      <c r="K575" s="88" t="s">
        <v>84</v>
      </c>
      <c r="L575" s="87">
        <v>6000</v>
      </c>
      <c r="M575" s="89">
        <v>2023</v>
      </c>
      <c r="N575" s="87">
        <v>186000</v>
      </c>
      <c r="O575" s="82">
        <v>6000</v>
      </c>
      <c r="P575" s="82">
        <v>186000</v>
      </c>
      <c r="Q575" s="82">
        <v>1116000000</v>
      </c>
      <c r="R575" s="83">
        <v>2.3316457348808413E-3</v>
      </c>
      <c r="S575" s="84">
        <v>2023</v>
      </c>
      <c r="T575" s="80"/>
      <c r="U575" s="80"/>
    </row>
    <row r="576" spans="2:21">
      <c r="B576" s="85" t="s">
        <v>111</v>
      </c>
      <c r="C576" s="85" t="s">
        <v>89</v>
      </c>
      <c r="D576" s="86">
        <v>43546</v>
      </c>
      <c r="E576" s="85" t="s">
        <v>211</v>
      </c>
      <c r="F576" s="85" t="s">
        <v>83</v>
      </c>
      <c r="G576" s="87">
        <v>6000</v>
      </c>
      <c r="H576" s="88" t="s">
        <v>84</v>
      </c>
      <c r="I576" s="88" t="s">
        <v>84</v>
      </c>
      <c r="J576" s="88" t="s">
        <v>84</v>
      </c>
      <c r="K576" s="88" t="s">
        <v>84</v>
      </c>
      <c r="L576" s="87">
        <v>6000</v>
      </c>
      <c r="M576" s="89">
        <v>2023</v>
      </c>
      <c r="N576" s="87">
        <v>186000</v>
      </c>
      <c r="O576" s="82">
        <v>6000</v>
      </c>
      <c r="P576" s="82">
        <v>186000</v>
      </c>
      <c r="Q576" s="82">
        <v>1116000000</v>
      </c>
      <c r="R576" s="83">
        <v>2.3316457348808413E-3</v>
      </c>
      <c r="S576" s="84">
        <v>2023</v>
      </c>
      <c r="T576" s="80"/>
      <c r="U576" s="80"/>
    </row>
    <row r="577" spans="2:21">
      <c r="B577" s="85" t="s">
        <v>112</v>
      </c>
      <c r="C577" s="85" t="s">
        <v>89</v>
      </c>
      <c r="D577" s="86">
        <v>43546</v>
      </c>
      <c r="E577" s="85" t="s">
        <v>211</v>
      </c>
      <c r="F577" s="85" t="s">
        <v>83</v>
      </c>
      <c r="G577" s="87">
        <v>6000</v>
      </c>
      <c r="H577" s="88" t="s">
        <v>84</v>
      </c>
      <c r="I577" s="88" t="s">
        <v>84</v>
      </c>
      <c r="J577" s="88" t="s">
        <v>84</v>
      </c>
      <c r="K577" s="88" t="s">
        <v>84</v>
      </c>
      <c r="L577" s="87">
        <v>6000</v>
      </c>
      <c r="M577" s="89">
        <v>2023</v>
      </c>
      <c r="N577" s="87">
        <v>186000</v>
      </c>
      <c r="O577" s="82">
        <v>6000</v>
      </c>
      <c r="P577" s="82">
        <v>186000</v>
      </c>
      <c r="Q577" s="82">
        <v>1116000000</v>
      </c>
      <c r="R577" s="83">
        <v>2.3316457348808413E-3</v>
      </c>
      <c r="S577" s="84">
        <v>2023</v>
      </c>
      <c r="T577" s="80"/>
      <c r="U577" s="80"/>
    </row>
    <row r="578" spans="2:21">
      <c r="B578" s="85" t="s">
        <v>185</v>
      </c>
      <c r="C578" s="85" t="s">
        <v>89</v>
      </c>
      <c r="D578" s="86">
        <v>43546</v>
      </c>
      <c r="E578" s="85" t="s">
        <v>211</v>
      </c>
      <c r="F578" s="85" t="s">
        <v>83</v>
      </c>
      <c r="G578" s="87">
        <v>8000</v>
      </c>
      <c r="H578" s="88" t="s">
        <v>84</v>
      </c>
      <c r="I578" s="88" t="s">
        <v>84</v>
      </c>
      <c r="J578" s="88" t="s">
        <v>84</v>
      </c>
      <c r="K578" s="88" t="s">
        <v>84</v>
      </c>
      <c r="L578" s="87">
        <v>8000</v>
      </c>
      <c r="M578" s="89">
        <v>2023</v>
      </c>
      <c r="N578" s="87">
        <v>186000</v>
      </c>
      <c r="O578" s="82">
        <v>8000</v>
      </c>
      <c r="P578" s="82">
        <v>186000</v>
      </c>
      <c r="Q578" s="82">
        <v>1488000000</v>
      </c>
      <c r="R578" s="83">
        <v>3.1088609798411221E-3</v>
      </c>
      <c r="S578" s="84">
        <v>2023</v>
      </c>
      <c r="T578" s="80"/>
      <c r="U578" s="80"/>
    </row>
    <row r="579" spans="2:21">
      <c r="B579" s="85" t="s">
        <v>113</v>
      </c>
      <c r="C579" s="85" t="s">
        <v>89</v>
      </c>
      <c r="D579" s="86">
        <v>43546</v>
      </c>
      <c r="E579" s="85" t="s">
        <v>211</v>
      </c>
      <c r="F579" s="85" t="s">
        <v>83</v>
      </c>
      <c r="G579" s="87">
        <v>4000</v>
      </c>
      <c r="H579" s="88" t="s">
        <v>84</v>
      </c>
      <c r="I579" s="88" t="s">
        <v>84</v>
      </c>
      <c r="J579" s="88" t="s">
        <v>84</v>
      </c>
      <c r="K579" s="88" t="s">
        <v>84</v>
      </c>
      <c r="L579" s="87">
        <v>4000</v>
      </c>
      <c r="M579" s="89">
        <v>2023</v>
      </c>
      <c r="N579" s="87">
        <v>186000</v>
      </c>
      <c r="O579" s="82">
        <v>4000</v>
      </c>
      <c r="P579" s="82">
        <v>186000</v>
      </c>
      <c r="Q579" s="82">
        <v>744000000</v>
      </c>
      <c r="R579" s="83">
        <v>1.554430489920561E-3</v>
      </c>
      <c r="S579" s="84">
        <v>2023</v>
      </c>
      <c r="T579" s="80"/>
      <c r="U579" s="80"/>
    </row>
    <row r="580" spans="2:21">
      <c r="B580" s="85" t="s">
        <v>114</v>
      </c>
      <c r="C580" s="85" t="s">
        <v>89</v>
      </c>
      <c r="D580" s="86">
        <v>43546</v>
      </c>
      <c r="E580" s="85" t="s">
        <v>211</v>
      </c>
      <c r="F580" s="85" t="s">
        <v>83</v>
      </c>
      <c r="G580" s="87">
        <v>6000</v>
      </c>
      <c r="H580" s="88" t="s">
        <v>84</v>
      </c>
      <c r="I580" s="88" t="s">
        <v>84</v>
      </c>
      <c r="J580" s="88" t="s">
        <v>84</v>
      </c>
      <c r="K580" s="88" t="s">
        <v>84</v>
      </c>
      <c r="L580" s="87">
        <v>6000</v>
      </c>
      <c r="M580" s="89">
        <v>2023</v>
      </c>
      <c r="N580" s="87">
        <v>186000</v>
      </c>
      <c r="O580" s="82">
        <v>6000</v>
      </c>
      <c r="P580" s="82">
        <v>186000</v>
      </c>
      <c r="Q580" s="82">
        <v>1116000000</v>
      </c>
      <c r="R580" s="83">
        <v>2.3316457348808413E-3</v>
      </c>
      <c r="S580" s="84">
        <v>2023</v>
      </c>
      <c r="T580" s="80"/>
      <c r="U580" s="80"/>
    </row>
    <row r="581" spans="2:21">
      <c r="B581" s="85" t="s">
        <v>115</v>
      </c>
      <c r="C581" s="85" t="s">
        <v>89</v>
      </c>
      <c r="D581" s="86">
        <v>43546</v>
      </c>
      <c r="E581" s="85" t="s">
        <v>211</v>
      </c>
      <c r="F581" s="85" t="s">
        <v>83</v>
      </c>
      <c r="G581" s="87">
        <v>8000</v>
      </c>
      <c r="H581" s="88" t="s">
        <v>84</v>
      </c>
      <c r="I581" s="88" t="s">
        <v>84</v>
      </c>
      <c r="J581" s="88" t="s">
        <v>84</v>
      </c>
      <c r="K581" s="88" t="s">
        <v>84</v>
      </c>
      <c r="L581" s="87">
        <v>8000</v>
      </c>
      <c r="M581" s="89">
        <v>2023</v>
      </c>
      <c r="N581" s="87">
        <v>186000</v>
      </c>
      <c r="O581" s="82">
        <v>8000</v>
      </c>
      <c r="P581" s="82">
        <v>186000</v>
      </c>
      <c r="Q581" s="82">
        <v>1488000000</v>
      </c>
      <c r="R581" s="83">
        <v>3.1088609798411221E-3</v>
      </c>
      <c r="S581" s="84">
        <v>2023</v>
      </c>
      <c r="T581" s="80"/>
      <c r="U581" s="80"/>
    </row>
    <row r="582" spans="2:21">
      <c r="B582" s="85" t="s">
        <v>116</v>
      </c>
      <c r="C582" s="85" t="s">
        <v>89</v>
      </c>
      <c r="D582" s="86">
        <v>43546</v>
      </c>
      <c r="E582" s="85" t="s">
        <v>211</v>
      </c>
      <c r="F582" s="85" t="s">
        <v>83</v>
      </c>
      <c r="G582" s="87">
        <v>6000</v>
      </c>
      <c r="H582" s="88" t="s">
        <v>84</v>
      </c>
      <c r="I582" s="88" t="s">
        <v>84</v>
      </c>
      <c r="J582" s="88" t="s">
        <v>84</v>
      </c>
      <c r="K582" s="88" t="s">
        <v>84</v>
      </c>
      <c r="L582" s="87">
        <v>6000</v>
      </c>
      <c r="M582" s="89">
        <v>2023</v>
      </c>
      <c r="N582" s="87">
        <v>186000</v>
      </c>
      <c r="O582" s="82">
        <v>6000</v>
      </c>
      <c r="P582" s="82">
        <v>186000</v>
      </c>
      <c r="Q582" s="82">
        <v>1116000000</v>
      </c>
      <c r="R582" s="83">
        <v>2.3316457348808413E-3</v>
      </c>
      <c r="S582" s="84">
        <v>2023</v>
      </c>
      <c r="T582" s="80"/>
      <c r="U582" s="80"/>
    </row>
    <row r="583" spans="2:21">
      <c r="B583" s="85" t="s">
        <v>117</v>
      </c>
      <c r="C583" s="85" t="s">
        <v>89</v>
      </c>
      <c r="D583" s="86">
        <v>43546</v>
      </c>
      <c r="E583" s="85" t="s">
        <v>211</v>
      </c>
      <c r="F583" s="85" t="s">
        <v>83</v>
      </c>
      <c r="G583" s="87">
        <v>4000</v>
      </c>
      <c r="H583" s="88" t="s">
        <v>84</v>
      </c>
      <c r="I583" s="88" t="s">
        <v>84</v>
      </c>
      <c r="J583" s="88" t="s">
        <v>84</v>
      </c>
      <c r="K583" s="88" t="s">
        <v>84</v>
      </c>
      <c r="L583" s="87">
        <v>4000</v>
      </c>
      <c r="M583" s="89">
        <v>2023</v>
      </c>
      <c r="N583" s="87">
        <v>186000</v>
      </c>
      <c r="O583" s="82">
        <v>4000</v>
      </c>
      <c r="P583" s="82">
        <v>186000</v>
      </c>
      <c r="Q583" s="82">
        <v>744000000</v>
      </c>
      <c r="R583" s="83">
        <v>1.554430489920561E-3</v>
      </c>
      <c r="S583" s="84">
        <v>2023</v>
      </c>
      <c r="T583" s="80"/>
      <c r="U583" s="80"/>
    </row>
    <row r="584" spans="2:21">
      <c r="B584" s="85" t="s">
        <v>118</v>
      </c>
      <c r="C584" s="85" t="s">
        <v>89</v>
      </c>
      <c r="D584" s="86">
        <v>43546</v>
      </c>
      <c r="E584" s="85" t="s">
        <v>211</v>
      </c>
      <c r="F584" s="85" t="s">
        <v>83</v>
      </c>
      <c r="G584" s="87">
        <v>6000</v>
      </c>
      <c r="H584" s="88" t="s">
        <v>84</v>
      </c>
      <c r="I584" s="88" t="s">
        <v>84</v>
      </c>
      <c r="J584" s="88" t="s">
        <v>84</v>
      </c>
      <c r="K584" s="88" t="s">
        <v>84</v>
      </c>
      <c r="L584" s="87">
        <v>6000</v>
      </c>
      <c r="M584" s="89">
        <v>2023</v>
      </c>
      <c r="N584" s="87">
        <v>186000</v>
      </c>
      <c r="O584" s="82">
        <v>6000</v>
      </c>
      <c r="P584" s="82">
        <v>186000</v>
      </c>
      <c r="Q584" s="82">
        <v>1116000000</v>
      </c>
      <c r="R584" s="83">
        <v>2.3316457348808413E-3</v>
      </c>
      <c r="S584" s="84">
        <v>2023</v>
      </c>
      <c r="T584" s="80"/>
      <c r="U584" s="80"/>
    </row>
    <row r="585" spans="2:21">
      <c r="B585" s="85" t="s">
        <v>119</v>
      </c>
      <c r="C585" s="85" t="s">
        <v>89</v>
      </c>
      <c r="D585" s="86">
        <v>43546</v>
      </c>
      <c r="E585" s="85" t="s">
        <v>211</v>
      </c>
      <c r="F585" s="85" t="s">
        <v>83</v>
      </c>
      <c r="G585" s="87">
        <v>4000</v>
      </c>
      <c r="H585" s="88" t="s">
        <v>84</v>
      </c>
      <c r="I585" s="88" t="s">
        <v>84</v>
      </c>
      <c r="J585" s="88" t="s">
        <v>84</v>
      </c>
      <c r="K585" s="88" t="s">
        <v>84</v>
      </c>
      <c r="L585" s="87">
        <v>4000</v>
      </c>
      <c r="M585" s="89">
        <v>2023</v>
      </c>
      <c r="N585" s="87">
        <v>186000</v>
      </c>
      <c r="O585" s="82">
        <v>4000</v>
      </c>
      <c r="P585" s="82">
        <v>186000</v>
      </c>
      <c r="Q585" s="82">
        <v>744000000</v>
      </c>
      <c r="R585" s="83">
        <v>1.554430489920561E-3</v>
      </c>
      <c r="S585" s="84">
        <v>2023</v>
      </c>
      <c r="T585" s="80"/>
      <c r="U585" s="80"/>
    </row>
    <row r="586" spans="2:21">
      <c r="B586" s="85" t="s">
        <v>120</v>
      </c>
      <c r="C586" s="85" t="s">
        <v>89</v>
      </c>
      <c r="D586" s="86">
        <v>43546</v>
      </c>
      <c r="E586" s="85" t="s">
        <v>211</v>
      </c>
      <c r="F586" s="85" t="s">
        <v>83</v>
      </c>
      <c r="G586" s="87">
        <v>6000</v>
      </c>
      <c r="H586" s="88" t="s">
        <v>84</v>
      </c>
      <c r="I586" s="88" t="s">
        <v>84</v>
      </c>
      <c r="J586" s="88" t="s">
        <v>84</v>
      </c>
      <c r="K586" s="88" t="s">
        <v>84</v>
      </c>
      <c r="L586" s="87">
        <v>6000</v>
      </c>
      <c r="M586" s="89">
        <v>2023</v>
      </c>
      <c r="N586" s="87">
        <v>186000</v>
      </c>
      <c r="O586" s="82">
        <v>6000</v>
      </c>
      <c r="P586" s="82">
        <v>186000</v>
      </c>
      <c r="Q586" s="82">
        <v>1116000000</v>
      </c>
      <c r="R586" s="83">
        <v>2.3316457348808413E-3</v>
      </c>
      <c r="S586" s="84">
        <v>2023</v>
      </c>
      <c r="T586" s="80"/>
      <c r="U586" s="80"/>
    </row>
    <row r="587" spans="2:21">
      <c r="B587" s="85" t="s">
        <v>121</v>
      </c>
      <c r="C587" s="85" t="s">
        <v>89</v>
      </c>
      <c r="D587" s="86">
        <v>43546</v>
      </c>
      <c r="E587" s="85" t="s">
        <v>211</v>
      </c>
      <c r="F587" s="85" t="s">
        <v>83</v>
      </c>
      <c r="G587" s="87">
        <v>6000</v>
      </c>
      <c r="H587" s="88" t="s">
        <v>84</v>
      </c>
      <c r="I587" s="88" t="s">
        <v>84</v>
      </c>
      <c r="J587" s="88" t="s">
        <v>84</v>
      </c>
      <c r="K587" s="88" t="s">
        <v>84</v>
      </c>
      <c r="L587" s="87">
        <v>6000</v>
      </c>
      <c r="M587" s="89">
        <v>2023</v>
      </c>
      <c r="N587" s="87">
        <v>186000</v>
      </c>
      <c r="O587" s="82">
        <v>6000</v>
      </c>
      <c r="P587" s="82">
        <v>186000</v>
      </c>
      <c r="Q587" s="82">
        <v>1116000000</v>
      </c>
      <c r="R587" s="83">
        <v>2.3316457348808413E-3</v>
      </c>
      <c r="S587" s="84">
        <v>2023</v>
      </c>
      <c r="T587" s="80"/>
      <c r="U587" s="80"/>
    </row>
    <row r="588" spans="2:21">
      <c r="B588" s="85" t="s">
        <v>122</v>
      </c>
      <c r="C588" s="85" t="s">
        <v>89</v>
      </c>
      <c r="D588" s="86">
        <v>43546</v>
      </c>
      <c r="E588" s="85" t="s">
        <v>211</v>
      </c>
      <c r="F588" s="85" t="s">
        <v>83</v>
      </c>
      <c r="G588" s="87">
        <v>6000</v>
      </c>
      <c r="H588" s="88" t="s">
        <v>84</v>
      </c>
      <c r="I588" s="88" t="s">
        <v>84</v>
      </c>
      <c r="J588" s="88" t="s">
        <v>84</v>
      </c>
      <c r="K588" s="88" t="s">
        <v>84</v>
      </c>
      <c r="L588" s="87">
        <v>6000</v>
      </c>
      <c r="M588" s="89">
        <v>2023</v>
      </c>
      <c r="N588" s="87">
        <v>186000</v>
      </c>
      <c r="O588" s="82">
        <v>6000</v>
      </c>
      <c r="P588" s="82">
        <v>186000</v>
      </c>
      <c r="Q588" s="82">
        <v>1116000000</v>
      </c>
      <c r="R588" s="83">
        <v>2.3316457348808413E-3</v>
      </c>
      <c r="S588" s="84">
        <v>2023</v>
      </c>
      <c r="T588" s="80"/>
      <c r="U588" s="80"/>
    </row>
    <row r="589" spans="2:21">
      <c r="B589" s="85" t="s">
        <v>123</v>
      </c>
      <c r="C589" s="85" t="s">
        <v>89</v>
      </c>
      <c r="D589" s="86">
        <v>43546</v>
      </c>
      <c r="E589" s="85" t="s">
        <v>211</v>
      </c>
      <c r="F589" s="85" t="s">
        <v>83</v>
      </c>
      <c r="G589" s="87">
        <v>6000</v>
      </c>
      <c r="H589" s="88" t="s">
        <v>84</v>
      </c>
      <c r="I589" s="88" t="s">
        <v>84</v>
      </c>
      <c r="J589" s="88" t="s">
        <v>84</v>
      </c>
      <c r="K589" s="88" t="s">
        <v>84</v>
      </c>
      <c r="L589" s="87">
        <v>6000</v>
      </c>
      <c r="M589" s="89">
        <v>2023</v>
      </c>
      <c r="N589" s="87">
        <v>186000</v>
      </c>
      <c r="O589" s="82">
        <v>6000</v>
      </c>
      <c r="P589" s="82">
        <v>186000</v>
      </c>
      <c r="Q589" s="82">
        <v>1116000000</v>
      </c>
      <c r="R589" s="83">
        <v>2.3316457348808413E-3</v>
      </c>
      <c r="S589" s="84">
        <v>2023</v>
      </c>
      <c r="T589" s="80"/>
      <c r="U589" s="80"/>
    </row>
    <row r="590" spans="2:21">
      <c r="B590" s="85" t="s">
        <v>124</v>
      </c>
      <c r="C590" s="85" t="s">
        <v>89</v>
      </c>
      <c r="D590" s="86">
        <v>43546</v>
      </c>
      <c r="E590" s="85" t="s">
        <v>211</v>
      </c>
      <c r="F590" s="85" t="s">
        <v>83</v>
      </c>
      <c r="G590" s="87">
        <v>6000</v>
      </c>
      <c r="H590" s="88" t="s">
        <v>84</v>
      </c>
      <c r="I590" s="88" t="s">
        <v>84</v>
      </c>
      <c r="J590" s="88" t="s">
        <v>84</v>
      </c>
      <c r="K590" s="88" t="s">
        <v>84</v>
      </c>
      <c r="L590" s="87">
        <v>6000</v>
      </c>
      <c r="M590" s="89">
        <v>2023</v>
      </c>
      <c r="N590" s="87">
        <v>186000</v>
      </c>
      <c r="O590" s="82">
        <v>6000</v>
      </c>
      <c r="P590" s="82">
        <v>186000</v>
      </c>
      <c r="Q590" s="82">
        <v>1116000000</v>
      </c>
      <c r="R590" s="83">
        <v>2.3316457348808413E-3</v>
      </c>
      <c r="S590" s="84">
        <v>2023</v>
      </c>
      <c r="T590" s="80"/>
      <c r="U590" s="80"/>
    </row>
    <row r="591" spans="2:21">
      <c r="B591" s="85" t="s">
        <v>125</v>
      </c>
      <c r="C591" s="85" t="s">
        <v>89</v>
      </c>
      <c r="D591" s="86">
        <v>43546</v>
      </c>
      <c r="E591" s="85" t="s">
        <v>211</v>
      </c>
      <c r="F591" s="85" t="s">
        <v>83</v>
      </c>
      <c r="G591" s="87">
        <v>6000</v>
      </c>
      <c r="H591" s="88" t="s">
        <v>84</v>
      </c>
      <c r="I591" s="88" t="s">
        <v>84</v>
      </c>
      <c r="J591" s="88" t="s">
        <v>84</v>
      </c>
      <c r="K591" s="88" t="s">
        <v>84</v>
      </c>
      <c r="L591" s="87">
        <v>6000</v>
      </c>
      <c r="M591" s="89">
        <v>2023</v>
      </c>
      <c r="N591" s="87">
        <v>186000</v>
      </c>
      <c r="O591" s="82">
        <v>6000</v>
      </c>
      <c r="P591" s="82">
        <v>186000</v>
      </c>
      <c r="Q591" s="82">
        <v>1116000000</v>
      </c>
      <c r="R591" s="83">
        <v>2.3316457348808413E-3</v>
      </c>
      <c r="S591" s="84">
        <v>2023</v>
      </c>
      <c r="T591" s="80"/>
      <c r="U591" s="80"/>
    </row>
    <row r="592" spans="2:21">
      <c r="B592" s="85" t="s">
        <v>126</v>
      </c>
      <c r="C592" s="85" t="s">
        <v>89</v>
      </c>
      <c r="D592" s="86">
        <v>43546</v>
      </c>
      <c r="E592" s="85" t="s">
        <v>211</v>
      </c>
      <c r="F592" s="85" t="s">
        <v>83</v>
      </c>
      <c r="G592" s="87">
        <v>4000</v>
      </c>
      <c r="H592" s="88" t="s">
        <v>84</v>
      </c>
      <c r="I592" s="88" t="s">
        <v>84</v>
      </c>
      <c r="J592" s="88" t="s">
        <v>84</v>
      </c>
      <c r="K592" s="88" t="s">
        <v>84</v>
      </c>
      <c r="L592" s="87">
        <v>4000</v>
      </c>
      <c r="M592" s="89">
        <v>2023</v>
      </c>
      <c r="N592" s="87">
        <v>186000</v>
      </c>
      <c r="O592" s="82">
        <v>4000</v>
      </c>
      <c r="P592" s="82">
        <v>186000</v>
      </c>
      <c r="Q592" s="82">
        <v>744000000</v>
      </c>
      <c r="R592" s="83">
        <v>1.554430489920561E-3</v>
      </c>
      <c r="S592" s="84">
        <v>2023</v>
      </c>
      <c r="T592" s="80"/>
      <c r="U592" s="80"/>
    </row>
    <row r="593" spans="2:21">
      <c r="B593" s="85" t="s">
        <v>127</v>
      </c>
      <c r="C593" s="85" t="s">
        <v>89</v>
      </c>
      <c r="D593" s="86">
        <v>43546</v>
      </c>
      <c r="E593" s="85" t="s">
        <v>211</v>
      </c>
      <c r="F593" s="85" t="s">
        <v>83</v>
      </c>
      <c r="G593" s="87">
        <v>10000</v>
      </c>
      <c r="H593" s="88" t="s">
        <v>84</v>
      </c>
      <c r="I593" s="88" t="s">
        <v>84</v>
      </c>
      <c r="J593" s="88" t="s">
        <v>84</v>
      </c>
      <c r="K593" s="88" t="s">
        <v>84</v>
      </c>
      <c r="L593" s="87">
        <v>10000</v>
      </c>
      <c r="M593" s="89">
        <v>2023</v>
      </c>
      <c r="N593" s="87">
        <v>186000</v>
      </c>
      <c r="O593" s="82">
        <v>10000</v>
      </c>
      <c r="P593" s="82">
        <v>186000</v>
      </c>
      <c r="Q593" s="82">
        <v>1860000000</v>
      </c>
      <c r="R593" s="83">
        <v>3.8860762248014023E-3</v>
      </c>
      <c r="S593" s="84">
        <v>2023</v>
      </c>
      <c r="T593" s="80"/>
      <c r="U593" s="80"/>
    </row>
    <row r="594" spans="2:21">
      <c r="B594" s="85" t="s">
        <v>128</v>
      </c>
      <c r="C594" s="85" t="s">
        <v>89</v>
      </c>
      <c r="D594" s="86">
        <v>43546</v>
      </c>
      <c r="E594" s="85" t="s">
        <v>211</v>
      </c>
      <c r="F594" s="85" t="s">
        <v>83</v>
      </c>
      <c r="G594" s="87">
        <v>10000</v>
      </c>
      <c r="H594" s="88" t="s">
        <v>84</v>
      </c>
      <c r="I594" s="88" t="s">
        <v>84</v>
      </c>
      <c r="J594" s="88" t="s">
        <v>84</v>
      </c>
      <c r="K594" s="88" t="s">
        <v>84</v>
      </c>
      <c r="L594" s="87">
        <v>10000</v>
      </c>
      <c r="M594" s="89">
        <v>2023</v>
      </c>
      <c r="N594" s="87">
        <v>186000</v>
      </c>
      <c r="O594" s="82">
        <v>10000</v>
      </c>
      <c r="P594" s="82">
        <v>186000</v>
      </c>
      <c r="Q594" s="82">
        <v>1860000000</v>
      </c>
      <c r="R594" s="83">
        <v>3.8860762248014023E-3</v>
      </c>
      <c r="S594" s="84">
        <v>2023</v>
      </c>
      <c r="T594" s="80"/>
      <c r="U594" s="80"/>
    </row>
    <row r="595" spans="2:21">
      <c r="B595" s="85" t="s">
        <v>129</v>
      </c>
      <c r="C595" s="85" t="s">
        <v>89</v>
      </c>
      <c r="D595" s="86">
        <v>43546</v>
      </c>
      <c r="E595" s="85" t="s">
        <v>211</v>
      </c>
      <c r="F595" s="85" t="s">
        <v>83</v>
      </c>
      <c r="G595" s="87">
        <v>4000</v>
      </c>
      <c r="H595" s="88" t="s">
        <v>84</v>
      </c>
      <c r="I595" s="88" t="s">
        <v>84</v>
      </c>
      <c r="J595" s="88" t="s">
        <v>84</v>
      </c>
      <c r="K595" s="88" t="s">
        <v>84</v>
      </c>
      <c r="L595" s="87">
        <v>4000</v>
      </c>
      <c r="M595" s="89">
        <v>2023</v>
      </c>
      <c r="N595" s="87">
        <v>186000</v>
      </c>
      <c r="O595" s="82">
        <v>4000</v>
      </c>
      <c r="P595" s="82">
        <v>186000</v>
      </c>
      <c r="Q595" s="82">
        <v>744000000</v>
      </c>
      <c r="R595" s="83">
        <v>1.554430489920561E-3</v>
      </c>
      <c r="S595" s="84">
        <v>2023</v>
      </c>
      <c r="T595" s="80"/>
      <c r="U595" s="80"/>
    </row>
    <row r="596" spans="2:21">
      <c r="B596" s="85" t="s">
        <v>130</v>
      </c>
      <c r="C596" s="85" t="s">
        <v>89</v>
      </c>
      <c r="D596" s="86">
        <v>43546</v>
      </c>
      <c r="E596" s="85" t="s">
        <v>211</v>
      </c>
      <c r="F596" s="85" t="s">
        <v>83</v>
      </c>
      <c r="G596" s="87">
        <v>4000</v>
      </c>
      <c r="H596" s="88" t="s">
        <v>84</v>
      </c>
      <c r="I596" s="88" t="s">
        <v>84</v>
      </c>
      <c r="J596" s="88" t="s">
        <v>84</v>
      </c>
      <c r="K596" s="88" t="s">
        <v>84</v>
      </c>
      <c r="L596" s="87">
        <v>4000</v>
      </c>
      <c r="M596" s="89">
        <v>2023</v>
      </c>
      <c r="N596" s="87">
        <v>186000</v>
      </c>
      <c r="O596" s="82">
        <v>4000</v>
      </c>
      <c r="P596" s="82">
        <v>186000</v>
      </c>
      <c r="Q596" s="82">
        <v>744000000</v>
      </c>
      <c r="R596" s="83">
        <v>1.554430489920561E-3</v>
      </c>
      <c r="S596" s="84">
        <v>2023</v>
      </c>
      <c r="T596" s="80"/>
      <c r="U596" s="80"/>
    </row>
    <row r="597" spans="2:21">
      <c r="B597" s="85" t="s">
        <v>131</v>
      </c>
      <c r="C597" s="85" t="s">
        <v>89</v>
      </c>
      <c r="D597" s="86">
        <v>43546</v>
      </c>
      <c r="E597" s="85" t="s">
        <v>211</v>
      </c>
      <c r="F597" s="85" t="s">
        <v>83</v>
      </c>
      <c r="G597" s="87">
        <v>4000</v>
      </c>
      <c r="H597" s="88" t="s">
        <v>84</v>
      </c>
      <c r="I597" s="88" t="s">
        <v>84</v>
      </c>
      <c r="J597" s="88" t="s">
        <v>84</v>
      </c>
      <c r="K597" s="88" t="s">
        <v>84</v>
      </c>
      <c r="L597" s="87">
        <v>4000</v>
      </c>
      <c r="M597" s="89">
        <v>2023</v>
      </c>
      <c r="N597" s="87">
        <v>186000</v>
      </c>
      <c r="O597" s="82">
        <v>4000</v>
      </c>
      <c r="P597" s="82">
        <v>186000</v>
      </c>
      <c r="Q597" s="82">
        <v>744000000</v>
      </c>
      <c r="R597" s="83">
        <v>1.554430489920561E-3</v>
      </c>
      <c r="S597" s="84">
        <v>2023</v>
      </c>
      <c r="T597" s="80"/>
      <c r="U597" s="80"/>
    </row>
    <row r="598" spans="2:21">
      <c r="B598" s="85" t="s">
        <v>132</v>
      </c>
      <c r="C598" s="85" t="s">
        <v>89</v>
      </c>
      <c r="D598" s="86">
        <v>43546</v>
      </c>
      <c r="E598" s="85" t="s">
        <v>211</v>
      </c>
      <c r="F598" s="85" t="s">
        <v>83</v>
      </c>
      <c r="G598" s="87">
        <v>4000</v>
      </c>
      <c r="H598" s="88" t="s">
        <v>84</v>
      </c>
      <c r="I598" s="88" t="s">
        <v>84</v>
      </c>
      <c r="J598" s="88" t="s">
        <v>84</v>
      </c>
      <c r="K598" s="88" t="s">
        <v>84</v>
      </c>
      <c r="L598" s="87">
        <v>4000</v>
      </c>
      <c r="M598" s="89">
        <v>2023</v>
      </c>
      <c r="N598" s="87">
        <v>186000</v>
      </c>
      <c r="O598" s="82">
        <v>4000</v>
      </c>
      <c r="P598" s="82">
        <v>186000</v>
      </c>
      <c r="Q598" s="82">
        <v>744000000</v>
      </c>
      <c r="R598" s="83">
        <v>1.554430489920561E-3</v>
      </c>
      <c r="S598" s="84">
        <v>2023</v>
      </c>
      <c r="T598" s="80"/>
      <c r="U598" s="80"/>
    </row>
    <row r="599" spans="2:21">
      <c r="B599" s="85" t="s">
        <v>133</v>
      </c>
      <c r="C599" s="85" t="s">
        <v>89</v>
      </c>
      <c r="D599" s="86">
        <v>43546</v>
      </c>
      <c r="E599" s="85" t="s">
        <v>211</v>
      </c>
      <c r="F599" s="85" t="s">
        <v>83</v>
      </c>
      <c r="G599" s="87">
        <v>6000</v>
      </c>
      <c r="H599" s="88" t="s">
        <v>84</v>
      </c>
      <c r="I599" s="88" t="s">
        <v>84</v>
      </c>
      <c r="J599" s="88" t="s">
        <v>84</v>
      </c>
      <c r="K599" s="88" t="s">
        <v>84</v>
      </c>
      <c r="L599" s="87">
        <v>6000</v>
      </c>
      <c r="M599" s="89">
        <v>2023</v>
      </c>
      <c r="N599" s="87">
        <v>186000</v>
      </c>
      <c r="O599" s="82">
        <v>6000</v>
      </c>
      <c r="P599" s="82">
        <v>186000</v>
      </c>
      <c r="Q599" s="82">
        <v>1116000000</v>
      </c>
      <c r="R599" s="83">
        <v>2.3316457348808413E-3</v>
      </c>
      <c r="S599" s="84">
        <v>2023</v>
      </c>
      <c r="T599" s="80"/>
      <c r="U599" s="80"/>
    </row>
    <row r="600" spans="2:21">
      <c r="B600" s="85" t="s">
        <v>134</v>
      </c>
      <c r="C600" s="85" t="s">
        <v>89</v>
      </c>
      <c r="D600" s="86">
        <v>43546</v>
      </c>
      <c r="E600" s="85" t="s">
        <v>211</v>
      </c>
      <c r="F600" s="85" t="s">
        <v>83</v>
      </c>
      <c r="G600" s="87">
        <v>4000</v>
      </c>
      <c r="H600" s="88" t="s">
        <v>84</v>
      </c>
      <c r="I600" s="88" t="s">
        <v>84</v>
      </c>
      <c r="J600" s="88" t="s">
        <v>84</v>
      </c>
      <c r="K600" s="88" t="s">
        <v>84</v>
      </c>
      <c r="L600" s="87">
        <v>4000</v>
      </c>
      <c r="M600" s="89">
        <v>2023</v>
      </c>
      <c r="N600" s="87">
        <v>186000</v>
      </c>
      <c r="O600" s="82">
        <v>4000</v>
      </c>
      <c r="P600" s="82">
        <v>186000</v>
      </c>
      <c r="Q600" s="82">
        <v>744000000</v>
      </c>
      <c r="R600" s="83">
        <v>1.554430489920561E-3</v>
      </c>
      <c r="S600" s="84">
        <v>2023</v>
      </c>
      <c r="T600" s="80"/>
      <c r="U600" s="80"/>
    </row>
    <row r="601" spans="2:21">
      <c r="B601" s="85" t="s">
        <v>135</v>
      </c>
      <c r="C601" s="85" t="s">
        <v>89</v>
      </c>
      <c r="D601" s="86">
        <v>43546</v>
      </c>
      <c r="E601" s="85" t="s">
        <v>211</v>
      </c>
      <c r="F601" s="85" t="s">
        <v>83</v>
      </c>
      <c r="G601" s="87">
        <v>4000</v>
      </c>
      <c r="H601" s="88" t="s">
        <v>84</v>
      </c>
      <c r="I601" s="88" t="s">
        <v>84</v>
      </c>
      <c r="J601" s="88" t="s">
        <v>84</v>
      </c>
      <c r="K601" s="88" t="s">
        <v>84</v>
      </c>
      <c r="L601" s="87">
        <v>4000</v>
      </c>
      <c r="M601" s="89">
        <v>2023</v>
      </c>
      <c r="N601" s="87">
        <v>186000</v>
      </c>
      <c r="O601" s="82">
        <v>4000</v>
      </c>
      <c r="P601" s="82">
        <v>186000</v>
      </c>
      <c r="Q601" s="82">
        <v>744000000</v>
      </c>
      <c r="R601" s="83">
        <v>1.554430489920561E-3</v>
      </c>
      <c r="S601" s="84">
        <v>2023</v>
      </c>
      <c r="T601" s="80"/>
      <c r="U601" s="80"/>
    </row>
    <row r="602" spans="2:21">
      <c r="B602" s="85" t="s">
        <v>186</v>
      </c>
      <c r="C602" s="85" t="s">
        <v>89</v>
      </c>
      <c r="D602" s="86">
        <v>43546</v>
      </c>
      <c r="E602" s="85" t="s">
        <v>211</v>
      </c>
      <c r="F602" s="85" t="s">
        <v>83</v>
      </c>
      <c r="G602" s="87">
        <v>6000</v>
      </c>
      <c r="H602" s="88" t="s">
        <v>84</v>
      </c>
      <c r="I602" s="88" t="s">
        <v>84</v>
      </c>
      <c r="J602" s="88" t="s">
        <v>84</v>
      </c>
      <c r="K602" s="88" t="s">
        <v>84</v>
      </c>
      <c r="L602" s="87">
        <v>6000</v>
      </c>
      <c r="M602" s="89">
        <v>2023</v>
      </c>
      <c r="N602" s="87">
        <v>186000</v>
      </c>
      <c r="O602" s="82">
        <v>6000</v>
      </c>
      <c r="P602" s="82">
        <v>186000</v>
      </c>
      <c r="Q602" s="82">
        <v>1116000000</v>
      </c>
      <c r="R602" s="83">
        <v>2.3316457348808413E-3</v>
      </c>
      <c r="S602" s="84">
        <v>2023</v>
      </c>
      <c r="T602" s="80"/>
      <c r="U602" s="80"/>
    </row>
    <row r="603" spans="2:21">
      <c r="B603" s="85" t="s">
        <v>136</v>
      </c>
      <c r="C603" s="85" t="s">
        <v>89</v>
      </c>
      <c r="D603" s="86">
        <v>43546</v>
      </c>
      <c r="E603" s="85" t="s">
        <v>211</v>
      </c>
      <c r="F603" s="85" t="s">
        <v>83</v>
      </c>
      <c r="G603" s="87">
        <v>4000</v>
      </c>
      <c r="H603" s="88" t="s">
        <v>84</v>
      </c>
      <c r="I603" s="88" t="s">
        <v>84</v>
      </c>
      <c r="J603" s="88" t="s">
        <v>84</v>
      </c>
      <c r="K603" s="88" t="s">
        <v>84</v>
      </c>
      <c r="L603" s="87">
        <v>4000</v>
      </c>
      <c r="M603" s="89">
        <v>2023</v>
      </c>
      <c r="N603" s="87">
        <v>186000</v>
      </c>
      <c r="O603" s="82">
        <v>4000</v>
      </c>
      <c r="P603" s="82">
        <v>186000</v>
      </c>
      <c r="Q603" s="82">
        <v>744000000</v>
      </c>
      <c r="R603" s="83">
        <v>1.554430489920561E-3</v>
      </c>
      <c r="S603" s="84">
        <v>2023</v>
      </c>
      <c r="T603" s="80"/>
      <c r="U603" s="80"/>
    </row>
    <row r="604" spans="2:21">
      <c r="B604" s="85" t="s">
        <v>137</v>
      </c>
      <c r="C604" s="85" t="s">
        <v>89</v>
      </c>
      <c r="D604" s="86">
        <v>43546</v>
      </c>
      <c r="E604" s="85" t="s">
        <v>211</v>
      </c>
      <c r="F604" s="85" t="s">
        <v>83</v>
      </c>
      <c r="G604" s="87">
        <v>4000</v>
      </c>
      <c r="H604" s="88" t="s">
        <v>84</v>
      </c>
      <c r="I604" s="88" t="s">
        <v>84</v>
      </c>
      <c r="J604" s="88" t="s">
        <v>84</v>
      </c>
      <c r="K604" s="88" t="s">
        <v>84</v>
      </c>
      <c r="L604" s="87">
        <v>4000</v>
      </c>
      <c r="M604" s="89">
        <v>2023</v>
      </c>
      <c r="N604" s="87">
        <v>186000</v>
      </c>
      <c r="O604" s="82">
        <v>4000</v>
      </c>
      <c r="P604" s="82">
        <v>186000</v>
      </c>
      <c r="Q604" s="82">
        <v>744000000</v>
      </c>
      <c r="R604" s="83">
        <v>1.554430489920561E-3</v>
      </c>
      <c r="S604" s="84">
        <v>2023</v>
      </c>
      <c r="T604" s="80"/>
      <c r="U604" s="80"/>
    </row>
    <row r="605" spans="2:21">
      <c r="B605" s="85" t="s">
        <v>138</v>
      </c>
      <c r="C605" s="85" t="s">
        <v>89</v>
      </c>
      <c r="D605" s="86">
        <v>43546</v>
      </c>
      <c r="E605" s="85" t="s">
        <v>211</v>
      </c>
      <c r="F605" s="85" t="s">
        <v>83</v>
      </c>
      <c r="G605" s="87">
        <v>4000</v>
      </c>
      <c r="H605" s="88" t="s">
        <v>84</v>
      </c>
      <c r="I605" s="88" t="s">
        <v>84</v>
      </c>
      <c r="J605" s="88" t="s">
        <v>84</v>
      </c>
      <c r="K605" s="88" t="s">
        <v>84</v>
      </c>
      <c r="L605" s="87">
        <v>4000</v>
      </c>
      <c r="M605" s="89">
        <v>2023</v>
      </c>
      <c r="N605" s="87">
        <v>186000</v>
      </c>
      <c r="O605" s="82">
        <v>4000</v>
      </c>
      <c r="P605" s="82">
        <v>186000</v>
      </c>
      <c r="Q605" s="82">
        <v>744000000</v>
      </c>
      <c r="R605" s="83">
        <v>1.554430489920561E-3</v>
      </c>
      <c r="S605" s="84">
        <v>2023</v>
      </c>
      <c r="T605" s="80"/>
      <c r="U605" s="80"/>
    </row>
    <row r="606" spans="2:21">
      <c r="B606" s="85" t="s">
        <v>139</v>
      </c>
      <c r="C606" s="85" t="s">
        <v>89</v>
      </c>
      <c r="D606" s="86">
        <v>43546</v>
      </c>
      <c r="E606" s="85" t="s">
        <v>211</v>
      </c>
      <c r="F606" s="85" t="s">
        <v>83</v>
      </c>
      <c r="G606" s="87">
        <v>4000</v>
      </c>
      <c r="H606" s="88" t="s">
        <v>84</v>
      </c>
      <c r="I606" s="88" t="s">
        <v>84</v>
      </c>
      <c r="J606" s="88" t="s">
        <v>84</v>
      </c>
      <c r="K606" s="88" t="s">
        <v>84</v>
      </c>
      <c r="L606" s="87">
        <v>4000</v>
      </c>
      <c r="M606" s="89">
        <v>2020</v>
      </c>
      <c r="N606" s="87">
        <v>186000</v>
      </c>
      <c r="O606" s="82">
        <v>4000</v>
      </c>
      <c r="P606" s="82">
        <v>186000</v>
      </c>
      <c r="Q606" s="82">
        <v>744000000</v>
      </c>
      <c r="R606" s="83">
        <v>1.554430489920561E-3</v>
      </c>
      <c r="S606" s="84">
        <v>2020</v>
      </c>
      <c r="T606" s="80"/>
      <c r="U606" s="80"/>
    </row>
    <row r="607" spans="2:21">
      <c r="B607" s="85" t="s">
        <v>140</v>
      </c>
      <c r="C607" s="85" t="s">
        <v>89</v>
      </c>
      <c r="D607" s="86">
        <v>43546</v>
      </c>
      <c r="E607" s="85" t="s">
        <v>211</v>
      </c>
      <c r="F607" s="85" t="s">
        <v>83</v>
      </c>
      <c r="G607" s="87">
        <v>4000</v>
      </c>
      <c r="H607" s="88" t="s">
        <v>84</v>
      </c>
      <c r="I607" s="88" t="s">
        <v>84</v>
      </c>
      <c r="J607" s="88" t="s">
        <v>84</v>
      </c>
      <c r="K607" s="88" t="s">
        <v>84</v>
      </c>
      <c r="L607" s="87">
        <v>4000</v>
      </c>
      <c r="M607" s="89">
        <v>2020</v>
      </c>
      <c r="N607" s="87">
        <v>186000</v>
      </c>
      <c r="O607" s="82">
        <v>4000</v>
      </c>
      <c r="P607" s="82">
        <v>186000</v>
      </c>
      <c r="Q607" s="82">
        <v>744000000</v>
      </c>
      <c r="R607" s="83">
        <v>1.554430489920561E-3</v>
      </c>
      <c r="S607" s="84">
        <v>2020</v>
      </c>
      <c r="T607" s="80"/>
      <c r="U607" s="80"/>
    </row>
    <row r="608" spans="2:21">
      <c r="B608" s="85" t="s">
        <v>141</v>
      </c>
      <c r="C608" s="85" t="s">
        <v>89</v>
      </c>
      <c r="D608" s="86">
        <v>43546</v>
      </c>
      <c r="E608" s="85" t="s">
        <v>211</v>
      </c>
      <c r="F608" s="85" t="s">
        <v>83</v>
      </c>
      <c r="G608" s="87">
        <v>4000</v>
      </c>
      <c r="H608" s="88" t="s">
        <v>84</v>
      </c>
      <c r="I608" s="88" t="s">
        <v>84</v>
      </c>
      <c r="J608" s="88" t="s">
        <v>84</v>
      </c>
      <c r="K608" s="88" t="s">
        <v>84</v>
      </c>
      <c r="L608" s="87">
        <v>4000</v>
      </c>
      <c r="M608" s="89">
        <v>2020</v>
      </c>
      <c r="N608" s="87">
        <v>186000</v>
      </c>
      <c r="O608" s="82">
        <v>4000</v>
      </c>
      <c r="P608" s="82">
        <v>186000</v>
      </c>
      <c r="Q608" s="82">
        <v>744000000</v>
      </c>
      <c r="R608" s="83">
        <v>1.554430489920561E-3</v>
      </c>
      <c r="S608" s="84">
        <v>2020</v>
      </c>
      <c r="T608" s="80"/>
      <c r="U608" s="80"/>
    </row>
    <row r="609" spans="2:21">
      <c r="B609" s="85" t="s">
        <v>142</v>
      </c>
      <c r="C609" s="85" t="s">
        <v>89</v>
      </c>
      <c r="D609" s="86">
        <v>43546</v>
      </c>
      <c r="E609" s="85" t="s">
        <v>211</v>
      </c>
      <c r="F609" s="85" t="s">
        <v>83</v>
      </c>
      <c r="G609" s="87">
        <v>4000</v>
      </c>
      <c r="H609" s="88" t="s">
        <v>84</v>
      </c>
      <c r="I609" s="88" t="s">
        <v>84</v>
      </c>
      <c r="J609" s="88" t="s">
        <v>84</v>
      </c>
      <c r="K609" s="88" t="s">
        <v>84</v>
      </c>
      <c r="L609" s="87">
        <v>4000</v>
      </c>
      <c r="M609" s="89">
        <v>2020</v>
      </c>
      <c r="N609" s="87">
        <v>186000</v>
      </c>
      <c r="O609" s="82">
        <v>4000</v>
      </c>
      <c r="P609" s="82">
        <v>186000</v>
      </c>
      <c r="Q609" s="82">
        <v>744000000</v>
      </c>
      <c r="R609" s="83">
        <v>1.554430489920561E-3</v>
      </c>
      <c r="S609" s="84">
        <v>2020</v>
      </c>
      <c r="T609" s="80"/>
      <c r="U609" s="80"/>
    </row>
    <row r="610" spans="2:21">
      <c r="B610" s="85" t="s">
        <v>143</v>
      </c>
      <c r="C610" s="85" t="s">
        <v>89</v>
      </c>
      <c r="D610" s="86">
        <v>43546</v>
      </c>
      <c r="E610" s="85" t="s">
        <v>211</v>
      </c>
      <c r="F610" s="85" t="s">
        <v>83</v>
      </c>
      <c r="G610" s="87">
        <v>6000</v>
      </c>
      <c r="H610" s="88" t="s">
        <v>84</v>
      </c>
      <c r="I610" s="88" t="s">
        <v>84</v>
      </c>
      <c r="J610" s="88" t="s">
        <v>84</v>
      </c>
      <c r="K610" s="88" t="s">
        <v>84</v>
      </c>
      <c r="L610" s="87">
        <v>6000</v>
      </c>
      <c r="M610" s="89">
        <v>2020</v>
      </c>
      <c r="N610" s="87">
        <v>186000</v>
      </c>
      <c r="O610" s="82">
        <v>6000</v>
      </c>
      <c r="P610" s="82">
        <v>186000</v>
      </c>
      <c r="Q610" s="82">
        <v>1116000000</v>
      </c>
      <c r="R610" s="83">
        <v>2.3316457348808413E-3</v>
      </c>
      <c r="S610" s="84">
        <v>2020</v>
      </c>
      <c r="T610" s="80"/>
      <c r="U610" s="80"/>
    </row>
    <row r="611" spans="2:21">
      <c r="B611" s="85" t="s">
        <v>144</v>
      </c>
      <c r="C611" s="85" t="s">
        <v>89</v>
      </c>
      <c r="D611" s="86">
        <v>43546</v>
      </c>
      <c r="E611" s="85" t="s">
        <v>211</v>
      </c>
      <c r="F611" s="85" t="s">
        <v>83</v>
      </c>
      <c r="G611" s="87">
        <v>6000</v>
      </c>
      <c r="H611" s="88" t="s">
        <v>84</v>
      </c>
      <c r="I611" s="88" t="s">
        <v>84</v>
      </c>
      <c r="J611" s="88" t="s">
        <v>84</v>
      </c>
      <c r="K611" s="88" t="s">
        <v>84</v>
      </c>
      <c r="L611" s="87">
        <v>6000</v>
      </c>
      <c r="M611" s="89">
        <v>2020</v>
      </c>
      <c r="N611" s="87">
        <v>186000</v>
      </c>
      <c r="O611" s="82">
        <v>6000</v>
      </c>
      <c r="P611" s="82">
        <v>186000</v>
      </c>
      <c r="Q611" s="82">
        <v>1116000000</v>
      </c>
      <c r="R611" s="83">
        <v>2.3316457348808413E-3</v>
      </c>
      <c r="S611" s="84">
        <v>2020</v>
      </c>
      <c r="T611" s="80"/>
      <c r="U611" s="80"/>
    </row>
    <row r="612" spans="2:21">
      <c r="B612" s="85" t="s">
        <v>145</v>
      </c>
      <c r="C612" s="85" t="s">
        <v>89</v>
      </c>
      <c r="D612" s="86">
        <v>43546</v>
      </c>
      <c r="E612" s="85" t="s">
        <v>211</v>
      </c>
      <c r="F612" s="85" t="s">
        <v>83</v>
      </c>
      <c r="G612" s="87">
        <v>8000</v>
      </c>
      <c r="H612" s="88" t="s">
        <v>84</v>
      </c>
      <c r="I612" s="88" t="s">
        <v>84</v>
      </c>
      <c r="J612" s="88" t="s">
        <v>84</v>
      </c>
      <c r="K612" s="88" t="s">
        <v>84</v>
      </c>
      <c r="L612" s="87">
        <v>8000</v>
      </c>
      <c r="M612" s="89">
        <v>2020</v>
      </c>
      <c r="N612" s="87">
        <v>186000</v>
      </c>
      <c r="O612" s="82">
        <v>8000</v>
      </c>
      <c r="P612" s="82">
        <v>186000</v>
      </c>
      <c r="Q612" s="82">
        <v>1488000000</v>
      </c>
      <c r="R612" s="83">
        <v>3.1088609798411221E-3</v>
      </c>
      <c r="S612" s="84">
        <v>2020</v>
      </c>
      <c r="T612" s="80"/>
      <c r="U612" s="80"/>
    </row>
    <row r="613" spans="2:21">
      <c r="B613" s="85" t="s">
        <v>146</v>
      </c>
      <c r="C613" s="85" t="s">
        <v>89</v>
      </c>
      <c r="D613" s="86">
        <v>43546</v>
      </c>
      <c r="E613" s="85" t="s">
        <v>211</v>
      </c>
      <c r="F613" s="85" t="s">
        <v>83</v>
      </c>
      <c r="G613" s="87">
        <v>4000</v>
      </c>
      <c r="H613" s="88" t="s">
        <v>84</v>
      </c>
      <c r="I613" s="88" t="s">
        <v>84</v>
      </c>
      <c r="J613" s="88" t="s">
        <v>84</v>
      </c>
      <c r="K613" s="88" t="s">
        <v>84</v>
      </c>
      <c r="L613" s="87">
        <v>4000</v>
      </c>
      <c r="M613" s="89">
        <v>2020</v>
      </c>
      <c r="N613" s="87">
        <v>186000</v>
      </c>
      <c r="O613" s="82">
        <v>4000</v>
      </c>
      <c r="P613" s="82">
        <v>186000</v>
      </c>
      <c r="Q613" s="82">
        <v>744000000</v>
      </c>
      <c r="R613" s="83">
        <v>1.554430489920561E-3</v>
      </c>
      <c r="S613" s="84">
        <v>2020</v>
      </c>
      <c r="T613" s="80"/>
      <c r="U613" s="80"/>
    </row>
    <row r="614" spans="2:21">
      <c r="B614" s="85" t="s">
        <v>147</v>
      </c>
      <c r="C614" s="85" t="s">
        <v>89</v>
      </c>
      <c r="D614" s="86">
        <v>43546</v>
      </c>
      <c r="E614" s="85" t="s">
        <v>211</v>
      </c>
      <c r="F614" s="85" t="s">
        <v>83</v>
      </c>
      <c r="G614" s="87">
        <v>6000</v>
      </c>
      <c r="H614" s="88" t="s">
        <v>84</v>
      </c>
      <c r="I614" s="88" t="s">
        <v>84</v>
      </c>
      <c r="J614" s="88" t="s">
        <v>84</v>
      </c>
      <c r="K614" s="88" t="s">
        <v>84</v>
      </c>
      <c r="L614" s="87">
        <v>6000</v>
      </c>
      <c r="M614" s="89">
        <v>2023</v>
      </c>
      <c r="N614" s="87">
        <v>186000</v>
      </c>
      <c r="O614" s="82">
        <v>6000</v>
      </c>
      <c r="P614" s="82">
        <v>186000</v>
      </c>
      <c r="Q614" s="82">
        <v>1116000000</v>
      </c>
      <c r="R614" s="83">
        <v>2.3316457348808413E-3</v>
      </c>
      <c r="S614" s="84">
        <v>2023</v>
      </c>
      <c r="T614" s="80"/>
      <c r="U614" s="80"/>
    </row>
    <row r="615" spans="2:21">
      <c r="B615" s="85" t="s">
        <v>148</v>
      </c>
      <c r="C615" s="85" t="s">
        <v>89</v>
      </c>
      <c r="D615" s="86">
        <v>43546</v>
      </c>
      <c r="E615" s="85" t="s">
        <v>211</v>
      </c>
      <c r="F615" s="85" t="s">
        <v>83</v>
      </c>
      <c r="G615" s="87">
        <v>6000</v>
      </c>
      <c r="H615" s="88" t="s">
        <v>84</v>
      </c>
      <c r="I615" s="88" t="s">
        <v>84</v>
      </c>
      <c r="J615" s="88" t="s">
        <v>84</v>
      </c>
      <c r="K615" s="88" t="s">
        <v>84</v>
      </c>
      <c r="L615" s="87">
        <v>6000</v>
      </c>
      <c r="M615" s="89">
        <v>2023</v>
      </c>
      <c r="N615" s="87">
        <v>186000</v>
      </c>
      <c r="O615" s="82">
        <v>6000</v>
      </c>
      <c r="P615" s="82">
        <v>186000</v>
      </c>
      <c r="Q615" s="82">
        <v>1116000000</v>
      </c>
      <c r="R615" s="83">
        <v>2.3316457348808413E-3</v>
      </c>
      <c r="S615" s="84">
        <v>2023</v>
      </c>
      <c r="T615" s="80"/>
      <c r="U615" s="80"/>
    </row>
    <row r="616" spans="2:21">
      <c r="B616" s="85" t="s">
        <v>149</v>
      </c>
      <c r="C616" s="85" t="s">
        <v>89</v>
      </c>
      <c r="D616" s="86">
        <v>43546</v>
      </c>
      <c r="E616" s="85" t="s">
        <v>211</v>
      </c>
      <c r="F616" s="85" t="s">
        <v>83</v>
      </c>
      <c r="G616" s="87">
        <v>6000</v>
      </c>
      <c r="H616" s="88" t="s">
        <v>84</v>
      </c>
      <c r="I616" s="88" t="s">
        <v>84</v>
      </c>
      <c r="J616" s="88" t="s">
        <v>84</v>
      </c>
      <c r="K616" s="88" t="s">
        <v>84</v>
      </c>
      <c r="L616" s="87">
        <v>6000</v>
      </c>
      <c r="M616" s="89">
        <v>2023</v>
      </c>
      <c r="N616" s="87">
        <v>186000</v>
      </c>
      <c r="O616" s="82">
        <v>6000</v>
      </c>
      <c r="P616" s="82">
        <v>186000</v>
      </c>
      <c r="Q616" s="82">
        <v>1116000000</v>
      </c>
      <c r="R616" s="83">
        <v>2.3316457348808413E-3</v>
      </c>
      <c r="S616" s="84">
        <v>2023</v>
      </c>
      <c r="T616" s="80"/>
      <c r="U616" s="80"/>
    </row>
    <row r="617" spans="2:21">
      <c r="B617" s="85" t="s">
        <v>150</v>
      </c>
      <c r="C617" s="85" t="s">
        <v>89</v>
      </c>
      <c r="D617" s="86">
        <v>43546</v>
      </c>
      <c r="E617" s="85" t="s">
        <v>211</v>
      </c>
      <c r="F617" s="85" t="s">
        <v>83</v>
      </c>
      <c r="G617" s="87">
        <v>8000</v>
      </c>
      <c r="H617" s="88" t="s">
        <v>84</v>
      </c>
      <c r="I617" s="88" t="s">
        <v>84</v>
      </c>
      <c r="J617" s="88" t="s">
        <v>84</v>
      </c>
      <c r="K617" s="88" t="s">
        <v>84</v>
      </c>
      <c r="L617" s="87">
        <v>8000</v>
      </c>
      <c r="M617" s="89">
        <v>2023</v>
      </c>
      <c r="N617" s="87">
        <v>186000</v>
      </c>
      <c r="O617" s="82">
        <v>8000</v>
      </c>
      <c r="P617" s="82">
        <v>186000</v>
      </c>
      <c r="Q617" s="82">
        <v>1488000000</v>
      </c>
      <c r="R617" s="83">
        <v>3.1088609798411221E-3</v>
      </c>
      <c r="S617" s="84">
        <v>2023</v>
      </c>
      <c r="T617" s="80"/>
      <c r="U617" s="80"/>
    </row>
    <row r="618" spans="2:21">
      <c r="B618" s="85" t="s">
        <v>151</v>
      </c>
      <c r="C618" s="85" t="s">
        <v>89</v>
      </c>
      <c r="D618" s="86">
        <v>43546</v>
      </c>
      <c r="E618" s="85" t="s">
        <v>211</v>
      </c>
      <c r="F618" s="85" t="s">
        <v>83</v>
      </c>
      <c r="G618" s="87">
        <v>6000</v>
      </c>
      <c r="H618" s="88" t="s">
        <v>84</v>
      </c>
      <c r="I618" s="88" t="s">
        <v>84</v>
      </c>
      <c r="J618" s="88" t="s">
        <v>84</v>
      </c>
      <c r="K618" s="88" t="s">
        <v>84</v>
      </c>
      <c r="L618" s="87">
        <v>6000</v>
      </c>
      <c r="M618" s="89">
        <v>2023</v>
      </c>
      <c r="N618" s="87">
        <v>186000</v>
      </c>
      <c r="O618" s="82">
        <v>6000</v>
      </c>
      <c r="P618" s="82">
        <v>186000</v>
      </c>
      <c r="Q618" s="82">
        <v>1116000000</v>
      </c>
      <c r="R618" s="83">
        <v>2.3316457348808413E-3</v>
      </c>
      <c r="S618" s="84">
        <v>2023</v>
      </c>
      <c r="T618" s="80"/>
      <c r="U618" s="80"/>
    </row>
    <row r="619" spans="2:21">
      <c r="B619" s="85" t="s">
        <v>152</v>
      </c>
      <c r="C619" s="85" t="s">
        <v>89</v>
      </c>
      <c r="D619" s="86">
        <v>43546</v>
      </c>
      <c r="E619" s="85" t="s">
        <v>211</v>
      </c>
      <c r="F619" s="85" t="s">
        <v>83</v>
      </c>
      <c r="G619" s="87">
        <v>4000</v>
      </c>
      <c r="H619" s="88" t="s">
        <v>84</v>
      </c>
      <c r="I619" s="88" t="s">
        <v>84</v>
      </c>
      <c r="J619" s="88" t="s">
        <v>84</v>
      </c>
      <c r="K619" s="88" t="s">
        <v>84</v>
      </c>
      <c r="L619" s="87">
        <v>4000</v>
      </c>
      <c r="M619" s="89">
        <v>2023</v>
      </c>
      <c r="N619" s="87">
        <v>186000</v>
      </c>
      <c r="O619" s="82">
        <v>4000</v>
      </c>
      <c r="P619" s="82">
        <v>186000</v>
      </c>
      <c r="Q619" s="82">
        <v>744000000</v>
      </c>
      <c r="R619" s="83">
        <v>1.554430489920561E-3</v>
      </c>
      <c r="S619" s="84">
        <v>2023</v>
      </c>
      <c r="T619" s="80"/>
      <c r="U619" s="80"/>
    </row>
    <row r="620" spans="2:21">
      <c r="B620" s="85" t="s">
        <v>153</v>
      </c>
      <c r="C620" s="85" t="s">
        <v>89</v>
      </c>
      <c r="D620" s="86">
        <v>43546</v>
      </c>
      <c r="E620" s="85" t="s">
        <v>211</v>
      </c>
      <c r="F620" s="85" t="s">
        <v>83</v>
      </c>
      <c r="G620" s="87">
        <v>6000</v>
      </c>
      <c r="H620" s="88" t="s">
        <v>84</v>
      </c>
      <c r="I620" s="88" t="s">
        <v>84</v>
      </c>
      <c r="J620" s="88" t="s">
        <v>84</v>
      </c>
      <c r="K620" s="88" t="s">
        <v>84</v>
      </c>
      <c r="L620" s="87">
        <v>6000</v>
      </c>
      <c r="M620" s="89">
        <v>2023</v>
      </c>
      <c r="N620" s="87">
        <v>186000</v>
      </c>
      <c r="O620" s="82">
        <v>6000</v>
      </c>
      <c r="P620" s="82">
        <v>186000</v>
      </c>
      <c r="Q620" s="82">
        <v>1116000000</v>
      </c>
      <c r="R620" s="83">
        <v>2.3316457348808413E-3</v>
      </c>
      <c r="S620" s="84">
        <v>2023</v>
      </c>
      <c r="T620" s="80"/>
      <c r="U620" s="80"/>
    </row>
    <row r="621" spans="2:21">
      <c r="B621" s="85" t="s">
        <v>154</v>
      </c>
      <c r="C621" s="85" t="s">
        <v>89</v>
      </c>
      <c r="D621" s="86">
        <v>43546</v>
      </c>
      <c r="E621" s="85" t="s">
        <v>211</v>
      </c>
      <c r="F621" s="85" t="s">
        <v>83</v>
      </c>
      <c r="G621" s="87">
        <v>6000</v>
      </c>
      <c r="H621" s="88" t="s">
        <v>84</v>
      </c>
      <c r="I621" s="88" t="s">
        <v>84</v>
      </c>
      <c r="J621" s="88" t="s">
        <v>84</v>
      </c>
      <c r="K621" s="88" t="s">
        <v>84</v>
      </c>
      <c r="L621" s="87">
        <v>6000</v>
      </c>
      <c r="M621" s="89">
        <v>2023</v>
      </c>
      <c r="N621" s="87">
        <v>186000</v>
      </c>
      <c r="O621" s="82">
        <v>6000</v>
      </c>
      <c r="P621" s="82">
        <v>186000</v>
      </c>
      <c r="Q621" s="82">
        <v>1116000000</v>
      </c>
      <c r="R621" s="83">
        <v>2.3316457348808413E-3</v>
      </c>
      <c r="S621" s="84">
        <v>2023</v>
      </c>
      <c r="T621" s="80"/>
      <c r="U621" s="80"/>
    </row>
    <row r="622" spans="2:21">
      <c r="B622" s="85" t="s">
        <v>155</v>
      </c>
      <c r="C622" s="85" t="s">
        <v>89</v>
      </c>
      <c r="D622" s="86">
        <v>43546</v>
      </c>
      <c r="E622" s="85" t="s">
        <v>211</v>
      </c>
      <c r="F622" s="85" t="s">
        <v>83</v>
      </c>
      <c r="G622" s="87">
        <v>6000</v>
      </c>
      <c r="H622" s="88" t="s">
        <v>84</v>
      </c>
      <c r="I622" s="88" t="s">
        <v>84</v>
      </c>
      <c r="J622" s="88" t="s">
        <v>84</v>
      </c>
      <c r="K622" s="88" t="s">
        <v>84</v>
      </c>
      <c r="L622" s="87">
        <v>6000</v>
      </c>
      <c r="M622" s="89">
        <v>2023</v>
      </c>
      <c r="N622" s="87">
        <v>186000</v>
      </c>
      <c r="O622" s="82">
        <v>6000</v>
      </c>
      <c r="P622" s="82">
        <v>186000</v>
      </c>
      <c r="Q622" s="82">
        <v>1116000000</v>
      </c>
      <c r="R622" s="83">
        <v>2.3316457348808413E-3</v>
      </c>
      <c r="S622" s="84">
        <v>2023</v>
      </c>
      <c r="T622" s="80"/>
      <c r="U622" s="80"/>
    </row>
    <row r="623" spans="2:21">
      <c r="B623" s="85" t="s">
        <v>156</v>
      </c>
      <c r="C623" s="85" t="s">
        <v>89</v>
      </c>
      <c r="D623" s="86">
        <v>43546</v>
      </c>
      <c r="E623" s="85" t="s">
        <v>211</v>
      </c>
      <c r="F623" s="85" t="s">
        <v>83</v>
      </c>
      <c r="G623" s="87">
        <v>4000</v>
      </c>
      <c r="H623" s="88" t="s">
        <v>84</v>
      </c>
      <c r="I623" s="88" t="s">
        <v>84</v>
      </c>
      <c r="J623" s="88" t="s">
        <v>84</v>
      </c>
      <c r="K623" s="88" t="s">
        <v>84</v>
      </c>
      <c r="L623" s="87">
        <v>4000</v>
      </c>
      <c r="M623" s="89">
        <v>2023</v>
      </c>
      <c r="N623" s="87">
        <v>186000</v>
      </c>
      <c r="O623" s="82">
        <v>4000</v>
      </c>
      <c r="P623" s="82">
        <v>186000</v>
      </c>
      <c r="Q623" s="82">
        <v>744000000</v>
      </c>
      <c r="R623" s="83">
        <v>1.554430489920561E-3</v>
      </c>
      <c r="S623" s="84">
        <v>2023</v>
      </c>
      <c r="T623" s="80"/>
      <c r="U623" s="80"/>
    </row>
    <row r="624" spans="2:21">
      <c r="B624" s="85" t="s">
        <v>157</v>
      </c>
      <c r="C624" s="85" t="s">
        <v>89</v>
      </c>
      <c r="D624" s="86">
        <v>43546</v>
      </c>
      <c r="E624" s="85" t="s">
        <v>211</v>
      </c>
      <c r="F624" s="85" t="s">
        <v>83</v>
      </c>
      <c r="G624" s="87">
        <v>6000</v>
      </c>
      <c r="H624" s="88" t="s">
        <v>84</v>
      </c>
      <c r="I624" s="88" t="s">
        <v>84</v>
      </c>
      <c r="J624" s="88" t="s">
        <v>84</v>
      </c>
      <c r="K624" s="88" t="s">
        <v>84</v>
      </c>
      <c r="L624" s="87">
        <v>6000</v>
      </c>
      <c r="M624" s="89">
        <v>2019</v>
      </c>
      <c r="N624" s="87">
        <v>186000</v>
      </c>
      <c r="O624" s="82">
        <v>6000</v>
      </c>
      <c r="P624" s="82">
        <v>186000</v>
      </c>
      <c r="Q624" s="82">
        <v>1116000000</v>
      </c>
      <c r="R624" s="83">
        <v>2.3316457348808413E-3</v>
      </c>
      <c r="S624" s="84">
        <v>2019</v>
      </c>
      <c r="T624" s="80"/>
      <c r="U624" s="80"/>
    </row>
    <row r="625" spans="2:21">
      <c r="B625" s="85" t="s">
        <v>158</v>
      </c>
      <c r="C625" s="85" t="s">
        <v>89</v>
      </c>
      <c r="D625" s="86">
        <v>43546</v>
      </c>
      <c r="E625" s="85" t="s">
        <v>211</v>
      </c>
      <c r="F625" s="85" t="s">
        <v>83</v>
      </c>
      <c r="G625" s="87">
        <v>4000</v>
      </c>
      <c r="H625" s="88" t="s">
        <v>84</v>
      </c>
      <c r="I625" s="88" t="s">
        <v>84</v>
      </c>
      <c r="J625" s="88" t="s">
        <v>84</v>
      </c>
      <c r="K625" s="88" t="s">
        <v>84</v>
      </c>
      <c r="L625" s="87">
        <v>4000</v>
      </c>
      <c r="M625" s="89">
        <v>2019</v>
      </c>
      <c r="N625" s="87">
        <v>186000</v>
      </c>
      <c r="O625" s="82">
        <v>4000</v>
      </c>
      <c r="P625" s="82">
        <v>186000</v>
      </c>
      <c r="Q625" s="82">
        <v>744000000</v>
      </c>
      <c r="R625" s="83">
        <v>1.554430489920561E-3</v>
      </c>
      <c r="S625" s="84">
        <v>2019</v>
      </c>
      <c r="T625" s="80"/>
      <c r="U625" s="80"/>
    </row>
    <row r="626" spans="2:21">
      <c r="B626" s="85" t="s">
        <v>159</v>
      </c>
      <c r="C626" s="85" t="s">
        <v>89</v>
      </c>
      <c r="D626" s="86">
        <v>43546</v>
      </c>
      <c r="E626" s="85" t="s">
        <v>211</v>
      </c>
      <c r="F626" s="85" t="s">
        <v>83</v>
      </c>
      <c r="G626" s="87">
        <v>6000</v>
      </c>
      <c r="H626" s="88" t="s">
        <v>84</v>
      </c>
      <c r="I626" s="88" t="s">
        <v>84</v>
      </c>
      <c r="J626" s="88" t="s">
        <v>84</v>
      </c>
      <c r="K626" s="88" t="s">
        <v>84</v>
      </c>
      <c r="L626" s="87">
        <v>6000</v>
      </c>
      <c r="M626" s="89">
        <v>2019</v>
      </c>
      <c r="N626" s="87">
        <v>186000</v>
      </c>
      <c r="O626" s="82">
        <v>6000</v>
      </c>
      <c r="P626" s="82">
        <v>186000</v>
      </c>
      <c r="Q626" s="82">
        <v>1116000000</v>
      </c>
      <c r="R626" s="83">
        <v>2.3316457348808413E-3</v>
      </c>
      <c r="S626" s="84">
        <v>2019</v>
      </c>
      <c r="T626" s="80"/>
      <c r="U626" s="80"/>
    </row>
    <row r="627" spans="2:21">
      <c r="B627" s="85" t="s">
        <v>160</v>
      </c>
      <c r="C627" s="85" t="s">
        <v>89</v>
      </c>
      <c r="D627" s="86">
        <v>43546</v>
      </c>
      <c r="E627" s="85" t="s">
        <v>211</v>
      </c>
      <c r="F627" s="85" t="s">
        <v>83</v>
      </c>
      <c r="G627" s="87">
        <v>6000</v>
      </c>
      <c r="H627" s="88" t="s">
        <v>84</v>
      </c>
      <c r="I627" s="88" t="s">
        <v>84</v>
      </c>
      <c r="J627" s="88" t="s">
        <v>84</v>
      </c>
      <c r="K627" s="88" t="s">
        <v>84</v>
      </c>
      <c r="L627" s="87">
        <v>6000</v>
      </c>
      <c r="M627" s="89">
        <v>2019</v>
      </c>
      <c r="N627" s="87">
        <v>186000</v>
      </c>
      <c r="O627" s="82">
        <v>6000</v>
      </c>
      <c r="P627" s="82">
        <v>186000</v>
      </c>
      <c r="Q627" s="82">
        <v>1116000000</v>
      </c>
      <c r="R627" s="83">
        <v>2.3316457348808413E-3</v>
      </c>
      <c r="S627" s="84">
        <v>2019</v>
      </c>
      <c r="T627" s="80"/>
      <c r="U627" s="80"/>
    </row>
    <row r="628" spans="2:21">
      <c r="B628" s="85" t="s">
        <v>161</v>
      </c>
      <c r="C628" s="85" t="s">
        <v>89</v>
      </c>
      <c r="D628" s="86">
        <v>43546</v>
      </c>
      <c r="E628" s="85" t="s">
        <v>211</v>
      </c>
      <c r="F628" s="85" t="s">
        <v>83</v>
      </c>
      <c r="G628" s="87">
        <v>4000</v>
      </c>
      <c r="H628" s="88" t="s">
        <v>84</v>
      </c>
      <c r="I628" s="88" t="s">
        <v>84</v>
      </c>
      <c r="J628" s="88" t="s">
        <v>84</v>
      </c>
      <c r="K628" s="88" t="s">
        <v>84</v>
      </c>
      <c r="L628" s="87">
        <v>4000</v>
      </c>
      <c r="M628" s="89">
        <v>2019</v>
      </c>
      <c r="N628" s="87">
        <v>186000</v>
      </c>
      <c r="O628" s="82">
        <v>4000</v>
      </c>
      <c r="P628" s="82">
        <v>186000</v>
      </c>
      <c r="Q628" s="82">
        <v>744000000</v>
      </c>
      <c r="R628" s="83">
        <v>1.554430489920561E-3</v>
      </c>
      <c r="S628" s="84">
        <v>2019</v>
      </c>
      <c r="T628" s="80"/>
      <c r="U628" s="80"/>
    </row>
    <row r="629" spans="2:21">
      <c r="B629" s="85" t="s">
        <v>162</v>
      </c>
      <c r="C629" s="85" t="s">
        <v>89</v>
      </c>
      <c r="D629" s="86">
        <v>43546</v>
      </c>
      <c r="E629" s="85" t="s">
        <v>211</v>
      </c>
      <c r="F629" s="85" t="s">
        <v>83</v>
      </c>
      <c r="G629" s="87">
        <v>4000</v>
      </c>
      <c r="H629" s="88" t="s">
        <v>84</v>
      </c>
      <c r="I629" s="88" t="s">
        <v>84</v>
      </c>
      <c r="J629" s="88" t="s">
        <v>84</v>
      </c>
      <c r="K629" s="88" t="s">
        <v>84</v>
      </c>
      <c r="L629" s="87">
        <v>4000</v>
      </c>
      <c r="M629" s="89">
        <v>2023</v>
      </c>
      <c r="N629" s="87">
        <v>186000</v>
      </c>
      <c r="O629" s="82">
        <v>4000</v>
      </c>
      <c r="P629" s="82">
        <v>186000</v>
      </c>
      <c r="Q629" s="82">
        <v>744000000</v>
      </c>
      <c r="R629" s="83">
        <v>1.554430489920561E-3</v>
      </c>
      <c r="S629" s="84">
        <v>2023</v>
      </c>
      <c r="T629" s="80"/>
      <c r="U629" s="80"/>
    </row>
    <row r="630" spans="2:21">
      <c r="B630" s="85" t="s">
        <v>163</v>
      </c>
      <c r="C630" s="85" t="s">
        <v>89</v>
      </c>
      <c r="D630" s="86">
        <v>43546</v>
      </c>
      <c r="E630" s="85" t="s">
        <v>211</v>
      </c>
      <c r="F630" s="85" t="s">
        <v>83</v>
      </c>
      <c r="G630" s="87">
        <v>8000</v>
      </c>
      <c r="H630" s="88" t="s">
        <v>84</v>
      </c>
      <c r="I630" s="88" t="s">
        <v>84</v>
      </c>
      <c r="J630" s="88" t="s">
        <v>84</v>
      </c>
      <c r="K630" s="88" t="s">
        <v>84</v>
      </c>
      <c r="L630" s="87">
        <v>8000</v>
      </c>
      <c r="M630" s="89">
        <v>2023</v>
      </c>
      <c r="N630" s="87">
        <v>186000</v>
      </c>
      <c r="O630" s="82">
        <v>8000</v>
      </c>
      <c r="P630" s="82">
        <v>186000</v>
      </c>
      <c r="Q630" s="82">
        <v>1488000000</v>
      </c>
      <c r="R630" s="83">
        <v>3.1088609798411221E-3</v>
      </c>
      <c r="S630" s="84">
        <v>2023</v>
      </c>
      <c r="T630" s="80"/>
      <c r="U630" s="80"/>
    </row>
    <row r="631" spans="2:21">
      <c r="B631" s="85" t="s">
        <v>164</v>
      </c>
      <c r="C631" s="85" t="s">
        <v>89</v>
      </c>
      <c r="D631" s="86">
        <v>43546</v>
      </c>
      <c r="E631" s="85" t="s">
        <v>211</v>
      </c>
      <c r="F631" s="85" t="s">
        <v>83</v>
      </c>
      <c r="G631" s="87">
        <v>6000</v>
      </c>
      <c r="H631" s="88" t="s">
        <v>84</v>
      </c>
      <c r="I631" s="88" t="s">
        <v>84</v>
      </c>
      <c r="J631" s="88" t="s">
        <v>84</v>
      </c>
      <c r="K631" s="88" t="s">
        <v>84</v>
      </c>
      <c r="L631" s="87">
        <v>6000</v>
      </c>
      <c r="M631" s="89">
        <v>2023</v>
      </c>
      <c r="N631" s="87">
        <v>186000</v>
      </c>
      <c r="O631" s="82">
        <v>6000</v>
      </c>
      <c r="P631" s="82">
        <v>186000</v>
      </c>
      <c r="Q631" s="82">
        <v>1116000000</v>
      </c>
      <c r="R631" s="83">
        <v>2.3316457348808413E-3</v>
      </c>
      <c r="S631" s="84">
        <v>2023</v>
      </c>
      <c r="T631" s="80"/>
      <c r="U631" s="80"/>
    </row>
    <row r="632" spans="2:21">
      <c r="B632" s="85" t="s">
        <v>165</v>
      </c>
      <c r="C632" s="85" t="s">
        <v>89</v>
      </c>
      <c r="D632" s="86">
        <v>43546</v>
      </c>
      <c r="E632" s="85" t="s">
        <v>211</v>
      </c>
      <c r="F632" s="85" t="s">
        <v>83</v>
      </c>
      <c r="G632" s="87">
        <v>4000</v>
      </c>
      <c r="H632" s="88" t="s">
        <v>84</v>
      </c>
      <c r="I632" s="88" t="s">
        <v>84</v>
      </c>
      <c r="J632" s="88" t="s">
        <v>84</v>
      </c>
      <c r="K632" s="88" t="s">
        <v>84</v>
      </c>
      <c r="L632" s="87">
        <v>4000</v>
      </c>
      <c r="M632" s="89">
        <v>2023</v>
      </c>
      <c r="N632" s="87">
        <v>186000</v>
      </c>
      <c r="O632" s="82">
        <v>4000</v>
      </c>
      <c r="P632" s="82">
        <v>186000</v>
      </c>
      <c r="Q632" s="82">
        <v>744000000</v>
      </c>
      <c r="R632" s="83">
        <v>1.554430489920561E-3</v>
      </c>
      <c r="S632" s="84">
        <v>2023</v>
      </c>
      <c r="T632" s="80"/>
      <c r="U632" s="80"/>
    </row>
    <row r="633" spans="2:21">
      <c r="B633" s="85" t="s">
        <v>166</v>
      </c>
      <c r="C633" s="85" t="s">
        <v>89</v>
      </c>
      <c r="D633" s="86">
        <v>43546</v>
      </c>
      <c r="E633" s="85" t="s">
        <v>211</v>
      </c>
      <c r="F633" s="85" t="s">
        <v>83</v>
      </c>
      <c r="G633" s="87">
        <v>4000</v>
      </c>
      <c r="H633" s="88" t="s">
        <v>84</v>
      </c>
      <c r="I633" s="88" t="s">
        <v>84</v>
      </c>
      <c r="J633" s="88" t="s">
        <v>84</v>
      </c>
      <c r="K633" s="88" t="s">
        <v>84</v>
      </c>
      <c r="L633" s="87">
        <v>4000</v>
      </c>
      <c r="M633" s="89">
        <v>2023</v>
      </c>
      <c r="N633" s="87">
        <v>186000</v>
      </c>
      <c r="O633" s="82">
        <v>4000</v>
      </c>
      <c r="P633" s="82">
        <v>186000</v>
      </c>
      <c r="Q633" s="82">
        <v>744000000</v>
      </c>
      <c r="R633" s="83">
        <v>1.554430489920561E-3</v>
      </c>
      <c r="S633" s="84">
        <v>2023</v>
      </c>
      <c r="T633" s="80"/>
      <c r="U633" s="80"/>
    </row>
    <row r="634" spans="2:21">
      <c r="B634" s="85" t="s">
        <v>167</v>
      </c>
      <c r="C634" s="85" t="s">
        <v>89</v>
      </c>
      <c r="D634" s="86">
        <v>43546</v>
      </c>
      <c r="E634" s="85" t="s">
        <v>211</v>
      </c>
      <c r="F634" s="85" t="s">
        <v>83</v>
      </c>
      <c r="G634" s="87">
        <v>4000</v>
      </c>
      <c r="H634" s="88" t="s">
        <v>84</v>
      </c>
      <c r="I634" s="88" t="s">
        <v>84</v>
      </c>
      <c r="J634" s="88" t="s">
        <v>84</v>
      </c>
      <c r="K634" s="88" t="s">
        <v>84</v>
      </c>
      <c r="L634" s="87">
        <v>4000</v>
      </c>
      <c r="M634" s="89">
        <v>2023</v>
      </c>
      <c r="N634" s="87">
        <v>186000</v>
      </c>
      <c r="O634" s="82">
        <v>4000</v>
      </c>
      <c r="P634" s="82">
        <v>186000</v>
      </c>
      <c r="Q634" s="82">
        <v>744000000</v>
      </c>
      <c r="R634" s="83">
        <v>1.554430489920561E-3</v>
      </c>
      <c r="S634" s="84">
        <v>2023</v>
      </c>
      <c r="T634" s="80"/>
      <c r="U634" s="80"/>
    </row>
    <row r="635" spans="2:21">
      <c r="B635" s="85" t="s">
        <v>168</v>
      </c>
      <c r="C635" s="85" t="s">
        <v>89</v>
      </c>
      <c r="D635" s="86">
        <v>43546</v>
      </c>
      <c r="E635" s="85" t="s">
        <v>211</v>
      </c>
      <c r="F635" s="85" t="s">
        <v>83</v>
      </c>
      <c r="G635" s="87">
        <v>4000</v>
      </c>
      <c r="H635" s="88" t="s">
        <v>84</v>
      </c>
      <c r="I635" s="88" t="s">
        <v>84</v>
      </c>
      <c r="J635" s="88" t="s">
        <v>84</v>
      </c>
      <c r="K635" s="88" t="s">
        <v>84</v>
      </c>
      <c r="L635" s="87">
        <v>4000</v>
      </c>
      <c r="M635" s="89">
        <v>2023</v>
      </c>
      <c r="N635" s="87">
        <v>186000</v>
      </c>
      <c r="O635" s="82">
        <v>4000</v>
      </c>
      <c r="P635" s="82">
        <v>186000</v>
      </c>
      <c r="Q635" s="82">
        <v>744000000</v>
      </c>
      <c r="R635" s="83">
        <v>1.554430489920561E-3</v>
      </c>
      <c r="S635" s="84">
        <v>2023</v>
      </c>
      <c r="T635" s="80"/>
      <c r="U635" s="80"/>
    </row>
    <row r="636" spans="2:21">
      <c r="B636" s="85" t="s">
        <v>169</v>
      </c>
      <c r="C636" s="85" t="s">
        <v>89</v>
      </c>
      <c r="D636" s="86">
        <v>43546</v>
      </c>
      <c r="E636" s="85" t="s">
        <v>211</v>
      </c>
      <c r="F636" s="85" t="s">
        <v>83</v>
      </c>
      <c r="G636" s="87">
        <v>4000</v>
      </c>
      <c r="H636" s="88" t="s">
        <v>84</v>
      </c>
      <c r="I636" s="88" t="s">
        <v>84</v>
      </c>
      <c r="J636" s="88" t="s">
        <v>84</v>
      </c>
      <c r="K636" s="88" t="s">
        <v>84</v>
      </c>
      <c r="L636" s="87">
        <v>4000</v>
      </c>
      <c r="M636" s="89">
        <v>2023</v>
      </c>
      <c r="N636" s="87">
        <v>186000</v>
      </c>
      <c r="O636" s="82">
        <v>4000</v>
      </c>
      <c r="P636" s="82">
        <v>186000</v>
      </c>
      <c r="Q636" s="82">
        <v>744000000</v>
      </c>
      <c r="R636" s="83">
        <v>1.554430489920561E-3</v>
      </c>
      <c r="S636" s="84">
        <v>2023</v>
      </c>
      <c r="T636" s="80"/>
      <c r="U636" s="80"/>
    </row>
    <row r="637" spans="2:21">
      <c r="B637" s="85" t="s">
        <v>170</v>
      </c>
      <c r="C637" s="85" t="s">
        <v>89</v>
      </c>
      <c r="D637" s="86">
        <v>43546</v>
      </c>
      <c r="E637" s="85" t="s">
        <v>211</v>
      </c>
      <c r="F637" s="85" t="s">
        <v>83</v>
      </c>
      <c r="G637" s="87">
        <v>4000</v>
      </c>
      <c r="H637" s="88" t="s">
        <v>84</v>
      </c>
      <c r="I637" s="88" t="s">
        <v>84</v>
      </c>
      <c r="J637" s="88" t="s">
        <v>84</v>
      </c>
      <c r="K637" s="88" t="s">
        <v>84</v>
      </c>
      <c r="L637" s="87">
        <v>4000</v>
      </c>
      <c r="M637" s="89">
        <v>2023</v>
      </c>
      <c r="N637" s="87">
        <v>186000</v>
      </c>
      <c r="O637" s="82">
        <v>4000</v>
      </c>
      <c r="P637" s="82">
        <v>186000</v>
      </c>
      <c r="Q637" s="82">
        <v>744000000</v>
      </c>
      <c r="R637" s="83">
        <v>1.554430489920561E-3</v>
      </c>
      <c r="S637" s="84">
        <v>2023</v>
      </c>
      <c r="T637" s="80"/>
      <c r="U637" s="80"/>
    </row>
    <row r="638" spans="2:21">
      <c r="B638" s="85" t="s">
        <v>187</v>
      </c>
      <c r="C638" s="85" t="s">
        <v>89</v>
      </c>
      <c r="D638" s="86">
        <v>43546</v>
      </c>
      <c r="E638" s="85" t="s">
        <v>211</v>
      </c>
      <c r="F638" s="85" t="s">
        <v>83</v>
      </c>
      <c r="G638" s="87">
        <v>6000</v>
      </c>
      <c r="H638" s="88" t="s">
        <v>84</v>
      </c>
      <c r="I638" s="88" t="s">
        <v>84</v>
      </c>
      <c r="J638" s="88" t="s">
        <v>84</v>
      </c>
      <c r="K638" s="88" t="s">
        <v>84</v>
      </c>
      <c r="L638" s="87">
        <v>6000</v>
      </c>
      <c r="M638" s="89">
        <v>2023</v>
      </c>
      <c r="N638" s="87">
        <v>186000</v>
      </c>
      <c r="O638" s="82">
        <v>6000</v>
      </c>
      <c r="P638" s="82">
        <v>186000</v>
      </c>
      <c r="Q638" s="82">
        <v>1116000000</v>
      </c>
      <c r="R638" s="83">
        <v>2.3316457348808413E-3</v>
      </c>
      <c r="S638" s="84">
        <v>2023</v>
      </c>
      <c r="T638" s="80"/>
      <c r="U638" s="80"/>
    </row>
    <row r="639" spans="2:21">
      <c r="B639" s="85" t="s">
        <v>171</v>
      </c>
      <c r="C639" s="85" t="s">
        <v>89</v>
      </c>
      <c r="D639" s="86">
        <v>43546</v>
      </c>
      <c r="E639" s="85" t="s">
        <v>211</v>
      </c>
      <c r="F639" s="85" t="s">
        <v>83</v>
      </c>
      <c r="G639" s="87">
        <v>6000</v>
      </c>
      <c r="H639" s="88" t="s">
        <v>84</v>
      </c>
      <c r="I639" s="88" t="s">
        <v>84</v>
      </c>
      <c r="J639" s="88" t="s">
        <v>84</v>
      </c>
      <c r="K639" s="88" t="s">
        <v>84</v>
      </c>
      <c r="L639" s="87">
        <v>6000</v>
      </c>
      <c r="M639" s="89">
        <v>2023</v>
      </c>
      <c r="N639" s="87">
        <v>186000</v>
      </c>
      <c r="O639" s="82">
        <v>6000</v>
      </c>
      <c r="P639" s="82">
        <v>186000</v>
      </c>
      <c r="Q639" s="82">
        <v>1116000000</v>
      </c>
      <c r="R639" s="83">
        <v>2.3316457348808413E-3</v>
      </c>
      <c r="S639" s="84">
        <v>2023</v>
      </c>
      <c r="T639" s="80"/>
      <c r="U639" s="80"/>
    </row>
    <row r="640" spans="2:21">
      <c r="B640" s="85" t="s">
        <v>172</v>
      </c>
      <c r="C640" s="85" t="s">
        <v>89</v>
      </c>
      <c r="D640" s="86">
        <v>43546</v>
      </c>
      <c r="E640" s="85" t="s">
        <v>211</v>
      </c>
      <c r="F640" s="85" t="s">
        <v>83</v>
      </c>
      <c r="G640" s="87">
        <v>6000</v>
      </c>
      <c r="H640" s="88" t="s">
        <v>84</v>
      </c>
      <c r="I640" s="88" t="s">
        <v>84</v>
      </c>
      <c r="J640" s="88" t="s">
        <v>84</v>
      </c>
      <c r="K640" s="88" t="s">
        <v>84</v>
      </c>
      <c r="L640" s="87">
        <v>6000</v>
      </c>
      <c r="M640" s="89">
        <v>2023</v>
      </c>
      <c r="N640" s="87">
        <v>186000</v>
      </c>
      <c r="O640" s="82">
        <v>6000</v>
      </c>
      <c r="P640" s="82">
        <v>186000</v>
      </c>
      <c r="Q640" s="82">
        <v>1116000000</v>
      </c>
      <c r="R640" s="83">
        <v>2.3316457348808413E-3</v>
      </c>
      <c r="S640" s="84">
        <v>2023</v>
      </c>
      <c r="T640" s="80"/>
      <c r="U640" s="80"/>
    </row>
    <row r="641" spans="1:21">
      <c r="B641" s="85" t="s">
        <v>173</v>
      </c>
      <c r="C641" s="85" t="s">
        <v>89</v>
      </c>
      <c r="D641" s="86">
        <v>43546</v>
      </c>
      <c r="E641" s="85" t="s">
        <v>211</v>
      </c>
      <c r="F641" s="85" t="s">
        <v>83</v>
      </c>
      <c r="G641" s="87">
        <v>6000</v>
      </c>
      <c r="H641" s="88" t="s">
        <v>84</v>
      </c>
      <c r="I641" s="88" t="s">
        <v>84</v>
      </c>
      <c r="J641" s="88" t="s">
        <v>84</v>
      </c>
      <c r="K641" s="88" t="s">
        <v>84</v>
      </c>
      <c r="L641" s="87">
        <v>6000</v>
      </c>
      <c r="M641" s="89">
        <v>2023</v>
      </c>
      <c r="N641" s="87">
        <v>186000</v>
      </c>
      <c r="O641" s="82">
        <v>6000</v>
      </c>
      <c r="P641" s="82">
        <v>186000</v>
      </c>
      <c r="Q641" s="82">
        <v>1116000000</v>
      </c>
      <c r="R641" s="83">
        <v>2.3316457348808413E-3</v>
      </c>
      <c r="S641" s="84">
        <v>2023</v>
      </c>
      <c r="T641" s="80"/>
      <c r="U641" s="80"/>
    </row>
    <row r="642" spans="1:21">
      <c r="B642" s="85" t="s">
        <v>174</v>
      </c>
      <c r="C642" s="85" t="s">
        <v>89</v>
      </c>
      <c r="D642" s="86">
        <v>43546</v>
      </c>
      <c r="E642" s="85" t="s">
        <v>211</v>
      </c>
      <c r="F642" s="85" t="s">
        <v>83</v>
      </c>
      <c r="G642" s="87">
        <v>8000</v>
      </c>
      <c r="H642" s="88" t="s">
        <v>84</v>
      </c>
      <c r="I642" s="88" t="s">
        <v>84</v>
      </c>
      <c r="J642" s="88" t="s">
        <v>84</v>
      </c>
      <c r="K642" s="88" t="s">
        <v>84</v>
      </c>
      <c r="L642" s="87">
        <v>8000</v>
      </c>
      <c r="M642" s="89">
        <v>2023</v>
      </c>
      <c r="N642" s="87">
        <v>186000</v>
      </c>
      <c r="O642" s="82">
        <v>8000</v>
      </c>
      <c r="P642" s="82">
        <v>186000</v>
      </c>
      <c r="Q642" s="82">
        <v>1488000000</v>
      </c>
      <c r="R642" s="83">
        <v>3.1088609798411221E-3</v>
      </c>
      <c r="S642" s="84">
        <v>2023</v>
      </c>
      <c r="T642" s="80"/>
      <c r="U642" s="80"/>
    </row>
    <row r="643" spans="1:21">
      <c r="B643" s="85" t="s">
        <v>175</v>
      </c>
      <c r="C643" s="85" t="s">
        <v>89</v>
      </c>
      <c r="D643" s="86">
        <v>43546</v>
      </c>
      <c r="E643" s="85" t="s">
        <v>211</v>
      </c>
      <c r="F643" s="85" t="s">
        <v>83</v>
      </c>
      <c r="G643" s="87">
        <v>6000</v>
      </c>
      <c r="H643" s="88" t="s">
        <v>84</v>
      </c>
      <c r="I643" s="88" t="s">
        <v>84</v>
      </c>
      <c r="J643" s="88" t="s">
        <v>84</v>
      </c>
      <c r="K643" s="88" t="s">
        <v>84</v>
      </c>
      <c r="L643" s="87">
        <v>6000</v>
      </c>
      <c r="M643" s="89">
        <v>2023</v>
      </c>
      <c r="N643" s="87">
        <v>186000</v>
      </c>
      <c r="O643" s="82">
        <v>6000</v>
      </c>
      <c r="P643" s="82">
        <v>186000</v>
      </c>
      <c r="Q643" s="82">
        <v>1116000000</v>
      </c>
      <c r="R643" s="83">
        <v>2.3316457348808413E-3</v>
      </c>
      <c r="S643" s="84">
        <v>2023</v>
      </c>
      <c r="T643" s="80"/>
      <c r="U643" s="80"/>
    </row>
    <row r="644" spans="1:21">
      <c r="B644" s="85" t="s">
        <v>176</v>
      </c>
      <c r="C644" s="85" t="s">
        <v>89</v>
      </c>
      <c r="D644" s="86">
        <v>43546</v>
      </c>
      <c r="E644" s="85" t="s">
        <v>211</v>
      </c>
      <c r="F644" s="85" t="s">
        <v>83</v>
      </c>
      <c r="G644" s="87">
        <v>4000</v>
      </c>
      <c r="H644" s="88" t="s">
        <v>84</v>
      </c>
      <c r="I644" s="88" t="s">
        <v>84</v>
      </c>
      <c r="J644" s="88" t="s">
        <v>84</v>
      </c>
      <c r="K644" s="88" t="s">
        <v>84</v>
      </c>
      <c r="L644" s="87">
        <v>4000</v>
      </c>
      <c r="M644" s="89">
        <v>2023</v>
      </c>
      <c r="N644" s="87">
        <v>186000</v>
      </c>
      <c r="O644" s="82">
        <v>4000</v>
      </c>
      <c r="P644" s="82">
        <v>186000</v>
      </c>
      <c r="Q644" s="82">
        <v>744000000</v>
      </c>
      <c r="R644" s="83">
        <v>1.554430489920561E-3</v>
      </c>
      <c r="S644" s="84">
        <v>2023</v>
      </c>
      <c r="T644" s="80"/>
      <c r="U644" s="80"/>
    </row>
    <row r="645" spans="1:21">
      <c r="B645" s="85" t="s">
        <v>177</v>
      </c>
      <c r="C645" s="85" t="s">
        <v>89</v>
      </c>
      <c r="D645" s="86">
        <v>43546</v>
      </c>
      <c r="E645" s="85" t="s">
        <v>211</v>
      </c>
      <c r="F645" s="85" t="s">
        <v>83</v>
      </c>
      <c r="G645" s="87">
        <v>4000</v>
      </c>
      <c r="H645" s="88" t="s">
        <v>84</v>
      </c>
      <c r="I645" s="88" t="s">
        <v>84</v>
      </c>
      <c r="J645" s="88" t="s">
        <v>84</v>
      </c>
      <c r="K645" s="88" t="s">
        <v>84</v>
      </c>
      <c r="L645" s="87">
        <v>4000</v>
      </c>
      <c r="M645" s="89">
        <v>2023</v>
      </c>
      <c r="N645" s="87">
        <v>186000</v>
      </c>
      <c r="O645" s="82">
        <v>4000</v>
      </c>
      <c r="P645" s="82">
        <v>186000</v>
      </c>
      <c r="Q645" s="82">
        <v>744000000</v>
      </c>
      <c r="R645" s="83">
        <v>1.554430489920561E-3</v>
      </c>
      <c r="S645" s="84">
        <v>2023</v>
      </c>
      <c r="T645" s="80"/>
      <c r="U645" s="80"/>
    </row>
    <row r="646" spans="1:21">
      <c r="B646" s="85" t="s">
        <v>178</v>
      </c>
      <c r="C646" s="85" t="s">
        <v>89</v>
      </c>
      <c r="D646" s="86">
        <v>43546</v>
      </c>
      <c r="E646" s="85" t="s">
        <v>211</v>
      </c>
      <c r="F646" s="85" t="s">
        <v>83</v>
      </c>
      <c r="G646" s="87">
        <v>6000</v>
      </c>
      <c r="H646" s="88" t="s">
        <v>84</v>
      </c>
      <c r="I646" s="88" t="s">
        <v>84</v>
      </c>
      <c r="J646" s="88" t="s">
        <v>84</v>
      </c>
      <c r="K646" s="88" t="s">
        <v>84</v>
      </c>
      <c r="L646" s="87">
        <v>6000</v>
      </c>
      <c r="M646" s="89">
        <v>2023</v>
      </c>
      <c r="N646" s="87">
        <v>186000</v>
      </c>
      <c r="O646" s="82">
        <v>6000</v>
      </c>
      <c r="P646" s="82">
        <v>186000</v>
      </c>
      <c r="Q646" s="82">
        <v>1116000000</v>
      </c>
      <c r="R646" s="83">
        <v>2.3316457348808413E-3</v>
      </c>
      <c r="S646" s="84">
        <v>2023</v>
      </c>
      <c r="T646" s="80"/>
      <c r="U646" s="80"/>
    </row>
    <row r="647" spans="1:21">
      <c r="B647" s="85" t="s">
        <v>179</v>
      </c>
      <c r="C647" s="85" t="s">
        <v>89</v>
      </c>
      <c r="D647" s="86">
        <v>43546</v>
      </c>
      <c r="E647" s="85" t="s">
        <v>211</v>
      </c>
      <c r="F647" s="85" t="s">
        <v>83</v>
      </c>
      <c r="G647" s="87">
        <v>6000</v>
      </c>
      <c r="H647" s="88" t="s">
        <v>84</v>
      </c>
      <c r="I647" s="88" t="s">
        <v>84</v>
      </c>
      <c r="J647" s="88" t="s">
        <v>84</v>
      </c>
      <c r="K647" s="88" t="s">
        <v>84</v>
      </c>
      <c r="L647" s="87">
        <v>6000</v>
      </c>
      <c r="M647" s="89">
        <v>2023</v>
      </c>
      <c r="N647" s="87">
        <v>186000</v>
      </c>
      <c r="O647" s="82">
        <v>6000</v>
      </c>
      <c r="P647" s="82">
        <v>186000</v>
      </c>
      <c r="Q647" s="82">
        <v>1116000000</v>
      </c>
      <c r="R647" s="83">
        <v>2.3316457348808413E-3</v>
      </c>
      <c r="S647" s="84">
        <v>2023</v>
      </c>
      <c r="T647" s="80"/>
      <c r="U647" s="80"/>
    </row>
    <row r="648" spans="1:21">
      <c r="B648" s="85" t="s">
        <v>180</v>
      </c>
      <c r="C648" s="85" t="s">
        <v>89</v>
      </c>
      <c r="D648" s="86">
        <v>43546</v>
      </c>
      <c r="E648" s="85" t="s">
        <v>211</v>
      </c>
      <c r="F648" s="85" t="s">
        <v>83</v>
      </c>
      <c r="G648" s="87">
        <v>6000</v>
      </c>
      <c r="H648" s="88" t="s">
        <v>84</v>
      </c>
      <c r="I648" s="88" t="s">
        <v>84</v>
      </c>
      <c r="J648" s="88" t="s">
        <v>84</v>
      </c>
      <c r="K648" s="88" t="s">
        <v>84</v>
      </c>
      <c r="L648" s="87">
        <v>6000</v>
      </c>
      <c r="M648" s="89">
        <v>2023</v>
      </c>
      <c r="N648" s="87">
        <v>186000</v>
      </c>
      <c r="O648" s="82">
        <v>6000</v>
      </c>
      <c r="P648" s="82">
        <v>186000</v>
      </c>
      <c r="Q648" s="82">
        <v>1116000000</v>
      </c>
      <c r="R648" s="83">
        <v>2.3316457348808413E-3</v>
      </c>
      <c r="S648" s="84">
        <v>2023</v>
      </c>
      <c r="T648" s="80"/>
      <c r="U648" s="80"/>
    </row>
    <row r="649" spans="1:21">
      <c r="B649" s="85" t="s">
        <v>181</v>
      </c>
      <c r="C649" s="85" t="s">
        <v>89</v>
      </c>
      <c r="D649" s="86">
        <v>43546</v>
      </c>
      <c r="E649" s="85" t="s">
        <v>211</v>
      </c>
      <c r="F649" s="85" t="s">
        <v>83</v>
      </c>
      <c r="G649" s="87">
        <v>6000</v>
      </c>
      <c r="H649" s="88" t="s">
        <v>84</v>
      </c>
      <c r="I649" s="88" t="s">
        <v>84</v>
      </c>
      <c r="J649" s="88" t="s">
        <v>84</v>
      </c>
      <c r="K649" s="88" t="s">
        <v>84</v>
      </c>
      <c r="L649" s="87">
        <v>6000</v>
      </c>
      <c r="M649" s="89">
        <v>2023</v>
      </c>
      <c r="N649" s="87">
        <v>186000</v>
      </c>
      <c r="O649" s="82">
        <v>6000</v>
      </c>
      <c r="P649" s="82">
        <v>186000</v>
      </c>
      <c r="Q649" s="82">
        <v>1116000000</v>
      </c>
      <c r="R649" s="83">
        <v>2.3316457348808413E-3</v>
      </c>
      <c r="S649" s="84">
        <v>2023</v>
      </c>
      <c r="T649" s="80"/>
      <c r="U649" s="80"/>
    </row>
    <row r="650" spans="1:21">
      <c r="B650" s="85" t="s">
        <v>182</v>
      </c>
      <c r="C650" s="85" t="s">
        <v>89</v>
      </c>
      <c r="D650" s="86">
        <v>43546</v>
      </c>
      <c r="E650" s="85" t="s">
        <v>211</v>
      </c>
      <c r="F650" s="85" t="s">
        <v>83</v>
      </c>
      <c r="G650" s="87">
        <v>4000</v>
      </c>
      <c r="H650" s="88" t="s">
        <v>84</v>
      </c>
      <c r="I650" s="88" t="s">
        <v>84</v>
      </c>
      <c r="J650" s="88" t="s">
        <v>84</v>
      </c>
      <c r="K650" s="88" t="s">
        <v>84</v>
      </c>
      <c r="L650" s="87">
        <v>4000</v>
      </c>
      <c r="M650" s="89">
        <v>2023</v>
      </c>
      <c r="N650" s="87">
        <v>186000</v>
      </c>
      <c r="O650" s="82">
        <v>4000</v>
      </c>
      <c r="P650" s="82">
        <v>186000</v>
      </c>
      <c r="Q650" s="82">
        <v>744000000</v>
      </c>
      <c r="R650" s="83">
        <v>1.554430489920561E-3</v>
      </c>
      <c r="S650" s="84">
        <v>2023</v>
      </c>
      <c r="T650" s="80"/>
      <c r="U650" s="80"/>
    </row>
    <row r="651" spans="1:21">
      <c r="B651" s="85" t="s">
        <v>188</v>
      </c>
      <c r="C651" s="85" t="s">
        <v>190</v>
      </c>
      <c r="D651" s="86">
        <v>43546</v>
      </c>
      <c r="E651" s="85" t="s">
        <v>211</v>
      </c>
      <c r="F651" s="85" t="s">
        <v>83</v>
      </c>
      <c r="G651" s="87">
        <v>559000</v>
      </c>
      <c r="H651" s="88" t="s">
        <v>84</v>
      </c>
      <c r="I651" s="87">
        <v>7000</v>
      </c>
      <c r="J651" s="88" t="s">
        <v>84</v>
      </c>
      <c r="K651" s="87">
        <v>40000</v>
      </c>
      <c r="L651" s="87">
        <v>519000</v>
      </c>
      <c r="M651" s="89">
        <v>2023</v>
      </c>
      <c r="N651" s="87">
        <v>131000</v>
      </c>
      <c r="O651" s="82">
        <v>519000</v>
      </c>
      <c r="P651" s="82">
        <v>131000</v>
      </c>
      <c r="Q651" s="82">
        <v>67989000000</v>
      </c>
      <c r="R651" s="83">
        <v>0.14204862174624869</v>
      </c>
      <c r="S651" s="84">
        <v>2023</v>
      </c>
      <c r="T651" s="80"/>
      <c r="U651" s="80"/>
    </row>
    <row r="652" spans="1:21">
      <c r="B652" s="85" t="s">
        <v>188</v>
      </c>
      <c r="C652" s="85" t="s">
        <v>190</v>
      </c>
      <c r="D652" s="86">
        <v>43546</v>
      </c>
      <c r="E652" s="85" t="s">
        <v>211</v>
      </c>
      <c r="F652" s="85" t="s">
        <v>83</v>
      </c>
      <c r="G652" s="87">
        <v>422692</v>
      </c>
      <c r="H652" s="88" t="s">
        <v>84</v>
      </c>
      <c r="I652" s="87">
        <v>5367</v>
      </c>
      <c r="J652" s="88" t="s">
        <v>84</v>
      </c>
      <c r="K652" s="87">
        <v>28136</v>
      </c>
      <c r="L652" s="87">
        <v>394556</v>
      </c>
      <c r="M652" s="89">
        <v>2021</v>
      </c>
      <c r="N652" s="87">
        <v>128900</v>
      </c>
      <c r="O652" s="82">
        <v>394556</v>
      </c>
      <c r="P652" s="82">
        <v>128900</v>
      </c>
      <c r="Q652" s="82">
        <v>50858268400</v>
      </c>
      <c r="R652" s="83">
        <v>0.10625758476548841</v>
      </c>
      <c r="S652" s="84">
        <v>2021</v>
      </c>
      <c r="T652" s="80"/>
      <c r="U652" s="80"/>
    </row>
    <row r="653" spans="1:21">
      <c r="B653" s="85" t="s">
        <v>188</v>
      </c>
      <c r="C653" s="85" t="s">
        <v>190</v>
      </c>
      <c r="D653" s="86">
        <v>43546</v>
      </c>
      <c r="E653" s="85" t="s">
        <v>211</v>
      </c>
      <c r="F653" s="85" t="s">
        <v>83</v>
      </c>
      <c r="G653" s="87">
        <v>907000</v>
      </c>
      <c r="H653" s="88" t="s">
        <v>84</v>
      </c>
      <c r="I653" s="87">
        <v>10500</v>
      </c>
      <c r="J653" s="88" t="s">
        <v>84</v>
      </c>
      <c r="K653" s="87">
        <v>10500</v>
      </c>
      <c r="L653" s="87">
        <v>896500</v>
      </c>
      <c r="M653" s="89">
        <v>2024</v>
      </c>
      <c r="N653" s="87">
        <v>186000</v>
      </c>
      <c r="O653" s="82">
        <v>896500</v>
      </c>
      <c r="P653" s="82">
        <v>186000</v>
      </c>
      <c r="Q653" s="82">
        <v>166749000000</v>
      </c>
      <c r="R653" s="83">
        <v>0.34838673355344574</v>
      </c>
      <c r="S653" s="84">
        <v>2024</v>
      </c>
      <c r="T653" s="80"/>
      <c r="U653" s="80"/>
    </row>
    <row r="654" spans="1:21">
      <c r="B654" s="85" t="s">
        <v>188</v>
      </c>
      <c r="C654" s="85" t="s">
        <v>190</v>
      </c>
      <c r="D654" s="86">
        <v>43546</v>
      </c>
      <c r="E654" s="85" t="s">
        <v>211</v>
      </c>
      <c r="F654" s="85" t="s">
        <v>83</v>
      </c>
      <c r="G654" s="87">
        <v>162869</v>
      </c>
      <c r="H654" s="88" t="s">
        <v>84</v>
      </c>
      <c r="I654" s="87">
        <v>2862</v>
      </c>
      <c r="J654" s="88" t="s">
        <v>84</v>
      </c>
      <c r="K654" s="87">
        <v>5247</v>
      </c>
      <c r="L654" s="87">
        <v>157622</v>
      </c>
      <c r="M654" s="89">
        <v>2020</v>
      </c>
      <c r="N654" s="87">
        <v>186000</v>
      </c>
      <c r="O654" s="82">
        <v>157622</v>
      </c>
      <c r="P654" s="82">
        <v>186000</v>
      </c>
      <c r="Q654" s="82">
        <v>29317692000</v>
      </c>
      <c r="R654" s="83">
        <v>6.1253110670564666E-2</v>
      </c>
      <c r="S654" s="84">
        <v>2020</v>
      </c>
      <c r="T654" s="80"/>
      <c r="U654" s="80"/>
    </row>
    <row r="656" spans="1:21">
      <c r="A656" s="13" t="s">
        <v>255</v>
      </c>
    </row>
  </sheetData>
  <mergeCells count="2342">
    <mergeCell ref="S441:S442"/>
    <mergeCell ref="X4:X6"/>
    <mergeCell ref="AA4:AB5"/>
    <mergeCell ref="AC4:AD5"/>
    <mergeCell ref="AF4:AF6"/>
    <mergeCell ref="AL4:AL6"/>
    <mergeCell ref="J430:J431"/>
    <mergeCell ref="K430:K431"/>
    <mergeCell ref="L430:L431"/>
    <mergeCell ref="N430:N431"/>
    <mergeCell ref="V4:V6"/>
    <mergeCell ref="W4:W6"/>
    <mergeCell ref="J428:J429"/>
    <mergeCell ref="K428:K429"/>
    <mergeCell ref="L428:L429"/>
    <mergeCell ref="N428:N429"/>
    <mergeCell ref="C430:C431"/>
    <mergeCell ref="D430:D431"/>
    <mergeCell ref="F430:F431"/>
    <mergeCell ref="G430:G431"/>
    <mergeCell ref="H430:H431"/>
    <mergeCell ref="I430:I431"/>
    <mergeCell ref="J426:J427"/>
    <mergeCell ref="K426:K427"/>
    <mergeCell ref="L426:L427"/>
    <mergeCell ref="N426:N427"/>
    <mergeCell ref="C428:C429"/>
    <mergeCell ref="D428:D429"/>
    <mergeCell ref="F428:F429"/>
    <mergeCell ref="G428:G429"/>
    <mergeCell ref="H428:H429"/>
    <mergeCell ref="I428:I429"/>
    <mergeCell ref="J424:J425"/>
    <mergeCell ref="K424:K425"/>
    <mergeCell ref="L424:L425"/>
    <mergeCell ref="N424:N425"/>
    <mergeCell ref="C426:C427"/>
    <mergeCell ref="D426:D427"/>
    <mergeCell ref="F426:F427"/>
    <mergeCell ref="G426:G427"/>
    <mergeCell ref="H426:H427"/>
    <mergeCell ref="I426:I427"/>
    <mergeCell ref="C424:C425"/>
    <mergeCell ref="D424:D425"/>
    <mergeCell ref="F424:F425"/>
    <mergeCell ref="G424:G425"/>
    <mergeCell ref="H424:H425"/>
    <mergeCell ref="I424:I425"/>
    <mergeCell ref="H422:H423"/>
    <mergeCell ref="I422:I423"/>
    <mergeCell ref="J422:J423"/>
    <mergeCell ref="K422:K423"/>
    <mergeCell ref="L422:L423"/>
    <mergeCell ref="N422:N423"/>
    <mergeCell ref="I420:I421"/>
    <mergeCell ref="J420:J421"/>
    <mergeCell ref="K420:K421"/>
    <mergeCell ref="L420:L421"/>
    <mergeCell ref="N420:N421"/>
    <mergeCell ref="B422:B423"/>
    <mergeCell ref="C422:C423"/>
    <mergeCell ref="D422:D423"/>
    <mergeCell ref="F422:F423"/>
    <mergeCell ref="G422:G423"/>
    <mergeCell ref="B420:B421"/>
    <mergeCell ref="C420:C421"/>
    <mergeCell ref="D420:D421"/>
    <mergeCell ref="F420:F421"/>
    <mergeCell ref="G420:G421"/>
    <mergeCell ref="H420:H421"/>
    <mergeCell ref="H418:H419"/>
    <mergeCell ref="I418:I419"/>
    <mergeCell ref="J418:J419"/>
    <mergeCell ref="K418:K419"/>
    <mergeCell ref="L418:L419"/>
    <mergeCell ref="N418:N419"/>
    <mergeCell ref="I416:I417"/>
    <mergeCell ref="J416:J417"/>
    <mergeCell ref="K416:K417"/>
    <mergeCell ref="L416:L417"/>
    <mergeCell ref="N416:N417"/>
    <mergeCell ref="B418:B419"/>
    <mergeCell ref="C418:C419"/>
    <mergeCell ref="D418:D419"/>
    <mergeCell ref="F418:F419"/>
    <mergeCell ref="G418:G419"/>
    <mergeCell ref="B416:B417"/>
    <mergeCell ref="C416:C417"/>
    <mergeCell ref="D416:D417"/>
    <mergeCell ref="F416:F417"/>
    <mergeCell ref="G416:G417"/>
    <mergeCell ref="H416:H417"/>
    <mergeCell ref="H414:H415"/>
    <mergeCell ref="I414:I415"/>
    <mergeCell ref="J414:J415"/>
    <mergeCell ref="K414:K415"/>
    <mergeCell ref="L414:L415"/>
    <mergeCell ref="N414:N415"/>
    <mergeCell ref="I412:I413"/>
    <mergeCell ref="J412:J413"/>
    <mergeCell ref="K412:K413"/>
    <mergeCell ref="L412:L413"/>
    <mergeCell ref="N412:N413"/>
    <mergeCell ref="B414:B415"/>
    <mergeCell ref="C414:C415"/>
    <mergeCell ref="D414:D415"/>
    <mergeCell ref="F414:F415"/>
    <mergeCell ref="G414:G415"/>
    <mergeCell ref="B412:B413"/>
    <mergeCell ref="C412:C413"/>
    <mergeCell ref="D412:D413"/>
    <mergeCell ref="F412:F413"/>
    <mergeCell ref="G412:G413"/>
    <mergeCell ref="H412:H413"/>
    <mergeCell ref="H410:H411"/>
    <mergeCell ref="I410:I411"/>
    <mergeCell ref="J410:J411"/>
    <mergeCell ref="K410:K411"/>
    <mergeCell ref="L410:L411"/>
    <mergeCell ref="N410:N411"/>
    <mergeCell ref="I408:I409"/>
    <mergeCell ref="J408:J409"/>
    <mergeCell ref="K408:K409"/>
    <mergeCell ref="L408:L409"/>
    <mergeCell ref="N408:N409"/>
    <mergeCell ref="B410:B411"/>
    <mergeCell ref="C410:C411"/>
    <mergeCell ref="D410:D411"/>
    <mergeCell ref="F410:F411"/>
    <mergeCell ref="G410:G411"/>
    <mergeCell ref="B408:B409"/>
    <mergeCell ref="C408:C409"/>
    <mergeCell ref="D408:D409"/>
    <mergeCell ref="F408:F409"/>
    <mergeCell ref="G408:G409"/>
    <mergeCell ref="H408:H409"/>
    <mergeCell ref="H406:H407"/>
    <mergeCell ref="I406:I407"/>
    <mergeCell ref="J406:J407"/>
    <mergeCell ref="K406:K407"/>
    <mergeCell ref="L406:L407"/>
    <mergeCell ref="N406:N407"/>
    <mergeCell ref="I404:I405"/>
    <mergeCell ref="J404:J405"/>
    <mergeCell ref="K404:K405"/>
    <mergeCell ref="L404:L405"/>
    <mergeCell ref="N404:N405"/>
    <mergeCell ref="B406:B407"/>
    <mergeCell ref="C406:C407"/>
    <mergeCell ref="D406:D407"/>
    <mergeCell ref="F406:F407"/>
    <mergeCell ref="G406:G407"/>
    <mergeCell ref="B404:B405"/>
    <mergeCell ref="C404:C405"/>
    <mergeCell ref="D404:D405"/>
    <mergeCell ref="F404:F405"/>
    <mergeCell ref="G404:G405"/>
    <mergeCell ref="H404:H405"/>
    <mergeCell ref="H402:H403"/>
    <mergeCell ref="I402:I403"/>
    <mergeCell ref="J402:J403"/>
    <mergeCell ref="K402:K403"/>
    <mergeCell ref="L402:L403"/>
    <mergeCell ref="N402:N403"/>
    <mergeCell ref="I400:I401"/>
    <mergeCell ref="J400:J401"/>
    <mergeCell ref="K400:K401"/>
    <mergeCell ref="L400:L401"/>
    <mergeCell ref="N400:N401"/>
    <mergeCell ref="B402:B403"/>
    <mergeCell ref="C402:C403"/>
    <mergeCell ref="D402:D403"/>
    <mergeCell ref="F402:F403"/>
    <mergeCell ref="G402:G403"/>
    <mergeCell ref="B400:B401"/>
    <mergeCell ref="C400:C401"/>
    <mergeCell ref="D400:D401"/>
    <mergeCell ref="F400:F401"/>
    <mergeCell ref="G400:G401"/>
    <mergeCell ref="H400:H401"/>
    <mergeCell ref="H398:H399"/>
    <mergeCell ref="I398:I399"/>
    <mergeCell ref="J398:J399"/>
    <mergeCell ref="K398:K399"/>
    <mergeCell ref="L398:L399"/>
    <mergeCell ref="N398:N399"/>
    <mergeCell ref="I396:I397"/>
    <mergeCell ref="J396:J397"/>
    <mergeCell ref="K396:K397"/>
    <mergeCell ref="L396:L397"/>
    <mergeCell ref="N396:N397"/>
    <mergeCell ref="B398:B399"/>
    <mergeCell ref="C398:C399"/>
    <mergeCell ref="D398:D399"/>
    <mergeCell ref="F398:F399"/>
    <mergeCell ref="G398:G399"/>
    <mergeCell ref="B396:B397"/>
    <mergeCell ref="C396:C397"/>
    <mergeCell ref="D396:D397"/>
    <mergeCell ref="F396:F397"/>
    <mergeCell ref="G396:G397"/>
    <mergeCell ref="H396:H397"/>
    <mergeCell ref="H394:H395"/>
    <mergeCell ref="I394:I395"/>
    <mergeCell ref="J394:J395"/>
    <mergeCell ref="K394:K395"/>
    <mergeCell ref="L394:L395"/>
    <mergeCell ref="N394:N395"/>
    <mergeCell ref="I392:I393"/>
    <mergeCell ref="J392:J393"/>
    <mergeCell ref="K392:K393"/>
    <mergeCell ref="L392:L393"/>
    <mergeCell ref="N392:N393"/>
    <mergeCell ref="B394:B395"/>
    <mergeCell ref="C394:C395"/>
    <mergeCell ref="D394:D395"/>
    <mergeCell ref="F394:F395"/>
    <mergeCell ref="G394:G395"/>
    <mergeCell ref="B392:B393"/>
    <mergeCell ref="C392:C393"/>
    <mergeCell ref="D392:D393"/>
    <mergeCell ref="F392:F393"/>
    <mergeCell ref="G392:G393"/>
    <mergeCell ref="H392:H393"/>
    <mergeCell ref="H390:H391"/>
    <mergeCell ref="I390:I391"/>
    <mergeCell ref="J390:J391"/>
    <mergeCell ref="K390:K391"/>
    <mergeCell ref="L390:L391"/>
    <mergeCell ref="N390:N391"/>
    <mergeCell ref="I388:I389"/>
    <mergeCell ref="J388:J389"/>
    <mergeCell ref="K388:K389"/>
    <mergeCell ref="L388:L389"/>
    <mergeCell ref="N388:N389"/>
    <mergeCell ref="B390:B391"/>
    <mergeCell ref="C390:C391"/>
    <mergeCell ref="D390:D391"/>
    <mergeCell ref="F390:F391"/>
    <mergeCell ref="G390:G391"/>
    <mergeCell ref="B388:B389"/>
    <mergeCell ref="C388:C389"/>
    <mergeCell ref="D388:D389"/>
    <mergeCell ref="F388:F389"/>
    <mergeCell ref="G388:G389"/>
    <mergeCell ref="H388:H389"/>
    <mergeCell ref="H386:H387"/>
    <mergeCell ref="I386:I387"/>
    <mergeCell ref="J386:J387"/>
    <mergeCell ref="K386:K387"/>
    <mergeCell ref="L386:L387"/>
    <mergeCell ref="N386:N387"/>
    <mergeCell ref="I384:I385"/>
    <mergeCell ref="J384:J385"/>
    <mergeCell ref="K384:K385"/>
    <mergeCell ref="L384:L385"/>
    <mergeCell ref="N384:N385"/>
    <mergeCell ref="B386:B387"/>
    <mergeCell ref="C386:C387"/>
    <mergeCell ref="D386:D387"/>
    <mergeCell ref="F386:F387"/>
    <mergeCell ref="G386:G387"/>
    <mergeCell ref="B384:B385"/>
    <mergeCell ref="C384:C385"/>
    <mergeCell ref="D384:D385"/>
    <mergeCell ref="F384:F385"/>
    <mergeCell ref="G384:G385"/>
    <mergeCell ref="H384:H385"/>
    <mergeCell ref="H382:H383"/>
    <mergeCell ref="I382:I383"/>
    <mergeCell ref="J382:J383"/>
    <mergeCell ref="K382:K383"/>
    <mergeCell ref="L382:L383"/>
    <mergeCell ref="N382:N383"/>
    <mergeCell ref="I380:I381"/>
    <mergeCell ref="J380:J381"/>
    <mergeCell ref="K380:K381"/>
    <mergeCell ref="L380:L381"/>
    <mergeCell ref="N380:N381"/>
    <mergeCell ref="B382:B383"/>
    <mergeCell ref="C382:C383"/>
    <mergeCell ref="D382:D383"/>
    <mergeCell ref="F382:F383"/>
    <mergeCell ref="G382:G383"/>
    <mergeCell ref="B380:B381"/>
    <mergeCell ref="C380:C381"/>
    <mergeCell ref="D380:D381"/>
    <mergeCell ref="F380:F381"/>
    <mergeCell ref="G380:G381"/>
    <mergeCell ref="H380:H381"/>
    <mergeCell ref="H378:H379"/>
    <mergeCell ref="I378:I379"/>
    <mergeCell ref="J378:J379"/>
    <mergeCell ref="K378:K379"/>
    <mergeCell ref="L378:L379"/>
    <mergeCell ref="N378:N379"/>
    <mergeCell ref="I376:I377"/>
    <mergeCell ref="J376:J377"/>
    <mergeCell ref="K376:K377"/>
    <mergeCell ref="L376:L377"/>
    <mergeCell ref="N376:N377"/>
    <mergeCell ref="B378:B379"/>
    <mergeCell ref="C378:C379"/>
    <mergeCell ref="D378:D379"/>
    <mergeCell ref="F378:F379"/>
    <mergeCell ref="G378:G379"/>
    <mergeCell ref="B376:B377"/>
    <mergeCell ref="C376:C377"/>
    <mergeCell ref="D376:D377"/>
    <mergeCell ref="F376:F377"/>
    <mergeCell ref="G376:G377"/>
    <mergeCell ref="H376:H377"/>
    <mergeCell ref="H374:H375"/>
    <mergeCell ref="I374:I375"/>
    <mergeCell ref="J374:J375"/>
    <mergeCell ref="K374:K375"/>
    <mergeCell ref="L374:L375"/>
    <mergeCell ref="N374:N375"/>
    <mergeCell ref="I372:I373"/>
    <mergeCell ref="J372:J373"/>
    <mergeCell ref="K372:K373"/>
    <mergeCell ref="L372:L373"/>
    <mergeCell ref="N372:N373"/>
    <mergeCell ref="B374:B375"/>
    <mergeCell ref="C374:C375"/>
    <mergeCell ref="D374:D375"/>
    <mergeCell ref="F374:F375"/>
    <mergeCell ref="G374:G375"/>
    <mergeCell ref="B372:B373"/>
    <mergeCell ref="C372:C373"/>
    <mergeCell ref="D372:D373"/>
    <mergeCell ref="F372:F373"/>
    <mergeCell ref="G372:G373"/>
    <mergeCell ref="H372:H373"/>
    <mergeCell ref="H370:H371"/>
    <mergeCell ref="I370:I371"/>
    <mergeCell ref="J370:J371"/>
    <mergeCell ref="K370:K371"/>
    <mergeCell ref="L370:L371"/>
    <mergeCell ref="N370:N371"/>
    <mergeCell ref="I368:I369"/>
    <mergeCell ref="J368:J369"/>
    <mergeCell ref="K368:K369"/>
    <mergeCell ref="L368:L369"/>
    <mergeCell ref="N368:N369"/>
    <mergeCell ref="B370:B371"/>
    <mergeCell ref="C370:C371"/>
    <mergeCell ref="D370:D371"/>
    <mergeCell ref="F370:F371"/>
    <mergeCell ref="G370:G371"/>
    <mergeCell ref="B368:B369"/>
    <mergeCell ref="C368:C369"/>
    <mergeCell ref="D368:D369"/>
    <mergeCell ref="F368:F369"/>
    <mergeCell ref="G368:G369"/>
    <mergeCell ref="H368:H369"/>
    <mergeCell ref="H366:H367"/>
    <mergeCell ref="I366:I367"/>
    <mergeCell ref="J366:J367"/>
    <mergeCell ref="K366:K367"/>
    <mergeCell ref="L366:L367"/>
    <mergeCell ref="N366:N367"/>
    <mergeCell ref="I364:I365"/>
    <mergeCell ref="J364:J365"/>
    <mergeCell ref="K364:K365"/>
    <mergeCell ref="L364:L365"/>
    <mergeCell ref="N364:N365"/>
    <mergeCell ref="B366:B367"/>
    <mergeCell ref="C366:C367"/>
    <mergeCell ref="D366:D367"/>
    <mergeCell ref="F366:F367"/>
    <mergeCell ref="G366:G367"/>
    <mergeCell ref="B364:B365"/>
    <mergeCell ref="C364:C365"/>
    <mergeCell ref="D364:D365"/>
    <mergeCell ref="F364:F365"/>
    <mergeCell ref="G364:G365"/>
    <mergeCell ref="H364:H365"/>
    <mergeCell ref="H362:H363"/>
    <mergeCell ref="I362:I363"/>
    <mergeCell ref="J362:J363"/>
    <mergeCell ref="K362:K363"/>
    <mergeCell ref="L362:L363"/>
    <mergeCell ref="N362:N363"/>
    <mergeCell ref="I360:I361"/>
    <mergeCell ref="J360:J361"/>
    <mergeCell ref="K360:K361"/>
    <mergeCell ref="L360:L361"/>
    <mergeCell ref="N360:N361"/>
    <mergeCell ref="B362:B363"/>
    <mergeCell ref="C362:C363"/>
    <mergeCell ref="D362:D363"/>
    <mergeCell ref="F362:F363"/>
    <mergeCell ref="G362:G363"/>
    <mergeCell ref="B360:B361"/>
    <mergeCell ref="C360:C361"/>
    <mergeCell ref="D360:D361"/>
    <mergeCell ref="F360:F361"/>
    <mergeCell ref="G360:G361"/>
    <mergeCell ref="H360:H361"/>
    <mergeCell ref="H358:H359"/>
    <mergeCell ref="I358:I359"/>
    <mergeCell ref="J358:J359"/>
    <mergeCell ref="K358:K359"/>
    <mergeCell ref="L358:L359"/>
    <mergeCell ref="N358:N359"/>
    <mergeCell ref="I356:I357"/>
    <mergeCell ref="J356:J357"/>
    <mergeCell ref="K356:K357"/>
    <mergeCell ref="L356:L357"/>
    <mergeCell ref="N356:N357"/>
    <mergeCell ref="B358:B359"/>
    <mergeCell ref="C358:C359"/>
    <mergeCell ref="D358:D359"/>
    <mergeCell ref="F358:F359"/>
    <mergeCell ref="G358:G359"/>
    <mergeCell ref="B356:B357"/>
    <mergeCell ref="C356:C357"/>
    <mergeCell ref="D356:D357"/>
    <mergeCell ref="F356:F357"/>
    <mergeCell ref="G356:G357"/>
    <mergeCell ref="H356:H357"/>
    <mergeCell ref="H354:H355"/>
    <mergeCell ref="I354:I355"/>
    <mergeCell ref="J354:J355"/>
    <mergeCell ref="K354:K355"/>
    <mergeCell ref="L354:L355"/>
    <mergeCell ref="N354:N355"/>
    <mergeCell ref="I352:I353"/>
    <mergeCell ref="J352:J353"/>
    <mergeCell ref="K352:K353"/>
    <mergeCell ref="L352:L353"/>
    <mergeCell ref="N352:N353"/>
    <mergeCell ref="B354:B355"/>
    <mergeCell ref="C354:C355"/>
    <mergeCell ref="D354:D355"/>
    <mergeCell ref="F354:F355"/>
    <mergeCell ref="G354:G355"/>
    <mergeCell ref="B352:B353"/>
    <mergeCell ref="C352:C353"/>
    <mergeCell ref="D352:D353"/>
    <mergeCell ref="F352:F353"/>
    <mergeCell ref="G352:G353"/>
    <mergeCell ref="H352:H353"/>
    <mergeCell ref="H350:H351"/>
    <mergeCell ref="I350:I351"/>
    <mergeCell ref="J350:J351"/>
    <mergeCell ref="K350:K351"/>
    <mergeCell ref="L350:L351"/>
    <mergeCell ref="N350:N351"/>
    <mergeCell ref="I348:I349"/>
    <mergeCell ref="J348:J349"/>
    <mergeCell ref="K348:K349"/>
    <mergeCell ref="L348:L349"/>
    <mergeCell ref="N348:N349"/>
    <mergeCell ref="B350:B351"/>
    <mergeCell ref="C350:C351"/>
    <mergeCell ref="D350:D351"/>
    <mergeCell ref="F350:F351"/>
    <mergeCell ref="G350:G351"/>
    <mergeCell ref="B348:B349"/>
    <mergeCell ref="C348:C349"/>
    <mergeCell ref="D348:D349"/>
    <mergeCell ref="F348:F349"/>
    <mergeCell ref="G348:G349"/>
    <mergeCell ref="H348:H349"/>
    <mergeCell ref="H346:H347"/>
    <mergeCell ref="I346:I347"/>
    <mergeCell ref="J346:J347"/>
    <mergeCell ref="K346:K347"/>
    <mergeCell ref="L346:L347"/>
    <mergeCell ref="N346:N347"/>
    <mergeCell ref="I344:I345"/>
    <mergeCell ref="J344:J345"/>
    <mergeCell ref="K344:K345"/>
    <mergeCell ref="L344:L345"/>
    <mergeCell ref="N344:N345"/>
    <mergeCell ref="B346:B347"/>
    <mergeCell ref="C346:C347"/>
    <mergeCell ref="D346:D347"/>
    <mergeCell ref="F346:F347"/>
    <mergeCell ref="G346:G347"/>
    <mergeCell ref="B344:B345"/>
    <mergeCell ref="C344:C345"/>
    <mergeCell ref="D344:D345"/>
    <mergeCell ref="F344:F345"/>
    <mergeCell ref="G344:G345"/>
    <mergeCell ref="H344:H345"/>
    <mergeCell ref="H342:H343"/>
    <mergeCell ref="I342:I343"/>
    <mergeCell ref="J342:J343"/>
    <mergeCell ref="K342:K343"/>
    <mergeCell ref="L342:L343"/>
    <mergeCell ref="N342:N343"/>
    <mergeCell ref="I340:I341"/>
    <mergeCell ref="J340:J341"/>
    <mergeCell ref="K340:K341"/>
    <mergeCell ref="L340:L341"/>
    <mergeCell ref="N340:N341"/>
    <mergeCell ref="B342:B343"/>
    <mergeCell ref="C342:C343"/>
    <mergeCell ref="D342:D343"/>
    <mergeCell ref="F342:F343"/>
    <mergeCell ref="G342:G343"/>
    <mergeCell ref="B340:B341"/>
    <mergeCell ref="C340:C341"/>
    <mergeCell ref="D340:D341"/>
    <mergeCell ref="F340:F341"/>
    <mergeCell ref="G340:G341"/>
    <mergeCell ref="H340:H341"/>
    <mergeCell ref="H338:H339"/>
    <mergeCell ref="I338:I339"/>
    <mergeCell ref="J338:J339"/>
    <mergeCell ref="K338:K339"/>
    <mergeCell ref="L338:L339"/>
    <mergeCell ref="N338:N339"/>
    <mergeCell ref="I336:I337"/>
    <mergeCell ref="J336:J337"/>
    <mergeCell ref="K336:K337"/>
    <mergeCell ref="L336:L337"/>
    <mergeCell ref="N336:N337"/>
    <mergeCell ref="B338:B339"/>
    <mergeCell ref="C338:C339"/>
    <mergeCell ref="D338:D339"/>
    <mergeCell ref="F338:F339"/>
    <mergeCell ref="G338:G339"/>
    <mergeCell ref="B336:B337"/>
    <mergeCell ref="C336:C337"/>
    <mergeCell ref="D336:D337"/>
    <mergeCell ref="F336:F337"/>
    <mergeCell ref="G336:G337"/>
    <mergeCell ref="H336:H337"/>
    <mergeCell ref="H334:H335"/>
    <mergeCell ref="I334:I335"/>
    <mergeCell ref="J334:J335"/>
    <mergeCell ref="K334:K335"/>
    <mergeCell ref="L334:L335"/>
    <mergeCell ref="N334:N335"/>
    <mergeCell ref="I332:I333"/>
    <mergeCell ref="J332:J333"/>
    <mergeCell ref="K332:K333"/>
    <mergeCell ref="L332:L333"/>
    <mergeCell ref="N332:N333"/>
    <mergeCell ref="B334:B335"/>
    <mergeCell ref="C334:C335"/>
    <mergeCell ref="D334:D335"/>
    <mergeCell ref="F334:F335"/>
    <mergeCell ref="G334:G335"/>
    <mergeCell ref="B332:B333"/>
    <mergeCell ref="C332:C333"/>
    <mergeCell ref="D332:D333"/>
    <mergeCell ref="F332:F333"/>
    <mergeCell ref="G332:G333"/>
    <mergeCell ref="H332:H333"/>
    <mergeCell ref="H330:H331"/>
    <mergeCell ref="I330:I331"/>
    <mergeCell ref="J330:J331"/>
    <mergeCell ref="K330:K331"/>
    <mergeCell ref="L330:L331"/>
    <mergeCell ref="N330:N331"/>
    <mergeCell ref="I328:I329"/>
    <mergeCell ref="J328:J329"/>
    <mergeCell ref="K328:K329"/>
    <mergeCell ref="L328:L329"/>
    <mergeCell ref="N328:N329"/>
    <mergeCell ref="B330:B331"/>
    <mergeCell ref="C330:C331"/>
    <mergeCell ref="D330:D331"/>
    <mergeCell ref="F330:F331"/>
    <mergeCell ref="G330:G331"/>
    <mergeCell ref="B328:B329"/>
    <mergeCell ref="C328:C329"/>
    <mergeCell ref="D328:D329"/>
    <mergeCell ref="F328:F329"/>
    <mergeCell ref="G328:G329"/>
    <mergeCell ref="H328:H329"/>
    <mergeCell ref="H326:H327"/>
    <mergeCell ref="I326:I327"/>
    <mergeCell ref="J326:J327"/>
    <mergeCell ref="K326:K327"/>
    <mergeCell ref="L326:L327"/>
    <mergeCell ref="N326:N327"/>
    <mergeCell ref="I324:I325"/>
    <mergeCell ref="J324:J325"/>
    <mergeCell ref="K324:K325"/>
    <mergeCell ref="L324:L325"/>
    <mergeCell ref="N324:N325"/>
    <mergeCell ref="B326:B327"/>
    <mergeCell ref="C326:C327"/>
    <mergeCell ref="D326:D327"/>
    <mergeCell ref="F326:F327"/>
    <mergeCell ref="G326:G327"/>
    <mergeCell ref="B324:B325"/>
    <mergeCell ref="C324:C325"/>
    <mergeCell ref="D324:D325"/>
    <mergeCell ref="F324:F325"/>
    <mergeCell ref="G324:G325"/>
    <mergeCell ref="H324:H325"/>
    <mergeCell ref="H322:H323"/>
    <mergeCell ref="I322:I323"/>
    <mergeCell ref="J322:J323"/>
    <mergeCell ref="K322:K323"/>
    <mergeCell ref="L322:L323"/>
    <mergeCell ref="N322:N323"/>
    <mergeCell ref="I320:I321"/>
    <mergeCell ref="J320:J321"/>
    <mergeCell ref="K320:K321"/>
    <mergeCell ref="L320:L321"/>
    <mergeCell ref="N320:N321"/>
    <mergeCell ref="B322:B323"/>
    <mergeCell ref="C322:C323"/>
    <mergeCell ref="D322:D323"/>
    <mergeCell ref="F322:F323"/>
    <mergeCell ref="G322:G323"/>
    <mergeCell ref="B320:B321"/>
    <mergeCell ref="C320:C321"/>
    <mergeCell ref="D320:D321"/>
    <mergeCell ref="F320:F321"/>
    <mergeCell ref="G320:G321"/>
    <mergeCell ref="H320:H321"/>
    <mergeCell ref="H318:H319"/>
    <mergeCell ref="I318:I319"/>
    <mergeCell ref="J318:J319"/>
    <mergeCell ref="K318:K319"/>
    <mergeCell ref="L318:L319"/>
    <mergeCell ref="N318:N319"/>
    <mergeCell ref="I316:I317"/>
    <mergeCell ref="J316:J317"/>
    <mergeCell ref="K316:K317"/>
    <mergeCell ref="L316:L317"/>
    <mergeCell ref="N316:N317"/>
    <mergeCell ref="B318:B319"/>
    <mergeCell ref="C318:C319"/>
    <mergeCell ref="D318:D319"/>
    <mergeCell ref="F318:F319"/>
    <mergeCell ref="G318:G319"/>
    <mergeCell ref="B316:B317"/>
    <mergeCell ref="C316:C317"/>
    <mergeCell ref="D316:D317"/>
    <mergeCell ref="F316:F317"/>
    <mergeCell ref="G316:G317"/>
    <mergeCell ref="H316:H317"/>
    <mergeCell ref="H314:H315"/>
    <mergeCell ref="I314:I315"/>
    <mergeCell ref="J314:J315"/>
    <mergeCell ref="K314:K315"/>
    <mergeCell ref="L314:L315"/>
    <mergeCell ref="N314:N315"/>
    <mergeCell ref="I312:I313"/>
    <mergeCell ref="J312:J313"/>
    <mergeCell ref="K312:K313"/>
    <mergeCell ref="L312:L313"/>
    <mergeCell ref="N312:N313"/>
    <mergeCell ref="B314:B315"/>
    <mergeCell ref="C314:C315"/>
    <mergeCell ref="D314:D315"/>
    <mergeCell ref="F314:F315"/>
    <mergeCell ref="G314:G315"/>
    <mergeCell ref="B312:B313"/>
    <mergeCell ref="C312:C313"/>
    <mergeCell ref="D312:D313"/>
    <mergeCell ref="F312:F313"/>
    <mergeCell ref="G312:G313"/>
    <mergeCell ref="H312:H313"/>
    <mergeCell ref="H310:H311"/>
    <mergeCell ref="I310:I311"/>
    <mergeCell ref="J310:J311"/>
    <mergeCell ref="K310:K311"/>
    <mergeCell ref="L310:L311"/>
    <mergeCell ref="N310:N311"/>
    <mergeCell ref="I308:I309"/>
    <mergeCell ref="J308:J309"/>
    <mergeCell ref="K308:K309"/>
    <mergeCell ref="L308:L309"/>
    <mergeCell ref="N308:N309"/>
    <mergeCell ref="B310:B311"/>
    <mergeCell ref="C310:C311"/>
    <mergeCell ref="D310:D311"/>
    <mergeCell ref="F310:F311"/>
    <mergeCell ref="G310:G311"/>
    <mergeCell ref="B308:B309"/>
    <mergeCell ref="C308:C309"/>
    <mergeCell ref="D308:D309"/>
    <mergeCell ref="F308:F309"/>
    <mergeCell ref="G308:G309"/>
    <mergeCell ref="H308:H309"/>
    <mergeCell ref="H306:H307"/>
    <mergeCell ref="I306:I307"/>
    <mergeCell ref="J306:J307"/>
    <mergeCell ref="K306:K307"/>
    <mergeCell ref="L306:L307"/>
    <mergeCell ref="N306:N307"/>
    <mergeCell ref="I304:I305"/>
    <mergeCell ref="J304:J305"/>
    <mergeCell ref="K304:K305"/>
    <mergeCell ref="L304:L305"/>
    <mergeCell ref="N304:N305"/>
    <mergeCell ref="B306:B307"/>
    <mergeCell ref="C306:C307"/>
    <mergeCell ref="D306:D307"/>
    <mergeCell ref="F306:F307"/>
    <mergeCell ref="G306:G307"/>
    <mergeCell ref="B304:B305"/>
    <mergeCell ref="C304:C305"/>
    <mergeCell ref="D304:D305"/>
    <mergeCell ref="F304:F305"/>
    <mergeCell ref="G304:G305"/>
    <mergeCell ref="H304:H305"/>
    <mergeCell ref="H302:H303"/>
    <mergeCell ref="I302:I303"/>
    <mergeCell ref="J302:J303"/>
    <mergeCell ref="K302:K303"/>
    <mergeCell ref="L302:L303"/>
    <mergeCell ref="N302:N303"/>
    <mergeCell ref="I300:I301"/>
    <mergeCell ref="J300:J301"/>
    <mergeCell ref="K300:K301"/>
    <mergeCell ref="L300:L301"/>
    <mergeCell ref="N300:N301"/>
    <mergeCell ref="B302:B303"/>
    <mergeCell ref="C302:C303"/>
    <mergeCell ref="D302:D303"/>
    <mergeCell ref="F302:F303"/>
    <mergeCell ref="G302:G303"/>
    <mergeCell ref="B300:B301"/>
    <mergeCell ref="C300:C301"/>
    <mergeCell ref="D300:D301"/>
    <mergeCell ref="F300:F301"/>
    <mergeCell ref="G300:G301"/>
    <mergeCell ref="H300:H301"/>
    <mergeCell ref="H298:H299"/>
    <mergeCell ref="I298:I299"/>
    <mergeCell ref="J298:J299"/>
    <mergeCell ref="K298:K299"/>
    <mergeCell ref="L298:L299"/>
    <mergeCell ref="N298:N299"/>
    <mergeCell ref="I296:I297"/>
    <mergeCell ref="J296:J297"/>
    <mergeCell ref="K296:K297"/>
    <mergeCell ref="L296:L297"/>
    <mergeCell ref="N296:N297"/>
    <mergeCell ref="B298:B299"/>
    <mergeCell ref="C298:C299"/>
    <mergeCell ref="D298:D299"/>
    <mergeCell ref="F298:F299"/>
    <mergeCell ref="G298:G299"/>
    <mergeCell ref="B296:B297"/>
    <mergeCell ref="C296:C297"/>
    <mergeCell ref="D296:D297"/>
    <mergeCell ref="F296:F297"/>
    <mergeCell ref="G296:G297"/>
    <mergeCell ref="H296:H297"/>
    <mergeCell ref="H294:H295"/>
    <mergeCell ref="I294:I295"/>
    <mergeCell ref="J294:J295"/>
    <mergeCell ref="K294:K295"/>
    <mergeCell ref="L294:L295"/>
    <mergeCell ref="N294:N295"/>
    <mergeCell ref="I292:I293"/>
    <mergeCell ref="J292:J293"/>
    <mergeCell ref="K292:K293"/>
    <mergeCell ref="L292:L293"/>
    <mergeCell ref="N292:N293"/>
    <mergeCell ref="B294:B295"/>
    <mergeCell ref="C294:C295"/>
    <mergeCell ref="D294:D295"/>
    <mergeCell ref="F294:F295"/>
    <mergeCell ref="G294:G295"/>
    <mergeCell ref="B292:B293"/>
    <mergeCell ref="C292:C293"/>
    <mergeCell ref="D292:D293"/>
    <mergeCell ref="F292:F293"/>
    <mergeCell ref="G292:G293"/>
    <mergeCell ref="H292:H293"/>
    <mergeCell ref="H290:H291"/>
    <mergeCell ref="I290:I291"/>
    <mergeCell ref="J290:J291"/>
    <mergeCell ref="K290:K291"/>
    <mergeCell ref="L290:L291"/>
    <mergeCell ref="N290:N291"/>
    <mergeCell ref="I288:I289"/>
    <mergeCell ref="J288:J289"/>
    <mergeCell ref="K288:K289"/>
    <mergeCell ref="L288:L289"/>
    <mergeCell ref="N288:N289"/>
    <mergeCell ref="B290:B291"/>
    <mergeCell ref="C290:C291"/>
    <mergeCell ref="D290:D291"/>
    <mergeCell ref="F290:F291"/>
    <mergeCell ref="G290:G291"/>
    <mergeCell ref="B288:B289"/>
    <mergeCell ref="C288:C289"/>
    <mergeCell ref="D288:D289"/>
    <mergeCell ref="F288:F289"/>
    <mergeCell ref="G288:G289"/>
    <mergeCell ref="H288:H289"/>
    <mergeCell ref="H286:H287"/>
    <mergeCell ref="I286:I287"/>
    <mergeCell ref="J286:J287"/>
    <mergeCell ref="K286:K287"/>
    <mergeCell ref="L286:L287"/>
    <mergeCell ref="N286:N287"/>
    <mergeCell ref="I284:I285"/>
    <mergeCell ref="J284:J285"/>
    <mergeCell ref="K284:K285"/>
    <mergeCell ref="L284:L285"/>
    <mergeCell ref="N284:N285"/>
    <mergeCell ref="B286:B287"/>
    <mergeCell ref="C286:C287"/>
    <mergeCell ref="D286:D287"/>
    <mergeCell ref="F286:F287"/>
    <mergeCell ref="G286:G287"/>
    <mergeCell ref="B284:B285"/>
    <mergeCell ref="C284:C285"/>
    <mergeCell ref="D284:D285"/>
    <mergeCell ref="F284:F285"/>
    <mergeCell ref="G284:G285"/>
    <mergeCell ref="H284:H285"/>
    <mergeCell ref="H282:H283"/>
    <mergeCell ref="I282:I283"/>
    <mergeCell ref="J282:J283"/>
    <mergeCell ref="K282:K283"/>
    <mergeCell ref="L282:L283"/>
    <mergeCell ref="N282:N283"/>
    <mergeCell ref="I280:I281"/>
    <mergeCell ref="J280:J281"/>
    <mergeCell ref="K280:K281"/>
    <mergeCell ref="L280:L281"/>
    <mergeCell ref="N280:N281"/>
    <mergeCell ref="B282:B283"/>
    <mergeCell ref="C282:C283"/>
    <mergeCell ref="D282:D283"/>
    <mergeCell ref="F282:F283"/>
    <mergeCell ref="G282:G283"/>
    <mergeCell ref="B280:B281"/>
    <mergeCell ref="C280:C281"/>
    <mergeCell ref="D280:D281"/>
    <mergeCell ref="F280:F281"/>
    <mergeCell ref="G280:G281"/>
    <mergeCell ref="H280:H281"/>
    <mergeCell ref="H278:H279"/>
    <mergeCell ref="I278:I279"/>
    <mergeCell ref="J278:J279"/>
    <mergeCell ref="K278:K279"/>
    <mergeCell ref="L278:L279"/>
    <mergeCell ref="N278:N279"/>
    <mergeCell ref="I276:I277"/>
    <mergeCell ref="J276:J277"/>
    <mergeCell ref="K276:K277"/>
    <mergeCell ref="L276:L277"/>
    <mergeCell ref="N276:N277"/>
    <mergeCell ref="B278:B279"/>
    <mergeCell ref="C278:C279"/>
    <mergeCell ref="D278:D279"/>
    <mergeCell ref="F278:F279"/>
    <mergeCell ref="G278:G279"/>
    <mergeCell ref="B276:B277"/>
    <mergeCell ref="C276:C277"/>
    <mergeCell ref="D276:D277"/>
    <mergeCell ref="F276:F277"/>
    <mergeCell ref="G276:G277"/>
    <mergeCell ref="H276:H277"/>
    <mergeCell ref="H274:H275"/>
    <mergeCell ref="I274:I275"/>
    <mergeCell ref="J274:J275"/>
    <mergeCell ref="K274:K275"/>
    <mergeCell ref="L274:L275"/>
    <mergeCell ref="N274:N275"/>
    <mergeCell ref="I272:I273"/>
    <mergeCell ref="J272:J273"/>
    <mergeCell ref="K272:K273"/>
    <mergeCell ref="L272:L273"/>
    <mergeCell ref="N272:N273"/>
    <mergeCell ref="B274:B275"/>
    <mergeCell ref="C274:C275"/>
    <mergeCell ref="D274:D275"/>
    <mergeCell ref="F274:F275"/>
    <mergeCell ref="G274:G275"/>
    <mergeCell ref="B272:B273"/>
    <mergeCell ref="C272:C273"/>
    <mergeCell ref="D272:D273"/>
    <mergeCell ref="F272:F273"/>
    <mergeCell ref="G272:G273"/>
    <mergeCell ref="H272:H273"/>
    <mergeCell ref="H270:H271"/>
    <mergeCell ref="I270:I271"/>
    <mergeCell ref="J270:J271"/>
    <mergeCell ref="K270:K271"/>
    <mergeCell ref="L270:L271"/>
    <mergeCell ref="N270:N271"/>
    <mergeCell ref="I268:I269"/>
    <mergeCell ref="J268:J269"/>
    <mergeCell ref="K268:K269"/>
    <mergeCell ref="L268:L269"/>
    <mergeCell ref="N268:N269"/>
    <mergeCell ref="B270:B271"/>
    <mergeCell ref="C270:C271"/>
    <mergeCell ref="D270:D271"/>
    <mergeCell ref="F270:F271"/>
    <mergeCell ref="G270:G271"/>
    <mergeCell ref="B268:B269"/>
    <mergeCell ref="C268:C269"/>
    <mergeCell ref="D268:D269"/>
    <mergeCell ref="F268:F269"/>
    <mergeCell ref="G268:G269"/>
    <mergeCell ref="H268:H269"/>
    <mergeCell ref="H266:H267"/>
    <mergeCell ref="I266:I267"/>
    <mergeCell ref="J266:J267"/>
    <mergeCell ref="K266:K267"/>
    <mergeCell ref="L266:L267"/>
    <mergeCell ref="N266:N267"/>
    <mergeCell ref="I264:I265"/>
    <mergeCell ref="J264:J265"/>
    <mergeCell ref="K264:K265"/>
    <mergeCell ref="L264:L265"/>
    <mergeCell ref="N264:N265"/>
    <mergeCell ref="B266:B267"/>
    <mergeCell ref="C266:C267"/>
    <mergeCell ref="D266:D267"/>
    <mergeCell ref="F266:F267"/>
    <mergeCell ref="G266:G267"/>
    <mergeCell ref="B264:B265"/>
    <mergeCell ref="C264:C265"/>
    <mergeCell ref="D264:D265"/>
    <mergeCell ref="F264:F265"/>
    <mergeCell ref="G264:G265"/>
    <mergeCell ref="H264:H265"/>
    <mergeCell ref="H262:H263"/>
    <mergeCell ref="I262:I263"/>
    <mergeCell ref="J262:J263"/>
    <mergeCell ref="K262:K263"/>
    <mergeCell ref="L262:L263"/>
    <mergeCell ref="N262:N263"/>
    <mergeCell ref="I260:I261"/>
    <mergeCell ref="J260:J261"/>
    <mergeCell ref="K260:K261"/>
    <mergeCell ref="L260:L261"/>
    <mergeCell ref="N260:N261"/>
    <mergeCell ref="B262:B263"/>
    <mergeCell ref="C262:C263"/>
    <mergeCell ref="D262:D263"/>
    <mergeCell ref="F262:F263"/>
    <mergeCell ref="G262:G263"/>
    <mergeCell ref="B260:B261"/>
    <mergeCell ref="C260:C261"/>
    <mergeCell ref="D260:D261"/>
    <mergeCell ref="F260:F261"/>
    <mergeCell ref="G260:G261"/>
    <mergeCell ref="H260:H261"/>
    <mergeCell ref="H258:H259"/>
    <mergeCell ref="I258:I259"/>
    <mergeCell ref="J258:J259"/>
    <mergeCell ref="K258:K259"/>
    <mergeCell ref="L258:L259"/>
    <mergeCell ref="N258:N259"/>
    <mergeCell ref="I256:I257"/>
    <mergeCell ref="J256:J257"/>
    <mergeCell ref="K256:K257"/>
    <mergeCell ref="L256:L257"/>
    <mergeCell ref="N256:N257"/>
    <mergeCell ref="B258:B259"/>
    <mergeCell ref="C258:C259"/>
    <mergeCell ref="D258:D259"/>
    <mergeCell ref="F258:F259"/>
    <mergeCell ref="G258:G259"/>
    <mergeCell ref="B256:B257"/>
    <mergeCell ref="C256:C257"/>
    <mergeCell ref="D256:D257"/>
    <mergeCell ref="F256:F257"/>
    <mergeCell ref="G256:G257"/>
    <mergeCell ref="H256:H257"/>
    <mergeCell ref="H254:H255"/>
    <mergeCell ref="I254:I255"/>
    <mergeCell ref="J254:J255"/>
    <mergeCell ref="K254:K255"/>
    <mergeCell ref="L254:L255"/>
    <mergeCell ref="N254:N255"/>
    <mergeCell ref="I252:I253"/>
    <mergeCell ref="J252:J253"/>
    <mergeCell ref="K252:K253"/>
    <mergeCell ref="L252:L253"/>
    <mergeCell ref="N252:N253"/>
    <mergeCell ref="B254:B255"/>
    <mergeCell ref="C254:C255"/>
    <mergeCell ref="D254:D255"/>
    <mergeCell ref="F254:F255"/>
    <mergeCell ref="G254:G255"/>
    <mergeCell ref="B252:B253"/>
    <mergeCell ref="C252:C253"/>
    <mergeCell ref="D252:D253"/>
    <mergeCell ref="F252:F253"/>
    <mergeCell ref="G252:G253"/>
    <mergeCell ref="H252:H253"/>
    <mergeCell ref="H250:H251"/>
    <mergeCell ref="I250:I251"/>
    <mergeCell ref="J250:J251"/>
    <mergeCell ref="K250:K251"/>
    <mergeCell ref="L250:L251"/>
    <mergeCell ref="N250:N251"/>
    <mergeCell ref="I248:I249"/>
    <mergeCell ref="J248:J249"/>
    <mergeCell ref="K248:K249"/>
    <mergeCell ref="L248:L249"/>
    <mergeCell ref="N248:N249"/>
    <mergeCell ref="B250:B251"/>
    <mergeCell ref="C250:C251"/>
    <mergeCell ref="D250:D251"/>
    <mergeCell ref="F250:F251"/>
    <mergeCell ref="G250:G251"/>
    <mergeCell ref="B248:B249"/>
    <mergeCell ref="C248:C249"/>
    <mergeCell ref="D248:D249"/>
    <mergeCell ref="F248:F249"/>
    <mergeCell ref="G248:G249"/>
    <mergeCell ref="H248:H249"/>
    <mergeCell ref="H246:H247"/>
    <mergeCell ref="I246:I247"/>
    <mergeCell ref="J246:J247"/>
    <mergeCell ref="K246:K247"/>
    <mergeCell ref="L246:L247"/>
    <mergeCell ref="N246:N247"/>
    <mergeCell ref="I244:I245"/>
    <mergeCell ref="J244:J245"/>
    <mergeCell ref="K244:K245"/>
    <mergeCell ref="L244:L245"/>
    <mergeCell ref="N244:N245"/>
    <mergeCell ref="B246:B247"/>
    <mergeCell ref="C246:C247"/>
    <mergeCell ref="D246:D247"/>
    <mergeCell ref="F246:F247"/>
    <mergeCell ref="G246:G247"/>
    <mergeCell ref="B244:B245"/>
    <mergeCell ref="C244:C245"/>
    <mergeCell ref="D244:D245"/>
    <mergeCell ref="F244:F245"/>
    <mergeCell ref="G244:G245"/>
    <mergeCell ref="H244:H245"/>
    <mergeCell ref="H242:H243"/>
    <mergeCell ref="I242:I243"/>
    <mergeCell ref="J242:J243"/>
    <mergeCell ref="K242:K243"/>
    <mergeCell ref="L242:L243"/>
    <mergeCell ref="N242:N243"/>
    <mergeCell ref="I240:I241"/>
    <mergeCell ref="J240:J241"/>
    <mergeCell ref="K240:K241"/>
    <mergeCell ref="L240:L241"/>
    <mergeCell ref="N240:N241"/>
    <mergeCell ref="B242:B243"/>
    <mergeCell ref="C242:C243"/>
    <mergeCell ref="D242:D243"/>
    <mergeCell ref="F242:F243"/>
    <mergeCell ref="G242:G243"/>
    <mergeCell ref="B240:B241"/>
    <mergeCell ref="C240:C241"/>
    <mergeCell ref="D240:D241"/>
    <mergeCell ref="F240:F241"/>
    <mergeCell ref="G240:G241"/>
    <mergeCell ref="H240:H241"/>
    <mergeCell ref="H238:H239"/>
    <mergeCell ref="I238:I239"/>
    <mergeCell ref="J238:J239"/>
    <mergeCell ref="K238:K239"/>
    <mergeCell ref="L238:L239"/>
    <mergeCell ref="N238:N239"/>
    <mergeCell ref="I236:I237"/>
    <mergeCell ref="J236:J237"/>
    <mergeCell ref="K236:K237"/>
    <mergeCell ref="L236:L237"/>
    <mergeCell ref="N236:N237"/>
    <mergeCell ref="B238:B239"/>
    <mergeCell ref="C238:C239"/>
    <mergeCell ref="D238:D239"/>
    <mergeCell ref="F238:F239"/>
    <mergeCell ref="G238:G239"/>
    <mergeCell ref="B236:B237"/>
    <mergeCell ref="C236:C237"/>
    <mergeCell ref="D236:D237"/>
    <mergeCell ref="F236:F237"/>
    <mergeCell ref="G236:G237"/>
    <mergeCell ref="H236:H237"/>
    <mergeCell ref="H234:H235"/>
    <mergeCell ref="I234:I235"/>
    <mergeCell ref="J234:J235"/>
    <mergeCell ref="K234:K235"/>
    <mergeCell ref="L234:L235"/>
    <mergeCell ref="N234:N235"/>
    <mergeCell ref="I232:I233"/>
    <mergeCell ref="J232:J233"/>
    <mergeCell ref="K232:K233"/>
    <mergeCell ref="L232:L233"/>
    <mergeCell ref="N232:N233"/>
    <mergeCell ref="B234:B235"/>
    <mergeCell ref="C234:C235"/>
    <mergeCell ref="D234:D235"/>
    <mergeCell ref="F234:F235"/>
    <mergeCell ref="G234:G235"/>
    <mergeCell ref="B232:B233"/>
    <mergeCell ref="C232:C233"/>
    <mergeCell ref="D232:D233"/>
    <mergeCell ref="F232:F233"/>
    <mergeCell ref="G232:G233"/>
    <mergeCell ref="H232:H233"/>
    <mergeCell ref="H230:H231"/>
    <mergeCell ref="I230:I231"/>
    <mergeCell ref="J230:J231"/>
    <mergeCell ref="K230:K231"/>
    <mergeCell ref="L230:L231"/>
    <mergeCell ref="N230:N231"/>
    <mergeCell ref="I228:I229"/>
    <mergeCell ref="J228:J229"/>
    <mergeCell ref="K228:K229"/>
    <mergeCell ref="L228:L229"/>
    <mergeCell ref="N228:N229"/>
    <mergeCell ref="B230:B231"/>
    <mergeCell ref="C230:C231"/>
    <mergeCell ref="D230:D231"/>
    <mergeCell ref="F230:F231"/>
    <mergeCell ref="G230:G231"/>
    <mergeCell ref="B228:B229"/>
    <mergeCell ref="C228:C229"/>
    <mergeCell ref="D228:D229"/>
    <mergeCell ref="F228:F229"/>
    <mergeCell ref="G228:G229"/>
    <mergeCell ref="H228:H229"/>
    <mergeCell ref="H226:H227"/>
    <mergeCell ref="I226:I227"/>
    <mergeCell ref="J226:J227"/>
    <mergeCell ref="K226:K227"/>
    <mergeCell ref="L226:L227"/>
    <mergeCell ref="N226:N227"/>
    <mergeCell ref="I224:I225"/>
    <mergeCell ref="J224:J225"/>
    <mergeCell ref="K224:K225"/>
    <mergeCell ref="L224:L225"/>
    <mergeCell ref="N224:N225"/>
    <mergeCell ref="B226:B227"/>
    <mergeCell ref="C226:C227"/>
    <mergeCell ref="D226:D227"/>
    <mergeCell ref="F226:F227"/>
    <mergeCell ref="G226:G227"/>
    <mergeCell ref="B224:B225"/>
    <mergeCell ref="C224:C225"/>
    <mergeCell ref="D224:D225"/>
    <mergeCell ref="F224:F225"/>
    <mergeCell ref="G224:G225"/>
    <mergeCell ref="H224:H225"/>
    <mergeCell ref="H222:H223"/>
    <mergeCell ref="I222:I223"/>
    <mergeCell ref="J222:J223"/>
    <mergeCell ref="K222:K223"/>
    <mergeCell ref="L222:L223"/>
    <mergeCell ref="N222:N223"/>
    <mergeCell ref="I220:I221"/>
    <mergeCell ref="J220:J221"/>
    <mergeCell ref="K220:K221"/>
    <mergeCell ref="L220:L221"/>
    <mergeCell ref="N220:N221"/>
    <mergeCell ref="B222:B223"/>
    <mergeCell ref="C222:C223"/>
    <mergeCell ref="D222:D223"/>
    <mergeCell ref="F222:F223"/>
    <mergeCell ref="G222:G223"/>
    <mergeCell ref="B220:B221"/>
    <mergeCell ref="C220:C221"/>
    <mergeCell ref="D220:D221"/>
    <mergeCell ref="F220:F221"/>
    <mergeCell ref="G220:G221"/>
    <mergeCell ref="H220:H221"/>
    <mergeCell ref="H218:H219"/>
    <mergeCell ref="I218:I219"/>
    <mergeCell ref="J218:J219"/>
    <mergeCell ref="K218:K219"/>
    <mergeCell ref="L218:L219"/>
    <mergeCell ref="N218:N219"/>
    <mergeCell ref="I216:I217"/>
    <mergeCell ref="J216:J217"/>
    <mergeCell ref="K216:K217"/>
    <mergeCell ref="L216:L217"/>
    <mergeCell ref="N216:N217"/>
    <mergeCell ref="B218:B219"/>
    <mergeCell ref="C218:C219"/>
    <mergeCell ref="D218:D219"/>
    <mergeCell ref="F218:F219"/>
    <mergeCell ref="G218:G219"/>
    <mergeCell ref="B216:B217"/>
    <mergeCell ref="C216:C217"/>
    <mergeCell ref="D216:D217"/>
    <mergeCell ref="F216:F217"/>
    <mergeCell ref="G216:G217"/>
    <mergeCell ref="H216:H217"/>
    <mergeCell ref="H214:H215"/>
    <mergeCell ref="I214:I215"/>
    <mergeCell ref="J214:J215"/>
    <mergeCell ref="K214:K215"/>
    <mergeCell ref="L214:L215"/>
    <mergeCell ref="N214:N215"/>
    <mergeCell ref="I212:I213"/>
    <mergeCell ref="J212:J213"/>
    <mergeCell ref="K212:K213"/>
    <mergeCell ref="L212:L213"/>
    <mergeCell ref="N212:N213"/>
    <mergeCell ref="B214:B215"/>
    <mergeCell ref="C214:C215"/>
    <mergeCell ref="D214:D215"/>
    <mergeCell ref="F214:F215"/>
    <mergeCell ref="G214:G215"/>
    <mergeCell ref="B212:B213"/>
    <mergeCell ref="C212:C213"/>
    <mergeCell ref="D212:D213"/>
    <mergeCell ref="F212:F213"/>
    <mergeCell ref="G212:G213"/>
    <mergeCell ref="H212:H213"/>
    <mergeCell ref="H210:H211"/>
    <mergeCell ref="I210:I211"/>
    <mergeCell ref="J210:J211"/>
    <mergeCell ref="K210:K211"/>
    <mergeCell ref="L210:L211"/>
    <mergeCell ref="N210:N211"/>
    <mergeCell ref="I208:I209"/>
    <mergeCell ref="J208:J209"/>
    <mergeCell ref="K208:K209"/>
    <mergeCell ref="L208:L209"/>
    <mergeCell ref="N208:N209"/>
    <mergeCell ref="B210:B211"/>
    <mergeCell ref="C210:C211"/>
    <mergeCell ref="D210:D211"/>
    <mergeCell ref="F210:F211"/>
    <mergeCell ref="G210:G211"/>
    <mergeCell ref="B208:B209"/>
    <mergeCell ref="C208:C209"/>
    <mergeCell ref="D208:D209"/>
    <mergeCell ref="F208:F209"/>
    <mergeCell ref="G208:G209"/>
    <mergeCell ref="H208:H209"/>
    <mergeCell ref="H206:H207"/>
    <mergeCell ref="I206:I207"/>
    <mergeCell ref="J206:J207"/>
    <mergeCell ref="K206:K207"/>
    <mergeCell ref="L206:L207"/>
    <mergeCell ref="N206:N207"/>
    <mergeCell ref="I204:I205"/>
    <mergeCell ref="J204:J205"/>
    <mergeCell ref="K204:K205"/>
    <mergeCell ref="L204:L205"/>
    <mergeCell ref="N204:N205"/>
    <mergeCell ref="B206:B207"/>
    <mergeCell ref="C206:C207"/>
    <mergeCell ref="D206:D207"/>
    <mergeCell ref="F206:F207"/>
    <mergeCell ref="G206:G207"/>
    <mergeCell ref="B204:B205"/>
    <mergeCell ref="C204:C205"/>
    <mergeCell ref="D204:D205"/>
    <mergeCell ref="F204:F205"/>
    <mergeCell ref="G204:G205"/>
    <mergeCell ref="H204:H205"/>
    <mergeCell ref="H202:H203"/>
    <mergeCell ref="I202:I203"/>
    <mergeCell ref="J202:J203"/>
    <mergeCell ref="K202:K203"/>
    <mergeCell ref="L202:L203"/>
    <mergeCell ref="N202:N203"/>
    <mergeCell ref="I200:I201"/>
    <mergeCell ref="J200:J201"/>
    <mergeCell ref="K200:K201"/>
    <mergeCell ref="L200:L201"/>
    <mergeCell ref="N200:N201"/>
    <mergeCell ref="B202:B203"/>
    <mergeCell ref="C202:C203"/>
    <mergeCell ref="D202:D203"/>
    <mergeCell ref="F202:F203"/>
    <mergeCell ref="G202:G203"/>
    <mergeCell ref="B200:B201"/>
    <mergeCell ref="C200:C201"/>
    <mergeCell ref="D200:D201"/>
    <mergeCell ref="F200:F201"/>
    <mergeCell ref="G200:G201"/>
    <mergeCell ref="H200:H201"/>
    <mergeCell ref="H198:H199"/>
    <mergeCell ref="I198:I199"/>
    <mergeCell ref="J198:J199"/>
    <mergeCell ref="K198:K199"/>
    <mergeCell ref="L198:L199"/>
    <mergeCell ref="N198:N199"/>
    <mergeCell ref="I196:I197"/>
    <mergeCell ref="J196:J197"/>
    <mergeCell ref="K196:K197"/>
    <mergeCell ref="L196:L197"/>
    <mergeCell ref="N196:N197"/>
    <mergeCell ref="B198:B199"/>
    <mergeCell ref="C198:C199"/>
    <mergeCell ref="D198:D199"/>
    <mergeCell ref="F198:F199"/>
    <mergeCell ref="G198:G199"/>
    <mergeCell ref="B196:B197"/>
    <mergeCell ref="C196:C197"/>
    <mergeCell ref="D196:D197"/>
    <mergeCell ref="F196:F197"/>
    <mergeCell ref="G196:G197"/>
    <mergeCell ref="H196:H197"/>
    <mergeCell ref="H194:H195"/>
    <mergeCell ref="I194:I195"/>
    <mergeCell ref="J194:J195"/>
    <mergeCell ref="K194:K195"/>
    <mergeCell ref="L194:L195"/>
    <mergeCell ref="N194:N195"/>
    <mergeCell ref="I192:I193"/>
    <mergeCell ref="J192:J193"/>
    <mergeCell ref="K192:K193"/>
    <mergeCell ref="L192:L193"/>
    <mergeCell ref="N192:N193"/>
    <mergeCell ref="B194:B195"/>
    <mergeCell ref="C194:C195"/>
    <mergeCell ref="D194:D195"/>
    <mergeCell ref="F194:F195"/>
    <mergeCell ref="G194:G195"/>
    <mergeCell ref="B192:B193"/>
    <mergeCell ref="C192:C193"/>
    <mergeCell ref="D192:D193"/>
    <mergeCell ref="F192:F193"/>
    <mergeCell ref="G192:G193"/>
    <mergeCell ref="H192:H193"/>
    <mergeCell ref="H190:H191"/>
    <mergeCell ref="I190:I191"/>
    <mergeCell ref="J190:J191"/>
    <mergeCell ref="K190:K191"/>
    <mergeCell ref="L190:L191"/>
    <mergeCell ref="N190:N191"/>
    <mergeCell ref="I188:I189"/>
    <mergeCell ref="J188:J189"/>
    <mergeCell ref="K188:K189"/>
    <mergeCell ref="L188:L189"/>
    <mergeCell ref="N188:N189"/>
    <mergeCell ref="B190:B191"/>
    <mergeCell ref="C190:C191"/>
    <mergeCell ref="D190:D191"/>
    <mergeCell ref="F190:F191"/>
    <mergeCell ref="G190:G191"/>
    <mergeCell ref="B188:B189"/>
    <mergeCell ref="C188:C189"/>
    <mergeCell ref="D188:D189"/>
    <mergeCell ref="F188:F189"/>
    <mergeCell ref="G188:G189"/>
    <mergeCell ref="H188:H189"/>
    <mergeCell ref="H186:H187"/>
    <mergeCell ref="I186:I187"/>
    <mergeCell ref="J186:J187"/>
    <mergeCell ref="K186:K187"/>
    <mergeCell ref="L186:L187"/>
    <mergeCell ref="N186:N187"/>
    <mergeCell ref="I184:I185"/>
    <mergeCell ref="J184:J185"/>
    <mergeCell ref="K184:K185"/>
    <mergeCell ref="L184:L185"/>
    <mergeCell ref="N184:N185"/>
    <mergeCell ref="B186:B187"/>
    <mergeCell ref="C186:C187"/>
    <mergeCell ref="D186:D187"/>
    <mergeCell ref="F186:F187"/>
    <mergeCell ref="G186:G187"/>
    <mergeCell ref="B184:B185"/>
    <mergeCell ref="C184:C185"/>
    <mergeCell ref="D184:D185"/>
    <mergeCell ref="F184:F185"/>
    <mergeCell ref="G184:G185"/>
    <mergeCell ref="H184:H185"/>
    <mergeCell ref="H182:H183"/>
    <mergeCell ref="I182:I183"/>
    <mergeCell ref="J182:J183"/>
    <mergeCell ref="K182:K183"/>
    <mergeCell ref="L182:L183"/>
    <mergeCell ref="N182:N183"/>
    <mergeCell ref="I180:I181"/>
    <mergeCell ref="J180:J181"/>
    <mergeCell ref="K180:K181"/>
    <mergeCell ref="L180:L181"/>
    <mergeCell ref="N180:N181"/>
    <mergeCell ref="B182:B183"/>
    <mergeCell ref="C182:C183"/>
    <mergeCell ref="D182:D183"/>
    <mergeCell ref="F182:F183"/>
    <mergeCell ref="G182:G183"/>
    <mergeCell ref="B180:B181"/>
    <mergeCell ref="C180:C181"/>
    <mergeCell ref="D180:D181"/>
    <mergeCell ref="F180:F181"/>
    <mergeCell ref="G180:G181"/>
    <mergeCell ref="H180:H181"/>
    <mergeCell ref="H178:H179"/>
    <mergeCell ref="I178:I179"/>
    <mergeCell ref="J178:J179"/>
    <mergeCell ref="K178:K179"/>
    <mergeCell ref="L178:L179"/>
    <mergeCell ref="N178:N179"/>
    <mergeCell ref="I176:I177"/>
    <mergeCell ref="J176:J177"/>
    <mergeCell ref="K176:K177"/>
    <mergeCell ref="L176:L177"/>
    <mergeCell ref="N176:N177"/>
    <mergeCell ref="B178:B179"/>
    <mergeCell ref="C178:C179"/>
    <mergeCell ref="D178:D179"/>
    <mergeCell ref="F178:F179"/>
    <mergeCell ref="G178:G179"/>
    <mergeCell ref="B176:B177"/>
    <mergeCell ref="C176:C177"/>
    <mergeCell ref="D176:D177"/>
    <mergeCell ref="F176:F177"/>
    <mergeCell ref="G176:G177"/>
    <mergeCell ref="H176:H177"/>
    <mergeCell ref="H174:H175"/>
    <mergeCell ref="I174:I175"/>
    <mergeCell ref="J174:J175"/>
    <mergeCell ref="K174:K175"/>
    <mergeCell ref="L174:L175"/>
    <mergeCell ref="N174:N175"/>
    <mergeCell ref="I172:I173"/>
    <mergeCell ref="J172:J173"/>
    <mergeCell ref="K172:K173"/>
    <mergeCell ref="L172:L173"/>
    <mergeCell ref="N172:N173"/>
    <mergeCell ref="B174:B175"/>
    <mergeCell ref="C174:C175"/>
    <mergeCell ref="D174:D175"/>
    <mergeCell ref="F174:F175"/>
    <mergeCell ref="G174:G175"/>
    <mergeCell ref="B172:B173"/>
    <mergeCell ref="C172:C173"/>
    <mergeCell ref="D172:D173"/>
    <mergeCell ref="F172:F173"/>
    <mergeCell ref="G172:G173"/>
    <mergeCell ref="H172:H173"/>
    <mergeCell ref="H170:H171"/>
    <mergeCell ref="I170:I171"/>
    <mergeCell ref="J170:J171"/>
    <mergeCell ref="K170:K171"/>
    <mergeCell ref="L170:L171"/>
    <mergeCell ref="N170:N171"/>
    <mergeCell ref="I168:I169"/>
    <mergeCell ref="J168:J169"/>
    <mergeCell ref="K168:K169"/>
    <mergeCell ref="L168:L169"/>
    <mergeCell ref="N168:N169"/>
    <mergeCell ref="B170:B171"/>
    <mergeCell ref="C170:C171"/>
    <mergeCell ref="D170:D171"/>
    <mergeCell ref="F170:F171"/>
    <mergeCell ref="G170:G171"/>
    <mergeCell ref="B168:B169"/>
    <mergeCell ref="C168:C169"/>
    <mergeCell ref="D168:D169"/>
    <mergeCell ref="F168:F169"/>
    <mergeCell ref="G168:G169"/>
    <mergeCell ref="H168:H169"/>
    <mergeCell ref="H166:H167"/>
    <mergeCell ref="I166:I167"/>
    <mergeCell ref="J166:J167"/>
    <mergeCell ref="K166:K167"/>
    <mergeCell ref="L166:L167"/>
    <mergeCell ref="N166:N167"/>
    <mergeCell ref="I164:I165"/>
    <mergeCell ref="J164:J165"/>
    <mergeCell ref="K164:K165"/>
    <mergeCell ref="L164:L165"/>
    <mergeCell ref="N164:N165"/>
    <mergeCell ref="B166:B167"/>
    <mergeCell ref="C166:C167"/>
    <mergeCell ref="D166:D167"/>
    <mergeCell ref="F166:F167"/>
    <mergeCell ref="G166:G167"/>
    <mergeCell ref="B164:B165"/>
    <mergeCell ref="C164:C165"/>
    <mergeCell ref="D164:D165"/>
    <mergeCell ref="F164:F165"/>
    <mergeCell ref="G164:G165"/>
    <mergeCell ref="H164:H165"/>
    <mergeCell ref="H162:H163"/>
    <mergeCell ref="I162:I163"/>
    <mergeCell ref="J162:J163"/>
    <mergeCell ref="K162:K163"/>
    <mergeCell ref="L162:L163"/>
    <mergeCell ref="N162:N163"/>
    <mergeCell ref="I160:I161"/>
    <mergeCell ref="J160:J161"/>
    <mergeCell ref="K160:K161"/>
    <mergeCell ref="L160:L161"/>
    <mergeCell ref="N160:N161"/>
    <mergeCell ref="B162:B163"/>
    <mergeCell ref="C162:C163"/>
    <mergeCell ref="D162:D163"/>
    <mergeCell ref="F162:F163"/>
    <mergeCell ref="G162:G163"/>
    <mergeCell ref="B160:B161"/>
    <mergeCell ref="C160:C161"/>
    <mergeCell ref="D160:D161"/>
    <mergeCell ref="F160:F161"/>
    <mergeCell ref="G160:G161"/>
    <mergeCell ref="H160:H161"/>
    <mergeCell ref="H158:H159"/>
    <mergeCell ref="I158:I159"/>
    <mergeCell ref="J158:J159"/>
    <mergeCell ref="K158:K159"/>
    <mergeCell ref="L158:L159"/>
    <mergeCell ref="N158:N159"/>
    <mergeCell ref="I156:I157"/>
    <mergeCell ref="J156:J157"/>
    <mergeCell ref="K156:K157"/>
    <mergeCell ref="L156:L157"/>
    <mergeCell ref="N156:N157"/>
    <mergeCell ref="B158:B159"/>
    <mergeCell ref="C158:C159"/>
    <mergeCell ref="D158:D159"/>
    <mergeCell ref="F158:F159"/>
    <mergeCell ref="G158:G159"/>
    <mergeCell ref="B156:B157"/>
    <mergeCell ref="C156:C157"/>
    <mergeCell ref="D156:D157"/>
    <mergeCell ref="F156:F157"/>
    <mergeCell ref="G156:G157"/>
    <mergeCell ref="H156:H157"/>
    <mergeCell ref="H154:H155"/>
    <mergeCell ref="I154:I155"/>
    <mergeCell ref="J154:J155"/>
    <mergeCell ref="K154:K155"/>
    <mergeCell ref="L154:L155"/>
    <mergeCell ref="N154:N155"/>
    <mergeCell ref="I152:I153"/>
    <mergeCell ref="J152:J153"/>
    <mergeCell ref="K152:K153"/>
    <mergeCell ref="L152:L153"/>
    <mergeCell ref="N152:N153"/>
    <mergeCell ref="B154:B155"/>
    <mergeCell ref="C154:C155"/>
    <mergeCell ref="D154:D155"/>
    <mergeCell ref="F154:F155"/>
    <mergeCell ref="G154:G155"/>
    <mergeCell ref="B152:B153"/>
    <mergeCell ref="C152:C153"/>
    <mergeCell ref="D152:D153"/>
    <mergeCell ref="F152:F153"/>
    <mergeCell ref="G152:G153"/>
    <mergeCell ref="H152:H153"/>
    <mergeCell ref="H150:H151"/>
    <mergeCell ref="I150:I151"/>
    <mergeCell ref="J150:J151"/>
    <mergeCell ref="K150:K151"/>
    <mergeCell ref="L150:L151"/>
    <mergeCell ref="N150:N151"/>
    <mergeCell ref="I148:I149"/>
    <mergeCell ref="J148:J149"/>
    <mergeCell ref="K148:K149"/>
    <mergeCell ref="L148:L149"/>
    <mergeCell ref="N148:N149"/>
    <mergeCell ref="B150:B151"/>
    <mergeCell ref="C150:C151"/>
    <mergeCell ref="D150:D151"/>
    <mergeCell ref="F150:F151"/>
    <mergeCell ref="G150:G151"/>
    <mergeCell ref="B148:B149"/>
    <mergeCell ref="C148:C149"/>
    <mergeCell ref="D148:D149"/>
    <mergeCell ref="F148:F149"/>
    <mergeCell ref="G148:G149"/>
    <mergeCell ref="H148:H149"/>
    <mergeCell ref="H146:H147"/>
    <mergeCell ref="I146:I147"/>
    <mergeCell ref="J146:J147"/>
    <mergeCell ref="K146:K147"/>
    <mergeCell ref="L146:L147"/>
    <mergeCell ref="N146:N147"/>
    <mergeCell ref="I144:I145"/>
    <mergeCell ref="J144:J145"/>
    <mergeCell ref="K144:K145"/>
    <mergeCell ref="L144:L145"/>
    <mergeCell ref="N144:N145"/>
    <mergeCell ref="B146:B147"/>
    <mergeCell ref="C146:C147"/>
    <mergeCell ref="D146:D147"/>
    <mergeCell ref="F146:F147"/>
    <mergeCell ref="G146:G147"/>
    <mergeCell ref="B144:B145"/>
    <mergeCell ref="C144:C145"/>
    <mergeCell ref="D144:D145"/>
    <mergeCell ref="F144:F145"/>
    <mergeCell ref="G144:G145"/>
    <mergeCell ref="H144:H145"/>
    <mergeCell ref="H142:H143"/>
    <mergeCell ref="I142:I143"/>
    <mergeCell ref="J142:J143"/>
    <mergeCell ref="K142:K143"/>
    <mergeCell ref="L142:L143"/>
    <mergeCell ref="N142:N143"/>
    <mergeCell ref="I140:I141"/>
    <mergeCell ref="J140:J141"/>
    <mergeCell ref="K140:K141"/>
    <mergeCell ref="L140:L141"/>
    <mergeCell ref="N140:N141"/>
    <mergeCell ref="B142:B143"/>
    <mergeCell ref="C142:C143"/>
    <mergeCell ref="D142:D143"/>
    <mergeCell ref="F142:F143"/>
    <mergeCell ref="G142:G143"/>
    <mergeCell ref="B140:B141"/>
    <mergeCell ref="C140:C141"/>
    <mergeCell ref="D140:D141"/>
    <mergeCell ref="F140:F141"/>
    <mergeCell ref="G140:G141"/>
    <mergeCell ref="H140:H141"/>
    <mergeCell ref="H138:H139"/>
    <mergeCell ref="I138:I139"/>
    <mergeCell ref="J138:J139"/>
    <mergeCell ref="K138:K139"/>
    <mergeCell ref="L138:L139"/>
    <mergeCell ref="N138:N139"/>
    <mergeCell ref="I136:I137"/>
    <mergeCell ref="J136:J137"/>
    <mergeCell ref="K136:K137"/>
    <mergeCell ref="L136:L137"/>
    <mergeCell ref="N136:N137"/>
    <mergeCell ref="B138:B139"/>
    <mergeCell ref="C138:C139"/>
    <mergeCell ref="D138:D139"/>
    <mergeCell ref="F138:F139"/>
    <mergeCell ref="G138:G139"/>
    <mergeCell ref="B136:B137"/>
    <mergeCell ref="C136:C137"/>
    <mergeCell ref="D136:D137"/>
    <mergeCell ref="F136:F137"/>
    <mergeCell ref="G136:G137"/>
    <mergeCell ref="H136:H137"/>
    <mergeCell ref="H134:H135"/>
    <mergeCell ref="I134:I135"/>
    <mergeCell ref="J134:J135"/>
    <mergeCell ref="K134:K135"/>
    <mergeCell ref="L134:L135"/>
    <mergeCell ref="N134:N135"/>
    <mergeCell ref="I132:I133"/>
    <mergeCell ref="J132:J133"/>
    <mergeCell ref="K132:K133"/>
    <mergeCell ref="L132:L133"/>
    <mergeCell ref="N132:N133"/>
    <mergeCell ref="B134:B135"/>
    <mergeCell ref="C134:C135"/>
    <mergeCell ref="D134:D135"/>
    <mergeCell ref="F134:F135"/>
    <mergeCell ref="G134:G135"/>
    <mergeCell ref="B132:B133"/>
    <mergeCell ref="C132:C133"/>
    <mergeCell ref="D132:D133"/>
    <mergeCell ref="F132:F133"/>
    <mergeCell ref="G132:G133"/>
    <mergeCell ref="H132:H133"/>
    <mergeCell ref="H130:H131"/>
    <mergeCell ref="I130:I131"/>
    <mergeCell ref="J130:J131"/>
    <mergeCell ref="K130:K131"/>
    <mergeCell ref="L130:L131"/>
    <mergeCell ref="N130:N131"/>
    <mergeCell ref="I128:I129"/>
    <mergeCell ref="J128:J129"/>
    <mergeCell ref="K128:K129"/>
    <mergeCell ref="L128:L129"/>
    <mergeCell ref="N128:N129"/>
    <mergeCell ref="B130:B131"/>
    <mergeCell ref="C130:C131"/>
    <mergeCell ref="D130:D131"/>
    <mergeCell ref="F130:F131"/>
    <mergeCell ref="G130:G131"/>
    <mergeCell ref="B128:B129"/>
    <mergeCell ref="C128:C129"/>
    <mergeCell ref="D128:D129"/>
    <mergeCell ref="F128:F129"/>
    <mergeCell ref="G128:G129"/>
    <mergeCell ref="H128:H129"/>
    <mergeCell ref="H126:H127"/>
    <mergeCell ref="I126:I127"/>
    <mergeCell ref="J126:J127"/>
    <mergeCell ref="K126:K127"/>
    <mergeCell ref="L126:L127"/>
    <mergeCell ref="N126:N127"/>
    <mergeCell ref="I124:I125"/>
    <mergeCell ref="J124:J125"/>
    <mergeCell ref="K124:K125"/>
    <mergeCell ref="L124:L125"/>
    <mergeCell ref="N124:N125"/>
    <mergeCell ref="B126:B127"/>
    <mergeCell ref="C126:C127"/>
    <mergeCell ref="D126:D127"/>
    <mergeCell ref="F126:F127"/>
    <mergeCell ref="G126:G127"/>
    <mergeCell ref="B124:B125"/>
    <mergeCell ref="C124:C125"/>
    <mergeCell ref="D124:D125"/>
    <mergeCell ref="F124:F125"/>
    <mergeCell ref="G124:G125"/>
    <mergeCell ref="H124:H125"/>
    <mergeCell ref="H122:H123"/>
    <mergeCell ref="I122:I123"/>
    <mergeCell ref="J122:J123"/>
    <mergeCell ref="K122:K123"/>
    <mergeCell ref="L122:L123"/>
    <mergeCell ref="N122:N123"/>
    <mergeCell ref="I120:I121"/>
    <mergeCell ref="J120:J121"/>
    <mergeCell ref="K120:K121"/>
    <mergeCell ref="L120:L121"/>
    <mergeCell ref="N120:N121"/>
    <mergeCell ref="B122:B123"/>
    <mergeCell ref="C122:C123"/>
    <mergeCell ref="D122:D123"/>
    <mergeCell ref="F122:F123"/>
    <mergeCell ref="G122:G123"/>
    <mergeCell ref="B120:B121"/>
    <mergeCell ref="C120:C121"/>
    <mergeCell ref="D120:D121"/>
    <mergeCell ref="F120:F121"/>
    <mergeCell ref="G120:G121"/>
    <mergeCell ref="H120:H121"/>
    <mergeCell ref="H118:H119"/>
    <mergeCell ref="I118:I119"/>
    <mergeCell ref="J118:J119"/>
    <mergeCell ref="K118:K119"/>
    <mergeCell ref="L118:L119"/>
    <mergeCell ref="N118:N119"/>
    <mergeCell ref="I116:I117"/>
    <mergeCell ref="J116:J117"/>
    <mergeCell ref="K116:K117"/>
    <mergeCell ref="L116:L117"/>
    <mergeCell ref="N116:N117"/>
    <mergeCell ref="B118:B119"/>
    <mergeCell ref="C118:C119"/>
    <mergeCell ref="D118:D119"/>
    <mergeCell ref="F118:F119"/>
    <mergeCell ref="G118:G119"/>
    <mergeCell ref="B116:B117"/>
    <mergeCell ref="C116:C117"/>
    <mergeCell ref="D116:D117"/>
    <mergeCell ref="F116:F117"/>
    <mergeCell ref="G116:G117"/>
    <mergeCell ref="H116:H117"/>
    <mergeCell ref="H114:H115"/>
    <mergeCell ref="I114:I115"/>
    <mergeCell ref="J114:J115"/>
    <mergeCell ref="K114:K115"/>
    <mergeCell ref="L114:L115"/>
    <mergeCell ref="N114:N115"/>
    <mergeCell ref="I112:I113"/>
    <mergeCell ref="J112:J113"/>
    <mergeCell ref="K112:K113"/>
    <mergeCell ref="L112:L113"/>
    <mergeCell ref="N112:N113"/>
    <mergeCell ref="B114:B115"/>
    <mergeCell ref="C114:C115"/>
    <mergeCell ref="D114:D115"/>
    <mergeCell ref="F114:F115"/>
    <mergeCell ref="G114:G115"/>
    <mergeCell ref="B112:B113"/>
    <mergeCell ref="C112:C113"/>
    <mergeCell ref="D112:D113"/>
    <mergeCell ref="F112:F113"/>
    <mergeCell ref="G112:G113"/>
    <mergeCell ref="H112:H113"/>
    <mergeCell ref="H110:H111"/>
    <mergeCell ref="I110:I111"/>
    <mergeCell ref="J110:J111"/>
    <mergeCell ref="K110:K111"/>
    <mergeCell ref="L110:L111"/>
    <mergeCell ref="N110:N111"/>
    <mergeCell ref="I108:I109"/>
    <mergeCell ref="J108:J109"/>
    <mergeCell ref="K108:K109"/>
    <mergeCell ref="L108:L109"/>
    <mergeCell ref="N108:N109"/>
    <mergeCell ref="B110:B111"/>
    <mergeCell ref="C110:C111"/>
    <mergeCell ref="D110:D111"/>
    <mergeCell ref="F110:F111"/>
    <mergeCell ref="G110:G111"/>
    <mergeCell ref="B108:B109"/>
    <mergeCell ref="C108:C109"/>
    <mergeCell ref="D108:D109"/>
    <mergeCell ref="F108:F109"/>
    <mergeCell ref="G108:G109"/>
    <mergeCell ref="H108:H109"/>
    <mergeCell ref="H106:H107"/>
    <mergeCell ref="I106:I107"/>
    <mergeCell ref="J106:J107"/>
    <mergeCell ref="K106:K107"/>
    <mergeCell ref="L106:L107"/>
    <mergeCell ref="N106:N107"/>
    <mergeCell ref="I104:I105"/>
    <mergeCell ref="J104:J105"/>
    <mergeCell ref="K104:K105"/>
    <mergeCell ref="L104:L105"/>
    <mergeCell ref="N104:N105"/>
    <mergeCell ref="B106:B107"/>
    <mergeCell ref="C106:C107"/>
    <mergeCell ref="D106:D107"/>
    <mergeCell ref="F106:F107"/>
    <mergeCell ref="G106:G107"/>
    <mergeCell ref="B104:B105"/>
    <mergeCell ref="C104:C105"/>
    <mergeCell ref="D104:D105"/>
    <mergeCell ref="F104:F105"/>
    <mergeCell ref="G104:G105"/>
    <mergeCell ref="H104:H105"/>
    <mergeCell ref="H102:H103"/>
    <mergeCell ref="I102:I103"/>
    <mergeCell ref="J102:J103"/>
    <mergeCell ref="K102:K103"/>
    <mergeCell ref="L102:L103"/>
    <mergeCell ref="N102:N103"/>
    <mergeCell ref="I100:I101"/>
    <mergeCell ref="J100:J101"/>
    <mergeCell ref="K100:K101"/>
    <mergeCell ref="L100:L101"/>
    <mergeCell ref="N100:N101"/>
    <mergeCell ref="B102:B103"/>
    <mergeCell ref="C102:C103"/>
    <mergeCell ref="D102:D103"/>
    <mergeCell ref="F102:F103"/>
    <mergeCell ref="G102:G103"/>
    <mergeCell ref="B100:B101"/>
    <mergeCell ref="C100:C101"/>
    <mergeCell ref="D100:D101"/>
    <mergeCell ref="F100:F101"/>
    <mergeCell ref="G100:G101"/>
    <mergeCell ref="H100:H101"/>
    <mergeCell ref="H98:H99"/>
    <mergeCell ref="I98:I99"/>
    <mergeCell ref="J98:J99"/>
    <mergeCell ref="K98:K99"/>
    <mergeCell ref="L98:L99"/>
    <mergeCell ref="N98:N99"/>
    <mergeCell ref="I96:I97"/>
    <mergeCell ref="J96:J97"/>
    <mergeCell ref="K96:K97"/>
    <mergeCell ref="L96:L97"/>
    <mergeCell ref="N96:N97"/>
    <mergeCell ref="B98:B99"/>
    <mergeCell ref="C98:C99"/>
    <mergeCell ref="D98:D99"/>
    <mergeCell ref="F98:F99"/>
    <mergeCell ref="G98:G99"/>
    <mergeCell ref="B96:B97"/>
    <mergeCell ref="C96:C97"/>
    <mergeCell ref="D96:D97"/>
    <mergeCell ref="F96:F97"/>
    <mergeCell ref="G96:G97"/>
    <mergeCell ref="H96:H97"/>
    <mergeCell ref="H94:H95"/>
    <mergeCell ref="I94:I95"/>
    <mergeCell ref="J94:J95"/>
    <mergeCell ref="K94:K95"/>
    <mergeCell ref="L94:L95"/>
    <mergeCell ref="N94:N95"/>
    <mergeCell ref="I92:I93"/>
    <mergeCell ref="J92:J93"/>
    <mergeCell ref="K92:K93"/>
    <mergeCell ref="L92:L93"/>
    <mergeCell ref="N92:N93"/>
    <mergeCell ref="B94:B95"/>
    <mergeCell ref="C94:C95"/>
    <mergeCell ref="D94:D95"/>
    <mergeCell ref="F94:F95"/>
    <mergeCell ref="G94:G95"/>
    <mergeCell ref="B92:B93"/>
    <mergeCell ref="C92:C93"/>
    <mergeCell ref="D92:D93"/>
    <mergeCell ref="F92:F93"/>
    <mergeCell ref="G92:G93"/>
    <mergeCell ref="H92:H93"/>
    <mergeCell ref="H90:H91"/>
    <mergeCell ref="I90:I91"/>
    <mergeCell ref="J90:J91"/>
    <mergeCell ref="K90:K91"/>
    <mergeCell ref="L90:L91"/>
    <mergeCell ref="N90:N91"/>
    <mergeCell ref="I88:I89"/>
    <mergeCell ref="J88:J89"/>
    <mergeCell ref="K88:K89"/>
    <mergeCell ref="L88:L89"/>
    <mergeCell ref="N88:N89"/>
    <mergeCell ref="B90:B91"/>
    <mergeCell ref="C90:C91"/>
    <mergeCell ref="D90:D91"/>
    <mergeCell ref="F90:F91"/>
    <mergeCell ref="G90:G91"/>
    <mergeCell ref="B88:B89"/>
    <mergeCell ref="C88:C89"/>
    <mergeCell ref="D88:D89"/>
    <mergeCell ref="F88:F89"/>
    <mergeCell ref="G88:G89"/>
    <mergeCell ref="H88:H89"/>
    <mergeCell ref="H86:H87"/>
    <mergeCell ref="I86:I87"/>
    <mergeCell ref="J86:J87"/>
    <mergeCell ref="K86:K87"/>
    <mergeCell ref="L86:L87"/>
    <mergeCell ref="N86:N87"/>
    <mergeCell ref="I84:I85"/>
    <mergeCell ref="J84:J85"/>
    <mergeCell ref="K84:K85"/>
    <mergeCell ref="L84:L85"/>
    <mergeCell ref="N84:N85"/>
    <mergeCell ref="B86:B87"/>
    <mergeCell ref="C86:C87"/>
    <mergeCell ref="D86:D87"/>
    <mergeCell ref="F86:F87"/>
    <mergeCell ref="G86:G87"/>
    <mergeCell ref="B84:B85"/>
    <mergeCell ref="C84:C85"/>
    <mergeCell ref="D84:D85"/>
    <mergeCell ref="F84:F85"/>
    <mergeCell ref="G84:G85"/>
    <mergeCell ref="H84:H85"/>
    <mergeCell ref="H82:H83"/>
    <mergeCell ref="I82:I83"/>
    <mergeCell ref="J82:J83"/>
    <mergeCell ref="K82:K83"/>
    <mergeCell ref="L82:L83"/>
    <mergeCell ref="N82:N83"/>
    <mergeCell ref="I80:I81"/>
    <mergeCell ref="J80:J81"/>
    <mergeCell ref="K80:K81"/>
    <mergeCell ref="L80:L81"/>
    <mergeCell ref="N80:N81"/>
    <mergeCell ref="B82:B83"/>
    <mergeCell ref="C82:C83"/>
    <mergeCell ref="D82:D83"/>
    <mergeCell ref="F82:F83"/>
    <mergeCell ref="G82:G83"/>
    <mergeCell ref="B80:B81"/>
    <mergeCell ref="C80:C81"/>
    <mergeCell ref="D80:D81"/>
    <mergeCell ref="F80:F81"/>
    <mergeCell ref="G80:G81"/>
    <mergeCell ref="H80:H81"/>
    <mergeCell ref="H78:H79"/>
    <mergeCell ref="I78:I79"/>
    <mergeCell ref="J78:J79"/>
    <mergeCell ref="K78:K79"/>
    <mergeCell ref="L78:L79"/>
    <mergeCell ref="N78:N79"/>
    <mergeCell ref="I76:I77"/>
    <mergeCell ref="J76:J77"/>
    <mergeCell ref="K76:K77"/>
    <mergeCell ref="L76:L77"/>
    <mergeCell ref="N76:N77"/>
    <mergeCell ref="B78:B79"/>
    <mergeCell ref="C78:C79"/>
    <mergeCell ref="D78:D79"/>
    <mergeCell ref="F78:F79"/>
    <mergeCell ref="G78:G79"/>
    <mergeCell ref="B76:B77"/>
    <mergeCell ref="C76:C77"/>
    <mergeCell ref="D76:D77"/>
    <mergeCell ref="F76:F77"/>
    <mergeCell ref="G76:G77"/>
    <mergeCell ref="H76:H77"/>
    <mergeCell ref="H74:H75"/>
    <mergeCell ref="I74:I75"/>
    <mergeCell ref="J74:J75"/>
    <mergeCell ref="K74:K75"/>
    <mergeCell ref="L74:L75"/>
    <mergeCell ref="N74:N75"/>
    <mergeCell ref="I72:I73"/>
    <mergeCell ref="J72:J73"/>
    <mergeCell ref="K72:K73"/>
    <mergeCell ref="L72:L73"/>
    <mergeCell ref="N72:N73"/>
    <mergeCell ref="B74:B75"/>
    <mergeCell ref="C74:C75"/>
    <mergeCell ref="D74:D75"/>
    <mergeCell ref="F74:F75"/>
    <mergeCell ref="G74:G75"/>
    <mergeCell ref="B72:B73"/>
    <mergeCell ref="C72:C73"/>
    <mergeCell ref="D72:D73"/>
    <mergeCell ref="F72:F73"/>
    <mergeCell ref="G72:G73"/>
    <mergeCell ref="H72:H73"/>
    <mergeCell ref="H70:H71"/>
    <mergeCell ref="I70:I71"/>
    <mergeCell ref="J70:J71"/>
    <mergeCell ref="K70:K71"/>
    <mergeCell ref="L70:L71"/>
    <mergeCell ref="N70:N71"/>
    <mergeCell ref="I68:I69"/>
    <mergeCell ref="J68:J69"/>
    <mergeCell ref="K68:K69"/>
    <mergeCell ref="L68:L69"/>
    <mergeCell ref="N68:N69"/>
    <mergeCell ref="B70:B71"/>
    <mergeCell ref="C70:C71"/>
    <mergeCell ref="D70:D71"/>
    <mergeCell ref="F70:F71"/>
    <mergeCell ref="G70:G71"/>
    <mergeCell ref="B68:B69"/>
    <mergeCell ref="C68:C69"/>
    <mergeCell ref="D68:D69"/>
    <mergeCell ref="F68:F69"/>
    <mergeCell ref="G68:G69"/>
    <mergeCell ref="H68:H69"/>
    <mergeCell ref="H66:H67"/>
    <mergeCell ref="I66:I67"/>
    <mergeCell ref="J66:J67"/>
    <mergeCell ref="K66:K67"/>
    <mergeCell ref="L66:L67"/>
    <mergeCell ref="N66:N67"/>
    <mergeCell ref="I64:I65"/>
    <mergeCell ref="J64:J65"/>
    <mergeCell ref="K64:K65"/>
    <mergeCell ref="L64:L65"/>
    <mergeCell ref="N64:N65"/>
    <mergeCell ref="B66:B67"/>
    <mergeCell ref="C66:C67"/>
    <mergeCell ref="D66:D67"/>
    <mergeCell ref="F66:F67"/>
    <mergeCell ref="G66:G67"/>
    <mergeCell ref="B64:B65"/>
    <mergeCell ref="C64:C65"/>
    <mergeCell ref="D64:D65"/>
    <mergeCell ref="F64:F65"/>
    <mergeCell ref="G64:G65"/>
    <mergeCell ref="H64:H65"/>
    <mergeCell ref="H62:H63"/>
    <mergeCell ref="I62:I63"/>
    <mergeCell ref="J62:J63"/>
    <mergeCell ref="K62:K63"/>
    <mergeCell ref="L62:L63"/>
    <mergeCell ref="N62:N63"/>
    <mergeCell ref="I60:I61"/>
    <mergeCell ref="J60:J61"/>
    <mergeCell ref="K60:K61"/>
    <mergeCell ref="L60:L61"/>
    <mergeCell ref="N60:N61"/>
    <mergeCell ref="B62:B63"/>
    <mergeCell ref="C62:C63"/>
    <mergeCell ref="D62:D63"/>
    <mergeCell ref="F62:F63"/>
    <mergeCell ref="G62:G63"/>
    <mergeCell ref="B60:B61"/>
    <mergeCell ref="C60:C61"/>
    <mergeCell ref="D60:D61"/>
    <mergeCell ref="F60:F61"/>
    <mergeCell ref="G60:G61"/>
    <mergeCell ref="H60:H61"/>
    <mergeCell ref="H58:H59"/>
    <mergeCell ref="I58:I59"/>
    <mergeCell ref="J58:J59"/>
    <mergeCell ref="K58:K59"/>
    <mergeCell ref="L58:L59"/>
    <mergeCell ref="N58:N59"/>
    <mergeCell ref="I56:I57"/>
    <mergeCell ref="J56:J57"/>
    <mergeCell ref="K56:K57"/>
    <mergeCell ref="L56:L57"/>
    <mergeCell ref="N56:N57"/>
    <mergeCell ref="B58:B59"/>
    <mergeCell ref="C58:C59"/>
    <mergeCell ref="D58:D59"/>
    <mergeCell ref="F58:F59"/>
    <mergeCell ref="G58:G59"/>
    <mergeCell ref="B56:B57"/>
    <mergeCell ref="C56:C57"/>
    <mergeCell ref="D56:D57"/>
    <mergeCell ref="F56:F57"/>
    <mergeCell ref="G56:G57"/>
    <mergeCell ref="H56:H57"/>
    <mergeCell ref="H54:H55"/>
    <mergeCell ref="I54:I55"/>
    <mergeCell ref="J54:J55"/>
    <mergeCell ref="K54:K55"/>
    <mergeCell ref="L54:L55"/>
    <mergeCell ref="N54:N55"/>
    <mergeCell ref="I52:I53"/>
    <mergeCell ref="J52:J53"/>
    <mergeCell ref="K52:K53"/>
    <mergeCell ref="L52:L53"/>
    <mergeCell ref="N52:N53"/>
    <mergeCell ref="B54:B55"/>
    <mergeCell ref="C54:C55"/>
    <mergeCell ref="D54:D55"/>
    <mergeCell ref="F54:F55"/>
    <mergeCell ref="G54:G55"/>
    <mergeCell ref="B52:B53"/>
    <mergeCell ref="C52:C53"/>
    <mergeCell ref="D52:D53"/>
    <mergeCell ref="F52:F53"/>
    <mergeCell ref="G52:G53"/>
    <mergeCell ref="H52:H53"/>
    <mergeCell ref="H50:H51"/>
    <mergeCell ref="I50:I51"/>
    <mergeCell ref="J50:J51"/>
    <mergeCell ref="K50:K51"/>
    <mergeCell ref="L50:L51"/>
    <mergeCell ref="N50:N51"/>
    <mergeCell ref="I48:I49"/>
    <mergeCell ref="J48:J49"/>
    <mergeCell ref="K48:K49"/>
    <mergeCell ref="L48:L49"/>
    <mergeCell ref="N48:N49"/>
    <mergeCell ref="B50:B51"/>
    <mergeCell ref="C50:C51"/>
    <mergeCell ref="D50:D51"/>
    <mergeCell ref="F50:F51"/>
    <mergeCell ref="G50:G51"/>
    <mergeCell ref="B48:B49"/>
    <mergeCell ref="C48:C49"/>
    <mergeCell ref="D48:D49"/>
    <mergeCell ref="F48:F49"/>
    <mergeCell ref="G48:G49"/>
    <mergeCell ref="H48:H49"/>
    <mergeCell ref="H46:H47"/>
    <mergeCell ref="I46:I47"/>
    <mergeCell ref="J46:J47"/>
    <mergeCell ref="K46:K47"/>
    <mergeCell ref="L46:L47"/>
    <mergeCell ref="N46:N47"/>
    <mergeCell ref="I44:I45"/>
    <mergeCell ref="J44:J45"/>
    <mergeCell ref="K44:K45"/>
    <mergeCell ref="L44:L45"/>
    <mergeCell ref="N44:N45"/>
    <mergeCell ref="B46:B47"/>
    <mergeCell ref="C46:C47"/>
    <mergeCell ref="D46:D47"/>
    <mergeCell ref="F46:F47"/>
    <mergeCell ref="G46:G47"/>
    <mergeCell ref="B44:B45"/>
    <mergeCell ref="C44:C45"/>
    <mergeCell ref="D44:D45"/>
    <mergeCell ref="F44:F45"/>
    <mergeCell ref="G44:G45"/>
    <mergeCell ref="H44:H45"/>
    <mergeCell ref="H42:H43"/>
    <mergeCell ref="I42:I43"/>
    <mergeCell ref="J42:J43"/>
    <mergeCell ref="K42:K43"/>
    <mergeCell ref="L42:L43"/>
    <mergeCell ref="N42:N43"/>
    <mergeCell ref="I40:I41"/>
    <mergeCell ref="J40:J41"/>
    <mergeCell ref="K40:K41"/>
    <mergeCell ref="L40:L41"/>
    <mergeCell ref="N40:N41"/>
    <mergeCell ref="B42:B43"/>
    <mergeCell ref="C42:C43"/>
    <mergeCell ref="D42:D43"/>
    <mergeCell ref="F42:F43"/>
    <mergeCell ref="G42:G43"/>
    <mergeCell ref="B40:B41"/>
    <mergeCell ref="C40:C41"/>
    <mergeCell ref="D40:D41"/>
    <mergeCell ref="F40:F41"/>
    <mergeCell ref="G40:G41"/>
    <mergeCell ref="H40:H41"/>
    <mergeCell ref="H38:H39"/>
    <mergeCell ref="I38:I39"/>
    <mergeCell ref="J38:J39"/>
    <mergeCell ref="K38:K39"/>
    <mergeCell ref="L38:L39"/>
    <mergeCell ref="N38:N39"/>
    <mergeCell ref="I36:I37"/>
    <mergeCell ref="J36:J37"/>
    <mergeCell ref="K36:K37"/>
    <mergeCell ref="L36:L37"/>
    <mergeCell ref="N36:N37"/>
    <mergeCell ref="B38:B39"/>
    <mergeCell ref="C38:C39"/>
    <mergeCell ref="D38:D39"/>
    <mergeCell ref="F38:F39"/>
    <mergeCell ref="G38:G39"/>
    <mergeCell ref="B36:B37"/>
    <mergeCell ref="C36:C37"/>
    <mergeCell ref="D36:D37"/>
    <mergeCell ref="F36:F37"/>
    <mergeCell ref="G36:G37"/>
    <mergeCell ref="H36:H37"/>
    <mergeCell ref="H34:H35"/>
    <mergeCell ref="I34:I35"/>
    <mergeCell ref="J34:J35"/>
    <mergeCell ref="K34:K35"/>
    <mergeCell ref="L34:L35"/>
    <mergeCell ref="N34:N35"/>
    <mergeCell ref="I32:I33"/>
    <mergeCell ref="J32:J33"/>
    <mergeCell ref="K32:K33"/>
    <mergeCell ref="L32:L33"/>
    <mergeCell ref="N32:N33"/>
    <mergeCell ref="B34:B35"/>
    <mergeCell ref="C34:C35"/>
    <mergeCell ref="D34:D35"/>
    <mergeCell ref="F34:F35"/>
    <mergeCell ref="G34:G35"/>
    <mergeCell ref="B32:B33"/>
    <mergeCell ref="C32:C33"/>
    <mergeCell ref="D32:D33"/>
    <mergeCell ref="F32:F33"/>
    <mergeCell ref="G32:G33"/>
    <mergeCell ref="H32:H33"/>
    <mergeCell ref="H30:H31"/>
    <mergeCell ref="I30:I31"/>
    <mergeCell ref="J30:J31"/>
    <mergeCell ref="K30:K31"/>
    <mergeCell ref="L30:L31"/>
    <mergeCell ref="N30:N31"/>
    <mergeCell ref="I28:I29"/>
    <mergeCell ref="J28:J29"/>
    <mergeCell ref="K28:K29"/>
    <mergeCell ref="L28:L29"/>
    <mergeCell ref="N28:N29"/>
    <mergeCell ref="B30:B31"/>
    <mergeCell ref="C30:C31"/>
    <mergeCell ref="D30:D31"/>
    <mergeCell ref="F30:F31"/>
    <mergeCell ref="G30:G31"/>
    <mergeCell ref="B28:B29"/>
    <mergeCell ref="C28:C29"/>
    <mergeCell ref="D28:D29"/>
    <mergeCell ref="F28:F29"/>
    <mergeCell ref="G28:G29"/>
    <mergeCell ref="H28:H29"/>
    <mergeCell ref="H26:H27"/>
    <mergeCell ref="I26:I27"/>
    <mergeCell ref="J26:J27"/>
    <mergeCell ref="K26:K27"/>
    <mergeCell ref="L26:L27"/>
    <mergeCell ref="N26:N27"/>
    <mergeCell ref="I24:I25"/>
    <mergeCell ref="J24:J25"/>
    <mergeCell ref="K24:K25"/>
    <mergeCell ref="L24:L25"/>
    <mergeCell ref="N24:N25"/>
    <mergeCell ref="B26:B27"/>
    <mergeCell ref="C26:C27"/>
    <mergeCell ref="D26:D27"/>
    <mergeCell ref="F26:F27"/>
    <mergeCell ref="G26:G27"/>
    <mergeCell ref="B24:B25"/>
    <mergeCell ref="C24:C25"/>
    <mergeCell ref="D24:D25"/>
    <mergeCell ref="F24:F25"/>
    <mergeCell ref="G24:G25"/>
    <mergeCell ref="H24:H25"/>
    <mergeCell ref="H22:H23"/>
    <mergeCell ref="I22:I23"/>
    <mergeCell ref="J22:J23"/>
    <mergeCell ref="K22:K23"/>
    <mergeCell ref="L22:L23"/>
    <mergeCell ref="N22:N23"/>
    <mergeCell ref="I20:I21"/>
    <mergeCell ref="J20:J21"/>
    <mergeCell ref="K20:K21"/>
    <mergeCell ref="L20:L21"/>
    <mergeCell ref="N20:N21"/>
    <mergeCell ref="B22:B23"/>
    <mergeCell ref="C22:C23"/>
    <mergeCell ref="D22:D23"/>
    <mergeCell ref="F22:F23"/>
    <mergeCell ref="G22:G23"/>
    <mergeCell ref="B20:B21"/>
    <mergeCell ref="C20:C21"/>
    <mergeCell ref="D20:D21"/>
    <mergeCell ref="F20:F21"/>
    <mergeCell ref="G20:G21"/>
    <mergeCell ref="H20:H21"/>
    <mergeCell ref="H18:H19"/>
    <mergeCell ref="I18:I19"/>
    <mergeCell ref="J18:J19"/>
    <mergeCell ref="K18:K19"/>
    <mergeCell ref="L18:L19"/>
    <mergeCell ref="N18:N19"/>
    <mergeCell ref="I16:I17"/>
    <mergeCell ref="J16:J17"/>
    <mergeCell ref="K16:K17"/>
    <mergeCell ref="L16:L17"/>
    <mergeCell ref="N16:N17"/>
    <mergeCell ref="B18:B19"/>
    <mergeCell ref="C18:C19"/>
    <mergeCell ref="D18:D19"/>
    <mergeCell ref="F18:F19"/>
    <mergeCell ref="G18:G19"/>
    <mergeCell ref="B16:B17"/>
    <mergeCell ref="C16:C17"/>
    <mergeCell ref="D16:D17"/>
    <mergeCell ref="F16:F17"/>
    <mergeCell ref="G16:G17"/>
    <mergeCell ref="H16:H17"/>
    <mergeCell ref="H14:H15"/>
    <mergeCell ref="I14:I15"/>
    <mergeCell ref="J14:J15"/>
    <mergeCell ref="K14:K15"/>
    <mergeCell ref="L14:L15"/>
    <mergeCell ref="N14:N15"/>
    <mergeCell ref="I12:I13"/>
    <mergeCell ref="J12:J13"/>
    <mergeCell ref="K12:K13"/>
    <mergeCell ref="L12:L13"/>
    <mergeCell ref="N12:N13"/>
    <mergeCell ref="B14:B15"/>
    <mergeCell ref="C14:C15"/>
    <mergeCell ref="D14:D15"/>
    <mergeCell ref="F14:F15"/>
    <mergeCell ref="G14:G15"/>
    <mergeCell ref="B12:B13"/>
    <mergeCell ref="C12:C13"/>
    <mergeCell ref="D12:D13"/>
    <mergeCell ref="F12:F13"/>
    <mergeCell ref="G12:G13"/>
    <mergeCell ref="H12:H13"/>
    <mergeCell ref="H10:H11"/>
    <mergeCell ref="I10:I11"/>
    <mergeCell ref="J10:J11"/>
    <mergeCell ref="K10:K11"/>
    <mergeCell ref="L10:L11"/>
    <mergeCell ref="N10:N11"/>
    <mergeCell ref="I8:I9"/>
    <mergeCell ref="J8:J9"/>
    <mergeCell ref="K8:K9"/>
    <mergeCell ref="L8:L9"/>
    <mergeCell ref="N8:N9"/>
    <mergeCell ref="B10:B11"/>
    <mergeCell ref="C10:C11"/>
    <mergeCell ref="D10:D11"/>
    <mergeCell ref="F10:F11"/>
    <mergeCell ref="G10:G11"/>
    <mergeCell ref="B8:B9"/>
    <mergeCell ref="C8:C9"/>
    <mergeCell ref="D8:D9"/>
    <mergeCell ref="F8:F9"/>
    <mergeCell ref="G8:G9"/>
    <mergeCell ref="H8:H9"/>
    <mergeCell ref="C5:C7"/>
    <mergeCell ref="D5:D7"/>
    <mergeCell ref="E5:E7"/>
    <mergeCell ref="H5:I6"/>
    <mergeCell ref="J5:K6"/>
    <mergeCell ref="M5:M7"/>
  </mergeCells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00"/>
  </sheetPr>
  <dimension ref="B2:M8"/>
  <sheetViews>
    <sheetView showGridLines="0" workbookViewId="0"/>
  </sheetViews>
  <sheetFormatPr defaultRowHeight="17"/>
  <cols>
    <col min="1" max="1" width="3.75" customWidth="1"/>
  </cols>
  <sheetData>
    <row r="2" spans="2:13">
      <c r="B2" s="41" t="s">
        <v>55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2:13">
      <c r="B3" s="44" t="s">
        <v>48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</row>
    <row r="4" spans="2:13">
      <c r="B4" s="44" t="s">
        <v>49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</row>
    <row r="5" spans="2:13">
      <c r="B5" s="44" t="s">
        <v>50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2:13">
      <c r="B6" s="44" t="s">
        <v>51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2:13">
      <c r="B7" s="44" t="s">
        <v>52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2:13">
      <c r="B8" s="47" t="s">
        <v>53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9"/>
    </row>
  </sheetData>
  <phoneticPr fontId="1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네이버</vt:lpstr>
      <vt:lpstr>Extreme Networks</vt:lpstr>
      <vt:lpstr>RSU 설명&amp;예제</vt:lpstr>
      <vt:lpstr>참고용_네이버 DART to Excel</vt:lpstr>
      <vt:lpstr>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</cp:lastModifiedBy>
  <dcterms:created xsi:type="dcterms:W3CDTF">2016-11-18T06:45:48Z</dcterms:created>
  <dcterms:modified xsi:type="dcterms:W3CDTF">2021-02-20T01:30:50Z</dcterms:modified>
</cp:coreProperties>
</file>