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atal\Downloads\"/>
    </mc:Choice>
  </mc:AlternateContent>
  <xr:revisionPtr revIDLastSave="0" documentId="8_{D67BF8F5-4D83-4B95-B910-66679A1EF2BC}" xr6:coauthVersionLast="47" xr6:coauthVersionMax="47" xr10:uidLastSave="{00000000-0000-0000-0000-000000000000}"/>
  <bookViews>
    <workbookView xWindow="-108" yWindow="-108" windowWidth="23256" windowHeight="12456" xr2:uid="{798E2237-4311-434C-BE05-31333C77C172}"/>
  </bookViews>
  <sheets>
    <sheet name="Formato" sheetId="35" r:id="rId1"/>
    <sheet name="INFO" sheetId="45" r:id="rId2"/>
    <sheet name="Ejercicio 1 " sheetId="42" r:id="rId3"/>
    <sheet name="Ejercicio 2" sheetId="43" r:id="rId4"/>
    <sheet name="Ejercicio 3 " sheetId="29" r:id="rId5"/>
    <sheet name="Ejercicio 4" sheetId="38" r:id="rId6"/>
    <sheet name="Ejercicio 5" sheetId="39" r:id="rId7"/>
    <sheet name="Solución 5" sheetId="41" r:id="rId8"/>
    <sheet name="Hoja3" sheetId="24" state="veryHidden" r:id="rId9"/>
    <sheet name="Hoja2" sheetId="23" state="veryHidden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65" i="42" l="1"/>
  <c r="M66" i="42"/>
  <c r="M67" i="42"/>
  <c r="M68" i="42"/>
  <c r="M69" i="42"/>
  <c r="M70" i="42"/>
  <c r="M71" i="42"/>
  <c r="M64" i="42"/>
  <c r="G13" i="43"/>
  <c r="G14" i="43"/>
  <c r="G15" i="43"/>
  <c r="G16" i="43"/>
  <c r="G17" i="43"/>
  <c r="G18" i="43"/>
  <c r="G19" i="43"/>
  <c r="G20" i="43"/>
  <c r="G21" i="43"/>
  <c r="G22" i="43"/>
  <c r="G23" i="43"/>
  <c r="G24" i="43"/>
  <c r="G25" i="43"/>
  <c r="G26" i="43"/>
  <c r="G12" i="43"/>
  <c r="D39" i="42"/>
  <c r="D38" i="42"/>
  <c r="D40" i="42"/>
  <c r="D37" i="42"/>
  <c r="L71" i="42"/>
  <c r="K71" i="42"/>
  <c r="L70" i="42"/>
  <c r="K70" i="42"/>
  <c r="L69" i="42"/>
  <c r="K69" i="42"/>
  <c r="L68" i="42"/>
  <c r="K68" i="42"/>
  <c r="L67" i="42"/>
  <c r="K67" i="42"/>
  <c r="L66" i="42"/>
  <c r="K66" i="42"/>
  <c r="L65" i="42"/>
  <c r="K65" i="42"/>
  <c r="L64" i="42"/>
  <c r="K64" i="42"/>
  <c r="N40" i="42"/>
  <c r="M40" i="42"/>
  <c r="D52" i="41"/>
  <c r="C52" i="41"/>
  <c r="D51" i="41"/>
  <c r="C51" i="41"/>
  <c r="D50" i="41"/>
  <c r="C50" i="41"/>
  <c r="D49" i="41"/>
  <c r="C49" i="41"/>
  <c r="D48" i="41"/>
  <c r="C48" i="41"/>
  <c r="D47" i="41"/>
  <c r="C47" i="41"/>
  <c r="D46" i="41"/>
  <c r="C46" i="41"/>
  <c r="D45" i="41"/>
  <c r="C45" i="41"/>
  <c r="D44" i="41"/>
  <c r="C44" i="41"/>
  <c r="D43" i="41"/>
  <c r="C43" i="41"/>
  <c r="D42" i="41"/>
  <c r="C42" i="41"/>
  <c r="D41" i="41"/>
  <c r="C41" i="41"/>
  <c r="D40" i="41"/>
  <c r="C40" i="41"/>
  <c r="D39" i="41"/>
  <c r="C39" i="41"/>
  <c r="D38" i="41"/>
  <c r="C38" i="41"/>
  <c r="D37" i="41"/>
  <c r="C37" i="41"/>
  <c r="D36" i="41"/>
  <c r="C36" i="41"/>
  <c r="D35" i="41"/>
  <c r="C35" i="41"/>
  <c r="D34" i="41"/>
  <c r="C34" i="41"/>
  <c r="D33" i="41"/>
  <c r="C33" i="41"/>
  <c r="D32" i="41"/>
  <c r="C32" i="41"/>
  <c r="D31" i="41"/>
  <c r="C31" i="41"/>
  <c r="D30" i="41"/>
  <c r="C30" i="41"/>
  <c r="D29" i="41"/>
  <c r="C29" i="41"/>
  <c r="D28" i="41"/>
  <c r="C28" i="41"/>
  <c r="D27" i="41"/>
  <c r="C27" i="41"/>
  <c r="E48" i="41" l="1"/>
  <c r="E52" i="41"/>
  <c r="E27" i="41"/>
  <c r="E31" i="41"/>
  <c r="E35" i="41"/>
  <c r="E39" i="41"/>
  <c r="E43" i="41"/>
  <c r="E41" i="41"/>
  <c r="E47" i="41"/>
  <c r="E30" i="41"/>
  <c r="E45" i="41"/>
  <c r="E51" i="41"/>
  <c r="E42" i="41"/>
  <c r="E46" i="41"/>
  <c r="E50" i="41"/>
  <c r="E29" i="41"/>
  <c r="E33" i="41"/>
  <c r="E44" i="41"/>
  <c r="E49" i="41"/>
  <c r="E32" i="41"/>
  <c r="E38" i="41"/>
  <c r="E28" i="41"/>
  <c r="E40" i="41"/>
  <c r="E36" i="41"/>
  <c r="E37" i="41"/>
  <c r="E34" i="41"/>
  <c r="D52" i="39"/>
  <c r="C52" i="39"/>
  <c r="D51" i="39"/>
  <c r="C51" i="39"/>
  <c r="D50" i="39"/>
  <c r="C50" i="39"/>
  <c r="D49" i="39"/>
  <c r="C49" i="39"/>
  <c r="D48" i="39"/>
  <c r="C48" i="39"/>
  <c r="D47" i="39"/>
  <c r="C47" i="39"/>
  <c r="D46" i="39"/>
  <c r="C46" i="39"/>
  <c r="D45" i="39"/>
  <c r="C45" i="39"/>
  <c r="D44" i="39"/>
  <c r="C44" i="39"/>
  <c r="D43" i="39"/>
  <c r="C43" i="39"/>
  <c r="D42" i="39"/>
  <c r="C42" i="39"/>
  <c r="D41" i="39"/>
  <c r="C41" i="39"/>
  <c r="D40" i="39"/>
  <c r="C40" i="39"/>
  <c r="D39" i="39"/>
  <c r="C39" i="39"/>
  <c r="D38" i="39"/>
  <c r="C38" i="39"/>
  <c r="D37" i="39"/>
  <c r="C37" i="39"/>
  <c r="D36" i="39"/>
  <c r="C36" i="39"/>
  <c r="D35" i="39"/>
  <c r="C35" i="39"/>
  <c r="D34" i="39"/>
  <c r="C34" i="39"/>
  <c r="D33" i="39"/>
  <c r="C33" i="39"/>
  <c r="D32" i="39"/>
  <c r="C32" i="39"/>
  <c r="D31" i="39"/>
  <c r="C31" i="39"/>
  <c r="D30" i="39"/>
  <c r="C30" i="39"/>
  <c r="D29" i="39"/>
  <c r="C29" i="39"/>
  <c r="D28" i="39"/>
  <c r="C28" i="39"/>
  <c r="D27" i="39"/>
  <c r="C27" i="39"/>
  <c r="E33" i="39" l="1"/>
  <c r="E39" i="39"/>
  <c r="E28" i="39"/>
  <c r="E43" i="39"/>
  <c r="E47" i="39"/>
  <c r="E36" i="39"/>
  <c r="E40" i="39"/>
  <c r="E44" i="39"/>
  <c r="E48" i="39"/>
  <c r="E52" i="39"/>
  <c r="E31" i="39"/>
  <c r="E41" i="39"/>
  <c r="E34" i="39"/>
  <c r="E38" i="39"/>
  <c r="E35" i="39"/>
  <c r="E42" i="39"/>
  <c r="E46" i="39"/>
  <c r="E50" i="39"/>
  <c r="E30" i="39"/>
  <c r="E29" i="39"/>
  <c r="E51" i="39"/>
  <c r="E37" i="39"/>
  <c r="E27" i="39"/>
  <c r="E32" i="39"/>
  <c r="E45" i="39"/>
  <c r="E49" i="39"/>
</calcChain>
</file>

<file path=xl/sharedStrings.xml><?xml version="1.0" encoding="utf-8"?>
<sst xmlns="http://schemas.openxmlformats.org/spreadsheetml/2006/main" count="502" uniqueCount="261">
  <si>
    <t>Alumno</t>
  </si>
  <si>
    <t>Gertrudis Gonzalez</t>
  </si>
  <si>
    <t>Curso actual</t>
  </si>
  <si>
    <t>Excel Avanzado</t>
  </si>
  <si>
    <t>Evaluación final prueba A</t>
  </si>
  <si>
    <t>Evaluación final prueba B</t>
  </si>
  <si>
    <t>10 tuteuros</t>
  </si>
  <si>
    <t>prueba Excel oposiciones</t>
  </si>
  <si>
    <t>examen universidad</t>
  </si>
  <si>
    <t>balance empresa</t>
  </si>
  <si>
    <t>15 tuteuros</t>
  </si>
  <si>
    <t>5 tuteuros</t>
  </si>
  <si>
    <t>Cantidad</t>
  </si>
  <si>
    <t>Precio unitario</t>
  </si>
  <si>
    <t>Peso unitario</t>
  </si>
  <si>
    <t>Peso total</t>
  </si>
  <si>
    <t>Importe total</t>
  </si>
  <si>
    <t>Precio medio</t>
  </si>
  <si>
    <t>2 ud.</t>
  </si>
  <si>
    <t>5,20 €/ud.</t>
  </si>
  <si>
    <t>750 g/ud.</t>
  </si>
  <si>
    <t>1500 Kg</t>
  </si>
  <si>
    <t>10,40 Euros</t>
  </si>
  <si>
    <t>6,93 €/Kg</t>
  </si>
  <si>
    <t># "ud."</t>
  </si>
  <si>
    <t># "€/ud."</t>
  </si>
  <si>
    <t># "g/ud."</t>
  </si>
  <si>
    <t># "Kg"</t>
  </si>
  <si>
    <t>#.##0,00 "Euros"</t>
  </si>
  <si>
    <t>#.##0,00 "€/Kg"</t>
  </si>
  <si>
    <t>Porcentaje</t>
  </si>
  <si>
    <t>˘</t>
  </si>
  <si>
    <t>TOTAL</t>
  </si>
  <si>
    <t>Dato 1</t>
  </si>
  <si>
    <t>Dato 2</t>
  </si>
  <si>
    <t>División</t>
  </si>
  <si>
    <t>Material</t>
  </si>
  <si>
    <t>Pago Tutoris</t>
  </si>
  <si>
    <t>Formato Personalizado</t>
  </si>
  <si>
    <t>PRODUCTO</t>
  </si>
  <si>
    <t>ID PRODUCTO</t>
  </si>
  <si>
    <t>Código con 3 ceros delante</t>
  </si>
  <si>
    <t>Teléfono inteligente iPhone 13</t>
  </si>
  <si>
    <t>Javier Morales</t>
  </si>
  <si>
    <t>Teléfono inteligente Samsung Galaxy S21</t>
  </si>
  <si>
    <t>Valentina García</t>
  </si>
  <si>
    <t>Laptop MacBook Air</t>
  </si>
  <si>
    <t>Nicolás Vásquez</t>
  </si>
  <si>
    <t>Laptop Dell XPS 13</t>
  </si>
  <si>
    <t>Sofía Ríos</t>
  </si>
  <si>
    <t>Tableta iPad Pro</t>
  </si>
  <si>
    <t>Eduardo Castro</t>
  </si>
  <si>
    <t>Tableta Samsung Galaxy Tab S7</t>
  </si>
  <si>
    <t>Isabella Herrera</t>
  </si>
  <si>
    <t>Auriculares inalámbricos AirPods Pro</t>
  </si>
  <si>
    <t>Andrés Ortega</t>
  </si>
  <si>
    <t>Auriculares inalámbricos Sony WH-1000XM4</t>
  </si>
  <si>
    <t>Gabriela Paredes</t>
  </si>
  <si>
    <t>Altavoz Bluetooth JBL Flip 5</t>
  </si>
  <si>
    <t>Martín Silva</t>
  </si>
  <si>
    <t>Altavoz inteligente Amazon Echo Dot</t>
  </si>
  <si>
    <t>Camila Rojas</t>
  </si>
  <si>
    <t>Cámara digital Canon EOS R6</t>
  </si>
  <si>
    <t>Juan Pablo Núñez</t>
  </si>
  <si>
    <t>Cámara sin espejo Sony A7 III</t>
  </si>
  <si>
    <t>Valeria Martínez</t>
  </si>
  <si>
    <t>Dron DJI Mavic Air 2</t>
  </si>
  <si>
    <t>Óscar Mendoza</t>
  </si>
  <si>
    <t>Monitor Dell UltraSharp U2719D</t>
  </si>
  <si>
    <t>Renata Soto</t>
  </si>
  <si>
    <t>Monitor gaming ASUS ROG Swift PG279Q</t>
  </si>
  <si>
    <t>Guillermo Ramírez</t>
  </si>
  <si>
    <t>Teclado mecánico Logitech G Pro X</t>
  </si>
  <si>
    <t>Fernanda Pérez</t>
  </si>
  <si>
    <t>Ratón inalámbrico Logitech MX Master 3</t>
  </si>
  <si>
    <t>Ricardo González</t>
  </si>
  <si>
    <t>Impresora láser HP LaserJet Pro M404dn</t>
  </si>
  <si>
    <t>Adriana Montoya</t>
  </si>
  <si>
    <t>Disco duro externo Samsung T5 SSD</t>
  </si>
  <si>
    <t>Víctor Navarro</t>
  </si>
  <si>
    <t>Disco duro interno Seagate Barracuda 2TB</t>
  </si>
  <si>
    <t>Regina Flores</t>
  </si>
  <si>
    <t>Tarjeta gráfica NVIDIA GeForce RTX 3080</t>
  </si>
  <si>
    <t>Tarjeta madre ASUS ROG Strix B550-F</t>
  </si>
  <si>
    <t>Procesador Intel Core i9-11900K</t>
  </si>
  <si>
    <t>Memoria RAM Corsair Vengeance LPX 32GB</t>
  </si>
  <si>
    <t>Refrigeración líquida NZXT Kraken X63</t>
  </si>
  <si>
    <t>Unidad de estado sólido (SSD) Samsung 970 EVO 1TB</t>
  </si>
  <si>
    <t>Router Wi-Fi 6 ASUS RT-AX88U</t>
  </si>
  <si>
    <t>Repetidor de señal TP-Link RE450</t>
  </si>
  <si>
    <t>Estación de carga inalámbrica Anker PowerWave</t>
  </si>
  <si>
    <t>Representante</t>
  </si>
  <si>
    <t>Sueldo España</t>
  </si>
  <si>
    <t>Sueldo Alemaña</t>
  </si>
  <si>
    <t>Diferencia</t>
  </si>
  <si>
    <t>Estudiante</t>
  </si>
  <si>
    <t>Nota</t>
  </si>
  <si>
    <t>Aprueba/suspende</t>
  </si>
  <si>
    <t>Aprobado</t>
  </si>
  <si>
    <t>suspendido</t>
  </si>
  <si>
    <t>Arturo Salazar</t>
  </si>
  <si>
    <t>Antonella Ruiz</t>
  </si>
  <si>
    <t>Sebastián Díaz</t>
  </si>
  <si>
    <t>Mariana López</t>
  </si>
  <si>
    <t>Felipe Sánchez</t>
  </si>
  <si>
    <t>Renée Carrillo</t>
  </si>
  <si>
    <t>IDENTIFICACIÓN</t>
  </si>
  <si>
    <t>VENDEDOR</t>
  </si>
  <si>
    <t>Teléfono</t>
  </si>
  <si>
    <t>ID001</t>
  </si>
  <si>
    <t>Sofía García</t>
  </si>
  <si>
    <t>ID002</t>
  </si>
  <si>
    <t>Juan Martínez</t>
  </si>
  <si>
    <t>ID003</t>
  </si>
  <si>
    <t>Ana López</t>
  </si>
  <si>
    <t>ID004</t>
  </si>
  <si>
    <t>Carlos Rodríguez</t>
  </si>
  <si>
    <t>ID005</t>
  </si>
  <si>
    <t>María Hernández</t>
  </si>
  <si>
    <t>ID006</t>
  </si>
  <si>
    <t>Alejandro Pérez</t>
  </si>
  <si>
    <t>ID007</t>
  </si>
  <si>
    <t>Laura González</t>
  </si>
  <si>
    <t>ID008</t>
  </si>
  <si>
    <t>Diego Sánchez</t>
  </si>
  <si>
    <t>ID009</t>
  </si>
  <si>
    <t>Andrea Ramírez</t>
  </si>
  <si>
    <t>ID010</t>
  </si>
  <si>
    <t>Daniel Fernández</t>
  </si>
  <si>
    <t>ID011</t>
  </si>
  <si>
    <t>ID012</t>
  </si>
  <si>
    <t>ID013</t>
  </si>
  <si>
    <t>ID014</t>
  </si>
  <si>
    <t>ID015</t>
  </si>
  <si>
    <t>ID016</t>
  </si>
  <si>
    <t>ID017</t>
  </si>
  <si>
    <t>ID018</t>
  </si>
  <si>
    <t>ID019</t>
  </si>
  <si>
    <t>ID020</t>
  </si>
  <si>
    <t>ID021</t>
  </si>
  <si>
    <t>ID022</t>
  </si>
  <si>
    <t>ID023</t>
  </si>
  <si>
    <t>ID024</t>
  </si>
  <si>
    <t>ID025</t>
  </si>
  <si>
    <t>ID026</t>
  </si>
  <si>
    <t>ID027</t>
  </si>
  <si>
    <t>ID028</t>
  </si>
  <si>
    <t>ID029</t>
  </si>
  <si>
    <t>ID030</t>
  </si>
  <si>
    <t>ID031</t>
  </si>
  <si>
    <t>ID032</t>
  </si>
  <si>
    <t>ID033</t>
  </si>
  <si>
    <t>ID034</t>
  </si>
  <si>
    <t>ID035</t>
  </si>
  <si>
    <t>ID036</t>
  </si>
  <si>
    <t>ID037</t>
  </si>
  <si>
    <t>ID038</t>
  </si>
  <si>
    <t>ID039</t>
  </si>
  <si>
    <t>ID040</t>
  </si>
  <si>
    <t>ID041</t>
  </si>
  <si>
    <t>ID042</t>
  </si>
  <si>
    <t>ID043</t>
  </si>
  <si>
    <t>Formato personalizado</t>
  </si>
  <si>
    <t>Película</t>
  </si>
  <si>
    <t>Fecha de estreno</t>
  </si>
  <si>
    <t>El Padrino</t>
  </si>
  <si>
    <t>Pulp Fiction</t>
  </si>
  <si>
    <t>El Señor de los Anillos: La Comunidad del Anillo</t>
  </si>
  <si>
    <t>Forrest Gump</t>
  </si>
  <si>
    <t>Matrix</t>
  </si>
  <si>
    <t>El Caballero Oscuro</t>
  </si>
  <si>
    <t>Inception (Origen)</t>
  </si>
  <si>
    <t>La La Land</t>
  </si>
  <si>
    <t>Parasite</t>
  </si>
  <si>
    <t>Titanic</t>
  </si>
  <si>
    <t>Sueldo Alemania</t>
  </si>
  <si>
    <t>aaaa</t>
  </si>
  <si>
    <t>AÑO</t>
  </si>
  <si>
    <t>MES</t>
  </si>
  <si>
    <t>DIA</t>
  </si>
  <si>
    <t>mm</t>
  </si>
  <si>
    <t>dd</t>
  </si>
  <si>
    <t>*-####</t>
  </si>
  <si>
    <t>Producto</t>
  </si>
  <si>
    <t>Importe</t>
  </si>
  <si>
    <t>Pantalón</t>
  </si>
  <si>
    <t>Camisa</t>
  </si>
  <si>
    <t>Corbata</t>
  </si>
  <si>
    <t>Jersey</t>
  </si>
  <si>
    <t>Importe con formato personalizado</t>
  </si>
  <si>
    <t>…...........10</t>
  </si>
  <si>
    <t>…...........15,2</t>
  </si>
  <si>
    <t>…...........18,35</t>
  </si>
  <si>
    <t>…...........17,2</t>
  </si>
  <si>
    <t>*.#,##0</t>
  </si>
  <si>
    <t>;</t>
  </si>
  <si>
    <t>#.##0,00 "tutEuros"</t>
  </si>
  <si>
    <t>0,00\%</t>
  </si>
  <si>
    <t>Precio</t>
  </si>
  <si>
    <t>#.##0;-#.##0;</t>
  </si>
  <si>
    <t># "puntos de 50"</t>
  </si>
  <si>
    <t>@ \:</t>
  </si>
  <si>
    <t>Pantalón…..........</t>
  </si>
  <si>
    <t>Camisa…..........</t>
  </si>
  <si>
    <t>Corbata…..........</t>
  </si>
  <si>
    <t>Jersey…..........</t>
  </si>
  <si>
    <t>Producto con formato personalizado</t>
  </si>
  <si>
    <t>@ *.</t>
  </si>
  <si>
    <t>Referencia</t>
  </si>
  <si>
    <t>Articulo</t>
  </si>
  <si>
    <t>Importe Total</t>
  </si>
  <si>
    <t>CTU-1278</t>
  </si>
  <si>
    <t>CTU-1276</t>
  </si>
  <si>
    <t>CTU-1274</t>
  </si>
  <si>
    <t>CTU-1272</t>
  </si>
  <si>
    <t>CTU-1270</t>
  </si>
  <si>
    <t>CTU-1268</t>
  </si>
  <si>
    <t>CTU-1266</t>
  </si>
  <si>
    <t>CTU-1264</t>
  </si>
  <si>
    <t>CTU-1262</t>
  </si>
  <si>
    <t>CTU-1260</t>
  </si>
  <si>
    <t>Pistola Glock 17 Airsoft</t>
  </si>
  <si>
    <t>Réplica semiautomática de gas</t>
  </si>
  <si>
    <t>Rifle M4 AEG</t>
  </si>
  <si>
    <t>Fusil eléctrico con batería LiPo</t>
  </si>
  <si>
    <t>Escopeta Airsoft M870</t>
  </si>
  <si>
    <t>Carga por muelle, disparo múltiple</t>
  </si>
  <si>
    <t>Subfusil MP5 AEG</t>
  </si>
  <si>
    <t>Réplica compacta con alta cadencia</t>
  </si>
  <si>
    <t>Sniper L96 Airsoft</t>
  </si>
  <si>
    <t>Rifle de cerrojo para francotirador</t>
  </si>
  <si>
    <t>BBs 0.20g Bolsa 5000 uds</t>
  </si>
  <si>
    <t>Munición estándar biodegradable</t>
  </si>
  <si>
    <t>BBs 0.28g Bolsa 3000 uds</t>
  </si>
  <si>
    <t>Munición pesada para precisión</t>
  </si>
  <si>
    <t>Chaleco táctico MOLLE</t>
  </si>
  <si>
    <t>Ajustable con múltiples bolsillos</t>
  </si>
  <si>
    <t>Gafas de protección balística</t>
  </si>
  <si>
    <t>Protección ocular certificada</t>
  </si>
  <si>
    <t>Máscara táctica de malla</t>
  </si>
  <si>
    <t>Protección facial reforzada</t>
  </si>
  <si>
    <t>Casco táctico FAST</t>
  </si>
  <si>
    <t>Ligero y resistente</t>
  </si>
  <si>
    <t>Silenciador universal</t>
  </si>
  <si>
    <t>Adaptable a diferentes roscas</t>
  </si>
  <si>
    <t>Batería LiPo 11.1V 1500mAh</t>
  </si>
  <si>
    <t>Compatible con AEG de alto rendimiento</t>
  </si>
  <si>
    <t>Cargador rápido Speedloader</t>
  </si>
  <si>
    <t>Para recargar BBs fácilmente</t>
  </si>
  <si>
    <t>Granada de gas reutilizable</t>
  </si>
  <si>
    <t>Simulación realista de explosión</t>
  </si>
  <si>
    <t>CTU-1258</t>
  </si>
  <si>
    <t>CTU-1256</t>
  </si>
  <si>
    <t>CTU-1254</t>
  </si>
  <si>
    <t>CTU-1252</t>
  </si>
  <si>
    <t>CTU-1250</t>
  </si>
  <si>
    <t>Unidades</t>
  </si>
  <si>
    <t>ERROR!!!!</t>
  </si>
  <si>
    <t>"000"#</t>
  </si>
  <si>
    <t>+34 - ###.###.###</t>
  </si>
  <si>
    <t>[Verde]#.##0 € ▲;[Rojo]-#.##0 € 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</si>
</sst>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#,##0\ &quot;€&quot;;[Red]\-#,##0\ &quot;€&quot;"/>
    <numFmt numFmtId="44" formatCode="_-* #,##0.00\ &quot;€&quot;_-;\-* #,##0.00\ &quot;€&quot;_-;_-* &quot;-&quot;??\ &quot;€&quot;_-;_-@_-"/>
    <numFmt numFmtId="164" formatCode="[Green]#,##0\ &quot;€&quot;\ \▲;[Red]\-#,##0\ &quot;€&quot;\ \▼\ \ "/>
    <numFmt numFmtId="165" formatCode="[Color3][&lt;5]&quot;suspendido&quot;;[Color10][&gt;=5]&quot;Aprobado&quot;\ \ "/>
    <numFmt numFmtId="166" formatCode="yyyy"/>
    <numFmt numFmtId="167" formatCode="mm"/>
    <numFmt numFmtId="168" formatCode="dd"/>
    <numFmt numFmtId="169" formatCode="*.#.##0"/>
    <numFmt numFmtId="170" formatCode="#,##0.0;\-#,##0.0;"/>
  </numFmts>
  <fonts count="38"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72"/>
      <color rgb="FF6E9BC9"/>
      <name val="Franklin Gothic Demi Cond"/>
      <family val="2"/>
    </font>
    <font>
      <sz val="11"/>
      <color theme="1"/>
      <name val="Calibri"/>
      <family val="2"/>
      <scheme val="minor"/>
    </font>
    <font>
      <sz val="18"/>
      <color rgb="FFFF9101"/>
      <name val="Segoe UI"/>
      <family val="2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Fira Sans Regular"/>
    </font>
    <font>
      <sz val="12"/>
      <color theme="1"/>
      <name val="Fira Sans Regular"/>
    </font>
    <font>
      <sz val="12"/>
      <color rgb="FFFF0000"/>
      <name val="Fira Sans Regular"/>
    </font>
    <font>
      <b/>
      <sz val="12"/>
      <color theme="0"/>
      <name val="Calibri"/>
      <family val="2"/>
      <scheme val="minor"/>
    </font>
    <font>
      <b/>
      <sz val="14"/>
      <color theme="0"/>
      <name val="Fira Sans Regular"/>
    </font>
    <font>
      <b/>
      <sz val="14"/>
      <color theme="0"/>
      <name val="Calibri"/>
      <family val="2"/>
      <scheme val="minor"/>
    </font>
    <font>
      <b/>
      <sz val="14"/>
      <color theme="1"/>
      <name val="Fira Sans Regular"/>
    </font>
    <font>
      <b/>
      <sz val="16"/>
      <color theme="0"/>
      <name val="Calibri"/>
      <family val="2"/>
      <scheme val="minor"/>
    </font>
    <font>
      <sz val="12"/>
      <color theme="1"/>
      <name val="Segoe UI"/>
      <family val="2"/>
    </font>
    <font>
      <sz val="12"/>
      <color rgb="FFFF9101"/>
      <name val="Stencil"/>
      <family val="5"/>
    </font>
    <font>
      <b/>
      <sz val="14"/>
      <color theme="0"/>
      <name val="Franklin Gothic Medium"/>
      <family val="2"/>
    </font>
    <font>
      <sz val="14"/>
      <color theme="4"/>
      <name val="Calibri"/>
      <family val="2"/>
      <scheme val="minor"/>
    </font>
    <font>
      <sz val="8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Segoe UI"/>
      <family val="2"/>
    </font>
    <font>
      <b/>
      <sz val="14"/>
      <color theme="1"/>
      <name val="Calibri"/>
      <family val="2"/>
      <scheme val="minor"/>
    </font>
    <font>
      <sz val="14"/>
      <color theme="1"/>
      <name val="Arial Unicode MS"/>
    </font>
    <font>
      <sz val="16"/>
      <color theme="1"/>
      <name val="Arial Unicode MS"/>
    </font>
    <font>
      <sz val="18"/>
      <name val="Segoe UI"/>
      <family val="2"/>
    </font>
    <font>
      <sz val="10"/>
      <color theme="4"/>
      <name val="Arial Unicode MS"/>
    </font>
    <font>
      <sz val="10"/>
      <color rgb="FF00B050"/>
      <name val="Arial Unicode MS"/>
    </font>
    <font>
      <sz val="10"/>
      <color theme="2" tint="-0.499984740745262"/>
      <name val="Arial Unicode MS"/>
    </font>
    <font>
      <sz val="14"/>
      <color rgb="FF00B0F0"/>
      <name val="Arial Unicode MS"/>
    </font>
    <font>
      <sz val="14"/>
      <color rgb="FF0070C0"/>
      <name val="Arial Unicode MS"/>
    </font>
    <font>
      <sz val="14"/>
      <color rgb="FF00B050"/>
      <name val="Arial Unicode MS"/>
    </font>
    <font>
      <sz val="14"/>
      <color theme="4"/>
      <name val="Arial Unicode MS"/>
    </font>
    <font>
      <sz val="14"/>
      <color rgb="FFFF66CC"/>
      <name val="Arial Unicode MS"/>
    </font>
    <font>
      <sz val="14"/>
      <color rgb="FFB8B400"/>
      <name val="Arial Unicode MS"/>
    </font>
  </fonts>
  <fills count="1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0" fontId="3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</cellStyleXfs>
  <cellXfs count="114">
    <xf numFmtId="0" fontId="0" fillId="0" borderId="0" xfId="0"/>
    <xf numFmtId="0" fontId="2" fillId="0" borderId="0" xfId="1" applyFont="1" applyFill="1" applyAlignment="1">
      <alignment horizontal="left" vertical="center" indent="1"/>
    </xf>
    <xf numFmtId="0" fontId="3" fillId="0" borderId="0" xfId="2"/>
    <xf numFmtId="0" fontId="4" fillId="0" borderId="0" xfId="2" applyFont="1" applyAlignment="1">
      <alignment horizontal="left" vertical="center" wrapText="1"/>
    </xf>
    <xf numFmtId="0" fontId="7" fillId="0" borderId="0" xfId="0" applyFont="1"/>
    <xf numFmtId="0" fontId="0" fillId="2" borderId="0" xfId="0" applyFill="1"/>
    <xf numFmtId="0" fontId="8" fillId="6" borderId="0" xfId="0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0" fontId="11" fillId="5" borderId="0" xfId="0" applyFont="1" applyFill="1"/>
    <xf numFmtId="0" fontId="8" fillId="6" borderId="0" xfId="0" applyFont="1" applyFill="1" applyAlignment="1">
      <alignment horizontal="left" vertical="center"/>
    </xf>
    <xf numFmtId="0" fontId="11" fillId="6" borderId="0" xfId="0" applyFont="1" applyFill="1" applyAlignment="1">
      <alignment horizontal="left"/>
    </xf>
    <xf numFmtId="0" fontId="12" fillId="6" borderId="0" xfId="0" applyFont="1" applyFill="1" applyAlignment="1">
      <alignment horizontal="center" vertical="center"/>
    </xf>
    <xf numFmtId="0" fontId="12" fillId="6" borderId="0" xfId="0" applyFont="1" applyFill="1" applyAlignment="1">
      <alignment horizontal="center"/>
    </xf>
    <xf numFmtId="0" fontId="0" fillId="2" borderId="0" xfId="3" applyNumberFormat="1" applyFont="1" applyFill="1"/>
    <xf numFmtId="0" fontId="0" fillId="0" borderId="0" xfId="0" applyAlignment="1">
      <alignment horizontal="right"/>
    </xf>
    <xf numFmtId="0" fontId="12" fillId="4" borderId="0" xfId="0" applyFont="1" applyFill="1" applyAlignment="1">
      <alignment vertical="center"/>
    </xf>
    <xf numFmtId="0" fontId="14" fillId="2" borderId="0" xfId="0" applyFont="1" applyFill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4" applyNumberFormat="1" applyFont="1" applyAlignment="1">
      <alignment horizontal="right" vertical="center"/>
    </xf>
    <xf numFmtId="0" fontId="15" fillId="0" borderId="0" xfId="0" applyFont="1" applyAlignment="1">
      <alignment horizontal="center" vertical="center"/>
    </xf>
    <xf numFmtId="44" fontId="0" fillId="0" borderId="0" xfId="4" applyFont="1"/>
    <xf numFmtId="0" fontId="0" fillId="7" borderId="0" xfId="0" applyFill="1"/>
    <xf numFmtId="0" fontId="0" fillId="8" borderId="0" xfId="0" applyFill="1"/>
    <xf numFmtId="0" fontId="0" fillId="2" borderId="0" xfId="4" applyNumberFormat="1" applyFont="1" applyFill="1" applyAlignment="1">
      <alignment horizontal="right" vertical="center"/>
    </xf>
    <xf numFmtId="0" fontId="15" fillId="6" borderId="0" xfId="0" applyFont="1" applyFill="1" applyAlignment="1">
      <alignment horizontal="center" vertical="center"/>
    </xf>
    <xf numFmtId="0" fontId="0" fillId="2" borderId="0" xfId="0" applyFill="1" applyAlignment="1">
      <alignment horizontal="right"/>
    </xf>
    <xf numFmtId="0" fontId="15" fillId="5" borderId="0" xfId="0" applyFont="1" applyFill="1" applyAlignment="1">
      <alignment horizontal="center" vertical="center"/>
    </xf>
    <xf numFmtId="0" fontId="18" fillId="6" borderId="0" xfId="0" applyFont="1" applyFill="1" applyAlignment="1">
      <alignment horizontal="center" vertical="center"/>
    </xf>
    <xf numFmtId="164" fontId="0" fillId="0" borderId="0" xfId="0" applyNumberFormat="1"/>
    <xf numFmtId="165" fontId="0" fillId="0" borderId="0" xfId="0" applyNumberFormat="1"/>
    <xf numFmtId="14" fontId="0" fillId="0" borderId="0" xfId="0" applyNumberFormat="1"/>
    <xf numFmtId="0" fontId="13" fillId="5" borderId="0" xfId="0" applyFont="1" applyFill="1" applyAlignment="1">
      <alignment horizontal="center" vertical="center"/>
    </xf>
    <xf numFmtId="0" fontId="19" fillId="9" borderId="0" xfId="0" applyFont="1" applyFill="1" applyAlignment="1">
      <alignment horizontal="center" vertical="center"/>
    </xf>
    <xf numFmtId="0" fontId="19" fillId="0" borderId="0" xfId="0" applyFont="1" applyAlignment="1">
      <alignment horizontal="center" vertical="center"/>
    </xf>
    <xf numFmtId="168" fontId="19" fillId="0" borderId="0" xfId="0" applyNumberFormat="1" applyFont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11" fillId="6" borderId="0" xfId="0" applyFont="1" applyFill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1" fillId="0" borderId="0" xfId="0" applyFont="1" applyAlignment="1">
      <alignment horizontal="left"/>
    </xf>
    <xf numFmtId="0" fontId="8" fillId="6" borderId="1" xfId="0" applyFont="1" applyFill="1" applyBorder="1" applyAlignment="1">
      <alignment horizontal="center" vertical="center"/>
    </xf>
    <xf numFmtId="0" fontId="0" fillId="0" borderId="1" xfId="0" applyBorder="1"/>
    <xf numFmtId="0" fontId="0" fillId="10" borderId="1" xfId="0" applyFill="1" applyBorder="1" applyAlignment="1">
      <alignment horizontal="right"/>
    </xf>
    <xf numFmtId="169" fontId="0" fillId="2" borderId="0" xfId="0" applyNumberFormat="1" applyFill="1" applyAlignment="1">
      <alignment horizontal="right"/>
    </xf>
    <xf numFmtId="0" fontId="0" fillId="0" borderId="1" xfId="0" applyBorder="1" applyAlignment="1">
      <alignment horizontal="right"/>
    </xf>
    <xf numFmtId="0" fontId="0" fillId="3" borderId="0" xfId="0" applyFill="1" applyAlignment="1">
      <alignment horizontal="right"/>
    </xf>
    <xf numFmtId="0" fontId="0" fillId="3" borderId="0" xfId="0" applyFill="1"/>
    <xf numFmtId="0" fontId="13" fillId="5" borderId="0" xfId="0" applyFont="1" applyFill="1" applyAlignment="1">
      <alignment horizontal="center"/>
    </xf>
    <xf numFmtId="0" fontId="14" fillId="0" borderId="0" xfId="0" applyFont="1" applyAlignment="1">
      <alignment horizontal="right" vertical="center"/>
    </xf>
    <xf numFmtId="0" fontId="12" fillId="6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0" fontId="16" fillId="0" borderId="0" xfId="0" applyFont="1"/>
    <xf numFmtId="0" fontId="17" fillId="0" borderId="0" xfId="0" applyFont="1"/>
    <xf numFmtId="0" fontId="12" fillId="5" borderId="0" xfId="0" applyFont="1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0" fillId="11" borderId="1" xfId="0" applyFill="1" applyBorder="1"/>
    <xf numFmtId="0" fontId="0" fillId="12" borderId="1" xfId="0" applyFill="1" applyBorder="1"/>
    <xf numFmtId="170" fontId="0" fillId="9" borderId="1" xfId="0" applyNumberFormat="1" applyFill="1" applyBorder="1"/>
    <xf numFmtId="170" fontId="0" fillId="2" borderId="1" xfId="0" applyNumberFormat="1" applyFill="1" applyBorder="1"/>
    <xf numFmtId="0" fontId="12" fillId="5" borderId="0" xfId="0" applyFont="1" applyFill="1" applyAlignment="1">
      <alignment vertical="center"/>
    </xf>
    <xf numFmtId="0" fontId="7" fillId="3" borderId="0" xfId="0" applyFont="1" applyFill="1" applyAlignment="1">
      <alignment horizontal="right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9" fillId="0" borderId="0" xfId="0" applyFont="1" applyAlignment="1">
      <alignment horizontal="right" vertical="center"/>
    </xf>
    <xf numFmtId="0" fontId="10" fillId="0" borderId="0" xfId="0" applyFont="1" applyAlignment="1">
      <alignment horizontal="right" vertical="center"/>
    </xf>
    <xf numFmtId="0" fontId="6" fillId="0" borderId="0" xfId="0" applyFont="1" applyAlignment="1">
      <alignment horizontal="right"/>
    </xf>
    <xf numFmtId="0" fontId="13" fillId="0" borderId="0" xfId="0" applyFont="1" applyAlignment="1">
      <alignment horizontal="center"/>
    </xf>
    <xf numFmtId="0" fontId="11" fillId="0" borderId="0" xfId="0" applyFont="1"/>
    <xf numFmtId="10" fontId="0" fillId="0" borderId="0" xfId="3" applyNumberFormat="1" applyFont="1" applyFill="1"/>
    <xf numFmtId="0" fontId="0" fillId="0" borderId="0" xfId="3" applyNumberFormat="1" applyFont="1" applyFill="1"/>
    <xf numFmtId="0" fontId="0" fillId="10" borderId="1" xfId="0" applyFill="1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 wrapText="1"/>
    </xf>
    <xf numFmtId="0" fontId="11" fillId="5" borderId="0" xfId="0" applyFont="1" applyFill="1" applyAlignment="1">
      <alignment horizontal="center" vertical="center"/>
    </xf>
    <xf numFmtId="6" fontId="0" fillId="0" borderId="0" xfId="0" applyNumberFormat="1" applyAlignment="1">
      <alignment horizontal="right" vertical="center" wrapText="1"/>
    </xf>
    <xf numFmtId="0" fontId="0" fillId="0" borderId="0" xfId="0" applyAlignment="1">
      <alignment horizontal="right" vertical="center" wrapText="1"/>
    </xf>
    <xf numFmtId="44" fontId="0" fillId="2" borderId="0" xfId="5" applyFont="1" applyFill="1" applyAlignment="1">
      <alignment horizontal="right" vertical="center"/>
    </xf>
    <xf numFmtId="0" fontId="11" fillId="0" borderId="0" xfId="0" applyFont="1" applyAlignment="1">
      <alignment horizontal="center" vertical="center" wrapText="1"/>
    </xf>
    <xf numFmtId="10" fontId="0" fillId="13" borderId="0" xfId="3" applyNumberFormat="1" applyFont="1" applyFill="1"/>
    <xf numFmtId="0" fontId="11" fillId="14" borderId="0" xfId="0" applyFont="1" applyFill="1" applyAlignment="1">
      <alignment horizontal="center"/>
    </xf>
    <xf numFmtId="0" fontId="23" fillId="3" borderId="0" xfId="0" applyFont="1" applyFill="1" applyAlignment="1">
      <alignment horizontal="center" vertical="center"/>
    </xf>
    <xf numFmtId="0" fontId="24" fillId="3" borderId="0" xfId="0" applyFont="1" applyFill="1"/>
    <xf numFmtId="0" fontId="18" fillId="5" borderId="0" xfId="0" applyFont="1" applyFill="1" applyAlignment="1">
      <alignment horizontal="center" vertical="center"/>
    </xf>
    <xf numFmtId="0" fontId="25" fillId="3" borderId="0" xfId="0" applyFont="1" applyFill="1" applyAlignment="1">
      <alignment horizontal="center" vertical="center"/>
    </xf>
    <xf numFmtId="168" fontId="25" fillId="3" borderId="0" xfId="0" applyNumberFormat="1" applyFont="1" applyFill="1" applyAlignment="1">
      <alignment horizontal="center" vertical="center"/>
    </xf>
    <xf numFmtId="0" fontId="27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166" fontId="0" fillId="0" borderId="0" xfId="0" applyNumberFormat="1"/>
    <xf numFmtId="167" fontId="0" fillId="0" borderId="0" xfId="0" applyNumberFormat="1"/>
    <xf numFmtId="168" fontId="0" fillId="0" borderId="0" xfId="0" applyNumberFormat="1"/>
    <xf numFmtId="0" fontId="28" fillId="3" borderId="0" xfId="0" applyFont="1" applyFill="1" applyAlignment="1">
      <alignment horizontal="center" vertical="center"/>
    </xf>
    <xf numFmtId="0" fontId="29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30" fillId="0" borderId="0" xfId="0" applyFont="1" applyAlignment="1">
      <alignment vertical="center" wrapText="1"/>
    </xf>
    <xf numFmtId="0" fontId="31" fillId="0" borderId="0" xfId="0" applyFont="1" applyAlignment="1">
      <alignment vertical="center" wrapText="1"/>
    </xf>
    <xf numFmtId="0" fontId="13" fillId="0" borderId="0" xfId="0" applyFont="1" applyAlignment="1">
      <alignment horizontal="center" vertical="center" wrapText="1"/>
    </xf>
    <xf numFmtId="0" fontId="26" fillId="0" borderId="0" xfId="0" applyFont="1" applyAlignment="1">
      <alignment vertical="center" wrapText="1"/>
    </xf>
    <xf numFmtId="0" fontId="21" fillId="0" borderId="0" xfId="0" applyFont="1" applyAlignment="1">
      <alignment vertical="center" wrapText="1"/>
    </xf>
    <xf numFmtId="0" fontId="33" fillId="0" borderId="0" xfId="0" applyFont="1" applyAlignment="1">
      <alignment vertical="center" wrapText="1"/>
    </xf>
    <xf numFmtId="0" fontId="32" fillId="0" borderId="0" xfId="0" applyFont="1" applyAlignment="1">
      <alignment vertical="center" wrapText="1"/>
    </xf>
    <xf numFmtId="0" fontId="34" fillId="0" borderId="0" xfId="0" applyFont="1" applyAlignment="1">
      <alignment vertical="center" wrapText="1"/>
    </xf>
    <xf numFmtId="0" fontId="36" fillId="0" borderId="0" xfId="0" applyFont="1" applyAlignment="1">
      <alignment vertical="center" wrapText="1"/>
    </xf>
    <xf numFmtId="0" fontId="35" fillId="0" borderId="0" xfId="0" applyFont="1" applyAlignment="1">
      <alignment vertical="center" wrapText="1"/>
    </xf>
    <xf numFmtId="0" fontId="37" fillId="0" borderId="0" xfId="0" applyFont="1" applyAlignment="1">
      <alignment vertical="center" wrapText="1"/>
    </xf>
    <xf numFmtId="14" fontId="0" fillId="2" borderId="0" xfId="0" applyNumberFormat="1" applyFill="1"/>
  </cellXfs>
  <cellStyles count="6">
    <cellStyle name="Moneda" xfId="5" builtinId="4"/>
    <cellStyle name="Moneda 2" xfId="4" xr:uid="{F528CCD4-71DA-B844-A432-68A46BE3C8A0}"/>
    <cellStyle name="Normal" xfId="0" builtinId="0"/>
    <cellStyle name="Normal 2" xfId="2" xr:uid="{92036ED8-C9C6-0648-83FF-9594B2C7EDED}"/>
    <cellStyle name="Porcentaje" xfId="3" builtinId="5"/>
    <cellStyle name="Título" xfId="1" builtinId="15"/>
  </cellStyles>
  <dxfs count="0"/>
  <tableStyles count="0" defaultTableStyle="TableStyleMedium2" defaultPivotStyle="PivotStyleLight16"/>
  <colors>
    <mruColors>
      <color rgb="FFB8B400"/>
      <color rgb="FFFF66CC"/>
      <color rgb="FF6E9BC9"/>
      <color rgb="FFFF910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4" Type="http://schemas.openxmlformats.org/officeDocument/2006/relationships/image" Target="../media/image1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5" Type="http://schemas.openxmlformats.org/officeDocument/2006/relationships/image" Target="../media/image24.png"/><Relationship Id="rId4" Type="http://schemas.openxmlformats.org/officeDocument/2006/relationships/image" Target="../media/image2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71967</xdr:rowOff>
    </xdr:from>
    <xdr:to>
      <xdr:col>6</xdr:col>
      <xdr:colOff>101600</xdr:colOff>
      <xdr:row>36</xdr:row>
      <xdr:rowOff>165100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57D1527A-2F56-C441-9935-160E987B3A83}"/>
            </a:ext>
          </a:extLst>
        </xdr:cNvPr>
        <xdr:cNvSpPr txBox="1"/>
      </xdr:nvSpPr>
      <xdr:spPr>
        <a:xfrm>
          <a:off x="0" y="7628467"/>
          <a:ext cx="13538200" cy="474133"/>
        </a:xfrm>
        <a:prstGeom prst="rect">
          <a:avLst/>
        </a:prstGeom>
        <a:solidFill>
          <a:schemeClr val="tx1"/>
        </a:solidFill>
        <a:ln w="127000" cap="rnd" cmpd="sng"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500" b="1" i="0" u="none" strike="noStrike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Domina el formato personalizado de celda</a:t>
          </a:r>
          <a:endParaRPr lang="es-ES_tradnl" sz="15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0</xdr:colOff>
      <xdr:row>29</xdr:row>
      <xdr:rowOff>165101</xdr:rowOff>
    </xdr:from>
    <xdr:to>
      <xdr:col>6</xdr:col>
      <xdr:colOff>114300</xdr:colOff>
      <xdr:row>34</xdr:row>
      <xdr:rowOff>34881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E393C6BC-CE48-D94C-B714-8E08080AB133}"/>
            </a:ext>
          </a:extLst>
        </xdr:cNvPr>
        <xdr:cNvSpPr txBox="1"/>
      </xdr:nvSpPr>
      <xdr:spPr>
        <a:xfrm>
          <a:off x="0" y="6769101"/>
          <a:ext cx="13550900" cy="822280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ES_tradnl" sz="4400">
            <a:solidFill>
              <a:srgbClr val="6E9BC9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901700</xdr:colOff>
      <xdr:row>31</xdr:row>
      <xdr:rowOff>114300</xdr:rowOff>
    </xdr:from>
    <xdr:to>
      <xdr:col>0</xdr:col>
      <xdr:colOff>2037885</xdr:colOff>
      <xdr:row>33</xdr:row>
      <xdr:rowOff>88900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A5E431C-27B7-1F43-8CB0-E6ED4FE6B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700" y="7099300"/>
          <a:ext cx="1136185" cy="3556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29</xdr:row>
      <xdr:rowOff>177800</xdr:rowOff>
    </xdr:from>
    <xdr:to>
      <xdr:col>6</xdr:col>
      <xdr:colOff>88900</xdr:colOff>
      <xdr:row>34</xdr:row>
      <xdr:rowOff>25400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A098DA63-17DB-494B-85BE-99B38E2E9C7B}"/>
            </a:ext>
          </a:extLst>
        </xdr:cNvPr>
        <xdr:cNvSpPr txBox="1"/>
      </xdr:nvSpPr>
      <xdr:spPr>
        <a:xfrm>
          <a:off x="38100" y="6781800"/>
          <a:ext cx="13487400" cy="800100"/>
        </a:xfrm>
        <a:prstGeom prst="rect">
          <a:avLst/>
        </a:prstGeom>
        <a:noFill/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4400">
              <a:solidFill>
                <a:srgbClr val="FF3130"/>
              </a:solidFill>
              <a:latin typeface="Arial" panose="020B0604020202020204" pitchFamily="34" charset="0"/>
              <a:cs typeface="Arial" panose="020B0604020202020204" pitchFamily="34" charset="0"/>
            </a:rPr>
            <a:t>Formato</a:t>
          </a:r>
          <a:r>
            <a:rPr lang="es-ES_tradnl" sz="4400" baseline="0">
              <a:solidFill>
                <a:srgbClr val="FF3130"/>
              </a:solidFill>
              <a:latin typeface="Arial" panose="020B0604020202020204" pitchFamily="34" charset="0"/>
              <a:cs typeface="Arial" panose="020B0604020202020204" pitchFamily="34" charset="0"/>
            </a:rPr>
            <a:t> personalizado</a:t>
          </a:r>
          <a:endParaRPr lang="es-ES_tradnl" sz="4400">
            <a:solidFill>
              <a:srgbClr val="FF313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127000</xdr:colOff>
      <xdr:row>29</xdr:row>
      <xdr:rowOff>171450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FC21C6CF-9D2C-CF4D-A98E-405C076BCFA9}"/>
            </a:ext>
          </a:extLst>
        </xdr:cNvPr>
        <xdr:cNvGrpSpPr/>
      </xdr:nvGrpSpPr>
      <xdr:grpSpPr>
        <a:xfrm>
          <a:off x="0" y="0"/>
          <a:ext cx="17770764" cy="6586105"/>
          <a:chOff x="0" y="0"/>
          <a:chExt cx="17754600" cy="677545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9FEFFB7D-27EA-223C-28BB-93ECD6C5DBC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13550900" cy="6775450"/>
          </a:xfrm>
          <a:prstGeom prst="rect">
            <a:avLst/>
          </a:prstGeom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063F6FC6-F0E3-F146-6A44-7BDBE4EF99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550900" y="165100"/>
            <a:ext cx="4203700" cy="4203700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2</xdr:row>
      <xdr:rowOff>38100</xdr:rowOff>
    </xdr:from>
    <xdr:to>
      <xdr:col>7</xdr:col>
      <xdr:colOff>369461</xdr:colOff>
      <xdr:row>18</xdr:row>
      <xdr:rowOff>172676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5CD4B70-CCB2-23F2-2C8F-03AFB5870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434340"/>
          <a:ext cx="6076841" cy="3304496"/>
        </a:xfrm>
        <a:prstGeom prst="rect">
          <a:avLst/>
        </a:prstGeom>
      </xdr:spPr>
    </xdr:pic>
    <xdr:clientData/>
  </xdr:twoCellAnchor>
  <xdr:twoCellAnchor editAs="oneCell">
    <xdr:from>
      <xdr:col>7</xdr:col>
      <xdr:colOff>708660</xdr:colOff>
      <xdr:row>2</xdr:row>
      <xdr:rowOff>165517</xdr:rowOff>
    </xdr:from>
    <xdr:to>
      <xdr:col>14</xdr:col>
      <xdr:colOff>547959</xdr:colOff>
      <xdr:row>21</xdr:row>
      <xdr:rowOff>83821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C18C7F8-CD1E-2DC5-94C7-4600A2B37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2740" y="561757"/>
          <a:ext cx="5813379" cy="36825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855132</xdr:colOff>
      <xdr:row>22</xdr:row>
      <xdr:rowOff>59267</xdr:rowOff>
    </xdr:from>
    <xdr:to>
      <xdr:col>8</xdr:col>
      <xdr:colOff>193217</xdr:colOff>
      <xdr:row>33</xdr:row>
      <xdr:rowOff>85448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BA868E7-6C12-94A2-E6DE-73B5E6C30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3999" y="1422400"/>
          <a:ext cx="3647619" cy="2219048"/>
        </a:xfrm>
        <a:prstGeom prst="rect">
          <a:avLst/>
        </a:prstGeom>
      </xdr:spPr>
    </xdr:pic>
    <xdr:clientData/>
  </xdr:twoCellAnchor>
  <xdr:twoCellAnchor editAs="oneCell">
    <xdr:from>
      <xdr:col>10</xdr:col>
      <xdr:colOff>1676399</xdr:colOff>
      <xdr:row>21</xdr:row>
      <xdr:rowOff>76201</xdr:rowOff>
    </xdr:from>
    <xdr:to>
      <xdr:col>12</xdr:col>
      <xdr:colOff>1954285</xdr:colOff>
      <xdr:row>32</xdr:row>
      <xdr:rowOff>102382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1FB37435-3050-9AF7-5538-89B75C68E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90799" y="1244601"/>
          <a:ext cx="3647619" cy="22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677333</xdr:colOff>
      <xdr:row>47</xdr:row>
      <xdr:rowOff>0</xdr:rowOff>
    </xdr:from>
    <xdr:to>
      <xdr:col>3</xdr:col>
      <xdr:colOff>1166885</xdr:colOff>
      <xdr:row>58</xdr:row>
      <xdr:rowOff>76981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236FE4D3-796A-AEA5-B2E0-B2CD16C1D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333" y="6265333"/>
          <a:ext cx="3647619" cy="2219048"/>
        </a:xfrm>
        <a:prstGeom prst="rect">
          <a:avLst/>
        </a:prstGeom>
      </xdr:spPr>
    </xdr:pic>
    <xdr:clientData/>
  </xdr:twoCellAnchor>
  <xdr:twoCellAnchor editAs="oneCell">
    <xdr:from>
      <xdr:col>7</xdr:col>
      <xdr:colOff>643467</xdr:colOff>
      <xdr:row>47</xdr:row>
      <xdr:rowOff>16934</xdr:rowOff>
    </xdr:from>
    <xdr:to>
      <xdr:col>9</xdr:col>
      <xdr:colOff>2733219</xdr:colOff>
      <xdr:row>58</xdr:row>
      <xdr:rowOff>93915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3C3B164-6752-F3EE-9669-C900D5DE2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934" y="6282267"/>
          <a:ext cx="3647619" cy="22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821267</xdr:colOff>
      <xdr:row>1</xdr:row>
      <xdr:rowOff>0</xdr:rowOff>
    </xdr:from>
    <xdr:to>
      <xdr:col>4</xdr:col>
      <xdr:colOff>89496</xdr:colOff>
      <xdr:row>5</xdr:row>
      <xdr:rowOff>106780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B1AB6596-19CF-40CD-B588-7D68826A4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267" y="194733"/>
          <a:ext cx="3704762" cy="8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508001</xdr:colOff>
      <xdr:row>22</xdr:row>
      <xdr:rowOff>110068</xdr:rowOff>
    </xdr:from>
    <xdr:to>
      <xdr:col>4</xdr:col>
      <xdr:colOff>700039</xdr:colOff>
      <xdr:row>33</xdr:row>
      <xdr:rowOff>98153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D1A5AC2-0A8F-BD18-2A8C-F17305740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1" y="1473201"/>
          <a:ext cx="4628571" cy="2180952"/>
        </a:xfrm>
        <a:prstGeom prst="rect">
          <a:avLst/>
        </a:prstGeom>
      </xdr:spPr>
    </xdr:pic>
    <xdr:clientData/>
  </xdr:twoCellAnchor>
  <xdr:twoCellAnchor editAs="oneCell">
    <xdr:from>
      <xdr:col>13</xdr:col>
      <xdr:colOff>1464733</xdr:colOff>
      <xdr:row>48</xdr:row>
      <xdr:rowOff>152400</xdr:rowOff>
    </xdr:from>
    <xdr:to>
      <xdr:col>15</xdr:col>
      <xdr:colOff>989085</xdr:colOff>
      <xdr:row>59</xdr:row>
      <xdr:rowOff>203982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8296653-7247-F55D-A2B9-77620CA75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5133" y="6612467"/>
          <a:ext cx="3647619" cy="2219048"/>
        </a:xfrm>
        <a:prstGeom prst="rect">
          <a:avLst/>
        </a:prstGeom>
      </xdr:spPr>
    </xdr:pic>
    <xdr:clientData/>
  </xdr:twoCellAnchor>
  <xdr:twoCellAnchor editAs="oneCell">
    <xdr:from>
      <xdr:col>4</xdr:col>
      <xdr:colOff>516468</xdr:colOff>
      <xdr:row>1</xdr:row>
      <xdr:rowOff>152401</xdr:rowOff>
    </xdr:from>
    <xdr:to>
      <xdr:col>10</xdr:col>
      <xdr:colOff>304801</xdr:colOff>
      <xdr:row>19</xdr:row>
      <xdr:rowOff>103427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5B6204D1-802E-DE21-8597-64F75E4BD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1" y="347134"/>
          <a:ext cx="7772400" cy="34562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1</xdr:row>
      <xdr:rowOff>175260</xdr:rowOff>
    </xdr:from>
    <xdr:to>
      <xdr:col>3</xdr:col>
      <xdr:colOff>877742</xdr:colOff>
      <xdr:row>6</xdr:row>
      <xdr:rowOff>41803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BA2E90A-ACD1-1D2B-5CD1-026FEDCC0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060" y="373380"/>
          <a:ext cx="3704762" cy="857143"/>
        </a:xfrm>
        <a:prstGeom prst="rect">
          <a:avLst/>
        </a:prstGeom>
      </xdr:spPr>
    </xdr:pic>
    <xdr:clientData/>
  </xdr:twoCellAnchor>
  <xdr:twoCellAnchor editAs="oneCell">
    <xdr:from>
      <xdr:col>7</xdr:col>
      <xdr:colOff>486963</xdr:colOff>
      <xdr:row>4</xdr:row>
      <xdr:rowOff>6804</xdr:rowOff>
    </xdr:from>
    <xdr:to>
      <xdr:col>26</xdr:col>
      <xdr:colOff>389471</xdr:colOff>
      <xdr:row>31</xdr:row>
      <xdr:rowOff>149679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8D0409A-6835-3CDB-B546-0E2CD42BA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0320" y="796018"/>
          <a:ext cx="16060990" cy="547007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578069</xdr:colOff>
      <xdr:row>1</xdr:row>
      <xdr:rowOff>26276</xdr:rowOff>
    </xdr:from>
    <xdr:to>
      <xdr:col>2</xdr:col>
      <xdr:colOff>1041639</xdr:colOff>
      <xdr:row>5</xdr:row>
      <xdr:rowOff>110168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25018DC4-59B2-4AAE-ADB3-EF72FE49A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069" y="223345"/>
          <a:ext cx="3703915" cy="872168"/>
        </a:xfrm>
        <a:prstGeom prst="rect">
          <a:avLst/>
        </a:prstGeom>
      </xdr:spPr>
    </xdr:pic>
    <xdr:clientData/>
  </xdr:twoCellAnchor>
  <xdr:twoCellAnchor editAs="oneCell">
    <xdr:from>
      <xdr:col>0</xdr:col>
      <xdr:colOff>839057</xdr:colOff>
      <xdr:row>7</xdr:row>
      <xdr:rowOff>154113</xdr:rowOff>
    </xdr:from>
    <xdr:to>
      <xdr:col>2</xdr:col>
      <xdr:colOff>1241755</xdr:colOff>
      <xdr:row>19</xdr:row>
      <xdr:rowOff>10104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126EEE0A-A0F1-A5FB-3B1F-77FC5C29A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057" y="1532562"/>
          <a:ext cx="3647619" cy="2219048"/>
        </a:xfrm>
        <a:prstGeom prst="rect">
          <a:avLst/>
        </a:prstGeom>
      </xdr:spPr>
    </xdr:pic>
    <xdr:clientData/>
  </xdr:twoCellAnchor>
  <xdr:twoCellAnchor editAs="oneCell">
    <xdr:from>
      <xdr:col>5</xdr:col>
      <xdr:colOff>727753</xdr:colOff>
      <xdr:row>7</xdr:row>
      <xdr:rowOff>179799</xdr:rowOff>
    </xdr:from>
    <xdr:to>
      <xdr:col>7</xdr:col>
      <xdr:colOff>1601349</xdr:colOff>
      <xdr:row>19</xdr:row>
      <xdr:rowOff>35790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E2536AAA-BC0E-7773-A623-ABE8ED533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7865" y="1558248"/>
          <a:ext cx="3647619" cy="2219048"/>
        </a:xfrm>
        <a:prstGeom prst="rect">
          <a:avLst/>
        </a:prstGeom>
      </xdr:spPr>
    </xdr:pic>
    <xdr:clientData/>
  </xdr:twoCellAnchor>
  <xdr:twoCellAnchor editAs="oneCell">
    <xdr:from>
      <xdr:col>11</xdr:col>
      <xdr:colOff>1087348</xdr:colOff>
      <xdr:row>8</xdr:row>
      <xdr:rowOff>34248</xdr:rowOff>
    </xdr:from>
    <xdr:to>
      <xdr:col>13</xdr:col>
      <xdr:colOff>419821</xdr:colOff>
      <xdr:row>19</xdr:row>
      <xdr:rowOff>87161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DAD0FF58-8092-2F75-9652-C2824AFCA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1146" y="1609619"/>
          <a:ext cx="3647619" cy="22190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3</xdr:col>
      <xdr:colOff>105248</xdr:colOff>
      <xdr:row>5</xdr:row>
      <xdr:rowOff>149225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939E634-55E3-334A-91D5-7CDB51408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7700" y="609600"/>
          <a:ext cx="5661498" cy="930275"/>
        </a:xfrm>
        <a:prstGeom prst="rect">
          <a:avLst/>
        </a:prstGeom>
      </xdr:spPr>
    </xdr:pic>
    <xdr:clientData/>
  </xdr:twoCellAnchor>
  <xdr:twoCellAnchor editAs="oneCell">
    <xdr:from>
      <xdr:col>0</xdr:col>
      <xdr:colOff>638175</xdr:colOff>
      <xdr:row>8</xdr:row>
      <xdr:rowOff>200025</xdr:rowOff>
    </xdr:from>
    <xdr:to>
      <xdr:col>2</xdr:col>
      <xdr:colOff>285257</xdr:colOff>
      <xdr:row>14</xdr:row>
      <xdr:rowOff>323542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2256F9B-13DD-85BD-77EC-341354D57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3324225"/>
          <a:ext cx="3942857" cy="2466667"/>
        </a:xfrm>
        <a:prstGeom prst="rect">
          <a:avLst/>
        </a:prstGeom>
      </xdr:spPr>
    </xdr:pic>
    <xdr:clientData/>
  </xdr:twoCellAnchor>
  <xdr:twoCellAnchor editAs="oneCell">
    <xdr:from>
      <xdr:col>5</xdr:col>
      <xdr:colOff>714375</xdr:colOff>
      <xdr:row>8</xdr:row>
      <xdr:rowOff>266700</xdr:rowOff>
    </xdr:from>
    <xdr:to>
      <xdr:col>8</xdr:col>
      <xdr:colOff>1333007</xdr:colOff>
      <xdr:row>14</xdr:row>
      <xdr:rowOff>390217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4DFD337-63F9-182D-9638-E994309F0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2625" y="3390900"/>
          <a:ext cx="3942857" cy="2466667"/>
        </a:xfrm>
        <a:prstGeom prst="rect">
          <a:avLst/>
        </a:prstGeom>
      </xdr:spPr>
    </xdr:pic>
    <xdr:clientData/>
  </xdr:twoCellAnchor>
  <xdr:twoCellAnchor editAs="oneCell">
    <xdr:from>
      <xdr:col>9</xdr:col>
      <xdr:colOff>704850</xdr:colOff>
      <xdr:row>8</xdr:row>
      <xdr:rowOff>247650</xdr:rowOff>
    </xdr:from>
    <xdr:to>
      <xdr:col>11</xdr:col>
      <xdr:colOff>199590</xdr:colOff>
      <xdr:row>14</xdr:row>
      <xdr:rowOff>371167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3678135C-30B1-EE57-317B-C38501345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1400" y="3371850"/>
          <a:ext cx="3476190" cy="2466667"/>
        </a:xfrm>
        <a:prstGeom prst="rect">
          <a:avLst/>
        </a:prstGeom>
      </xdr:spPr>
    </xdr:pic>
    <xdr:clientData/>
  </xdr:twoCellAnchor>
  <xdr:twoCellAnchor editAs="oneCell">
    <xdr:from>
      <xdr:col>15</xdr:col>
      <xdr:colOff>276225</xdr:colOff>
      <xdr:row>17</xdr:row>
      <xdr:rowOff>171127</xdr:rowOff>
    </xdr:from>
    <xdr:to>
      <xdr:col>21</xdr:col>
      <xdr:colOff>447675</xdr:colOff>
      <xdr:row>29</xdr:row>
      <xdr:rowOff>101611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1AFE3FB-CB82-DBE9-D014-B76303553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7575" y="6810052"/>
          <a:ext cx="5086350" cy="461678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165100</xdr:colOff>
      <xdr:row>36</xdr:row>
      <xdr:rowOff>177800</xdr:rowOff>
    </xdr:from>
    <xdr:to>
      <xdr:col>13</xdr:col>
      <xdr:colOff>469900</xdr:colOff>
      <xdr:row>39</xdr:row>
      <xdr:rowOff>139700</xdr:rowOff>
    </xdr:to>
    <xdr:sp macro="" textlink="">
      <xdr:nvSpPr>
        <xdr:cNvPr id="5" name="Flecha derecha 4">
          <a:extLst>
            <a:ext uri="{FF2B5EF4-FFF2-40B4-BE49-F238E27FC236}">
              <a16:creationId xmlns:a16="http://schemas.microsoft.com/office/drawing/2014/main" id="{E39B0D79-8C40-9241-995F-C56A1861E9DC}"/>
            </a:ext>
          </a:extLst>
        </xdr:cNvPr>
        <xdr:cNvSpPr/>
      </xdr:nvSpPr>
      <xdr:spPr>
        <a:xfrm>
          <a:off x="21793200" y="7556500"/>
          <a:ext cx="939800" cy="635000"/>
        </a:xfrm>
        <a:prstGeom prst="rightArrow">
          <a:avLst/>
        </a:prstGeom>
        <a:solidFill>
          <a:schemeClr val="accent2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 editAs="oneCell">
    <xdr:from>
      <xdr:col>0</xdr:col>
      <xdr:colOff>1737360</xdr:colOff>
      <xdr:row>2</xdr:row>
      <xdr:rowOff>22860</xdr:rowOff>
    </xdr:from>
    <xdr:to>
      <xdr:col>3</xdr:col>
      <xdr:colOff>694862</xdr:colOff>
      <xdr:row>6</xdr:row>
      <xdr:rowOff>49428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68C2831-70FF-B8AD-3451-C8BA332A7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7360" y="419100"/>
          <a:ext cx="3704762" cy="819048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10</xdr:row>
      <xdr:rowOff>53340</xdr:rowOff>
    </xdr:from>
    <xdr:to>
      <xdr:col>3</xdr:col>
      <xdr:colOff>1306337</xdr:colOff>
      <xdr:row>22</xdr:row>
      <xdr:rowOff>109436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D51F727-F98E-2BDE-E9D8-71531655E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0740" y="2034540"/>
          <a:ext cx="3942857" cy="2466667"/>
        </a:xfrm>
        <a:prstGeom prst="rect">
          <a:avLst/>
        </a:prstGeom>
      </xdr:spPr>
    </xdr:pic>
    <xdr:clientData/>
  </xdr:twoCellAnchor>
  <xdr:twoCellAnchor editAs="oneCell">
    <xdr:from>
      <xdr:col>12</xdr:col>
      <xdr:colOff>380436</xdr:colOff>
      <xdr:row>4</xdr:row>
      <xdr:rowOff>77305</xdr:rowOff>
    </xdr:from>
    <xdr:to>
      <xdr:col>22</xdr:col>
      <xdr:colOff>2115411</xdr:colOff>
      <xdr:row>23</xdr:row>
      <xdr:rowOff>58735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AE6D4F9-0164-6CCD-2FE9-AAAD6F877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21219" y="872435"/>
          <a:ext cx="7775757" cy="3824561"/>
        </a:xfrm>
        <a:prstGeom prst="rect">
          <a:avLst/>
        </a:prstGeom>
      </xdr:spPr>
    </xdr:pic>
    <xdr:clientData/>
  </xdr:twoCellAnchor>
  <xdr:twoCellAnchor editAs="oneCell">
    <xdr:from>
      <xdr:col>8</xdr:col>
      <xdr:colOff>99391</xdr:colOff>
      <xdr:row>9</xdr:row>
      <xdr:rowOff>66262</xdr:rowOff>
    </xdr:from>
    <xdr:to>
      <xdr:col>12</xdr:col>
      <xdr:colOff>335</xdr:colOff>
      <xdr:row>21</xdr:row>
      <xdr:rowOff>147537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DC1ED4B4-A524-A00D-7630-2F1CEDEAC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98261" y="1855305"/>
          <a:ext cx="3942857" cy="2466667"/>
        </a:xfrm>
        <a:prstGeom prst="rect">
          <a:avLst/>
        </a:prstGeom>
      </xdr:spPr>
    </xdr:pic>
    <xdr:clientData/>
  </xdr:twoCellAnchor>
  <xdr:twoCellAnchor editAs="oneCell">
    <xdr:from>
      <xdr:col>4</xdr:col>
      <xdr:colOff>231912</xdr:colOff>
      <xdr:row>3</xdr:row>
      <xdr:rowOff>88349</xdr:rowOff>
    </xdr:from>
    <xdr:to>
      <xdr:col>5</xdr:col>
      <xdr:colOff>2528956</xdr:colOff>
      <xdr:row>22</xdr:row>
      <xdr:rowOff>172145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33C9A060-F787-1D42-CB8B-F031F586C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4608" y="684697"/>
          <a:ext cx="5974522" cy="389379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1866900</xdr:colOff>
      <xdr:row>11</xdr:row>
      <xdr:rowOff>38100</xdr:rowOff>
    </xdr:from>
    <xdr:to>
      <xdr:col>5</xdr:col>
      <xdr:colOff>317500</xdr:colOff>
      <xdr:row>22</xdr:row>
      <xdr:rowOff>63500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2D1A3B63-9D06-6849-8DEB-64C09A81DC38}"/>
            </a:ext>
          </a:extLst>
        </xdr:cNvPr>
        <xdr:cNvSpPr txBox="1"/>
      </xdr:nvSpPr>
      <xdr:spPr>
        <a:xfrm>
          <a:off x="1866900" y="2273300"/>
          <a:ext cx="6375400" cy="22606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1. Diferencia de sueldos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Aplica formato de número personalizado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[Verde]#.##0 € ▲;[Rojo]-#.##0 € ▼</a:t>
          </a:r>
        </a:p>
      </xdr:txBody>
    </xdr:sp>
    <xdr:clientData/>
  </xdr:twoCellAnchor>
  <xdr:twoCellAnchor>
    <xdr:from>
      <xdr:col>7</xdr:col>
      <xdr:colOff>266700</xdr:colOff>
      <xdr:row>11</xdr:row>
      <xdr:rowOff>50800</xdr:rowOff>
    </xdr:from>
    <xdr:to>
      <xdr:col>16</xdr:col>
      <xdr:colOff>1498600</xdr:colOff>
      <xdr:row>22</xdr:row>
      <xdr:rowOff>76200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BFE9DFA-F6A7-2C45-BB6A-F16BA8ABD3A2}"/>
            </a:ext>
          </a:extLst>
        </xdr:cNvPr>
        <xdr:cNvSpPr txBox="1"/>
      </xdr:nvSpPr>
      <xdr:spPr>
        <a:xfrm>
          <a:off x="10210800" y="2286000"/>
          <a:ext cx="7734300" cy="22606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2. Aprobado o suspendido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Aplica formato personalizado para que aparezca en verde si la nota es aprobado y en rojo, suspendido. Aplica color a la letra, no a la celda.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[Color3][&lt;5]"suspendido";[Color10][&gt;=5]"Aprobado"</a:t>
          </a:r>
        </a:p>
      </xdr:txBody>
    </xdr:sp>
    <xdr:clientData/>
  </xdr:twoCellAnchor>
  <xdr:twoCellAnchor>
    <xdr:from>
      <xdr:col>10</xdr:col>
      <xdr:colOff>165100</xdr:colOff>
      <xdr:row>36</xdr:row>
      <xdr:rowOff>177800</xdr:rowOff>
    </xdr:from>
    <xdr:to>
      <xdr:col>11</xdr:col>
      <xdr:colOff>469900</xdr:colOff>
      <xdr:row>39</xdr:row>
      <xdr:rowOff>139700</xdr:rowOff>
    </xdr:to>
    <xdr:sp macro="" textlink="">
      <xdr:nvSpPr>
        <xdr:cNvPr id="4" name="Flecha derecha 3">
          <a:extLst>
            <a:ext uri="{FF2B5EF4-FFF2-40B4-BE49-F238E27FC236}">
              <a16:creationId xmlns:a16="http://schemas.microsoft.com/office/drawing/2014/main" id="{0E9F057E-E7B6-144B-8AD8-B2D883B0791B}"/>
            </a:ext>
          </a:extLst>
        </xdr:cNvPr>
        <xdr:cNvSpPr/>
      </xdr:nvSpPr>
      <xdr:spPr>
        <a:xfrm>
          <a:off x="13639800" y="7556500"/>
          <a:ext cx="939800" cy="571500"/>
        </a:xfrm>
        <a:prstGeom prst="rightArrow">
          <a:avLst/>
        </a:prstGeom>
        <a:solidFill>
          <a:schemeClr val="accent2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 editAs="oneCell">
    <xdr:from>
      <xdr:col>0</xdr:col>
      <xdr:colOff>1803400</xdr:colOff>
      <xdr:row>2</xdr:row>
      <xdr:rowOff>139700</xdr:rowOff>
    </xdr:from>
    <xdr:to>
      <xdr:col>4</xdr:col>
      <xdr:colOff>793750</xdr:colOff>
      <xdr:row>8</xdr:row>
      <xdr:rowOff>38100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BF5ACD6-4E8E-7C4A-BE75-284581164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3400" y="546100"/>
          <a:ext cx="5238750" cy="1117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Atlas">
  <a:themeElements>
    <a:clrScheme name="Atlas">
      <a:dk1>
        <a:sysClr val="windowText" lastClr="000000"/>
      </a:dk1>
      <a:lt1>
        <a:sysClr val="window" lastClr="FFFFFF"/>
      </a:lt1>
      <a:dk2>
        <a:srgbClr val="454545"/>
      </a:dk2>
      <a:lt2>
        <a:srgbClr val="E0E0E0"/>
      </a:lt2>
      <a:accent1>
        <a:srgbClr val="F81B02"/>
      </a:accent1>
      <a:accent2>
        <a:srgbClr val="FC7715"/>
      </a:accent2>
      <a:accent3>
        <a:srgbClr val="AFBF41"/>
      </a:accent3>
      <a:accent4>
        <a:srgbClr val="50C49F"/>
      </a:accent4>
      <a:accent5>
        <a:srgbClr val="3B95C4"/>
      </a:accent5>
      <a:accent6>
        <a:srgbClr val="B560D4"/>
      </a:accent6>
      <a:hlink>
        <a:srgbClr val="FC5A1A"/>
      </a:hlink>
      <a:folHlink>
        <a:srgbClr val="B49E74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Atlas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alpha val="60000"/>
                <a:satMod val="109000"/>
                <a:lumMod val="110000"/>
              </a:schemeClr>
            </a:gs>
            <a:gs pos="100000">
              <a:schemeClr val="phClr">
                <a:tint val="78000"/>
                <a:alpha val="92000"/>
                <a:satMod val="109000"/>
                <a:lumMod val="10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satMod val="110000"/>
                <a:lumMod val="104000"/>
              </a:schemeClr>
            </a:gs>
            <a:gs pos="69000">
              <a:schemeClr val="phClr">
                <a:shade val="84000"/>
                <a:satMod val="130000"/>
                <a:lumMod val="92000"/>
              </a:schemeClr>
            </a:gs>
            <a:gs pos="100000">
              <a:schemeClr val="phClr">
                <a:shade val="76000"/>
                <a:satMod val="130000"/>
                <a:lumMod val="88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>
              <a:shade val="90000"/>
            </a:schemeClr>
          </a:solidFill>
          <a:prstDash val="solid"/>
        </a:ln>
        <a:ln w="15875" cap="flat" cmpd="sng" algn="ctr">
          <a:solidFill>
            <a:schemeClr val="phClr">
              <a:shade val="90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38100" dist="25400" dir="5400000" rotWithShape="0">
              <a:srgbClr val="000000">
                <a:alpha val="75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0" h="0"/>
          </a:sp3d>
        </a:effectStyle>
      </a:effectStyleLst>
      <a:bgFillStyleLst>
        <a:solidFill>
          <a:schemeClr val="phClr"/>
        </a:solidFill>
        <a:solidFill>
          <a:schemeClr val="phClr"/>
        </a:solidFill>
        <a:gradFill rotWithShape="1">
          <a:gsLst>
            <a:gs pos="10000">
              <a:schemeClr val="phClr">
                <a:tint val="94000"/>
                <a:lumMod val="116000"/>
              </a:schemeClr>
            </a:gs>
            <a:gs pos="100000">
              <a:schemeClr val="phClr">
                <a:tint val="98000"/>
                <a:shade val="86000"/>
                <a:satMod val="90000"/>
                <a:lumMod val="88000"/>
              </a:schemeClr>
            </a:gs>
          </a:gsLst>
          <a:path path="circle">
            <a:fillToRect l="50000" t="15000" r="50000" b="169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Atlas" id="{5156B0E4-0EB1-49FE-A26B-15F6F698AEC6}" vid="{508F7963-D0B5-43F7-BB2C-FCE3009C08EC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5DA1F-23E0-7447-A89C-B0F1F52A052C}">
  <sheetPr>
    <tabColor theme="1"/>
  </sheetPr>
  <dimension ref="A24:A32"/>
  <sheetViews>
    <sheetView showGridLines="0" tabSelected="1" zoomScale="110" zoomScaleNormal="110" workbookViewId="0">
      <selection activeCell="A24" sqref="A24"/>
    </sheetView>
  </sheetViews>
  <sheetFormatPr baseColWidth="10" defaultColWidth="9.19921875" defaultRowHeight="14.4"/>
  <cols>
    <col min="1" max="1" width="130.5" style="2" customWidth="1"/>
    <col min="2" max="16384" width="9.19921875" style="2"/>
  </cols>
  <sheetData>
    <row r="24" spans="1:1" ht="94.8">
      <c r="A24" s="1"/>
    </row>
    <row r="25" spans="1:1" ht="27">
      <c r="A25" s="3"/>
    </row>
    <row r="32" spans="1:1">
      <c r="A32" s="2" t="s">
        <v>31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F39DA-E2F3-AE40-992C-766BC83A182C}">
  <sheetPr codeName="Hoja6"/>
  <dimension ref="A1"/>
  <sheetViews>
    <sheetView workbookViewId="0"/>
  </sheetViews>
  <sheetFormatPr baseColWidth="10" defaultRowHeight="15.6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C3817-C511-407C-96D4-1DD4BA4E73F6}">
  <sheetPr>
    <tabColor rgb="FFFFFF00"/>
  </sheetPr>
  <dimension ref="A1"/>
  <sheetViews>
    <sheetView showGridLines="0" workbookViewId="0">
      <selection activeCell="P13" sqref="P13"/>
    </sheetView>
  </sheetViews>
  <sheetFormatPr baseColWidth="10" defaultRowHeight="15.6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767EC-755D-492A-8033-D6004DA9E40A}">
  <sheetPr>
    <tabColor theme="4" tint="0.79998168889431442"/>
  </sheetPr>
  <dimension ref="B27:P85"/>
  <sheetViews>
    <sheetView showGridLines="0" zoomScale="90" zoomScaleNormal="90" workbookViewId="0">
      <selection activeCell="L55" sqref="L55"/>
    </sheetView>
  </sheetViews>
  <sheetFormatPr baseColWidth="10" defaultRowHeight="15.6"/>
  <cols>
    <col min="2" max="2" width="11.69921875" bestFit="1" customWidth="1"/>
    <col min="3" max="3" width="18.5" bestFit="1" customWidth="1"/>
    <col min="4" max="4" width="16.796875" bestFit="1" customWidth="1"/>
    <col min="5" max="5" width="13" bestFit="1" customWidth="1"/>
    <col min="6" max="6" width="16.796875" bestFit="1" customWidth="1"/>
    <col min="7" max="7" width="16.5" customWidth="1"/>
    <col min="8" max="9" width="10.19921875" bestFit="1" customWidth="1"/>
    <col min="10" max="10" width="38" bestFit="1" customWidth="1"/>
    <col min="11" max="11" width="12" bestFit="1" customWidth="1"/>
    <col min="12" max="12" width="22.19921875" bestFit="1" customWidth="1"/>
    <col min="13" max="13" width="28.09765625" bestFit="1" customWidth="1"/>
    <col min="14" max="14" width="23.09765625" bestFit="1" customWidth="1"/>
    <col min="15" max="15" width="31" bestFit="1" customWidth="1"/>
    <col min="16" max="16" width="17" bestFit="1" customWidth="1"/>
    <col min="17" max="17" width="8.69921875" bestFit="1" customWidth="1"/>
    <col min="18" max="18" width="12" bestFit="1" customWidth="1"/>
    <col min="19" max="20" width="13.5" bestFit="1" customWidth="1"/>
  </cols>
  <sheetData>
    <row r="27" ht="19.2" customHeight="1"/>
    <row r="35" spans="2:14">
      <c r="D35" s="45" t="s">
        <v>199</v>
      </c>
      <c r="J35" s="45" t="s">
        <v>194</v>
      </c>
      <c r="N35" s="45" t="s">
        <v>196</v>
      </c>
    </row>
    <row r="36" spans="2:14" ht="18">
      <c r="B36" s="40" t="s">
        <v>12</v>
      </c>
      <c r="C36" s="40" t="s">
        <v>198</v>
      </c>
      <c r="D36" s="62" t="s">
        <v>32</v>
      </c>
      <c r="F36" s="40" t="s">
        <v>183</v>
      </c>
      <c r="G36" s="40" t="s">
        <v>184</v>
      </c>
      <c r="I36" s="6" t="s">
        <v>183</v>
      </c>
      <c r="J36" s="7" t="s">
        <v>189</v>
      </c>
      <c r="L36" s="6" t="s">
        <v>36</v>
      </c>
      <c r="M36" s="6" t="s">
        <v>37</v>
      </c>
      <c r="N36" s="47" t="s">
        <v>38</v>
      </c>
    </row>
    <row r="37" spans="2:14">
      <c r="B37" s="41">
        <v>5</v>
      </c>
      <c r="C37" s="41">
        <v>2.5</v>
      </c>
      <c r="D37" s="65">
        <f>B37*C37</f>
        <v>12.5</v>
      </c>
      <c r="F37" s="44" t="s">
        <v>185</v>
      </c>
      <c r="G37" s="42" t="s">
        <v>190</v>
      </c>
      <c r="H37" s="38"/>
      <c r="I37" s="14" t="s">
        <v>185</v>
      </c>
      <c r="J37" s="43">
        <v>10</v>
      </c>
      <c r="L37" t="s">
        <v>7</v>
      </c>
      <c r="M37" t="s">
        <v>6</v>
      </c>
      <c r="N37" s="5">
        <v>10.5</v>
      </c>
    </row>
    <row r="38" spans="2:14">
      <c r="B38" s="41">
        <v>4</v>
      </c>
      <c r="C38" s="41">
        <v>3.8</v>
      </c>
      <c r="D38" s="65">
        <f t="shared" ref="D38:D40" si="0">B38*C38</f>
        <v>15.2</v>
      </c>
      <c r="F38" s="44" t="s">
        <v>186</v>
      </c>
      <c r="G38" s="42" t="s">
        <v>191</v>
      </c>
      <c r="H38" s="39"/>
      <c r="I38" s="14" t="s">
        <v>186</v>
      </c>
      <c r="J38" s="43">
        <v>15.2</v>
      </c>
      <c r="L38" t="s">
        <v>8</v>
      </c>
      <c r="M38" t="s">
        <v>10</v>
      </c>
      <c r="N38" s="5">
        <v>15</v>
      </c>
    </row>
    <row r="39" spans="2:14">
      <c r="B39" s="64">
        <v>0</v>
      </c>
      <c r="C39" s="41">
        <v>1.52</v>
      </c>
      <c r="D39" s="66">
        <f t="shared" si="0"/>
        <v>0</v>
      </c>
      <c r="F39" s="44" t="s">
        <v>187</v>
      </c>
      <c r="G39" s="42" t="s">
        <v>192</v>
      </c>
      <c r="H39" s="39"/>
      <c r="I39" s="14" t="s">
        <v>187</v>
      </c>
      <c r="J39" s="43">
        <v>18.350000000000001</v>
      </c>
      <c r="L39" t="s">
        <v>9</v>
      </c>
      <c r="M39" t="s">
        <v>11</v>
      </c>
      <c r="N39" s="5">
        <v>5</v>
      </c>
    </row>
    <row r="40" spans="2:14">
      <c r="B40" s="63">
        <v>0</v>
      </c>
      <c r="C40" s="41">
        <v>2.89</v>
      </c>
      <c r="D40" s="66">
        <f t="shared" si="0"/>
        <v>0</v>
      </c>
      <c r="F40" s="44" t="s">
        <v>188</v>
      </c>
      <c r="G40" s="42" t="s">
        <v>193</v>
      </c>
      <c r="H40" s="39"/>
      <c r="I40" s="14" t="s">
        <v>188</v>
      </c>
      <c r="J40" s="43">
        <v>17.2</v>
      </c>
      <c r="L40" s="8" t="s">
        <v>32</v>
      </c>
      <c r="M40">
        <f>SUM(M37:M39)</f>
        <v>0</v>
      </c>
      <c r="N40" s="5">
        <f>SUM(N37:N39)</f>
        <v>30.5</v>
      </c>
    </row>
    <row r="58" spans="2:16">
      <c r="H58" s="4"/>
      <c r="I58" s="4"/>
      <c r="J58" s="4"/>
      <c r="K58" s="4"/>
      <c r="L58" s="4"/>
      <c r="M58" s="4"/>
    </row>
    <row r="59" spans="2:16" ht="17.399999999999999">
      <c r="B59" s="48"/>
    </row>
    <row r="60" spans="2:16" ht="17.399999999999999">
      <c r="B60" s="48"/>
    </row>
    <row r="61" spans="2:16" ht="17.399999999999999">
      <c r="B61" s="48"/>
    </row>
    <row r="62" spans="2:16">
      <c r="B62" s="54" t="s">
        <v>24</v>
      </c>
      <c r="C62" s="55" t="s">
        <v>25</v>
      </c>
      <c r="D62" s="55" t="s">
        <v>26</v>
      </c>
      <c r="E62" s="55" t="s">
        <v>27</v>
      </c>
      <c r="F62" s="55" t="s">
        <v>28</v>
      </c>
      <c r="G62" s="55" t="s">
        <v>29</v>
      </c>
      <c r="L62" s="87" t="s">
        <v>257</v>
      </c>
      <c r="M62" s="60" t="s">
        <v>197</v>
      </c>
      <c r="O62" s="46" t="s">
        <v>200</v>
      </c>
    </row>
    <row r="63" spans="2:16" ht="17.399999999999999">
      <c r="B63" s="49" t="s">
        <v>12</v>
      </c>
      <c r="C63" s="49" t="s">
        <v>13</v>
      </c>
      <c r="D63" s="49" t="s">
        <v>14</v>
      </c>
      <c r="E63" s="49" t="s">
        <v>15</v>
      </c>
      <c r="F63" s="49" t="s">
        <v>16</v>
      </c>
      <c r="G63" s="49" t="s">
        <v>17</v>
      </c>
      <c r="I63" s="11" t="s">
        <v>33</v>
      </c>
      <c r="J63" s="12" t="s">
        <v>34</v>
      </c>
      <c r="K63" s="12" t="s">
        <v>35</v>
      </c>
      <c r="L63" s="12" t="s">
        <v>30</v>
      </c>
      <c r="M63" s="59" t="s">
        <v>162</v>
      </c>
      <c r="O63" s="15" t="s">
        <v>0</v>
      </c>
      <c r="P63" t="s">
        <v>1</v>
      </c>
    </row>
    <row r="64" spans="2:16" ht="17.399999999999999">
      <c r="B64" s="50" t="s">
        <v>18</v>
      </c>
      <c r="C64" s="51" t="s">
        <v>19</v>
      </c>
      <c r="D64" s="51" t="s">
        <v>20</v>
      </c>
      <c r="E64" s="51" t="s">
        <v>21</v>
      </c>
      <c r="F64" s="51" t="s">
        <v>22</v>
      </c>
      <c r="G64" s="51" t="s">
        <v>23</v>
      </c>
      <c r="I64">
        <v>31</v>
      </c>
      <c r="J64">
        <v>7</v>
      </c>
      <c r="K64">
        <f>I64/J64</f>
        <v>4.4285714285714288</v>
      </c>
      <c r="L64" s="86">
        <f t="shared" ref="L64:L71" si="1">I64/J64</f>
        <v>4.4285714285714288</v>
      </c>
      <c r="M64" s="13">
        <f>I64/J64</f>
        <v>4.4285714285714288</v>
      </c>
      <c r="O64" s="15" t="s">
        <v>2</v>
      </c>
      <c r="P64" t="s">
        <v>3</v>
      </c>
    </row>
    <row r="65" spans="2:16" ht="17.399999999999999">
      <c r="B65" s="56" t="s">
        <v>12</v>
      </c>
      <c r="C65" s="56" t="s">
        <v>13</v>
      </c>
      <c r="D65" s="56" t="s">
        <v>14</v>
      </c>
      <c r="E65" s="56" t="s">
        <v>15</v>
      </c>
      <c r="F65" s="56" t="s">
        <v>16</v>
      </c>
      <c r="G65" s="56" t="s">
        <v>17</v>
      </c>
      <c r="I65">
        <v>32</v>
      </c>
      <c r="J65">
        <v>3</v>
      </c>
      <c r="K65">
        <f t="shared" ref="K65:K71" si="2">I65/J65</f>
        <v>10.666666666666666</v>
      </c>
      <c r="L65" s="86">
        <f t="shared" si="1"/>
        <v>10.666666666666666</v>
      </c>
      <c r="M65" s="13">
        <f t="shared" ref="M65:M71" si="3">I65/J65</f>
        <v>10.666666666666666</v>
      </c>
      <c r="O65" s="67" t="s">
        <v>4</v>
      </c>
      <c r="P65" s="5">
        <v>35</v>
      </c>
    </row>
    <row r="66" spans="2:16" ht="17.399999999999999">
      <c r="B66" s="52">
        <v>2</v>
      </c>
      <c r="C66" s="53">
        <v>5.2</v>
      </c>
      <c r="D66" s="53">
        <v>750</v>
      </c>
      <c r="E66" s="53">
        <v>1500</v>
      </c>
      <c r="F66" s="53">
        <v>10.4</v>
      </c>
      <c r="G66" s="53">
        <v>6.93</v>
      </c>
      <c r="I66">
        <v>28</v>
      </c>
      <c r="J66">
        <v>8</v>
      </c>
      <c r="K66">
        <f t="shared" si="2"/>
        <v>3.5</v>
      </c>
      <c r="L66" s="86">
        <f t="shared" si="1"/>
        <v>3.5</v>
      </c>
      <c r="M66" s="13">
        <f t="shared" si="3"/>
        <v>3.5</v>
      </c>
      <c r="O66" s="67" t="s">
        <v>5</v>
      </c>
      <c r="P66" s="5">
        <v>43</v>
      </c>
    </row>
    <row r="67" spans="2:16">
      <c r="I67">
        <v>33</v>
      </c>
      <c r="J67">
        <v>8</v>
      </c>
      <c r="K67">
        <f t="shared" si="2"/>
        <v>4.125</v>
      </c>
      <c r="L67" s="86">
        <f t="shared" si="1"/>
        <v>4.125</v>
      </c>
      <c r="M67" s="13">
        <f t="shared" si="3"/>
        <v>4.125</v>
      </c>
    </row>
    <row r="68" spans="2:16">
      <c r="I68">
        <v>32</v>
      </c>
      <c r="J68">
        <v>7</v>
      </c>
      <c r="K68">
        <f t="shared" si="2"/>
        <v>4.5714285714285712</v>
      </c>
      <c r="L68" s="86">
        <f t="shared" si="1"/>
        <v>4.5714285714285712</v>
      </c>
      <c r="M68" s="13">
        <f t="shared" si="3"/>
        <v>4.5714285714285712</v>
      </c>
    </row>
    <row r="69" spans="2:16">
      <c r="I69">
        <v>22</v>
      </c>
      <c r="J69">
        <v>10</v>
      </c>
      <c r="K69">
        <f t="shared" si="2"/>
        <v>2.2000000000000002</v>
      </c>
      <c r="L69" s="86">
        <f t="shared" si="1"/>
        <v>2.2000000000000002</v>
      </c>
      <c r="M69" s="13">
        <f t="shared" si="3"/>
        <v>2.2000000000000002</v>
      </c>
    </row>
    <row r="70" spans="2:16">
      <c r="I70">
        <v>46</v>
      </c>
      <c r="J70">
        <v>3</v>
      </c>
      <c r="K70">
        <f t="shared" si="2"/>
        <v>15.333333333333334</v>
      </c>
      <c r="L70" s="86">
        <f t="shared" si="1"/>
        <v>15.333333333333334</v>
      </c>
      <c r="M70" s="13">
        <f t="shared" si="3"/>
        <v>15.333333333333334</v>
      </c>
    </row>
    <row r="71" spans="2:16">
      <c r="I71">
        <v>25</v>
      </c>
      <c r="J71">
        <v>9</v>
      </c>
      <c r="K71">
        <f t="shared" si="2"/>
        <v>2.7777777777777777</v>
      </c>
      <c r="L71" s="86">
        <f t="shared" si="1"/>
        <v>2.7777777777777777</v>
      </c>
      <c r="M71" s="13">
        <f t="shared" si="3"/>
        <v>2.7777777777777777</v>
      </c>
    </row>
    <row r="72" spans="2:16" ht="19.2">
      <c r="J72" s="57"/>
      <c r="K72" s="14"/>
      <c r="L72" s="14"/>
    </row>
    <row r="73" spans="2:16" ht="19.2">
      <c r="J73" s="57"/>
      <c r="K73" s="14"/>
      <c r="L73" s="14"/>
    </row>
    <row r="74" spans="2:16" ht="16.2">
      <c r="K74" s="58"/>
    </row>
    <row r="75" spans="2:16" ht="16.2">
      <c r="K75" s="58"/>
    </row>
    <row r="76" spans="2:16" ht="21">
      <c r="I76" s="20"/>
      <c r="L76" s="14"/>
    </row>
    <row r="85" spans="9:9">
      <c r="I85" t="s">
        <v>182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828E3-55C2-45E0-8122-6F8E989A73E9}">
  <sheetPr>
    <tabColor theme="4" tint="0.59999389629810485"/>
  </sheetPr>
  <dimension ref="B11:G26"/>
  <sheetViews>
    <sheetView showGridLines="0" zoomScale="112" zoomScaleNormal="112" workbookViewId="0">
      <selection activeCell="D8" sqref="D8"/>
    </sheetView>
  </sheetViews>
  <sheetFormatPr baseColWidth="10" defaultRowHeight="15.6"/>
  <cols>
    <col min="2" max="2" width="9.69921875" bestFit="1" customWidth="1"/>
    <col min="3" max="3" width="27.5" customWidth="1"/>
    <col min="4" max="4" width="41.19921875" customWidth="1"/>
    <col min="5" max="5" width="9.5" customWidth="1"/>
    <col min="6" max="6" width="12.5" customWidth="1"/>
    <col min="7" max="7" width="12.3984375" bestFit="1" customWidth="1"/>
  </cols>
  <sheetData>
    <row r="11" spans="2:7">
      <c r="B11" s="37" t="s">
        <v>208</v>
      </c>
      <c r="C11" s="37" t="s">
        <v>209</v>
      </c>
      <c r="D11" s="37" t="s">
        <v>12</v>
      </c>
      <c r="E11" s="37" t="s">
        <v>198</v>
      </c>
      <c r="F11" s="37" t="s">
        <v>256</v>
      </c>
      <c r="G11" s="81" t="s">
        <v>210</v>
      </c>
    </row>
    <row r="12" spans="2:7">
      <c r="B12" s="18" t="s">
        <v>211</v>
      </c>
      <c r="C12" s="80" t="s">
        <v>221</v>
      </c>
      <c r="D12" s="80" t="s">
        <v>222</v>
      </c>
      <c r="E12" s="82">
        <v>135</v>
      </c>
      <c r="F12" s="83">
        <v>5</v>
      </c>
      <c r="G12" s="84">
        <f>E12*F12</f>
        <v>675</v>
      </c>
    </row>
    <row r="13" spans="2:7">
      <c r="B13" s="18" t="s">
        <v>212</v>
      </c>
      <c r="C13" s="80" t="s">
        <v>223</v>
      </c>
      <c r="D13" s="80" t="s">
        <v>224</v>
      </c>
      <c r="E13" s="82">
        <v>250</v>
      </c>
      <c r="F13" s="83">
        <v>7</v>
      </c>
      <c r="G13" s="84">
        <f t="shared" ref="G13:G26" si="0">E13*F13</f>
        <v>1750</v>
      </c>
    </row>
    <row r="14" spans="2:7">
      <c r="B14" s="18" t="s">
        <v>213</v>
      </c>
      <c r="C14" s="80" t="s">
        <v>225</v>
      </c>
      <c r="D14" s="80" t="s">
        <v>226</v>
      </c>
      <c r="E14" s="82">
        <v>120</v>
      </c>
      <c r="F14" s="83">
        <v>32</v>
      </c>
      <c r="G14" s="84">
        <f t="shared" si="0"/>
        <v>3840</v>
      </c>
    </row>
    <row r="15" spans="2:7">
      <c r="B15" s="18" t="s">
        <v>214</v>
      </c>
      <c r="C15" s="80" t="s">
        <v>227</v>
      </c>
      <c r="D15" s="80" t="s">
        <v>228</v>
      </c>
      <c r="E15" s="82">
        <v>220</v>
      </c>
      <c r="F15" s="83">
        <v>0</v>
      </c>
      <c r="G15" s="84">
        <f t="shared" si="0"/>
        <v>0</v>
      </c>
    </row>
    <row r="16" spans="2:7">
      <c r="B16" s="18" t="s">
        <v>215</v>
      </c>
      <c r="C16" s="80" t="s">
        <v>229</v>
      </c>
      <c r="D16" s="80" t="s">
        <v>230</v>
      </c>
      <c r="E16" s="82">
        <v>230</v>
      </c>
      <c r="F16" s="83">
        <v>0</v>
      </c>
      <c r="G16" s="84">
        <f t="shared" si="0"/>
        <v>0</v>
      </c>
    </row>
    <row r="17" spans="2:7">
      <c r="B17" s="18" t="s">
        <v>216</v>
      </c>
      <c r="C17" s="80" t="s">
        <v>231</v>
      </c>
      <c r="D17" s="80" t="s">
        <v>232</v>
      </c>
      <c r="E17" s="82">
        <v>15</v>
      </c>
      <c r="F17" s="83">
        <v>12</v>
      </c>
      <c r="G17" s="84">
        <f t="shared" si="0"/>
        <v>180</v>
      </c>
    </row>
    <row r="18" spans="2:7">
      <c r="B18" s="18" t="s">
        <v>217</v>
      </c>
      <c r="C18" s="80" t="s">
        <v>233</v>
      </c>
      <c r="D18" s="80" t="s">
        <v>234</v>
      </c>
      <c r="E18" s="82">
        <v>20</v>
      </c>
      <c r="F18" s="83">
        <v>1</v>
      </c>
      <c r="G18" s="84">
        <f t="shared" si="0"/>
        <v>20</v>
      </c>
    </row>
    <row r="19" spans="2:7">
      <c r="B19" s="18" t="s">
        <v>218</v>
      </c>
      <c r="C19" s="80" t="s">
        <v>235</v>
      </c>
      <c r="D19" s="80" t="s">
        <v>236</v>
      </c>
      <c r="E19" s="82">
        <v>80</v>
      </c>
      <c r="F19" s="83">
        <v>8</v>
      </c>
      <c r="G19" s="84">
        <f t="shared" si="0"/>
        <v>640</v>
      </c>
    </row>
    <row r="20" spans="2:7">
      <c r="B20" s="18" t="s">
        <v>219</v>
      </c>
      <c r="C20" s="80" t="s">
        <v>237</v>
      </c>
      <c r="D20" s="80" t="s">
        <v>238</v>
      </c>
      <c r="E20" s="82">
        <v>30</v>
      </c>
      <c r="F20" s="83">
        <v>0</v>
      </c>
      <c r="G20" s="84">
        <f t="shared" si="0"/>
        <v>0</v>
      </c>
    </row>
    <row r="21" spans="2:7">
      <c r="B21" s="18" t="s">
        <v>220</v>
      </c>
      <c r="C21" s="80" t="s">
        <v>239</v>
      </c>
      <c r="D21" s="80" t="s">
        <v>240</v>
      </c>
      <c r="E21" s="82">
        <v>25</v>
      </c>
      <c r="F21" s="83">
        <v>5</v>
      </c>
      <c r="G21" s="84">
        <f t="shared" si="0"/>
        <v>125</v>
      </c>
    </row>
    <row r="22" spans="2:7">
      <c r="B22" s="18" t="s">
        <v>251</v>
      </c>
      <c r="C22" s="80" t="s">
        <v>241</v>
      </c>
      <c r="D22" s="80" t="s">
        <v>242</v>
      </c>
      <c r="E22" s="82">
        <v>70</v>
      </c>
      <c r="F22" s="83">
        <v>7</v>
      </c>
      <c r="G22" s="84">
        <f t="shared" si="0"/>
        <v>490</v>
      </c>
    </row>
    <row r="23" spans="2:7">
      <c r="B23" s="18" t="s">
        <v>252</v>
      </c>
      <c r="C23" s="80" t="s">
        <v>243</v>
      </c>
      <c r="D23" s="80" t="s">
        <v>244</v>
      </c>
      <c r="E23" s="82">
        <v>30</v>
      </c>
      <c r="F23" s="83">
        <v>9</v>
      </c>
      <c r="G23" s="84">
        <f t="shared" si="0"/>
        <v>270</v>
      </c>
    </row>
    <row r="24" spans="2:7">
      <c r="B24" s="18" t="s">
        <v>253</v>
      </c>
      <c r="C24" s="80" t="s">
        <v>245</v>
      </c>
      <c r="D24" s="80" t="s">
        <v>246</v>
      </c>
      <c r="E24" s="82">
        <v>30</v>
      </c>
      <c r="F24" s="83">
        <v>0</v>
      </c>
      <c r="G24" s="84">
        <f t="shared" si="0"/>
        <v>0</v>
      </c>
    </row>
    <row r="25" spans="2:7">
      <c r="B25" s="18" t="s">
        <v>254</v>
      </c>
      <c r="C25" s="80" t="s">
        <v>247</v>
      </c>
      <c r="D25" s="80" t="s">
        <v>248</v>
      </c>
      <c r="E25" s="82">
        <v>15</v>
      </c>
      <c r="F25" s="83">
        <v>1</v>
      </c>
      <c r="G25" s="84">
        <f t="shared" si="0"/>
        <v>15</v>
      </c>
    </row>
    <row r="26" spans="2:7">
      <c r="B26" s="18" t="s">
        <v>255</v>
      </c>
      <c r="C26" s="80" t="s">
        <v>249</v>
      </c>
      <c r="D26" s="80" t="s">
        <v>250</v>
      </c>
      <c r="E26" s="82">
        <v>55</v>
      </c>
      <c r="F26" s="83">
        <v>6</v>
      </c>
      <c r="G26" s="84">
        <f t="shared" si="0"/>
        <v>330</v>
      </c>
    </row>
  </sheetData>
  <phoneticPr fontId="20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888F7-9FE0-AB43-91AD-841FEE89712E}">
  <sheetPr>
    <tabColor theme="4" tint="0.39997558519241921"/>
  </sheetPr>
  <dimension ref="A21:T70"/>
  <sheetViews>
    <sheetView showGridLines="0" zoomScale="89" zoomScaleNormal="89" workbookViewId="0">
      <selection activeCell="E23" sqref="E23"/>
    </sheetView>
  </sheetViews>
  <sheetFormatPr baseColWidth="10" defaultRowHeight="15.6"/>
  <cols>
    <col min="2" max="2" width="31.296875" bestFit="1" customWidth="1"/>
    <col min="3" max="3" width="17" customWidth="1"/>
    <col min="7" max="7" width="25.19921875" bestFit="1" customWidth="1"/>
    <col min="8" max="8" width="22.796875" bestFit="1" customWidth="1"/>
    <col min="9" max="9" width="6.69921875" bestFit="1" customWidth="1"/>
    <col min="10" max="10" width="15.296875" bestFit="1" customWidth="1"/>
    <col min="11" max="11" width="9.09765625" bestFit="1" customWidth="1"/>
    <col min="12" max="12" width="17" bestFit="1" customWidth="1"/>
    <col min="13" max="13" width="39.69921875" bestFit="1" customWidth="1"/>
    <col min="14" max="14" width="9.09765625" bestFit="1" customWidth="1"/>
    <col min="16" max="16" width="22.19921875" bestFit="1" customWidth="1"/>
    <col min="17" max="17" width="13.69921875" bestFit="1" customWidth="1"/>
    <col min="18" max="18" width="23.3984375" bestFit="1" customWidth="1"/>
    <col min="19" max="20" width="13.69921875" bestFit="1" customWidth="1"/>
  </cols>
  <sheetData>
    <row r="21" spans="2:18" ht="18">
      <c r="B21" s="68" t="s">
        <v>201</v>
      </c>
      <c r="G21" s="68" t="s">
        <v>195</v>
      </c>
      <c r="M21" s="45" t="s">
        <v>207</v>
      </c>
      <c r="N21" s="14"/>
      <c r="P21" s="61"/>
      <c r="Q21" s="61"/>
      <c r="R21" s="74"/>
    </row>
    <row r="22" spans="2:18" ht="17.399999999999999">
      <c r="B22" s="16" t="s">
        <v>0</v>
      </c>
      <c r="C22" t="s">
        <v>1</v>
      </c>
      <c r="G22" s="7" t="s">
        <v>162</v>
      </c>
      <c r="J22" s="40" t="s">
        <v>183</v>
      </c>
      <c r="K22" s="40" t="s">
        <v>184</v>
      </c>
      <c r="M22" s="7" t="s">
        <v>206</v>
      </c>
      <c r="N22" s="6" t="s">
        <v>184</v>
      </c>
    </row>
    <row r="23" spans="2:18" ht="17.399999999999999">
      <c r="B23" s="16" t="s">
        <v>2</v>
      </c>
      <c r="C23" t="s">
        <v>3</v>
      </c>
      <c r="G23" s="5">
        <v>1</v>
      </c>
      <c r="H23" s="9" t="s">
        <v>0</v>
      </c>
      <c r="J23" s="44" t="s">
        <v>202</v>
      </c>
      <c r="K23" s="78">
        <v>10</v>
      </c>
      <c r="L23" s="38"/>
      <c r="M23" s="26" t="s">
        <v>185</v>
      </c>
      <c r="N23" s="79">
        <v>10</v>
      </c>
    </row>
    <row r="24" spans="2:18" ht="17.399999999999999">
      <c r="B24" s="16" t="s">
        <v>4</v>
      </c>
      <c r="C24">
        <v>35</v>
      </c>
      <c r="G24" s="5">
        <v>2</v>
      </c>
      <c r="H24" s="10" t="s">
        <v>2</v>
      </c>
      <c r="J24" s="44" t="s">
        <v>203</v>
      </c>
      <c r="K24" s="78">
        <v>15.2</v>
      </c>
      <c r="L24" s="39"/>
      <c r="M24" s="26" t="s">
        <v>186</v>
      </c>
      <c r="N24" s="79">
        <v>15.2</v>
      </c>
    </row>
    <row r="25" spans="2:18" ht="17.399999999999999">
      <c r="B25" s="16" t="s">
        <v>5</v>
      </c>
      <c r="C25">
        <v>43</v>
      </c>
      <c r="G25" s="5">
        <v>3</v>
      </c>
      <c r="H25" s="10" t="s">
        <v>4</v>
      </c>
      <c r="J25" s="44" t="s">
        <v>204</v>
      </c>
      <c r="K25" s="78">
        <v>18.350000000000001</v>
      </c>
      <c r="L25" s="39"/>
      <c r="M25" s="26" t="s">
        <v>187</v>
      </c>
      <c r="N25" s="79">
        <v>18.350000000000001</v>
      </c>
      <c r="P25" s="75"/>
    </row>
    <row r="26" spans="2:18">
      <c r="G26" s="5">
        <v>4</v>
      </c>
      <c r="H26" s="10" t="s">
        <v>5</v>
      </c>
      <c r="J26" s="44" t="s">
        <v>205</v>
      </c>
      <c r="K26" s="78">
        <v>17.2</v>
      </c>
      <c r="L26" s="39"/>
      <c r="M26" s="26" t="s">
        <v>188</v>
      </c>
      <c r="N26" s="79">
        <v>17.2</v>
      </c>
    </row>
    <row r="43" spans="1:20">
      <c r="H43" s="4"/>
      <c r="I43" s="4"/>
      <c r="J43" s="4"/>
      <c r="K43" s="4"/>
      <c r="L43" s="4"/>
      <c r="M43" s="4"/>
    </row>
    <row r="44" spans="1:20" ht="17.399999999999999">
      <c r="A44" s="41"/>
      <c r="H44" s="69"/>
      <c r="I44" s="70"/>
      <c r="J44" s="70"/>
      <c r="K44" s="70"/>
      <c r="L44" s="70"/>
      <c r="M44" s="70"/>
      <c r="P44" s="69"/>
      <c r="Q44" s="70"/>
      <c r="R44" s="70"/>
      <c r="S44" s="70"/>
      <c r="T44" s="70"/>
    </row>
    <row r="45" spans="1:20">
      <c r="H45" s="71"/>
      <c r="S45" s="76"/>
      <c r="T45" s="77"/>
    </row>
    <row r="46" spans="1:20">
      <c r="H46" s="71"/>
      <c r="S46" s="76"/>
      <c r="T46" s="77"/>
    </row>
    <row r="47" spans="1:20">
      <c r="H47" s="72"/>
      <c r="I47" s="73"/>
      <c r="J47" s="73"/>
      <c r="K47" s="73"/>
      <c r="L47" s="73"/>
      <c r="M47" s="73"/>
      <c r="S47" s="76"/>
      <c r="T47" s="77"/>
    </row>
    <row r="48" spans="1:20">
      <c r="S48" s="76"/>
      <c r="T48" s="77"/>
    </row>
    <row r="49" spans="8:20">
      <c r="S49" s="76"/>
      <c r="T49" s="77"/>
    </row>
    <row r="50" spans="8:20">
      <c r="S50" s="76"/>
      <c r="T50" s="77"/>
    </row>
    <row r="51" spans="8:20" ht="21">
      <c r="H51" s="20"/>
      <c r="I51" s="20"/>
      <c r="J51" s="20"/>
      <c r="K51" s="20"/>
      <c r="S51" s="76"/>
      <c r="T51" s="77"/>
    </row>
    <row r="52" spans="8:20" ht="19.2">
      <c r="I52" s="57"/>
      <c r="J52" s="14"/>
      <c r="K52" s="14"/>
      <c r="S52" s="76"/>
      <c r="T52" s="77"/>
    </row>
    <row r="53" spans="8:20" ht="19.2">
      <c r="I53" s="57"/>
      <c r="J53" s="14"/>
      <c r="K53" s="14"/>
    </row>
    <row r="54" spans="8:20" ht="19.2">
      <c r="I54" s="57"/>
      <c r="J54" s="14"/>
      <c r="K54" s="14"/>
    </row>
    <row r="55" spans="8:20" ht="19.2">
      <c r="I55" s="57"/>
      <c r="J55" s="14"/>
      <c r="K55" s="14"/>
    </row>
    <row r="56" spans="8:20" ht="19.2">
      <c r="I56" s="57"/>
      <c r="J56" s="14"/>
      <c r="K56" s="14"/>
    </row>
    <row r="57" spans="8:20" ht="19.2">
      <c r="I57" s="57"/>
      <c r="J57" s="14"/>
      <c r="K57" s="14"/>
    </row>
    <row r="58" spans="8:20" ht="19.2">
      <c r="I58" s="57"/>
      <c r="J58" s="14"/>
      <c r="K58" s="14"/>
    </row>
    <row r="59" spans="8:20" ht="19.2">
      <c r="I59" s="57"/>
      <c r="J59" s="14"/>
      <c r="K59" s="14"/>
    </row>
    <row r="60" spans="8:20" ht="19.2">
      <c r="I60" s="57"/>
      <c r="J60" s="14"/>
      <c r="K60" s="14"/>
    </row>
    <row r="61" spans="8:20" ht="19.2">
      <c r="I61" s="57"/>
      <c r="J61" s="14"/>
      <c r="K61" s="14"/>
    </row>
    <row r="62" spans="8:20" ht="16.2">
      <c r="J62" s="58"/>
    </row>
    <row r="63" spans="8:20" ht="16.2">
      <c r="J63" s="58"/>
    </row>
    <row r="64" spans="8:20" ht="21">
      <c r="H64" s="20"/>
      <c r="K64" s="14"/>
    </row>
    <row r="70" spans="9:9">
      <c r="I70" t="s">
        <v>182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972F6-4F3F-1640-A9A7-F9AC730BD4BC}">
  <sheetPr>
    <tabColor theme="4" tint="-0.249977111117893"/>
  </sheetPr>
  <dimension ref="B18:W62"/>
  <sheetViews>
    <sheetView showGridLines="0" topLeftCell="I16" zoomScale="80" zoomScaleNormal="80" workbookViewId="0">
      <selection activeCell="W23" sqref="W23"/>
    </sheetView>
  </sheetViews>
  <sheetFormatPr baseColWidth="10" defaultColWidth="10.796875" defaultRowHeight="31.05" customHeight="1"/>
  <cols>
    <col min="1" max="1" width="10.796875" style="17"/>
    <col min="2" max="2" width="45.59765625" style="17" bestFit="1" customWidth="1"/>
    <col min="3" max="3" width="16.59765625" style="17" bestFit="1" customWidth="1"/>
    <col min="4" max="4" width="32.5" style="17" bestFit="1" customWidth="1"/>
    <col min="5" max="6" width="10.796875" style="17"/>
    <col min="7" max="7" width="17.5" style="17" bestFit="1" customWidth="1"/>
    <col min="8" max="8" width="15.3984375" style="17" bestFit="1" customWidth="1"/>
    <col min="9" max="9" width="27.8984375" style="17" bestFit="1" customWidth="1"/>
    <col min="10" max="10" width="10.796875" style="17"/>
    <col min="11" max="11" width="41.5" style="17" bestFit="1" customWidth="1"/>
    <col min="12" max="12" width="20.296875" style="17" bestFit="1" customWidth="1"/>
    <col min="13" max="15" width="10.5" style="17" bestFit="1" customWidth="1"/>
    <col min="16" max="22" width="10.796875" style="17"/>
    <col min="23" max="23" width="17.296875" style="17" bestFit="1" customWidth="1"/>
    <col min="24" max="24" width="11" style="17" bestFit="1" customWidth="1"/>
    <col min="25" max="25" width="11.19921875" style="17" bestFit="1" customWidth="1"/>
    <col min="26" max="16384" width="10.796875" style="17"/>
  </cols>
  <sheetData>
    <row r="18" spans="2:23" ht="31.05" customHeight="1">
      <c r="D18" s="88" t="s">
        <v>258</v>
      </c>
      <c r="I18" s="89" t="s">
        <v>259</v>
      </c>
      <c r="M18" s="91" t="s">
        <v>176</v>
      </c>
      <c r="N18" s="91" t="s">
        <v>180</v>
      </c>
      <c r="O18" s="92" t="s">
        <v>181</v>
      </c>
    </row>
    <row r="19" spans="2:23" ht="31.05" customHeight="1">
      <c r="B19" s="28" t="s">
        <v>39</v>
      </c>
      <c r="C19" s="28" t="s">
        <v>40</v>
      </c>
      <c r="D19" s="90" t="s">
        <v>41</v>
      </c>
      <c r="G19" s="36" t="s">
        <v>106</v>
      </c>
      <c r="H19" s="36" t="s">
        <v>107</v>
      </c>
      <c r="I19" s="32" t="s">
        <v>108</v>
      </c>
      <c r="K19" s="25" t="s">
        <v>163</v>
      </c>
      <c r="L19" s="25" t="s">
        <v>164</v>
      </c>
      <c r="M19" s="32" t="s">
        <v>177</v>
      </c>
      <c r="N19" s="32" t="s">
        <v>178</v>
      </c>
      <c r="O19" s="32" t="s">
        <v>179</v>
      </c>
      <c r="W19"/>
    </row>
    <row r="20" spans="2:23" ht="31.05" customHeight="1">
      <c r="B20" s="18" t="s">
        <v>42</v>
      </c>
      <c r="C20" s="19">
        <v>42806</v>
      </c>
      <c r="D20" s="24">
        <v>42806</v>
      </c>
      <c r="G20" t="s">
        <v>109</v>
      </c>
      <c r="H20" t="s">
        <v>110</v>
      </c>
      <c r="I20" s="5">
        <v>189472292</v>
      </c>
      <c r="K20" t="s">
        <v>165</v>
      </c>
      <c r="L20" s="31">
        <v>26373</v>
      </c>
      <c r="M20" s="113">
        <v>26373</v>
      </c>
      <c r="N20" s="113">
        <v>26373</v>
      </c>
      <c r="O20" s="113">
        <v>26373</v>
      </c>
      <c r="W20"/>
    </row>
    <row r="21" spans="2:23" ht="31.05" customHeight="1">
      <c r="B21" s="18" t="s">
        <v>44</v>
      </c>
      <c r="C21" s="19">
        <v>42888</v>
      </c>
      <c r="D21" s="24">
        <v>42888</v>
      </c>
      <c r="G21" t="s">
        <v>111</v>
      </c>
      <c r="H21" t="s">
        <v>112</v>
      </c>
      <c r="I21" s="5">
        <v>696174857</v>
      </c>
      <c r="K21" t="s">
        <v>166</v>
      </c>
      <c r="L21" s="31">
        <v>34621</v>
      </c>
      <c r="M21" s="113">
        <v>34621</v>
      </c>
      <c r="N21" s="113">
        <v>34621</v>
      </c>
      <c r="O21" s="113">
        <v>34621</v>
      </c>
      <c r="W21"/>
    </row>
    <row r="22" spans="2:23" ht="31.05" customHeight="1">
      <c r="B22" s="18" t="s">
        <v>46</v>
      </c>
      <c r="C22" s="19">
        <v>42970</v>
      </c>
      <c r="D22" s="24">
        <v>42970</v>
      </c>
      <c r="G22" t="s">
        <v>113</v>
      </c>
      <c r="H22" t="s">
        <v>114</v>
      </c>
      <c r="I22" s="5">
        <v>143217381</v>
      </c>
      <c r="K22" t="s">
        <v>167</v>
      </c>
      <c r="L22" s="31">
        <v>37244</v>
      </c>
      <c r="M22" s="113">
        <v>37244</v>
      </c>
      <c r="N22" s="113">
        <v>37244</v>
      </c>
      <c r="O22" s="113">
        <v>37244</v>
      </c>
      <c r="W22"/>
    </row>
    <row r="23" spans="2:23" ht="31.05" customHeight="1">
      <c r="B23" s="18" t="s">
        <v>48</v>
      </c>
      <c r="C23" s="19">
        <v>43052</v>
      </c>
      <c r="D23" s="24">
        <v>43052</v>
      </c>
      <c r="G23" t="s">
        <v>115</v>
      </c>
      <c r="H23" t="s">
        <v>116</v>
      </c>
      <c r="I23" s="5">
        <v>667786512</v>
      </c>
      <c r="K23" t="s">
        <v>168</v>
      </c>
      <c r="L23" s="31">
        <v>34521</v>
      </c>
      <c r="M23" s="113">
        <v>34521</v>
      </c>
      <c r="N23" s="113">
        <v>34521</v>
      </c>
      <c r="O23" s="113">
        <v>34521</v>
      </c>
      <c r="W23"/>
    </row>
    <row r="24" spans="2:23" ht="31.05" customHeight="1">
      <c r="B24" s="18" t="s">
        <v>50</v>
      </c>
      <c r="C24" s="19">
        <v>43134</v>
      </c>
      <c r="D24" s="24">
        <v>43134</v>
      </c>
      <c r="G24" t="s">
        <v>117</v>
      </c>
      <c r="H24" t="s">
        <v>118</v>
      </c>
      <c r="I24" s="5">
        <v>825226677</v>
      </c>
      <c r="K24" t="s">
        <v>169</v>
      </c>
      <c r="L24" s="31">
        <v>36250</v>
      </c>
      <c r="M24" s="113">
        <v>36250</v>
      </c>
      <c r="N24" s="113">
        <v>36250</v>
      </c>
      <c r="O24" s="113">
        <v>36250</v>
      </c>
      <c r="W24"/>
    </row>
    <row r="25" spans="2:23" ht="31.05" customHeight="1">
      <c r="B25" s="18" t="s">
        <v>52</v>
      </c>
      <c r="C25" s="19">
        <v>43216</v>
      </c>
      <c r="D25" s="24">
        <v>43216</v>
      </c>
      <c r="G25" t="s">
        <v>119</v>
      </c>
      <c r="H25" t="s">
        <v>120</v>
      </c>
      <c r="I25" s="5">
        <v>116457964</v>
      </c>
      <c r="K25" t="s">
        <v>170</v>
      </c>
      <c r="L25" s="31">
        <v>39647</v>
      </c>
      <c r="M25" s="113">
        <v>39647</v>
      </c>
      <c r="N25" s="113">
        <v>39647</v>
      </c>
      <c r="O25" s="113">
        <v>39647</v>
      </c>
      <c r="W25"/>
    </row>
    <row r="26" spans="2:23" ht="31.05" customHeight="1">
      <c r="B26" s="18" t="s">
        <v>54</v>
      </c>
      <c r="C26" s="19">
        <v>43298</v>
      </c>
      <c r="D26" s="24">
        <v>43298</v>
      </c>
      <c r="G26" t="s">
        <v>121</v>
      </c>
      <c r="H26" t="s">
        <v>122</v>
      </c>
      <c r="I26" s="5">
        <v>939893745</v>
      </c>
      <c r="K26" t="s">
        <v>171</v>
      </c>
      <c r="L26" s="31">
        <v>40375</v>
      </c>
      <c r="M26" s="113">
        <v>40375</v>
      </c>
      <c r="N26" s="113">
        <v>40375</v>
      </c>
      <c r="O26" s="113">
        <v>40375</v>
      </c>
      <c r="W26"/>
    </row>
    <row r="27" spans="2:23" ht="31.05" customHeight="1">
      <c r="B27" s="18" t="s">
        <v>56</v>
      </c>
      <c r="C27" s="19">
        <v>43380</v>
      </c>
      <c r="D27" s="24">
        <v>43380</v>
      </c>
      <c r="G27" t="s">
        <v>123</v>
      </c>
      <c r="H27" t="s">
        <v>124</v>
      </c>
      <c r="I27" s="5">
        <v>726969236</v>
      </c>
      <c r="K27" t="s">
        <v>172</v>
      </c>
      <c r="L27" s="31">
        <v>42713</v>
      </c>
      <c r="M27" s="113">
        <v>42713</v>
      </c>
      <c r="N27" s="113">
        <v>42713</v>
      </c>
      <c r="O27" s="113">
        <v>42713</v>
      </c>
      <c r="W27"/>
    </row>
    <row r="28" spans="2:23" ht="31.05" customHeight="1">
      <c r="B28" s="18" t="s">
        <v>58</v>
      </c>
      <c r="C28" s="19">
        <v>43462</v>
      </c>
      <c r="D28" s="24">
        <v>43462</v>
      </c>
      <c r="G28" t="s">
        <v>125</v>
      </c>
      <c r="H28" t="s">
        <v>126</v>
      </c>
      <c r="I28" s="5">
        <v>268356467</v>
      </c>
      <c r="K28" t="s">
        <v>173</v>
      </c>
      <c r="L28" s="31">
        <v>43615</v>
      </c>
      <c r="M28" s="113">
        <v>43615</v>
      </c>
      <c r="N28" s="113">
        <v>43615</v>
      </c>
      <c r="O28" s="113">
        <v>43615</v>
      </c>
      <c r="W28"/>
    </row>
    <row r="29" spans="2:23" ht="31.05" customHeight="1">
      <c r="B29" s="18" t="s">
        <v>60</v>
      </c>
      <c r="C29" s="19">
        <v>43544</v>
      </c>
      <c r="D29" s="24">
        <v>43544</v>
      </c>
      <c r="G29" t="s">
        <v>127</v>
      </c>
      <c r="H29" t="s">
        <v>128</v>
      </c>
      <c r="I29" s="5">
        <v>491717665</v>
      </c>
      <c r="K29" t="s">
        <v>174</v>
      </c>
      <c r="L29" s="31">
        <v>35783</v>
      </c>
      <c r="M29" s="113">
        <v>35783</v>
      </c>
      <c r="N29" s="113">
        <v>35783</v>
      </c>
      <c r="O29" s="113">
        <v>35783</v>
      </c>
      <c r="W29"/>
    </row>
    <row r="30" spans="2:23" ht="31.05" customHeight="1">
      <c r="B30" s="18" t="s">
        <v>62</v>
      </c>
      <c r="C30" s="19">
        <v>43626</v>
      </c>
      <c r="D30" s="24">
        <v>43626</v>
      </c>
      <c r="G30" t="s">
        <v>129</v>
      </c>
      <c r="H30" t="s">
        <v>110</v>
      </c>
      <c r="I30" s="5">
        <v>224798462</v>
      </c>
      <c r="K30"/>
      <c r="L30"/>
      <c r="M30" s="33"/>
      <c r="N30" s="34"/>
      <c r="O30" s="35"/>
      <c r="W30"/>
    </row>
    <row r="31" spans="2:23" ht="31.05" customHeight="1">
      <c r="B31" s="18" t="s">
        <v>64</v>
      </c>
      <c r="C31" s="19">
        <v>43708</v>
      </c>
      <c r="D31" s="24">
        <v>43708</v>
      </c>
      <c r="G31" t="s">
        <v>130</v>
      </c>
      <c r="H31" t="s">
        <v>112</v>
      </c>
      <c r="I31" s="5">
        <v>771827241</v>
      </c>
      <c r="W31"/>
    </row>
    <row r="32" spans="2:23" ht="31.05" customHeight="1">
      <c r="B32" s="18" t="s">
        <v>66</v>
      </c>
      <c r="C32" s="19">
        <v>43790</v>
      </c>
      <c r="D32" s="24">
        <v>43790</v>
      </c>
      <c r="G32" t="s">
        <v>131</v>
      </c>
      <c r="H32" t="s">
        <v>114</v>
      </c>
      <c r="I32" s="5">
        <v>455659987</v>
      </c>
      <c r="K32" s="85"/>
      <c r="L32" s="85"/>
      <c r="M32" s="85"/>
      <c r="W32"/>
    </row>
    <row r="33" spans="2:23" ht="31.05" customHeight="1">
      <c r="B33" s="18" t="s">
        <v>68</v>
      </c>
      <c r="C33" s="19">
        <v>43872</v>
      </c>
      <c r="D33" s="24">
        <v>43872</v>
      </c>
      <c r="G33" t="s">
        <v>132</v>
      </c>
      <c r="H33" t="s">
        <v>116</v>
      </c>
      <c r="I33" s="5">
        <v>344317327</v>
      </c>
      <c r="K33" s="93"/>
      <c r="L33" s="94"/>
      <c r="M33" s="80"/>
      <c r="W33"/>
    </row>
    <row r="34" spans="2:23" ht="31.05" customHeight="1">
      <c r="B34" s="18" t="s">
        <v>70</v>
      </c>
      <c r="C34" s="19">
        <v>43954</v>
      </c>
      <c r="D34" s="24">
        <v>43954</v>
      </c>
      <c r="G34" t="s">
        <v>133</v>
      </c>
      <c r="H34" t="s">
        <v>118</v>
      </c>
      <c r="I34" s="5">
        <v>625196215</v>
      </c>
      <c r="K34" s="93"/>
      <c r="L34" s="94"/>
      <c r="M34" s="80"/>
      <c r="W34"/>
    </row>
    <row r="35" spans="2:23" ht="31.05" customHeight="1">
      <c r="B35" s="18" t="s">
        <v>72</v>
      </c>
      <c r="C35" s="19">
        <v>44036</v>
      </c>
      <c r="D35" s="24">
        <v>44036</v>
      </c>
      <c r="G35" t="s">
        <v>134</v>
      </c>
      <c r="H35" t="s">
        <v>120</v>
      </c>
      <c r="I35" s="5">
        <v>169417967</v>
      </c>
      <c r="K35" s="93"/>
      <c r="L35" s="94"/>
      <c r="M35" s="80"/>
      <c r="W35"/>
    </row>
    <row r="36" spans="2:23" ht="31.05" customHeight="1">
      <c r="B36" s="18" t="s">
        <v>74</v>
      </c>
      <c r="C36" s="19">
        <v>44118</v>
      </c>
      <c r="D36" s="24">
        <v>44118</v>
      </c>
      <c r="G36" t="s">
        <v>135</v>
      </c>
      <c r="H36" t="s">
        <v>122</v>
      </c>
      <c r="I36" s="5">
        <v>397186475</v>
      </c>
      <c r="K36" s="93"/>
      <c r="L36" s="94"/>
      <c r="M36" s="80"/>
      <c r="W36"/>
    </row>
    <row r="37" spans="2:23" ht="31.05" customHeight="1">
      <c r="B37" s="18" t="s">
        <v>76</v>
      </c>
      <c r="C37" s="19">
        <v>44200</v>
      </c>
      <c r="D37" s="24">
        <v>44200</v>
      </c>
      <c r="G37" t="s">
        <v>136</v>
      </c>
      <c r="H37" t="s">
        <v>124</v>
      </c>
      <c r="I37" s="5">
        <v>888273434</v>
      </c>
      <c r="K37" s="93"/>
      <c r="L37" s="94"/>
      <c r="M37" s="80"/>
      <c r="W37"/>
    </row>
    <row r="38" spans="2:23" ht="31.05" customHeight="1">
      <c r="B38" s="18" t="s">
        <v>78</v>
      </c>
      <c r="C38" s="19">
        <v>44282</v>
      </c>
      <c r="D38" s="24">
        <v>44282</v>
      </c>
      <c r="G38" t="s">
        <v>137</v>
      </c>
      <c r="H38" t="s">
        <v>126</v>
      </c>
      <c r="I38" s="5">
        <v>674932238</v>
      </c>
      <c r="K38" s="93"/>
      <c r="L38" s="94"/>
      <c r="M38" s="80"/>
      <c r="W38"/>
    </row>
    <row r="39" spans="2:23" ht="31.05" customHeight="1">
      <c r="B39" s="18" t="s">
        <v>80</v>
      </c>
      <c r="C39" s="19">
        <v>44364</v>
      </c>
      <c r="D39" s="24">
        <v>44364</v>
      </c>
      <c r="G39" t="s">
        <v>138</v>
      </c>
      <c r="H39" t="s">
        <v>128</v>
      </c>
      <c r="I39" s="5">
        <v>544853963</v>
      </c>
      <c r="K39" s="93"/>
      <c r="L39" s="94"/>
      <c r="M39" s="80"/>
    </row>
    <row r="40" spans="2:23" ht="31.05" customHeight="1">
      <c r="B40" s="18" t="s">
        <v>82</v>
      </c>
      <c r="C40" s="19">
        <v>44446</v>
      </c>
      <c r="D40" s="24">
        <v>44446</v>
      </c>
      <c r="G40" t="s">
        <v>139</v>
      </c>
      <c r="H40" t="s">
        <v>110</v>
      </c>
      <c r="I40" s="5">
        <v>169684169</v>
      </c>
      <c r="K40" s="93"/>
      <c r="L40" s="94"/>
      <c r="M40" s="80"/>
    </row>
    <row r="41" spans="2:23" ht="31.05" customHeight="1">
      <c r="B41" s="18" t="s">
        <v>83</v>
      </c>
      <c r="C41" s="19">
        <v>44528</v>
      </c>
      <c r="D41" s="24">
        <v>44528</v>
      </c>
      <c r="G41" t="s">
        <v>140</v>
      </c>
      <c r="H41" t="s">
        <v>112</v>
      </c>
      <c r="I41" s="5">
        <v>969691512</v>
      </c>
      <c r="K41" s="93"/>
      <c r="L41" s="94"/>
      <c r="M41" s="80"/>
    </row>
    <row r="42" spans="2:23" ht="31.05" customHeight="1">
      <c r="B42" s="18" t="s">
        <v>84</v>
      </c>
      <c r="C42" s="19">
        <v>44610</v>
      </c>
      <c r="D42" s="24">
        <v>44610</v>
      </c>
      <c r="G42" t="s">
        <v>141</v>
      </c>
      <c r="H42" t="s">
        <v>114</v>
      </c>
      <c r="I42" s="5">
        <v>514791145</v>
      </c>
      <c r="K42" s="93"/>
      <c r="L42" s="94"/>
      <c r="M42" s="80"/>
    </row>
    <row r="43" spans="2:23" ht="31.05" customHeight="1">
      <c r="B43" s="18" t="s">
        <v>85</v>
      </c>
      <c r="C43" s="19">
        <v>44692</v>
      </c>
      <c r="D43" s="24">
        <v>44692</v>
      </c>
      <c r="G43" t="s">
        <v>142</v>
      </c>
      <c r="H43" t="s">
        <v>116</v>
      </c>
      <c r="I43" s="5">
        <v>973915589</v>
      </c>
    </row>
    <row r="44" spans="2:23" ht="31.05" customHeight="1">
      <c r="B44" s="18" t="s">
        <v>86</v>
      </c>
      <c r="C44" s="19">
        <v>44774</v>
      </c>
      <c r="D44" s="24">
        <v>44774</v>
      </c>
      <c r="G44" t="s">
        <v>143</v>
      </c>
      <c r="H44" t="s">
        <v>118</v>
      </c>
      <c r="I44" s="5">
        <v>969813825</v>
      </c>
    </row>
    <row r="45" spans="2:23" ht="31.05" customHeight="1">
      <c r="B45" s="18" t="s">
        <v>87</v>
      </c>
      <c r="C45" s="19">
        <v>44856</v>
      </c>
      <c r="D45" s="24">
        <v>44856</v>
      </c>
      <c r="G45" t="s">
        <v>144</v>
      </c>
      <c r="H45" t="s">
        <v>120</v>
      </c>
      <c r="I45" s="5">
        <v>579614774</v>
      </c>
    </row>
    <row r="46" spans="2:23" ht="31.05" customHeight="1">
      <c r="B46" s="18" t="s">
        <v>88</v>
      </c>
      <c r="C46" s="19">
        <v>44938</v>
      </c>
      <c r="D46" s="24">
        <v>44938</v>
      </c>
      <c r="G46" t="s">
        <v>145</v>
      </c>
      <c r="H46" t="s">
        <v>122</v>
      </c>
      <c r="I46" s="5">
        <v>214652749</v>
      </c>
    </row>
    <row r="47" spans="2:23" ht="31.05" customHeight="1">
      <c r="B47" s="18" t="s">
        <v>89</v>
      </c>
      <c r="C47" s="19">
        <v>45020</v>
      </c>
      <c r="D47" s="24">
        <v>45020</v>
      </c>
      <c r="G47" t="s">
        <v>146</v>
      </c>
      <c r="H47" t="s">
        <v>124</v>
      </c>
      <c r="I47" s="5">
        <v>568279926</v>
      </c>
    </row>
    <row r="48" spans="2:23" ht="31.05" customHeight="1">
      <c r="B48" s="18" t="s">
        <v>90</v>
      </c>
      <c r="C48" s="19">
        <v>45102</v>
      </c>
      <c r="D48" s="24">
        <v>45102</v>
      </c>
      <c r="G48" t="s">
        <v>147</v>
      </c>
      <c r="H48" t="s">
        <v>126</v>
      </c>
      <c r="I48" s="5">
        <v>541486692</v>
      </c>
    </row>
    <row r="49" spans="7:9" ht="31.05" customHeight="1">
      <c r="G49" t="s">
        <v>148</v>
      </c>
      <c r="H49" t="s">
        <v>128</v>
      </c>
      <c r="I49" s="5">
        <v>211996834</v>
      </c>
    </row>
    <row r="50" spans="7:9" ht="31.05" customHeight="1">
      <c r="G50" t="s">
        <v>149</v>
      </c>
      <c r="H50" t="s">
        <v>110</v>
      </c>
      <c r="I50" s="5">
        <v>671558947</v>
      </c>
    </row>
    <row r="51" spans="7:9" ht="31.05" customHeight="1">
      <c r="G51" t="s">
        <v>150</v>
      </c>
      <c r="H51" t="s">
        <v>112</v>
      </c>
      <c r="I51" s="5">
        <v>824594899</v>
      </c>
    </row>
    <row r="52" spans="7:9" ht="31.05" customHeight="1">
      <c r="G52" t="s">
        <v>151</v>
      </c>
      <c r="H52" t="s">
        <v>114</v>
      </c>
      <c r="I52" s="5">
        <v>989966858</v>
      </c>
    </row>
    <row r="53" spans="7:9" ht="31.05" customHeight="1">
      <c r="G53" t="s">
        <v>152</v>
      </c>
      <c r="H53" t="s">
        <v>116</v>
      </c>
      <c r="I53" s="5">
        <v>461312789</v>
      </c>
    </row>
    <row r="54" spans="7:9" ht="31.05" customHeight="1">
      <c r="G54" t="s">
        <v>153</v>
      </c>
      <c r="H54" t="s">
        <v>118</v>
      </c>
      <c r="I54" s="5">
        <v>866432552</v>
      </c>
    </row>
    <row r="55" spans="7:9" ht="31.05" customHeight="1">
      <c r="G55" t="s">
        <v>154</v>
      </c>
      <c r="H55" t="s">
        <v>120</v>
      </c>
      <c r="I55" s="5">
        <v>315645549</v>
      </c>
    </row>
    <row r="56" spans="7:9" ht="31.05" customHeight="1">
      <c r="G56" t="s">
        <v>155</v>
      </c>
      <c r="H56" t="s">
        <v>122</v>
      </c>
      <c r="I56" s="5">
        <v>763843846</v>
      </c>
    </row>
    <row r="57" spans="7:9" ht="31.05" customHeight="1">
      <c r="G57" t="s">
        <v>156</v>
      </c>
      <c r="H57" t="s">
        <v>124</v>
      </c>
      <c r="I57" s="5">
        <v>774546368</v>
      </c>
    </row>
    <row r="58" spans="7:9" ht="31.05" customHeight="1">
      <c r="G58" t="s">
        <v>157</v>
      </c>
      <c r="H58" t="s">
        <v>126</v>
      </c>
      <c r="I58" s="5">
        <v>721139147</v>
      </c>
    </row>
    <row r="59" spans="7:9" ht="31.05" customHeight="1">
      <c r="G59" t="s">
        <v>158</v>
      </c>
      <c r="H59" t="s">
        <v>128</v>
      </c>
      <c r="I59" s="5">
        <v>269133326</v>
      </c>
    </row>
    <row r="60" spans="7:9" ht="31.05" customHeight="1">
      <c r="G60" t="s">
        <v>159</v>
      </c>
      <c r="H60" t="s">
        <v>110</v>
      </c>
      <c r="I60" s="5">
        <v>421997798</v>
      </c>
    </row>
    <row r="61" spans="7:9" ht="31.05" customHeight="1">
      <c r="G61" t="s">
        <v>160</v>
      </c>
      <c r="H61" t="s">
        <v>112</v>
      </c>
      <c r="I61" s="5">
        <v>143411286</v>
      </c>
    </row>
    <row r="62" spans="7:9" ht="31.05" customHeight="1">
      <c r="G62" t="s">
        <v>161</v>
      </c>
      <c r="H62" t="s">
        <v>114</v>
      </c>
      <c r="I62" s="5">
        <v>257872353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8643D-1C3D-964C-8706-17E088C54C10}">
  <sheetPr>
    <tabColor theme="4" tint="0.59999389629810485"/>
  </sheetPr>
  <dimension ref="A22:AB52"/>
  <sheetViews>
    <sheetView showGridLines="0" zoomScale="102" zoomScaleNormal="102" workbookViewId="0">
      <selection activeCell="I6" sqref="I6"/>
    </sheetView>
  </sheetViews>
  <sheetFormatPr baseColWidth="10" defaultColWidth="7.19921875" defaultRowHeight="15.6"/>
  <cols>
    <col min="1" max="1" width="27.296875" customWidth="1"/>
    <col min="2" max="2" width="17.69921875" bestFit="1" customWidth="1"/>
    <col min="3" max="3" width="17.296875" bestFit="1" customWidth="1"/>
    <col min="4" max="4" width="20.09765625" bestFit="1" customWidth="1"/>
    <col min="5" max="5" width="48.19921875" bestFit="1" customWidth="1"/>
    <col min="6" max="6" width="39" customWidth="1"/>
    <col min="7" max="7" width="3.09765625" customWidth="1"/>
    <col min="8" max="8" width="2.296875" customWidth="1"/>
    <col min="10" max="10" width="16.5" bestFit="1" customWidth="1"/>
    <col min="11" max="11" width="6.59765625" bestFit="1" customWidth="1"/>
    <col min="12" max="12" width="22.59765625" bestFit="1" customWidth="1"/>
    <col min="13" max="13" width="8.296875" customWidth="1"/>
    <col min="14" max="14" width="7.19921875" customWidth="1"/>
    <col min="15" max="16" width="0.19921875" customWidth="1"/>
    <col min="17" max="17" width="16.5" bestFit="1" customWidth="1"/>
    <col min="18" max="18" width="6.59765625" bestFit="1" customWidth="1"/>
    <col min="19" max="19" width="22.59765625" bestFit="1" customWidth="1"/>
    <col min="22" max="22" width="3.19921875" bestFit="1" customWidth="1"/>
    <col min="23" max="23" width="40.296875" bestFit="1" customWidth="1"/>
    <col min="24" max="24" width="19.296875" customWidth="1"/>
    <col min="25" max="25" width="32.19921875" customWidth="1"/>
    <col min="26" max="26" width="9.19921875" bestFit="1" customWidth="1"/>
    <col min="27" max="27" width="18.09765625" customWidth="1"/>
    <col min="28" max="28" width="19.19921875" customWidth="1"/>
  </cols>
  <sheetData>
    <row r="22" spans="1:28" ht="18">
      <c r="AA22" s="104"/>
      <c r="AB22" s="104"/>
    </row>
    <row r="23" spans="1:28" ht="18">
      <c r="AA23" s="105"/>
      <c r="AB23" s="106"/>
    </row>
    <row r="24" spans="1:28" ht="18">
      <c r="AA24" s="107"/>
      <c r="AB24" s="106"/>
    </row>
    <row r="25" spans="1:28" ht="27">
      <c r="E25" s="99" t="s">
        <v>260</v>
      </c>
      <c r="AA25" s="108"/>
      <c r="AB25" s="106"/>
    </row>
    <row r="26" spans="1:28" ht="21">
      <c r="A26" s="20"/>
      <c r="B26" s="25" t="s">
        <v>91</v>
      </c>
      <c r="C26" s="25" t="s">
        <v>92</v>
      </c>
      <c r="D26" s="25" t="s">
        <v>175</v>
      </c>
      <c r="E26" s="27" t="s">
        <v>94</v>
      </c>
      <c r="I26" s="20"/>
      <c r="J26" s="25" t="s">
        <v>95</v>
      </c>
      <c r="K26" s="25" t="s">
        <v>96</v>
      </c>
      <c r="L26" s="25" t="s">
        <v>97</v>
      </c>
      <c r="Q26" s="25" t="s">
        <v>95</v>
      </c>
      <c r="R26" s="25" t="s">
        <v>96</v>
      </c>
      <c r="S26" s="27" t="s">
        <v>97</v>
      </c>
      <c r="V26" s="20"/>
      <c r="W26" s="20"/>
      <c r="X26" s="20"/>
      <c r="Y26" s="95"/>
      <c r="Z26" s="95"/>
      <c r="AA26" s="109"/>
      <c r="AB26" s="106"/>
    </row>
    <row r="27" spans="1:28" ht="18">
      <c r="B27" t="s">
        <v>43</v>
      </c>
      <c r="C27" s="21">
        <f ca="1">RANDBETWEEN(1700,2500)</f>
        <v>2471</v>
      </c>
      <c r="D27" s="21">
        <f ca="1">RANDBETWEEN(1700,2500)</f>
        <v>2341</v>
      </c>
      <c r="E27" s="5">
        <f ca="1">C27-D27</f>
        <v>130</v>
      </c>
      <c r="J27" t="s">
        <v>43</v>
      </c>
      <c r="K27">
        <v>8</v>
      </c>
      <c r="L27" s="23" t="s">
        <v>98</v>
      </c>
      <c r="Q27" t="s">
        <v>43</v>
      </c>
      <c r="R27">
        <v>8</v>
      </c>
      <c r="S27" s="5">
        <v>8</v>
      </c>
      <c r="X27" s="31"/>
      <c r="Y27" s="31"/>
      <c r="Z27" s="31"/>
      <c r="AA27" s="110"/>
      <c r="AB27" s="106"/>
    </row>
    <row r="28" spans="1:28" ht="18">
      <c r="B28" t="s">
        <v>45</v>
      </c>
      <c r="C28" s="21">
        <f t="shared" ref="C28:D52" ca="1" si="0">RANDBETWEEN(1700,2500)</f>
        <v>2346</v>
      </c>
      <c r="D28" s="21">
        <f t="shared" ca="1" si="0"/>
        <v>2293</v>
      </c>
      <c r="E28" s="5">
        <f t="shared" ref="E28:E52" ca="1" si="1">C28-D28</f>
        <v>53</v>
      </c>
      <c r="J28" t="s">
        <v>45</v>
      </c>
      <c r="K28">
        <v>7</v>
      </c>
      <c r="L28" s="23" t="s">
        <v>98</v>
      </c>
      <c r="Q28" t="s">
        <v>45</v>
      </c>
      <c r="R28">
        <v>7</v>
      </c>
      <c r="S28" s="5">
        <v>7</v>
      </c>
      <c r="X28" s="31"/>
      <c r="Y28" s="31"/>
      <c r="Z28" s="31"/>
      <c r="AA28" s="111"/>
      <c r="AB28" s="106"/>
    </row>
    <row r="29" spans="1:28" ht="18">
      <c r="B29" t="s">
        <v>47</v>
      </c>
      <c r="C29" s="21">
        <f t="shared" ca="1" si="0"/>
        <v>2276</v>
      </c>
      <c r="D29" s="21">
        <f ca="1">RANDBETWEEN(1700,2500)</f>
        <v>2358</v>
      </c>
      <c r="E29" s="5">
        <f t="shared" ca="1" si="1"/>
        <v>-82</v>
      </c>
      <c r="J29" t="s">
        <v>47</v>
      </c>
      <c r="K29">
        <v>9</v>
      </c>
      <c r="L29" s="23" t="s">
        <v>98</v>
      </c>
      <c r="Q29" t="s">
        <v>47</v>
      </c>
      <c r="R29">
        <v>9</v>
      </c>
      <c r="S29" s="5">
        <v>9</v>
      </c>
      <c r="X29" s="31"/>
      <c r="Y29" s="31"/>
      <c r="Z29" s="31"/>
      <c r="AA29" s="105"/>
      <c r="AB29" s="106"/>
    </row>
    <row r="30" spans="1:28" ht="18">
      <c r="B30" t="s">
        <v>49</v>
      </c>
      <c r="C30" s="21">
        <f t="shared" ca="1" si="0"/>
        <v>2141</v>
      </c>
      <c r="D30" s="21">
        <f t="shared" ca="1" si="0"/>
        <v>2352</v>
      </c>
      <c r="E30" s="5">
        <f t="shared" ca="1" si="1"/>
        <v>-211</v>
      </c>
      <c r="J30" t="s">
        <v>49</v>
      </c>
      <c r="K30">
        <v>1</v>
      </c>
      <c r="L30" s="22" t="s">
        <v>99</v>
      </c>
      <c r="Q30" t="s">
        <v>49</v>
      </c>
      <c r="R30">
        <v>1</v>
      </c>
      <c r="S30" s="5">
        <v>1</v>
      </c>
      <c r="X30" s="31"/>
      <c r="Y30" s="31"/>
      <c r="Z30" s="31"/>
      <c r="AA30" s="112"/>
      <c r="AB30" s="106"/>
    </row>
    <row r="31" spans="1:28">
      <c r="B31" t="s">
        <v>51</v>
      </c>
      <c r="C31" s="21">
        <f t="shared" ca="1" si="0"/>
        <v>2178</v>
      </c>
      <c r="D31" s="21">
        <f t="shared" ca="1" si="0"/>
        <v>2457</v>
      </c>
      <c r="E31" s="5">
        <f t="shared" ca="1" si="1"/>
        <v>-279</v>
      </c>
      <c r="J31" t="s">
        <v>51</v>
      </c>
      <c r="K31">
        <v>5</v>
      </c>
      <c r="L31" s="23" t="s">
        <v>98</v>
      </c>
      <c r="Q31" t="s">
        <v>51</v>
      </c>
      <c r="R31">
        <v>5</v>
      </c>
      <c r="S31" s="5">
        <v>5</v>
      </c>
      <c r="X31" s="31"/>
      <c r="Y31" s="31"/>
      <c r="Z31" s="31"/>
      <c r="AA31" s="31"/>
    </row>
    <row r="32" spans="1:28">
      <c r="B32" t="s">
        <v>53</v>
      </c>
      <c r="C32" s="21">
        <f t="shared" ca="1" si="0"/>
        <v>1970</v>
      </c>
      <c r="D32" s="21">
        <f t="shared" ca="1" si="0"/>
        <v>2249</v>
      </c>
      <c r="E32" s="5">
        <f t="shared" ca="1" si="1"/>
        <v>-279</v>
      </c>
      <c r="J32" t="s">
        <v>53</v>
      </c>
      <c r="K32">
        <v>1</v>
      </c>
      <c r="L32" s="22" t="s">
        <v>99</v>
      </c>
      <c r="Q32" t="s">
        <v>53</v>
      </c>
      <c r="R32">
        <v>1</v>
      </c>
      <c r="S32" s="5">
        <v>1</v>
      </c>
      <c r="X32" s="31"/>
      <c r="Y32" s="31"/>
      <c r="Z32" s="31"/>
      <c r="AA32" s="31"/>
    </row>
    <row r="33" spans="2:27">
      <c r="B33" t="s">
        <v>55</v>
      </c>
      <c r="C33" s="21">
        <f t="shared" ca="1" si="0"/>
        <v>2206</v>
      </c>
      <c r="D33" s="21">
        <f t="shared" ca="1" si="0"/>
        <v>2080</v>
      </c>
      <c r="E33" s="5">
        <f t="shared" ca="1" si="1"/>
        <v>126</v>
      </c>
      <c r="J33" t="s">
        <v>55</v>
      </c>
      <c r="K33">
        <v>2</v>
      </c>
      <c r="L33" s="22" t="s">
        <v>99</v>
      </c>
      <c r="Q33" t="s">
        <v>55</v>
      </c>
      <c r="R33">
        <v>2</v>
      </c>
      <c r="S33" s="5">
        <v>2</v>
      </c>
      <c r="X33" s="85"/>
      <c r="Y33" s="85"/>
      <c r="Z33" s="31"/>
      <c r="AA33" s="31"/>
    </row>
    <row r="34" spans="2:27">
      <c r="B34" t="s">
        <v>57</v>
      </c>
      <c r="C34" s="21">
        <f t="shared" ca="1" si="0"/>
        <v>2012</v>
      </c>
      <c r="D34" s="21">
        <f t="shared" ca="1" si="0"/>
        <v>1769</v>
      </c>
      <c r="E34" s="5">
        <f t="shared" ca="1" si="1"/>
        <v>243</v>
      </c>
      <c r="J34" t="s">
        <v>57</v>
      </c>
      <c r="K34">
        <v>9</v>
      </c>
      <c r="L34" s="23" t="s">
        <v>98</v>
      </c>
      <c r="Q34" t="s">
        <v>57</v>
      </c>
      <c r="R34">
        <v>9</v>
      </c>
      <c r="S34" s="5">
        <v>9</v>
      </c>
      <c r="X34" s="100"/>
      <c r="Y34" s="101"/>
      <c r="Z34" s="31"/>
      <c r="AA34" s="31"/>
    </row>
    <row r="35" spans="2:27">
      <c r="B35" t="s">
        <v>59</v>
      </c>
      <c r="C35" s="21">
        <f t="shared" ca="1" si="0"/>
        <v>1871</v>
      </c>
      <c r="D35" s="21">
        <f t="shared" ca="1" si="0"/>
        <v>2369</v>
      </c>
      <c r="E35" s="5">
        <f t="shared" ca="1" si="1"/>
        <v>-498</v>
      </c>
      <c r="J35" t="s">
        <v>59</v>
      </c>
      <c r="K35">
        <v>6</v>
      </c>
      <c r="L35" s="23" t="s">
        <v>98</v>
      </c>
      <c r="Q35" t="s">
        <v>59</v>
      </c>
      <c r="R35">
        <v>6</v>
      </c>
      <c r="S35" s="5">
        <v>6</v>
      </c>
      <c r="X35" s="102"/>
      <c r="Y35" s="101"/>
      <c r="Z35" s="31"/>
      <c r="AA35" s="31"/>
    </row>
    <row r="36" spans="2:27" ht="19.2" customHeight="1">
      <c r="B36" t="s">
        <v>61</v>
      </c>
      <c r="C36" s="21">
        <f t="shared" ca="1" si="0"/>
        <v>2335</v>
      </c>
      <c r="D36" s="21">
        <f t="shared" ca="1" si="0"/>
        <v>2198</v>
      </c>
      <c r="E36" s="5">
        <f t="shared" ca="1" si="1"/>
        <v>137</v>
      </c>
      <c r="J36" t="s">
        <v>61</v>
      </c>
      <c r="K36">
        <v>9</v>
      </c>
      <c r="L36" s="23" t="s">
        <v>98</v>
      </c>
      <c r="Q36" t="s">
        <v>61</v>
      </c>
      <c r="R36">
        <v>9</v>
      </c>
      <c r="S36" s="5">
        <v>9</v>
      </c>
      <c r="X36" s="103"/>
      <c r="Y36" s="101"/>
      <c r="Z36" s="31"/>
      <c r="AA36" s="31"/>
    </row>
    <row r="37" spans="2:27" ht="18">
      <c r="B37" t="s">
        <v>63</v>
      </c>
      <c r="C37" s="21">
        <f t="shared" ca="1" si="0"/>
        <v>2491</v>
      </c>
      <c r="D37" s="21">
        <f t="shared" ca="1" si="0"/>
        <v>2232</v>
      </c>
      <c r="E37" s="5">
        <f t="shared" ca="1" si="1"/>
        <v>259</v>
      </c>
      <c r="J37" t="s">
        <v>63</v>
      </c>
      <c r="K37">
        <v>4</v>
      </c>
      <c r="L37" s="22" t="s">
        <v>99</v>
      </c>
      <c r="Q37" t="s">
        <v>63</v>
      </c>
      <c r="R37">
        <v>4</v>
      </c>
      <c r="S37" s="5">
        <v>4</v>
      </c>
      <c r="Y37" s="34"/>
      <c r="Z37" s="34"/>
      <c r="AA37" s="35"/>
    </row>
    <row r="38" spans="2:27">
      <c r="B38" t="s">
        <v>65</v>
      </c>
      <c r="C38" s="21">
        <f t="shared" ca="1" si="0"/>
        <v>2395</v>
      </c>
      <c r="D38" s="21">
        <f t="shared" ca="1" si="0"/>
        <v>2246</v>
      </c>
      <c r="E38" s="5">
        <f t="shared" ca="1" si="1"/>
        <v>149</v>
      </c>
      <c r="J38" t="s">
        <v>65</v>
      </c>
      <c r="K38">
        <v>3</v>
      </c>
      <c r="L38" s="22" t="s">
        <v>99</v>
      </c>
      <c r="Q38" t="s">
        <v>65</v>
      </c>
      <c r="R38">
        <v>3</v>
      </c>
      <c r="S38" s="5">
        <v>3</v>
      </c>
    </row>
    <row r="39" spans="2:27">
      <c r="B39" t="s">
        <v>67</v>
      </c>
      <c r="C39" s="21">
        <f t="shared" ca="1" si="0"/>
        <v>1799</v>
      </c>
      <c r="D39" s="21">
        <f t="shared" ca="1" si="0"/>
        <v>2380</v>
      </c>
      <c r="E39" s="5">
        <f t="shared" ca="1" si="1"/>
        <v>-581</v>
      </c>
      <c r="J39" t="s">
        <v>67</v>
      </c>
      <c r="K39">
        <v>4</v>
      </c>
      <c r="L39" s="22" t="s">
        <v>99</v>
      </c>
      <c r="Q39" t="s">
        <v>67</v>
      </c>
      <c r="R39">
        <v>4</v>
      </c>
      <c r="S39" s="5">
        <v>4</v>
      </c>
    </row>
    <row r="40" spans="2:27">
      <c r="B40" t="s">
        <v>69</v>
      </c>
      <c r="C40" s="21">
        <f t="shared" ca="1" si="0"/>
        <v>2021</v>
      </c>
      <c r="D40" s="21">
        <f t="shared" ca="1" si="0"/>
        <v>2377</v>
      </c>
      <c r="E40" s="5">
        <f t="shared" ca="1" si="1"/>
        <v>-356</v>
      </c>
      <c r="J40" t="s">
        <v>69</v>
      </c>
      <c r="K40">
        <v>9</v>
      </c>
      <c r="L40" s="23" t="s">
        <v>98</v>
      </c>
      <c r="Q40" t="s">
        <v>69</v>
      </c>
      <c r="R40">
        <v>9</v>
      </c>
      <c r="S40" s="5">
        <v>9</v>
      </c>
    </row>
    <row r="41" spans="2:27">
      <c r="B41" t="s">
        <v>71</v>
      </c>
      <c r="C41" s="21">
        <f t="shared" ca="1" si="0"/>
        <v>2262</v>
      </c>
      <c r="D41" s="21">
        <f t="shared" ca="1" si="0"/>
        <v>1832</v>
      </c>
      <c r="E41" s="5">
        <f t="shared" ca="1" si="1"/>
        <v>430</v>
      </c>
      <c r="J41" t="s">
        <v>71</v>
      </c>
      <c r="K41">
        <v>6</v>
      </c>
      <c r="L41" s="23" t="s">
        <v>98</v>
      </c>
      <c r="Q41" t="s">
        <v>71</v>
      </c>
      <c r="R41">
        <v>6</v>
      </c>
      <c r="S41" s="5">
        <v>6</v>
      </c>
    </row>
    <row r="42" spans="2:27">
      <c r="B42" t="s">
        <v>73</v>
      </c>
      <c r="C42" s="21">
        <f t="shared" ca="1" si="0"/>
        <v>1913</v>
      </c>
      <c r="D42" s="21">
        <f t="shared" ca="1" si="0"/>
        <v>1927</v>
      </c>
      <c r="E42" s="5">
        <f t="shared" ca="1" si="1"/>
        <v>-14</v>
      </c>
      <c r="J42" t="s">
        <v>73</v>
      </c>
      <c r="K42">
        <v>2</v>
      </c>
      <c r="L42" s="22" t="s">
        <v>99</v>
      </c>
      <c r="Q42" t="s">
        <v>73</v>
      </c>
      <c r="R42">
        <v>2</v>
      </c>
      <c r="S42" s="5">
        <v>2</v>
      </c>
    </row>
    <row r="43" spans="2:27">
      <c r="B43" t="s">
        <v>75</v>
      </c>
      <c r="C43" s="21">
        <f t="shared" ca="1" si="0"/>
        <v>1895</v>
      </c>
      <c r="D43" s="21">
        <f t="shared" ca="1" si="0"/>
        <v>2307</v>
      </c>
      <c r="E43" s="5">
        <f t="shared" ca="1" si="1"/>
        <v>-412</v>
      </c>
      <c r="J43" t="s">
        <v>75</v>
      </c>
      <c r="K43">
        <v>1</v>
      </c>
      <c r="L43" s="22" t="s">
        <v>99</v>
      </c>
      <c r="Q43" t="s">
        <v>75</v>
      </c>
      <c r="R43">
        <v>1</v>
      </c>
      <c r="S43" s="5">
        <v>1</v>
      </c>
    </row>
    <row r="44" spans="2:27">
      <c r="B44" t="s">
        <v>77</v>
      </c>
      <c r="C44" s="21">
        <f t="shared" ca="1" si="0"/>
        <v>2402</v>
      </c>
      <c r="D44" s="21">
        <f t="shared" ca="1" si="0"/>
        <v>2401</v>
      </c>
      <c r="E44" s="5">
        <f t="shared" ca="1" si="1"/>
        <v>1</v>
      </c>
      <c r="J44" t="s">
        <v>77</v>
      </c>
      <c r="K44">
        <v>5</v>
      </c>
      <c r="L44" s="23" t="s">
        <v>98</v>
      </c>
      <c r="Q44" t="s">
        <v>77</v>
      </c>
      <c r="R44">
        <v>5</v>
      </c>
      <c r="S44" s="5">
        <v>5</v>
      </c>
    </row>
    <row r="45" spans="2:27">
      <c r="B45" t="s">
        <v>79</v>
      </c>
      <c r="C45" s="21">
        <f t="shared" ca="1" si="0"/>
        <v>1942</v>
      </c>
      <c r="D45" s="21">
        <f t="shared" ca="1" si="0"/>
        <v>2051</v>
      </c>
      <c r="E45" s="5">
        <f t="shared" ca="1" si="1"/>
        <v>-109</v>
      </c>
      <c r="J45" t="s">
        <v>79</v>
      </c>
      <c r="K45">
        <v>4</v>
      </c>
      <c r="L45" s="22" t="s">
        <v>99</v>
      </c>
      <c r="Q45" t="s">
        <v>79</v>
      </c>
      <c r="R45">
        <v>4</v>
      </c>
      <c r="S45" s="5">
        <v>4</v>
      </c>
    </row>
    <row r="46" spans="2:27">
      <c r="B46" t="s">
        <v>81</v>
      </c>
      <c r="C46" s="21">
        <f t="shared" ca="1" si="0"/>
        <v>2451</v>
      </c>
      <c r="D46" s="21">
        <f t="shared" ca="1" si="0"/>
        <v>1704</v>
      </c>
      <c r="E46" s="5">
        <f t="shared" ca="1" si="1"/>
        <v>747</v>
      </c>
      <c r="J46" t="s">
        <v>81</v>
      </c>
      <c r="K46">
        <v>8</v>
      </c>
      <c r="L46" s="23" t="s">
        <v>98</v>
      </c>
      <c r="Q46" t="s">
        <v>81</v>
      </c>
      <c r="R46">
        <v>8</v>
      </c>
      <c r="S46" s="5">
        <v>8</v>
      </c>
    </row>
    <row r="47" spans="2:27">
      <c r="B47" t="s">
        <v>100</v>
      </c>
      <c r="C47" s="21">
        <f t="shared" ca="1" si="0"/>
        <v>2190</v>
      </c>
      <c r="D47" s="21">
        <f t="shared" ca="1" si="0"/>
        <v>2437</v>
      </c>
      <c r="E47" s="5">
        <f t="shared" ca="1" si="1"/>
        <v>-247</v>
      </c>
      <c r="J47" t="s">
        <v>100</v>
      </c>
      <c r="K47">
        <v>6</v>
      </c>
      <c r="L47" s="23" t="s">
        <v>98</v>
      </c>
      <c r="Q47" t="s">
        <v>100</v>
      </c>
      <c r="R47">
        <v>6</v>
      </c>
      <c r="S47" s="5">
        <v>6</v>
      </c>
    </row>
    <row r="48" spans="2:27">
      <c r="B48" t="s">
        <v>101</v>
      </c>
      <c r="C48" s="21">
        <f t="shared" ca="1" si="0"/>
        <v>1718</v>
      </c>
      <c r="D48" s="21">
        <f t="shared" ca="1" si="0"/>
        <v>1969</v>
      </c>
      <c r="E48" s="5">
        <f t="shared" ca="1" si="1"/>
        <v>-251</v>
      </c>
      <c r="J48" t="s">
        <v>101</v>
      </c>
      <c r="K48">
        <v>5</v>
      </c>
      <c r="L48" s="23" t="s">
        <v>98</v>
      </c>
      <c r="Q48" t="s">
        <v>101</v>
      </c>
      <c r="R48">
        <v>5</v>
      </c>
      <c r="S48" s="5">
        <v>5</v>
      </c>
    </row>
    <row r="49" spans="2:19">
      <c r="B49" t="s">
        <v>102</v>
      </c>
      <c r="C49" s="21">
        <f t="shared" ca="1" si="0"/>
        <v>2304</v>
      </c>
      <c r="D49" s="21">
        <f t="shared" ca="1" si="0"/>
        <v>1941</v>
      </c>
      <c r="E49" s="5">
        <f t="shared" ca="1" si="1"/>
        <v>363</v>
      </c>
      <c r="J49" t="s">
        <v>102</v>
      </c>
      <c r="K49">
        <v>9</v>
      </c>
      <c r="L49" s="23" t="s">
        <v>98</v>
      </c>
      <c r="Q49" t="s">
        <v>102</v>
      </c>
      <c r="R49">
        <v>9</v>
      </c>
      <c r="S49" s="5">
        <v>9</v>
      </c>
    </row>
    <row r="50" spans="2:19">
      <c r="B50" t="s">
        <v>103</v>
      </c>
      <c r="C50" s="21">
        <f t="shared" ca="1" si="0"/>
        <v>1744</v>
      </c>
      <c r="D50" s="21">
        <f t="shared" ca="1" si="0"/>
        <v>1774</v>
      </c>
      <c r="E50" s="5">
        <f t="shared" ca="1" si="1"/>
        <v>-30</v>
      </c>
    </row>
    <row r="51" spans="2:19">
      <c r="B51" t="s">
        <v>104</v>
      </c>
      <c r="C51" s="21">
        <f t="shared" ca="1" si="0"/>
        <v>1711</v>
      </c>
      <c r="D51" s="21">
        <f t="shared" ca="1" si="0"/>
        <v>2012</v>
      </c>
      <c r="E51" s="5">
        <f t="shared" ca="1" si="1"/>
        <v>-301</v>
      </c>
    </row>
    <row r="52" spans="2:19">
      <c r="B52" t="s">
        <v>105</v>
      </c>
      <c r="C52" s="21">
        <f t="shared" ca="1" si="0"/>
        <v>2352</v>
      </c>
      <c r="D52" s="21">
        <f t="shared" ca="1" si="0"/>
        <v>1804</v>
      </c>
      <c r="E52" s="5">
        <f t="shared" ca="1" si="1"/>
        <v>548</v>
      </c>
    </row>
  </sheetData>
  <conditionalFormatting sqref="I27:I52">
    <cfRule type="dataBar" priority="1">
      <dataBar showValue="0">
        <cfvo type="min"/>
        <cfvo type="max"/>
        <color rgb="FF638EC6"/>
      </dataBar>
      <extLst>
        <ext xmlns:x14="http://schemas.microsoft.com/office/spreadsheetml/2009/9/main" uri="{B025F937-C7B1-47D3-B67F-A62EFF666E3E}">
          <x14:id>{A3BC49C7-A1D7-FD43-B01D-71715AF1C224}</x14:id>
        </ext>
      </extLs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3BC49C7-A1D7-FD43-B01D-71715AF1C22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I27:I52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CC5D7-E8A1-424D-B402-986350E69CBA}">
  <sheetPr>
    <tabColor theme="6" tint="-0.249977111117893"/>
  </sheetPr>
  <dimension ref="A26:Y52"/>
  <sheetViews>
    <sheetView showGridLines="0" workbookViewId="0">
      <selection activeCell="R29" sqref="R29"/>
    </sheetView>
  </sheetViews>
  <sheetFormatPr baseColWidth="10" defaultColWidth="7.19921875" defaultRowHeight="15.6"/>
  <cols>
    <col min="1" max="1" width="27.296875" customWidth="1"/>
    <col min="2" max="2" width="18" bestFit="1" customWidth="1"/>
    <col min="3" max="3" width="17.296875" bestFit="1" customWidth="1"/>
    <col min="4" max="4" width="19.296875" bestFit="1" customWidth="1"/>
    <col min="5" max="5" width="12.69921875" bestFit="1" customWidth="1"/>
    <col min="6" max="6" width="19.296875" bestFit="1" customWidth="1"/>
    <col min="8" max="8" width="16.296875" bestFit="1" customWidth="1"/>
    <col min="9" max="9" width="6.796875" bestFit="1" customWidth="1"/>
    <col min="10" max="10" width="23.19921875" bestFit="1" customWidth="1"/>
    <col min="11" max="11" width="8.296875" customWidth="1"/>
    <col min="12" max="12" width="7.19921875" customWidth="1"/>
    <col min="13" max="14" width="0.19921875" customWidth="1"/>
    <col min="15" max="15" width="16.296875" bestFit="1" customWidth="1"/>
    <col min="16" max="16" width="6.796875" bestFit="1" customWidth="1"/>
    <col min="17" max="17" width="23.19921875" bestFit="1" customWidth="1"/>
    <col min="21" max="21" width="40.296875" bestFit="1" customWidth="1"/>
    <col min="22" max="22" width="20.69921875" bestFit="1" customWidth="1"/>
    <col min="23" max="23" width="5.796875" bestFit="1" customWidth="1"/>
    <col min="24" max="24" width="5.5" bestFit="1" customWidth="1"/>
    <col min="25" max="25" width="4.69921875" bestFit="1" customWidth="1"/>
  </cols>
  <sheetData>
    <row r="26" spans="1:25" ht="21">
      <c r="A26" s="20"/>
      <c r="B26" s="25" t="s">
        <v>91</v>
      </c>
      <c r="C26" s="25" t="s">
        <v>92</v>
      </c>
      <c r="D26" s="25" t="s">
        <v>93</v>
      </c>
      <c r="E26" s="27" t="s">
        <v>94</v>
      </c>
      <c r="G26" s="20"/>
      <c r="H26" s="25" t="s">
        <v>95</v>
      </c>
      <c r="I26" s="25" t="s">
        <v>96</v>
      </c>
      <c r="J26" s="25" t="s">
        <v>97</v>
      </c>
      <c r="O26" s="25" t="s">
        <v>95</v>
      </c>
      <c r="P26" s="25" t="s">
        <v>96</v>
      </c>
      <c r="Q26" s="27" t="s">
        <v>97</v>
      </c>
      <c r="U26" s="20"/>
      <c r="V26" s="20"/>
      <c r="W26" s="95"/>
      <c r="X26" s="95"/>
      <c r="Y26" s="95"/>
    </row>
    <row r="27" spans="1:25">
      <c r="B27" t="s">
        <v>43</v>
      </c>
      <c r="C27" s="21">
        <f ca="1">RANDBETWEEN(1700,2500)</f>
        <v>1886</v>
      </c>
      <c r="D27" s="21">
        <f ca="1">RANDBETWEEN(1700,2500)</f>
        <v>2068</v>
      </c>
      <c r="E27" s="29">
        <f ca="1">C27-D27</f>
        <v>-182</v>
      </c>
      <c r="H27" t="s">
        <v>43</v>
      </c>
      <c r="I27">
        <v>8</v>
      </c>
      <c r="J27" s="23" t="s">
        <v>98</v>
      </c>
      <c r="O27" t="s">
        <v>43</v>
      </c>
      <c r="P27">
        <v>8</v>
      </c>
      <c r="Q27" s="30">
        <v>8</v>
      </c>
      <c r="V27" s="31"/>
      <c r="W27" s="96"/>
      <c r="X27" s="97"/>
      <c r="Y27" s="98"/>
    </row>
    <row r="28" spans="1:25">
      <c r="B28" t="s">
        <v>45</v>
      </c>
      <c r="C28" s="21">
        <f t="shared" ref="C28:D52" ca="1" si="0">RANDBETWEEN(1700,2500)</f>
        <v>2308</v>
      </c>
      <c r="D28" s="21">
        <f t="shared" ca="1" si="0"/>
        <v>2471</v>
      </c>
      <c r="E28" s="29">
        <f t="shared" ref="E28:E52" ca="1" si="1">C28-D28</f>
        <v>-163</v>
      </c>
      <c r="H28" t="s">
        <v>45</v>
      </c>
      <c r="I28">
        <v>7</v>
      </c>
      <c r="J28" s="23" t="s">
        <v>98</v>
      </c>
      <c r="O28" t="s">
        <v>45</v>
      </c>
      <c r="P28">
        <v>7</v>
      </c>
      <c r="Q28" s="30">
        <v>7</v>
      </c>
      <c r="V28" s="31"/>
      <c r="W28" s="96"/>
      <c r="X28" s="97"/>
      <c r="Y28" s="98"/>
    </row>
    <row r="29" spans="1:25">
      <c r="B29" t="s">
        <v>47</v>
      </c>
      <c r="C29" s="21">
        <f t="shared" ca="1" si="0"/>
        <v>2220</v>
      </c>
      <c r="D29" s="21">
        <f ca="1">RANDBETWEEN(1700,2500)</f>
        <v>1868</v>
      </c>
      <c r="E29" s="29">
        <f t="shared" ca="1" si="1"/>
        <v>352</v>
      </c>
      <c r="H29" t="s">
        <v>47</v>
      </c>
      <c r="I29">
        <v>9</v>
      </c>
      <c r="J29" s="23" t="s">
        <v>98</v>
      </c>
      <c r="O29" t="s">
        <v>47</v>
      </c>
      <c r="P29">
        <v>9</v>
      </c>
      <c r="Q29" s="30">
        <v>9</v>
      </c>
      <c r="V29" s="31"/>
      <c r="W29" s="96"/>
      <c r="X29" s="97"/>
      <c r="Y29" s="98"/>
    </row>
    <row r="30" spans="1:25">
      <c r="B30" t="s">
        <v>49</v>
      </c>
      <c r="C30" s="21">
        <f t="shared" ca="1" si="0"/>
        <v>1809</v>
      </c>
      <c r="D30" s="21">
        <f t="shared" ca="1" si="0"/>
        <v>2058</v>
      </c>
      <c r="E30" s="29">
        <f t="shared" ca="1" si="1"/>
        <v>-249</v>
      </c>
      <c r="H30" t="s">
        <v>49</v>
      </c>
      <c r="I30">
        <v>1</v>
      </c>
      <c r="J30" s="22" t="s">
        <v>99</v>
      </c>
      <c r="O30" t="s">
        <v>49</v>
      </c>
      <c r="P30">
        <v>1</v>
      </c>
      <c r="Q30" s="30">
        <v>1</v>
      </c>
      <c r="V30" s="31"/>
      <c r="W30" s="96"/>
      <c r="X30" s="97"/>
      <c r="Y30" s="98"/>
    </row>
    <row r="31" spans="1:25">
      <c r="B31" t="s">
        <v>51</v>
      </c>
      <c r="C31" s="21">
        <f t="shared" ca="1" si="0"/>
        <v>2456</v>
      </c>
      <c r="D31" s="21">
        <f t="shared" ca="1" si="0"/>
        <v>2210</v>
      </c>
      <c r="E31" s="29">
        <f t="shared" ca="1" si="1"/>
        <v>246</v>
      </c>
      <c r="H31" t="s">
        <v>51</v>
      </c>
      <c r="I31">
        <v>5</v>
      </c>
      <c r="J31" s="23" t="s">
        <v>98</v>
      </c>
      <c r="O31" t="s">
        <v>51</v>
      </c>
      <c r="P31">
        <v>5</v>
      </c>
      <c r="Q31" s="30">
        <v>5</v>
      </c>
      <c r="V31" s="31"/>
      <c r="W31" s="96"/>
      <c r="X31" s="97"/>
      <c r="Y31" s="98"/>
    </row>
    <row r="32" spans="1:25">
      <c r="B32" t="s">
        <v>53</v>
      </c>
      <c r="C32" s="21">
        <f t="shared" ca="1" si="0"/>
        <v>2278</v>
      </c>
      <c r="D32" s="21">
        <f t="shared" ca="1" si="0"/>
        <v>2365</v>
      </c>
      <c r="E32" s="29">
        <f t="shared" ca="1" si="1"/>
        <v>-87</v>
      </c>
      <c r="H32" t="s">
        <v>53</v>
      </c>
      <c r="I32">
        <v>1</v>
      </c>
      <c r="J32" s="22" t="s">
        <v>99</v>
      </c>
      <c r="O32" t="s">
        <v>53</v>
      </c>
      <c r="P32">
        <v>1</v>
      </c>
      <c r="Q32" s="30">
        <v>1</v>
      </c>
      <c r="V32" s="31"/>
      <c r="W32" s="96"/>
      <c r="X32" s="97"/>
      <c r="Y32" s="98"/>
    </row>
    <row r="33" spans="2:25">
      <c r="B33" t="s">
        <v>55</v>
      </c>
      <c r="C33" s="21">
        <f t="shared" ca="1" si="0"/>
        <v>1969</v>
      </c>
      <c r="D33" s="21">
        <f t="shared" ca="1" si="0"/>
        <v>2201</v>
      </c>
      <c r="E33" s="29">
        <f t="shared" ca="1" si="1"/>
        <v>-232</v>
      </c>
      <c r="H33" t="s">
        <v>55</v>
      </c>
      <c r="I33">
        <v>2</v>
      </c>
      <c r="J33" s="22" t="s">
        <v>99</v>
      </c>
      <c r="O33" t="s">
        <v>55</v>
      </c>
      <c r="P33">
        <v>2</v>
      </c>
      <c r="Q33" s="30">
        <v>2</v>
      </c>
      <c r="V33" s="31"/>
      <c r="W33" s="96"/>
      <c r="X33" s="97"/>
      <c r="Y33" s="98"/>
    </row>
    <row r="34" spans="2:25">
      <c r="B34" t="s">
        <v>57</v>
      </c>
      <c r="C34" s="21">
        <f t="shared" ca="1" si="0"/>
        <v>2409</v>
      </c>
      <c r="D34" s="21">
        <f t="shared" ca="1" si="0"/>
        <v>2280</v>
      </c>
      <c r="E34" s="29">
        <f t="shared" ca="1" si="1"/>
        <v>129</v>
      </c>
      <c r="H34" t="s">
        <v>57</v>
      </c>
      <c r="I34">
        <v>9</v>
      </c>
      <c r="J34" s="23" t="s">
        <v>98</v>
      </c>
      <c r="O34" t="s">
        <v>57</v>
      </c>
      <c r="P34">
        <v>9</v>
      </c>
      <c r="Q34" s="30">
        <v>9</v>
      </c>
      <c r="V34" s="31"/>
      <c r="W34" s="96"/>
      <c r="X34" s="97"/>
      <c r="Y34" s="98"/>
    </row>
    <row r="35" spans="2:25">
      <c r="B35" t="s">
        <v>59</v>
      </c>
      <c r="C35" s="21">
        <f t="shared" ca="1" si="0"/>
        <v>1851</v>
      </c>
      <c r="D35" s="21">
        <f t="shared" ca="1" si="0"/>
        <v>2210</v>
      </c>
      <c r="E35" s="29">
        <f t="shared" ca="1" si="1"/>
        <v>-359</v>
      </c>
      <c r="H35" t="s">
        <v>59</v>
      </c>
      <c r="I35">
        <v>6</v>
      </c>
      <c r="J35" s="23" t="s">
        <v>98</v>
      </c>
      <c r="O35" t="s">
        <v>59</v>
      </c>
      <c r="P35">
        <v>6</v>
      </c>
      <c r="Q35" s="30">
        <v>6</v>
      </c>
      <c r="V35" s="31"/>
      <c r="W35" s="96"/>
      <c r="X35" s="97"/>
      <c r="Y35" s="98"/>
    </row>
    <row r="36" spans="2:25">
      <c r="B36" t="s">
        <v>61</v>
      </c>
      <c r="C36" s="21">
        <f t="shared" ca="1" si="0"/>
        <v>2042</v>
      </c>
      <c r="D36" s="21">
        <f t="shared" ca="1" si="0"/>
        <v>2169</v>
      </c>
      <c r="E36" s="29">
        <f t="shared" ca="1" si="1"/>
        <v>-127</v>
      </c>
      <c r="H36" t="s">
        <v>61</v>
      </c>
      <c r="I36">
        <v>9</v>
      </c>
      <c r="J36" s="23" t="s">
        <v>98</v>
      </c>
      <c r="O36" t="s">
        <v>61</v>
      </c>
      <c r="P36">
        <v>9</v>
      </c>
      <c r="Q36" s="30">
        <v>9</v>
      </c>
      <c r="V36" s="31"/>
      <c r="W36" s="96"/>
      <c r="X36" s="97"/>
      <c r="Y36" s="98"/>
    </row>
    <row r="37" spans="2:25" ht="18">
      <c r="B37" t="s">
        <v>63</v>
      </c>
      <c r="C37" s="21">
        <f t="shared" ca="1" si="0"/>
        <v>1983</v>
      </c>
      <c r="D37" s="21">
        <f t="shared" ca="1" si="0"/>
        <v>1918</v>
      </c>
      <c r="E37" s="29">
        <f t="shared" ca="1" si="1"/>
        <v>65</v>
      </c>
      <c r="H37" t="s">
        <v>63</v>
      </c>
      <c r="I37">
        <v>4</v>
      </c>
      <c r="J37" s="22" t="s">
        <v>99</v>
      </c>
      <c r="O37" t="s">
        <v>63</v>
      </c>
      <c r="P37">
        <v>4</v>
      </c>
      <c r="Q37" s="30">
        <v>4</v>
      </c>
      <c r="W37" s="34"/>
      <c r="X37" s="34"/>
      <c r="Y37" s="35"/>
    </row>
    <row r="38" spans="2:25">
      <c r="B38" t="s">
        <v>65</v>
      </c>
      <c r="C38" s="21">
        <f t="shared" ca="1" si="0"/>
        <v>2399</v>
      </c>
      <c r="D38" s="21">
        <f t="shared" ca="1" si="0"/>
        <v>2101</v>
      </c>
      <c r="E38" s="29">
        <f t="shared" ca="1" si="1"/>
        <v>298</v>
      </c>
      <c r="H38" t="s">
        <v>65</v>
      </c>
      <c r="I38">
        <v>3</v>
      </c>
      <c r="J38" s="22" t="s">
        <v>99</v>
      </c>
      <c r="O38" t="s">
        <v>65</v>
      </c>
      <c r="P38">
        <v>3</v>
      </c>
      <c r="Q38" s="30">
        <v>3</v>
      </c>
    </row>
    <row r="39" spans="2:25">
      <c r="B39" t="s">
        <v>67</v>
      </c>
      <c r="C39" s="21">
        <f t="shared" ca="1" si="0"/>
        <v>1759</v>
      </c>
      <c r="D39" s="21">
        <f t="shared" ca="1" si="0"/>
        <v>2233</v>
      </c>
      <c r="E39" s="29">
        <f t="shared" ca="1" si="1"/>
        <v>-474</v>
      </c>
      <c r="H39" t="s">
        <v>67</v>
      </c>
      <c r="I39">
        <v>4</v>
      </c>
      <c r="J39" s="22" t="s">
        <v>99</v>
      </c>
      <c r="O39" t="s">
        <v>67</v>
      </c>
      <c r="P39">
        <v>4</v>
      </c>
      <c r="Q39" s="30">
        <v>4</v>
      </c>
    </row>
    <row r="40" spans="2:25">
      <c r="B40" t="s">
        <v>69</v>
      </c>
      <c r="C40" s="21">
        <f t="shared" ca="1" si="0"/>
        <v>2117</v>
      </c>
      <c r="D40" s="21">
        <f t="shared" ca="1" si="0"/>
        <v>2494</v>
      </c>
      <c r="E40" s="29">
        <f t="shared" ca="1" si="1"/>
        <v>-377</v>
      </c>
      <c r="H40" t="s">
        <v>69</v>
      </c>
      <c r="I40">
        <v>9</v>
      </c>
      <c r="J40" s="23" t="s">
        <v>98</v>
      </c>
      <c r="O40" t="s">
        <v>69</v>
      </c>
      <c r="P40">
        <v>9</v>
      </c>
      <c r="Q40" s="30">
        <v>9</v>
      </c>
    </row>
    <row r="41" spans="2:25">
      <c r="B41" t="s">
        <v>71</v>
      </c>
      <c r="C41" s="21">
        <f t="shared" ca="1" si="0"/>
        <v>1927</v>
      </c>
      <c r="D41" s="21">
        <f t="shared" ca="1" si="0"/>
        <v>2040</v>
      </c>
      <c r="E41" s="29">
        <f t="shared" ca="1" si="1"/>
        <v>-113</v>
      </c>
      <c r="H41" t="s">
        <v>71</v>
      </c>
      <c r="I41">
        <v>6</v>
      </c>
      <c r="J41" s="23" t="s">
        <v>98</v>
      </c>
      <c r="O41" t="s">
        <v>71</v>
      </c>
      <c r="P41">
        <v>6</v>
      </c>
      <c r="Q41" s="30">
        <v>6</v>
      </c>
    </row>
    <row r="42" spans="2:25">
      <c r="B42" t="s">
        <v>73</v>
      </c>
      <c r="C42" s="21">
        <f t="shared" ca="1" si="0"/>
        <v>1790</v>
      </c>
      <c r="D42" s="21">
        <f t="shared" ca="1" si="0"/>
        <v>1916</v>
      </c>
      <c r="E42" s="29">
        <f t="shared" ca="1" si="1"/>
        <v>-126</v>
      </c>
      <c r="H42" t="s">
        <v>73</v>
      </c>
      <c r="I42">
        <v>2</v>
      </c>
      <c r="J42" s="22" t="s">
        <v>99</v>
      </c>
      <c r="O42" t="s">
        <v>73</v>
      </c>
      <c r="P42">
        <v>2</v>
      </c>
      <c r="Q42" s="30">
        <v>2</v>
      </c>
    </row>
    <row r="43" spans="2:25">
      <c r="B43" t="s">
        <v>75</v>
      </c>
      <c r="C43" s="21">
        <f t="shared" ca="1" si="0"/>
        <v>2067</v>
      </c>
      <c r="D43" s="21">
        <f t="shared" ca="1" si="0"/>
        <v>1761</v>
      </c>
      <c r="E43" s="29">
        <f t="shared" ca="1" si="1"/>
        <v>306</v>
      </c>
      <c r="H43" t="s">
        <v>75</v>
      </c>
      <c r="I43">
        <v>1</v>
      </c>
      <c r="J43" s="22" t="s">
        <v>99</v>
      </c>
      <c r="O43" t="s">
        <v>75</v>
      </c>
      <c r="P43">
        <v>1</v>
      </c>
      <c r="Q43" s="30">
        <v>1</v>
      </c>
    </row>
    <row r="44" spans="2:25">
      <c r="B44" t="s">
        <v>77</v>
      </c>
      <c r="C44" s="21">
        <f t="shared" ca="1" si="0"/>
        <v>1978</v>
      </c>
      <c r="D44" s="21">
        <f t="shared" ca="1" si="0"/>
        <v>1964</v>
      </c>
      <c r="E44" s="29">
        <f t="shared" ca="1" si="1"/>
        <v>14</v>
      </c>
      <c r="H44" t="s">
        <v>77</v>
      </c>
      <c r="I44">
        <v>5</v>
      </c>
      <c r="J44" s="23" t="s">
        <v>98</v>
      </c>
      <c r="O44" t="s">
        <v>77</v>
      </c>
      <c r="P44">
        <v>5</v>
      </c>
      <c r="Q44" s="30">
        <v>5</v>
      </c>
    </row>
    <row r="45" spans="2:25">
      <c r="B45" t="s">
        <v>79</v>
      </c>
      <c r="C45" s="21">
        <f t="shared" ca="1" si="0"/>
        <v>1793</v>
      </c>
      <c r="D45" s="21">
        <f t="shared" ca="1" si="0"/>
        <v>2224</v>
      </c>
      <c r="E45" s="29">
        <f t="shared" ca="1" si="1"/>
        <v>-431</v>
      </c>
      <c r="H45" t="s">
        <v>79</v>
      </c>
      <c r="I45">
        <v>4</v>
      </c>
      <c r="J45" s="22" t="s">
        <v>99</v>
      </c>
      <c r="O45" t="s">
        <v>79</v>
      </c>
      <c r="P45">
        <v>4</v>
      </c>
      <c r="Q45" s="30">
        <v>4</v>
      </c>
    </row>
    <row r="46" spans="2:25">
      <c r="B46" t="s">
        <v>81</v>
      </c>
      <c r="C46" s="21">
        <f t="shared" ca="1" si="0"/>
        <v>2459</v>
      </c>
      <c r="D46" s="21">
        <f t="shared" ca="1" si="0"/>
        <v>2327</v>
      </c>
      <c r="E46" s="29">
        <f t="shared" ca="1" si="1"/>
        <v>132</v>
      </c>
      <c r="H46" t="s">
        <v>81</v>
      </c>
      <c r="I46">
        <v>8</v>
      </c>
      <c r="J46" s="23" t="s">
        <v>98</v>
      </c>
      <c r="O46" t="s">
        <v>81</v>
      </c>
      <c r="P46">
        <v>8</v>
      </c>
      <c r="Q46" s="30">
        <v>8</v>
      </c>
    </row>
    <row r="47" spans="2:25">
      <c r="B47" t="s">
        <v>100</v>
      </c>
      <c r="C47" s="21">
        <f t="shared" ca="1" si="0"/>
        <v>2462</v>
      </c>
      <c r="D47" s="21">
        <f t="shared" ca="1" si="0"/>
        <v>1807</v>
      </c>
      <c r="E47" s="29">
        <f t="shared" ca="1" si="1"/>
        <v>655</v>
      </c>
      <c r="H47" t="s">
        <v>100</v>
      </c>
      <c r="I47">
        <v>6</v>
      </c>
      <c r="J47" s="23" t="s">
        <v>98</v>
      </c>
      <c r="O47" t="s">
        <v>100</v>
      </c>
      <c r="P47">
        <v>6</v>
      </c>
      <c r="Q47" s="30">
        <v>6</v>
      </c>
    </row>
    <row r="48" spans="2:25">
      <c r="B48" t="s">
        <v>101</v>
      </c>
      <c r="C48" s="21">
        <f t="shared" ca="1" si="0"/>
        <v>2344</v>
      </c>
      <c r="D48" s="21">
        <f t="shared" ca="1" si="0"/>
        <v>1891</v>
      </c>
      <c r="E48" s="29">
        <f t="shared" ca="1" si="1"/>
        <v>453</v>
      </c>
      <c r="H48" t="s">
        <v>101</v>
      </c>
      <c r="I48">
        <v>5</v>
      </c>
      <c r="J48" s="23" t="s">
        <v>98</v>
      </c>
      <c r="O48" t="s">
        <v>101</v>
      </c>
      <c r="P48">
        <v>5</v>
      </c>
      <c r="Q48" s="30">
        <v>5</v>
      </c>
    </row>
    <row r="49" spans="2:17">
      <c r="B49" t="s">
        <v>102</v>
      </c>
      <c r="C49" s="21">
        <f t="shared" ca="1" si="0"/>
        <v>2424</v>
      </c>
      <c r="D49" s="21">
        <f t="shared" ca="1" si="0"/>
        <v>2183</v>
      </c>
      <c r="E49" s="29">
        <f t="shared" ca="1" si="1"/>
        <v>241</v>
      </c>
      <c r="H49" t="s">
        <v>102</v>
      </c>
      <c r="I49">
        <v>9</v>
      </c>
      <c r="J49" s="23" t="s">
        <v>98</v>
      </c>
      <c r="O49" t="s">
        <v>102</v>
      </c>
      <c r="P49">
        <v>9</v>
      </c>
      <c r="Q49" s="30">
        <v>9</v>
      </c>
    </row>
    <row r="50" spans="2:17">
      <c r="B50" t="s">
        <v>103</v>
      </c>
      <c r="C50" s="21">
        <f t="shared" ca="1" si="0"/>
        <v>2051</v>
      </c>
      <c r="D50" s="21">
        <f t="shared" ca="1" si="0"/>
        <v>1982</v>
      </c>
      <c r="E50" s="29">
        <f t="shared" ca="1" si="1"/>
        <v>69</v>
      </c>
    </row>
    <row r="51" spans="2:17">
      <c r="B51" t="s">
        <v>104</v>
      </c>
      <c r="C51" s="21">
        <f t="shared" ca="1" si="0"/>
        <v>2133</v>
      </c>
      <c r="D51" s="21">
        <f t="shared" ca="1" si="0"/>
        <v>2394</v>
      </c>
      <c r="E51" s="29">
        <f t="shared" ca="1" si="1"/>
        <v>-261</v>
      </c>
    </row>
    <row r="52" spans="2:17">
      <c r="B52" t="s">
        <v>105</v>
      </c>
      <c r="C52" s="21">
        <f t="shared" ca="1" si="0"/>
        <v>1902</v>
      </c>
      <c r="D52" s="21">
        <f t="shared" ca="1" si="0"/>
        <v>2326</v>
      </c>
      <c r="E52" s="29">
        <f t="shared" ca="1" si="1"/>
        <v>-424</v>
      </c>
    </row>
  </sheetData>
  <conditionalFormatting sqref="G27:G52">
    <cfRule type="dataBar" priority="1">
      <dataBar showValue="0">
        <cfvo type="min"/>
        <cfvo type="max"/>
        <color rgb="FF638EC6"/>
      </dataBar>
      <extLst>
        <ext xmlns:x14="http://schemas.microsoft.com/office/spreadsheetml/2009/9/main" uri="{B025F937-C7B1-47D3-B67F-A62EFF666E3E}">
          <x14:id>{D64321AB-7DA7-F04B-9632-24385384AE82}</x14:id>
        </ext>
      </extLs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64321AB-7DA7-F04B-9632-24385384AE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G27:G52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FB26A-25D2-B545-83AA-72BA52EBAAEB}">
  <sheetPr codeName="Hoja7"/>
  <dimension ref="A1"/>
  <sheetViews>
    <sheetView workbookViewId="0"/>
  </sheetViews>
  <sheetFormatPr baseColWidth="10" defaultRowHeight="15.6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Formato</vt:lpstr>
      <vt:lpstr>INFO</vt:lpstr>
      <vt:lpstr>Ejercicio 1 </vt:lpstr>
      <vt:lpstr>Ejercicio 2</vt:lpstr>
      <vt:lpstr>Ejercicio 3 </vt:lpstr>
      <vt:lpstr>Ejercicio 4</vt:lpstr>
      <vt:lpstr>Ejercicio 5</vt:lpstr>
      <vt:lpstr>Solución 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Nathalie Duran</dc:creator>
  <cp:lastModifiedBy>Natalia Duran</cp:lastModifiedBy>
  <dcterms:created xsi:type="dcterms:W3CDTF">2024-02-02T20:21:29Z</dcterms:created>
  <dcterms:modified xsi:type="dcterms:W3CDTF">2025-04-14T15:22:49Z</dcterms:modified>
</cp:coreProperties>
</file>