
<file path=[Content_Types].xml><?xml version="1.0" encoding="utf-8"?>
<Types xmlns="http://schemas.openxmlformats.org/package/2006/content-types">
  <Default Extension="tmp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140"/>
  </bookViews>
  <sheets>
    <sheet name="Sheet1" sheetId="1" r:id="rId1"/>
    <sheet name="Sheet2" sheetId="2" r:id="rId2"/>
    <sheet name="Sheet3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1" i="1" l="1"/>
  <c r="M30" i="1"/>
  <c r="N26" i="1"/>
  <c r="N25" i="1"/>
  <c r="N27" i="1" s="1"/>
  <c r="N33" i="1" s="1"/>
  <c r="N35" i="1" s="1"/>
  <c r="N37" i="1" s="1"/>
  <c r="O34" i="1"/>
  <c r="N32" i="1"/>
  <c r="M32" i="1"/>
  <c r="O32" i="1" s="1"/>
  <c r="N30" i="1"/>
  <c r="O30" i="1" s="1"/>
  <c r="M25" i="1"/>
  <c r="O15" i="1"/>
  <c r="N11" i="1"/>
  <c r="N13" i="1"/>
  <c r="M13" i="1"/>
  <c r="M12" i="1"/>
  <c r="M11" i="1"/>
  <c r="N7" i="1"/>
  <c r="N6" i="1"/>
  <c r="M6" i="1"/>
  <c r="O6" i="1" s="1"/>
  <c r="O8" i="1" s="1"/>
  <c r="M8" i="1" l="1"/>
  <c r="N8" i="1"/>
  <c r="N14" i="1" s="1"/>
  <c r="N16" i="1" s="1"/>
  <c r="N18" i="1" s="1"/>
  <c r="O13" i="1"/>
  <c r="M14" i="1"/>
  <c r="M16" i="1" s="1"/>
  <c r="M18" i="1" s="1"/>
  <c r="O11" i="1"/>
  <c r="O25" i="1"/>
  <c r="O27" i="1" s="1"/>
  <c r="O33" i="1" s="1"/>
  <c r="O35" i="1" s="1"/>
  <c r="O37" i="1" s="1"/>
  <c r="M27" i="1"/>
  <c r="M33" i="1" s="1"/>
  <c r="M35" i="1" s="1"/>
  <c r="M37" i="1" s="1"/>
  <c r="O14" i="1" l="1"/>
  <c r="O16" i="1" s="1"/>
  <c r="O18" i="1" s="1"/>
</calcChain>
</file>

<file path=xl/sharedStrings.xml><?xml version="1.0" encoding="utf-8"?>
<sst xmlns="http://schemas.openxmlformats.org/spreadsheetml/2006/main" count="38" uniqueCount="19">
  <si>
    <t>Div A</t>
  </si>
  <si>
    <t>Div B</t>
  </si>
  <si>
    <t>Total Co</t>
  </si>
  <si>
    <t>Sales Revenue</t>
  </si>
  <si>
    <t>External Revenue</t>
  </si>
  <si>
    <t>Internal Revenue</t>
  </si>
  <si>
    <t>Total Revenue</t>
  </si>
  <si>
    <t>000`</t>
  </si>
  <si>
    <t>Variable Costs</t>
  </si>
  <si>
    <t>External Materials</t>
  </si>
  <si>
    <t>Internal Materials</t>
  </si>
  <si>
    <t>Labor Costs</t>
  </si>
  <si>
    <t>Fixed Costs</t>
  </si>
  <si>
    <t>Profits</t>
  </si>
  <si>
    <t>Contribution</t>
  </si>
  <si>
    <t>Profit Statement - Before changes in trasfer pricing policy</t>
  </si>
  <si>
    <t>Profit Statement - After changes in trasfer pricing policy</t>
  </si>
  <si>
    <t>b</t>
  </si>
  <si>
    <t>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</si>
</sst>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rgb="FFFF0000"/>
      <name val="Arial"/>
      <family val="2"/>
    </font>
    <font>
      <b/>
      <sz val="11"/>
      <color theme="1"/>
      <name val="Arial"/>
      <family val="2"/>
    </font>
    <font>
      <b/>
      <i/>
      <sz val="11"/>
      <color theme="1"/>
      <name val="Arial"/>
      <family val="2"/>
    </font>
    <font>
      <b/>
      <i/>
      <u/>
      <sz val="11"/>
      <color theme="1"/>
      <name val="Arial"/>
      <family val="2"/>
    </font>
    <font>
      <b/>
      <sz val="11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5">
    <xf numFmtId="0" fontId="0" fillId="0" borderId="0" xfId="0"/>
    <xf numFmtId="0" fontId="3" fillId="0" borderId="0" xfId="0" applyFont="1"/>
    <xf numFmtId="0" fontId="5" fillId="0" borderId="0" xfId="0" applyFont="1"/>
    <xf numFmtId="0" fontId="0" fillId="0" borderId="0" xfId="0" applyAlignment="1">
      <alignment horizontal="right"/>
    </xf>
    <xf numFmtId="0" fontId="0" fillId="0" borderId="1" xfId="0" applyBorder="1"/>
    <xf numFmtId="0" fontId="0" fillId="0" borderId="0" xfId="0" applyFont="1"/>
    <xf numFmtId="0" fontId="3" fillId="0" borderId="0" xfId="0" applyFont="1" applyAlignment="1">
      <alignment horizontal="right"/>
    </xf>
    <xf numFmtId="0" fontId="3" fillId="2" borderId="0" xfId="0" applyFont="1" applyFill="1"/>
    <xf numFmtId="0" fontId="3" fillId="2" borderId="2" xfId="0" applyFont="1" applyFill="1" applyBorder="1"/>
    <xf numFmtId="10" fontId="4" fillId="0" borderId="0" xfId="1" applyNumberFormat="1" applyFont="1"/>
    <xf numFmtId="0" fontId="2" fillId="0" borderId="1" xfId="0" applyFont="1" applyBorder="1"/>
    <xf numFmtId="0" fontId="2" fillId="0" borderId="0" xfId="0" applyFont="1"/>
    <xf numFmtId="0" fontId="6" fillId="2" borderId="1" xfId="0" applyFont="1" applyFill="1" applyBorder="1"/>
    <xf numFmtId="0" fontId="6" fillId="2" borderId="0" xfId="0" applyFont="1" applyFill="1"/>
    <xf numFmtId="0" fontId="6" fillId="2" borderId="3" xfId="0" applyFont="1" applyFill="1" applyBorder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tmp"/><Relationship Id="rId1" Type="http://schemas.openxmlformats.org/officeDocument/2006/relationships/image" Target="../media/image1.tm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</xdr:row>
      <xdr:rowOff>28575</xdr:rowOff>
    </xdr:from>
    <xdr:to>
      <xdr:col>10</xdr:col>
      <xdr:colOff>20010</xdr:colOff>
      <xdr:row>25</xdr:row>
      <xdr:rowOff>67172</xdr:rowOff>
    </xdr:to>
    <xdr:pic>
      <xdr:nvPicPr>
        <xdr:cNvPr id="2" name="Picture 1" descr="Screen Clippi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143000"/>
          <a:ext cx="6878010" cy="356284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37</xdr:row>
      <xdr:rowOff>48727</xdr:rowOff>
    </xdr:from>
    <xdr:to>
      <xdr:col>10</xdr:col>
      <xdr:colOff>66675</xdr:colOff>
      <xdr:row>67</xdr:row>
      <xdr:rowOff>86483</xdr:rowOff>
    </xdr:to>
    <xdr:pic>
      <xdr:nvPicPr>
        <xdr:cNvPr id="3" name="Picture 2" descr="Screen Clipping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7240102"/>
          <a:ext cx="6896100" cy="54670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K1:O37"/>
  <sheetViews>
    <sheetView tabSelected="1" topLeftCell="A10" workbookViewId="0">
      <selection activeCell="L18" sqref="L18"/>
    </sheetView>
  </sheetViews>
  <sheetFormatPr defaultRowHeight="14.25" x14ac:dyDescent="0.2"/>
  <cols>
    <col min="11" max="11" width="9" style="3"/>
    <col min="12" max="12" width="30.875" customWidth="1"/>
    <col min="13" max="13" width="10.5" customWidth="1"/>
    <col min="14" max="14" width="10.625" customWidth="1"/>
  </cols>
  <sheetData>
    <row r="1" spans="11:15" ht="15" x14ac:dyDescent="0.25">
      <c r="K1" s="6" t="s">
        <v>18</v>
      </c>
      <c r="L1" s="1" t="s">
        <v>15</v>
      </c>
    </row>
    <row r="2" spans="11:15" x14ac:dyDescent="0.2">
      <c r="M2" s="3" t="s">
        <v>7</v>
      </c>
      <c r="N2" s="3" t="s">
        <v>7</v>
      </c>
      <c r="O2" s="3" t="s">
        <v>7</v>
      </c>
    </row>
    <row r="3" spans="11:15" ht="15" x14ac:dyDescent="0.25">
      <c r="M3" s="6" t="s">
        <v>0</v>
      </c>
      <c r="N3" s="6" t="s">
        <v>1</v>
      </c>
      <c r="O3" s="1" t="s">
        <v>2</v>
      </c>
    </row>
    <row r="5" spans="11:15" x14ac:dyDescent="0.2">
      <c r="L5" s="2" t="s">
        <v>3</v>
      </c>
    </row>
    <row r="6" spans="11:15" ht="15" x14ac:dyDescent="0.25">
      <c r="L6" t="s">
        <v>4</v>
      </c>
      <c r="M6" s="11">
        <f>80000*450/1000</f>
        <v>36000</v>
      </c>
      <c r="N6">
        <f>120000*80/1000</f>
        <v>9600</v>
      </c>
      <c r="O6" s="1">
        <f>SUM(M6:N6)</f>
        <v>45600</v>
      </c>
    </row>
    <row r="7" spans="11:15" x14ac:dyDescent="0.2">
      <c r="L7" t="s">
        <v>5</v>
      </c>
      <c r="M7" s="4">
        <v>0</v>
      </c>
      <c r="N7" s="10">
        <f>80000*75/1000</f>
        <v>6000</v>
      </c>
      <c r="O7" s="10">
        <v>0</v>
      </c>
    </row>
    <row r="8" spans="11:15" ht="15" x14ac:dyDescent="0.25">
      <c r="L8" s="1" t="s">
        <v>6</v>
      </c>
      <c r="M8" s="1">
        <f>SUM(M6:M7)</f>
        <v>36000</v>
      </c>
      <c r="N8" s="1">
        <f>SUM(N6:N7)</f>
        <v>15600</v>
      </c>
      <c r="O8" s="1">
        <f>SUM(O6:O7)</f>
        <v>45600</v>
      </c>
    </row>
    <row r="10" spans="11:15" ht="15" x14ac:dyDescent="0.25">
      <c r="L10" s="1" t="s">
        <v>8</v>
      </c>
    </row>
    <row r="11" spans="11:15" x14ac:dyDescent="0.2">
      <c r="L11" t="s">
        <v>9</v>
      </c>
      <c r="M11">
        <f>(80000*200/1000)*-1</f>
        <v>-16000</v>
      </c>
      <c r="N11">
        <f>200000*5/1000*-1</f>
        <v>-1000</v>
      </c>
      <c r="O11">
        <f>SUM(M11:N11)</f>
        <v>-17000</v>
      </c>
    </row>
    <row r="12" spans="11:15" x14ac:dyDescent="0.2">
      <c r="L12" s="5" t="s">
        <v>10</v>
      </c>
      <c r="M12" s="11">
        <f>(80000*75/1000)*-1</f>
        <v>-6000</v>
      </c>
      <c r="N12">
        <v>0</v>
      </c>
      <c r="O12">
        <v>0</v>
      </c>
    </row>
    <row r="13" spans="11:15" x14ac:dyDescent="0.2">
      <c r="L13" t="s">
        <v>11</v>
      </c>
      <c r="M13" s="4">
        <f>80000*45/1000*-1</f>
        <v>-3600</v>
      </c>
      <c r="N13" s="4">
        <f>200000*15/1000*-1</f>
        <v>-3000</v>
      </c>
      <c r="O13" s="4">
        <f>SUM(M13:N13)</f>
        <v>-6600</v>
      </c>
    </row>
    <row r="14" spans="11:15" ht="15" x14ac:dyDescent="0.25">
      <c r="L14" s="1" t="s">
        <v>14</v>
      </c>
      <c r="M14" s="1">
        <f>SUM(M8:M13)</f>
        <v>10400</v>
      </c>
      <c r="N14" s="1">
        <f>SUM(N8:N13)</f>
        <v>11600</v>
      </c>
      <c r="O14" s="1">
        <f>SUM(O8:O13)</f>
        <v>22000</v>
      </c>
    </row>
    <row r="15" spans="11:15" ht="15" thickBot="1" x14ac:dyDescent="0.25">
      <c r="L15" t="s">
        <v>12</v>
      </c>
      <c r="M15">
        <v>-7440</v>
      </c>
      <c r="N15">
        <v>-4400</v>
      </c>
      <c r="O15">
        <f>SUM(M15:N15)</f>
        <v>-11840</v>
      </c>
    </row>
    <row r="16" spans="11:15" ht="15.75" thickBot="1" x14ac:dyDescent="0.3">
      <c r="L16" s="8" t="s">
        <v>13</v>
      </c>
      <c r="M16" s="8">
        <f>SUM(M14:M15)</f>
        <v>2960</v>
      </c>
      <c r="N16" s="8">
        <f>SUM(N14:N15)</f>
        <v>7200</v>
      </c>
      <c r="O16" s="14">
        <f>SUM(O14:O15)</f>
        <v>10160</v>
      </c>
    </row>
    <row r="18" spans="11:15" x14ac:dyDescent="0.2">
      <c r="M18" s="9">
        <f>M16/M8</f>
        <v>8.2222222222222224E-2</v>
      </c>
      <c r="N18" s="9">
        <f>N16/N8</f>
        <v>0.46153846153846156</v>
      </c>
      <c r="O18" s="9">
        <f>O16/O8</f>
        <v>0.22280701754385965</v>
      </c>
    </row>
    <row r="20" spans="11:15" ht="15" x14ac:dyDescent="0.25">
      <c r="K20" s="6" t="s">
        <v>17</v>
      </c>
      <c r="L20" s="1" t="s">
        <v>16</v>
      </c>
    </row>
    <row r="21" spans="11:15" x14ac:dyDescent="0.2">
      <c r="M21" s="3" t="s">
        <v>7</v>
      </c>
      <c r="N21" s="3" t="s">
        <v>7</v>
      </c>
      <c r="O21" s="3" t="s">
        <v>7</v>
      </c>
    </row>
    <row r="22" spans="11:15" ht="15" x14ac:dyDescent="0.25">
      <c r="M22" s="6" t="s">
        <v>0</v>
      </c>
      <c r="N22" s="6" t="s">
        <v>1</v>
      </c>
      <c r="O22" s="1" t="s">
        <v>2</v>
      </c>
    </row>
    <row r="24" spans="11:15" x14ac:dyDescent="0.2">
      <c r="L24" s="2" t="s">
        <v>3</v>
      </c>
    </row>
    <row r="25" spans="11:15" ht="15" x14ac:dyDescent="0.25">
      <c r="L25" t="s">
        <v>4</v>
      </c>
      <c r="M25" s="11">
        <f>80000*450/1000</f>
        <v>36000</v>
      </c>
      <c r="N25">
        <f>180000*80/1000</f>
        <v>14400</v>
      </c>
      <c r="O25" s="1">
        <f>SUM(M25:N25)</f>
        <v>50400</v>
      </c>
    </row>
    <row r="26" spans="11:15" ht="15" x14ac:dyDescent="0.25">
      <c r="L26" t="s">
        <v>5</v>
      </c>
      <c r="M26" s="4">
        <v>0</v>
      </c>
      <c r="N26" s="12">
        <f>20000*65/1000</f>
        <v>1300</v>
      </c>
      <c r="O26" s="10">
        <v>0</v>
      </c>
    </row>
    <row r="27" spans="11:15" ht="15" x14ac:dyDescent="0.25">
      <c r="L27" s="1" t="s">
        <v>6</v>
      </c>
      <c r="M27" s="1">
        <f>SUM(M25:M26)</f>
        <v>36000</v>
      </c>
      <c r="N27" s="1">
        <f>SUM(N25:N26)</f>
        <v>15700</v>
      </c>
      <c r="O27" s="1">
        <f>SUM(O25:O26)</f>
        <v>50400</v>
      </c>
    </row>
    <row r="29" spans="11:15" ht="15" x14ac:dyDescent="0.25">
      <c r="L29" s="1" t="s">
        <v>8</v>
      </c>
    </row>
    <row r="30" spans="11:15" ht="15" x14ac:dyDescent="0.25">
      <c r="L30" t="s">
        <v>9</v>
      </c>
      <c r="M30" s="7">
        <f>(80000*200+60000*65)/1000*-1</f>
        <v>-19900</v>
      </c>
      <c r="N30">
        <f>200000*5/1000*-1</f>
        <v>-1000</v>
      </c>
      <c r="O30">
        <f>SUM(M30:N30)</f>
        <v>-20900</v>
      </c>
    </row>
    <row r="31" spans="11:15" ht="15" x14ac:dyDescent="0.25">
      <c r="L31" s="5" t="s">
        <v>10</v>
      </c>
      <c r="M31" s="13">
        <f>20000*65*-1/1000</f>
        <v>-1300</v>
      </c>
      <c r="N31">
        <v>0</v>
      </c>
      <c r="O31">
        <v>0</v>
      </c>
    </row>
    <row r="32" spans="11:15" x14ac:dyDescent="0.2">
      <c r="L32" t="s">
        <v>11</v>
      </c>
      <c r="M32" s="4">
        <f>80000*45/1000*-1</f>
        <v>-3600</v>
      </c>
      <c r="N32" s="4">
        <f>200000*15/1000*-1</f>
        <v>-3000</v>
      </c>
      <c r="O32" s="4">
        <f>SUM(M32:N32)</f>
        <v>-6600</v>
      </c>
    </row>
    <row r="33" spans="12:15" ht="15" x14ac:dyDescent="0.25">
      <c r="L33" s="1" t="s">
        <v>14</v>
      </c>
      <c r="M33" s="1">
        <f>SUM(M27:M32)</f>
        <v>11200</v>
      </c>
      <c r="N33" s="1">
        <f>SUM(N27:N32)</f>
        <v>11700</v>
      </c>
      <c r="O33" s="1">
        <f>SUM(O27:O32)</f>
        <v>22900</v>
      </c>
    </row>
    <row r="34" spans="12:15" ht="15" thickBot="1" x14ac:dyDescent="0.25">
      <c r="L34" t="s">
        <v>12</v>
      </c>
      <c r="M34">
        <v>-7440</v>
      </c>
      <c r="N34">
        <v>-4400</v>
      </c>
      <c r="O34">
        <f>SUM(M34:N34)</f>
        <v>-11840</v>
      </c>
    </row>
    <row r="35" spans="12:15" ht="15.75" thickBot="1" x14ac:dyDescent="0.3">
      <c r="L35" s="8" t="s">
        <v>13</v>
      </c>
      <c r="M35" s="8">
        <f>SUM(M33:M34)</f>
        <v>3760</v>
      </c>
      <c r="N35" s="8">
        <f>SUM(N33:N34)</f>
        <v>7300</v>
      </c>
      <c r="O35" s="14">
        <f>SUM(O33:O34)</f>
        <v>11060</v>
      </c>
    </row>
    <row r="37" spans="12:15" x14ac:dyDescent="0.2">
      <c r="M37" s="9">
        <f>M35/M27</f>
        <v>0.10444444444444445</v>
      </c>
      <c r="N37" s="9">
        <f>N35/N27</f>
        <v>0.46496815286624205</v>
      </c>
      <c r="O37" s="9">
        <f>O35/O27</f>
        <v>0.21944444444444444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Syed Ali</dc:creator>
  <cp:lastModifiedBy>Syed Ali</cp:lastModifiedBy>
  <dcterms:created xsi:type="dcterms:W3CDTF">2020-02-14T15:03:34Z</dcterms:created>
  <dcterms:modified xsi:type="dcterms:W3CDTF">2020-02-14T20:51:54Z</dcterms:modified>
</cp:coreProperties>
</file>