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7"/>
  <workbookPr/>
  <mc:AlternateContent xmlns:mc="http://schemas.openxmlformats.org/markup-compatibility/2006">
    <mc:Choice Requires="x15">
      <x15ac:absPath xmlns:x15ac="http://schemas.microsoft.com/office/spreadsheetml/2010/11/ac" url="/Users/cem/Desktop/M1/tips/IntermedioNEW/"/>
    </mc:Choice>
  </mc:AlternateContent>
  <xr:revisionPtr revIDLastSave="0" documentId="8_{4F844129-6240-C441-AD01-104F5DC69B91}" xr6:coauthVersionLast="47" xr6:coauthVersionMax="47" xr10:uidLastSave="{00000000-0000-0000-0000-000000000000}"/>
  <bookViews>
    <workbookView xWindow="0" yWindow="0" windowWidth="28800" windowHeight="16020" xr2:uid="{00000000-000D-0000-FFFF-FFFF00000000}"/>
  </bookViews>
  <sheets>
    <sheet name="Si" sheetId="36" r:id="rId1"/>
    <sheet name="Argumento" sheetId="35" r:id="rId2"/>
    <sheet name="Ejercicio 1" sheetId="15" r:id="rId3"/>
    <sheet name="Ejercicio 2" sheetId="31" r:id="rId4"/>
    <sheet name="Ejercicio 3" sheetId="32" r:id="rId5"/>
    <sheet name="Ejercicio 4" sheetId="33" r:id="rId6"/>
    <sheet name="Ejercicio 5" sheetId="34" r:id="rId7"/>
    <sheet name="Solución 1" sheetId="37" r:id="rId8"/>
    <sheet name="Solución 2" sheetId="38" r:id="rId9"/>
    <sheet name="Solución 3" sheetId="39" r:id="rId10"/>
    <sheet name="Solución 4" sheetId="40" r:id="rId11"/>
    <sheet name="Solución 5" sheetId="41" r:id="rId12"/>
  </sheets>
  <externalReferences>
    <externalReference r:id="rId13"/>
  </externalReferences>
  <definedNames>
    <definedName name="Cifra1">[1]Fórmulas!#REF!</definedName>
    <definedName name="Cifra2">[1]Fórmulas!#REF!</definedName>
    <definedName name="Hola">[1]Fórmulas!#REF!</definedName>
    <definedName name="Mundo">[1]Fórmulas!#REF!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31" i="41" l="1"/>
  <c r="L32" i="41"/>
  <c r="L33" i="41"/>
  <c r="L34" i="41"/>
  <c r="L35" i="41"/>
  <c r="L36" i="41"/>
  <c r="L30" i="41"/>
  <c r="G31" i="41"/>
  <c r="G32" i="41"/>
  <c r="G33" i="41"/>
  <c r="G34" i="41"/>
  <c r="G35" i="41"/>
  <c r="G36" i="41"/>
  <c r="G37" i="41"/>
  <c r="G38" i="41"/>
  <c r="G39" i="41"/>
  <c r="G40" i="41"/>
  <c r="G41" i="41"/>
  <c r="G42" i="41"/>
  <c r="G30" i="41"/>
  <c r="R31" i="40"/>
  <c r="R32" i="40"/>
  <c r="R33" i="40"/>
  <c r="R34" i="40"/>
  <c r="R35" i="40"/>
  <c r="R36" i="40"/>
  <c r="R37" i="40"/>
  <c r="R38" i="40"/>
  <c r="R39" i="40"/>
  <c r="R40" i="40"/>
  <c r="R41" i="40"/>
  <c r="R42" i="40"/>
  <c r="R43" i="40"/>
  <c r="R44" i="40"/>
  <c r="R45" i="40"/>
  <c r="R46" i="40"/>
  <c r="R47" i="40"/>
  <c r="R48" i="40"/>
  <c r="R49" i="40"/>
  <c r="R50" i="40"/>
  <c r="R51" i="40"/>
  <c r="R52" i="40"/>
  <c r="R53" i="40"/>
  <c r="R54" i="40"/>
  <c r="R30" i="40"/>
  <c r="L36" i="40"/>
  <c r="L37" i="40"/>
  <c r="L38" i="40"/>
  <c r="L39" i="40"/>
  <c r="L40" i="40"/>
  <c r="L41" i="40"/>
  <c r="L42" i="40"/>
  <c r="L43" i="40"/>
  <c r="L44" i="40"/>
  <c r="L45" i="40"/>
  <c r="L46" i="40"/>
  <c r="L47" i="40"/>
  <c r="L48" i="40"/>
  <c r="L49" i="40"/>
  <c r="L35" i="40"/>
  <c r="E31" i="40"/>
  <c r="E32" i="40"/>
  <c r="E33" i="40"/>
  <c r="E34" i="40"/>
  <c r="E35" i="40"/>
  <c r="E36" i="40"/>
  <c r="E37" i="40"/>
  <c r="E38" i="40"/>
  <c r="E39" i="40"/>
  <c r="E40" i="40"/>
  <c r="E41" i="40"/>
  <c r="E42" i="40"/>
  <c r="E43" i="40"/>
  <c r="E44" i="40"/>
  <c r="E30" i="40"/>
  <c r="U29" i="39"/>
  <c r="U30" i="39"/>
  <c r="U31" i="39"/>
  <c r="U32" i="39"/>
  <c r="U28" i="39"/>
  <c r="L29" i="39"/>
  <c r="L30" i="39"/>
  <c r="L31" i="39"/>
  <c r="L32" i="39"/>
  <c r="L33" i="39"/>
  <c r="L34" i="39"/>
  <c r="L35" i="39"/>
  <c r="L36" i="39"/>
  <c r="L28" i="39"/>
  <c r="F29" i="39"/>
  <c r="F30" i="39"/>
  <c r="F31" i="39"/>
  <c r="F32" i="39"/>
  <c r="F33" i="39"/>
  <c r="F34" i="39"/>
  <c r="F35" i="39"/>
  <c r="F36" i="39"/>
  <c r="F28" i="39"/>
  <c r="K28" i="38"/>
  <c r="K29" i="38"/>
  <c r="K30" i="38"/>
  <c r="K31" i="38"/>
  <c r="K32" i="38"/>
  <c r="K33" i="38"/>
  <c r="K34" i="38"/>
  <c r="K35" i="38"/>
  <c r="K36" i="38"/>
  <c r="K37" i="38"/>
  <c r="K38" i="38"/>
  <c r="K39" i="38"/>
  <c r="K40" i="38"/>
  <c r="K41" i="38"/>
  <c r="K27" i="38"/>
  <c r="E28" i="38"/>
  <c r="E29" i="38"/>
  <c r="E30" i="38"/>
  <c r="E31" i="38"/>
  <c r="E32" i="38"/>
  <c r="E33" i="38"/>
  <c r="E34" i="38"/>
  <c r="E35" i="38"/>
  <c r="E36" i="38"/>
  <c r="E37" i="38"/>
  <c r="E38" i="38"/>
  <c r="E39" i="38"/>
  <c r="E40" i="38"/>
  <c r="E41" i="38"/>
  <c r="E27" i="38"/>
  <c r="N29" i="37"/>
  <c r="N30" i="37"/>
  <c r="N31" i="37"/>
  <c r="N32" i="37"/>
  <c r="N33" i="37"/>
  <c r="N34" i="37"/>
  <c r="N35" i="37"/>
  <c r="N36" i="37"/>
  <c r="N37" i="37"/>
  <c r="N38" i="37"/>
  <c r="N39" i="37"/>
  <c r="N40" i="37"/>
  <c r="N41" i="37"/>
  <c r="N42" i="37"/>
  <c r="N28" i="37"/>
  <c r="H29" i="37"/>
  <c r="H30" i="37"/>
  <c r="H31" i="37"/>
  <c r="H32" i="37"/>
  <c r="H33" i="37"/>
  <c r="H34" i="37"/>
  <c r="H35" i="37"/>
  <c r="H36" i="37"/>
  <c r="H37" i="37"/>
  <c r="H38" i="37"/>
  <c r="H39" i="37"/>
  <c r="H40" i="37"/>
  <c r="H28" i="37"/>
  <c r="D29" i="37"/>
  <c r="D30" i="37"/>
  <c r="D31" i="37"/>
  <c r="D32" i="37"/>
  <c r="D33" i="37"/>
  <c r="D34" i="37"/>
  <c r="D35" i="37"/>
  <c r="D36" i="37"/>
  <c r="D37" i="37"/>
  <c r="D28" i="37"/>
  <c r="L40" i="41"/>
  <c r="S41" i="38"/>
  <c r="S40" i="38"/>
  <c r="S39" i="38"/>
  <c r="S38" i="38"/>
  <c r="S37" i="38"/>
  <c r="S36" i="38"/>
  <c r="S35" i="38"/>
  <c r="S34" i="38"/>
  <c r="S33" i="38"/>
  <c r="S32" i="38"/>
  <c r="S31" i="38"/>
  <c r="S30" i="38"/>
  <c r="S29" i="38"/>
  <c r="S28" i="38"/>
  <c r="S27" i="38"/>
  <c r="L40" i="34"/>
</calcChain>
</file>

<file path=xl/sharedStrings.xml><?xml version="1.0" encoding="utf-8"?>
<sst xmlns="http://schemas.openxmlformats.org/spreadsheetml/2006/main" count="753" uniqueCount="192">
  <si>
    <t>Fruta</t>
  </si>
  <si>
    <t>Color</t>
  </si>
  <si>
    <t>FUNCIÓN</t>
  </si>
  <si>
    <t>Manzana</t>
  </si>
  <si>
    <t>Rojo</t>
  </si>
  <si>
    <t>Piña</t>
  </si>
  <si>
    <t>Amarillo</t>
  </si>
  <si>
    <t>Nota</t>
  </si>
  <si>
    <t>Calificación</t>
  </si>
  <si>
    <t>Aprobado</t>
  </si>
  <si>
    <t>Suspendido</t>
  </si>
  <si>
    <t>Vendedor</t>
  </si>
  <si>
    <t>Venta</t>
  </si>
  <si>
    <t>Sueldo</t>
  </si>
  <si>
    <t>Sueldo Final</t>
  </si>
  <si>
    <t>Nombre</t>
  </si>
  <si>
    <t>Edad</t>
  </si>
  <si>
    <t>Condición</t>
  </si>
  <si>
    <t>Situación</t>
  </si>
  <si>
    <t>Roberto</t>
  </si>
  <si>
    <t>Raúl</t>
  </si>
  <si>
    <t>Ingreso (mes)</t>
  </si>
  <si>
    <t>Luisa</t>
  </si>
  <si>
    <t>Marzo</t>
  </si>
  <si>
    <t>María</t>
  </si>
  <si>
    <t>Abril</t>
  </si>
  <si>
    <t>Loreto</t>
  </si>
  <si>
    <t>Ricardo</t>
  </si>
  <si>
    <t>Rodrigo</t>
  </si>
  <si>
    <t>Erasmo</t>
  </si>
  <si>
    <t>Eliana</t>
  </si>
  <si>
    <t>Mes de Ingreso</t>
  </si>
  <si>
    <t>Bonificación</t>
  </si>
  <si>
    <t>Rendimiento</t>
  </si>
  <si>
    <t>Resultado</t>
  </si>
  <si>
    <t>Producto</t>
  </si>
  <si>
    <t>Precio</t>
  </si>
  <si>
    <t>Categoría</t>
  </si>
  <si>
    <t>Precio Final</t>
  </si>
  <si>
    <t>Camisa</t>
  </si>
  <si>
    <t>A</t>
  </si>
  <si>
    <t>Sweter</t>
  </si>
  <si>
    <t>B</t>
  </si>
  <si>
    <t>Chaleco</t>
  </si>
  <si>
    <t>Blusa</t>
  </si>
  <si>
    <t>Chaqueta</t>
  </si>
  <si>
    <t>Pantalón</t>
  </si>
  <si>
    <t>Corbata</t>
  </si>
  <si>
    <t>Zapatos</t>
  </si>
  <si>
    <t>Descuento</t>
  </si>
  <si>
    <t>Partido</t>
  </si>
  <si>
    <t>Tenista</t>
  </si>
  <si>
    <t>Set Ganados</t>
  </si>
  <si>
    <t>Ganador</t>
  </si>
  <si>
    <t>Rafael Nadal</t>
  </si>
  <si>
    <t>Roger Federer</t>
  </si>
  <si>
    <t>EMPRESA</t>
  </si>
  <si>
    <t>GANANCIAS</t>
  </si>
  <si>
    <t>IMPUESTOS A PAGAR</t>
  </si>
  <si>
    <t>N° de Cheque</t>
  </si>
  <si>
    <t>Banco</t>
  </si>
  <si>
    <t>Monto Cheque</t>
  </si>
  <si>
    <t>Saldo en CTA. CTE.</t>
  </si>
  <si>
    <t>Estado</t>
  </si>
  <si>
    <t>Santiago</t>
  </si>
  <si>
    <t>Bhif</t>
  </si>
  <si>
    <t>Rechazado</t>
  </si>
  <si>
    <t>NOMBRE</t>
  </si>
  <si>
    <t>VENTAS</t>
  </si>
  <si>
    <t>SUELDO FINAL</t>
  </si>
  <si>
    <t>RICARDO ANTUNEZ</t>
  </si>
  <si>
    <t>MARIANA ABARCA</t>
  </si>
  <si>
    <t>FERNANDA ALVAREZ</t>
  </si>
  <si>
    <t>CAMILO ROBLES</t>
  </si>
  <si>
    <t>DANIELA CONTRERAS</t>
  </si>
  <si>
    <t>SANTIAGO HERRERA</t>
  </si>
  <si>
    <t>MAURICIO ROJAS</t>
  </si>
  <si>
    <t>Martina García</t>
  </si>
  <si>
    <t>Alejandro Mendoza</t>
  </si>
  <si>
    <t>Valentina Ramírez</t>
  </si>
  <si>
    <t>Sebastián Medina</t>
  </si>
  <si>
    <t>Camila Sánchez</t>
  </si>
  <si>
    <t>Diego Ortiz</t>
  </si>
  <si>
    <t>Isabella Fernández</t>
  </si>
  <si>
    <t>Facundo Morales</t>
  </si>
  <si>
    <t>Julieta Castro</t>
  </si>
  <si>
    <t>Tomás Herrera</t>
  </si>
  <si>
    <t>Carolina López</t>
  </si>
  <si>
    <t>Matías Cruz</t>
  </si>
  <si>
    <t>Gabriela Salazar</t>
  </si>
  <si>
    <t>Emanuel Torres</t>
  </si>
  <si>
    <t>Valeria Paredes</t>
  </si>
  <si>
    <t>Renata Velázquez</t>
  </si>
  <si>
    <t>Emiliano Rojas</t>
  </si>
  <si>
    <t>Celeste Martínez</t>
  </si>
  <si>
    <t>Javier Soto</t>
  </si>
  <si>
    <t>Luciana Díaz</t>
  </si>
  <si>
    <t>Francisco Vargas</t>
  </si>
  <si>
    <t>Romina Espinoza</t>
  </si>
  <si>
    <t>Daniel Molina</t>
  </si>
  <si>
    <t>Sofía Gómez</t>
  </si>
  <si>
    <t>Lucas Cárdenas</t>
  </si>
  <si>
    <t>Victoria Ramón</t>
  </si>
  <si>
    <t>Agustín Silva</t>
  </si>
  <si>
    <t>Natalia Ríos</t>
  </si>
  <si>
    <t>Ignacio Mendoza</t>
  </si>
  <si>
    <t>Mariana Salgado</t>
  </si>
  <si>
    <t>mayor de edad</t>
  </si>
  <si>
    <t>menor de edad</t>
  </si>
  <si>
    <t>Alejandra López</t>
  </si>
  <si>
    <t>Leonardo Martínez</t>
  </si>
  <si>
    <t>Paula Varela</t>
  </si>
  <si>
    <t>Sebastián Herrera</t>
  </si>
  <si>
    <t>Valentina Rodríguez</t>
  </si>
  <si>
    <t>Matías González</t>
  </si>
  <si>
    <t>Laura Montoya</t>
  </si>
  <si>
    <t>Andrés Morales</t>
  </si>
  <si>
    <t>Carolina Fernández</t>
  </si>
  <si>
    <t>Francisco Ramírez</t>
  </si>
  <si>
    <t>Sol Pérez</t>
  </si>
  <si>
    <t>Juan Sánchez</t>
  </si>
  <si>
    <t>Valeria Torres</t>
  </si>
  <si>
    <t>Diego Medina</t>
  </si>
  <si>
    <t>Natalia Cruz</t>
  </si>
  <si>
    <t>comisión</t>
  </si>
  <si>
    <t/>
  </si>
  <si>
    <t>Venta coches</t>
  </si>
  <si>
    <t>Rodrigo Guzmán</t>
  </si>
  <si>
    <t>Isabella Gallegos</t>
  </si>
  <si>
    <t>Gabriel Ríos</t>
  </si>
  <si>
    <t>Camila Serrano</t>
  </si>
  <si>
    <t>Martín Salazar</t>
  </si>
  <si>
    <t>Daniela Mendoza</t>
  </si>
  <si>
    <t>Santiago Ortiz</t>
  </si>
  <si>
    <t>Florencia García</t>
  </si>
  <si>
    <t>Matías Paredes</t>
  </si>
  <si>
    <t>Valentina Torres</t>
  </si>
  <si>
    <t>Nicolás Ramírez</t>
  </si>
  <si>
    <t>Sofía Rojas</t>
  </si>
  <si>
    <t>Sebastián Vargas</t>
  </si>
  <si>
    <t>Renata Maldonado</t>
  </si>
  <si>
    <t>Alejandro Navarro</t>
  </si>
  <si>
    <t>Vestido</t>
  </si>
  <si>
    <t>Novak Djokovic</t>
  </si>
  <si>
    <t>Serena Williams</t>
  </si>
  <si>
    <t>Naomi Osaka</t>
  </si>
  <si>
    <t>Dominic Thiem</t>
  </si>
  <si>
    <t>Ashleigh Barty</t>
  </si>
  <si>
    <t>Daniil Medvedev</t>
  </si>
  <si>
    <t>Simona Halep</t>
  </si>
  <si>
    <t>Alexander Zverev</t>
  </si>
  <si>
    <t>muy bien</t>
  </si>
  <si>
    <t>debe superarse</t>
  </si>
  <si>
    <t>menos de hijos</t>
  </si>
  <si>
    <t>Mas de 3 hijos</t>
  </si>
  <si>
    <t>Hijos</t>
  </si>
  <si>
    <t>BONO</t>
  </si>
  <si>
    <t>Acme Corporation</t>
  </si>
  <si>
    <t>Stellar Innovations</t>
  </si>
  <si>
    <t>Quantum Dynamics</t>
  </si>
  <si>
    <t>Nimbus Technologies</t>
  </si>
  <si>
    <t>Global Fusion Solutions</t>
  </si>
  <si>
    <t>OptiCore Industries</t>
  </si>
  <si>
    <t>TerraNova Energy</t>
  </si>
  <si>
    <t>Zenith Enterprises</t>
  </si>
  <si>
    <t>Pinnacle Logistics</t>
  </si>
  <si>
    <t>EcoHarvest Solutions</t>
  </si>
  <si>
    <t>Solaris Systems</t>
  </si>
  <si>
    <t>Evergreen BioTech</t>
  </si>
  <si>
    <t>Titan Tech Solutions</t>
  </si>
  <si>
    <t>BlueWave Robotics</t>
  </si>
  <si>
    <t>Synergy Financial Group</t>
  </si>
  <si>
    <t>Nova Pharmaceuticals</t>
  </si>
  <si>
    <t>Precision Motors</t>
  </si>
  <si>
    <t>Summit Capital Ventures</t>
  </si>
  <si>
    <t>Quantum Foods International</t>
  </si>
  <si>
    <t>Elite EcoDesign</t>
  </si>
  <si>
    <t>Infinite Innovations</t>
  </si>
  <si>
    <t>Proxima Health Services</t>
  </si>
  <si>
    <t>Swift Logistics Solutions</t>
  </si>
  <si>
    <t>IntegraTech Solutions</t>
  </si>
  <si>
    <t>Horizon Aerospace Technologies</t>
  </si>
  <si>
    <t>sueldo base</t>
  </si>
  <si>
    <t>comision</t>
  </si>
  <si>
    <t>sueldo final</t>
  </si>
  <si>
    <t>0-300000</t>
  </si>
  <si>
    <t>no</t>
  </si>
  <si>
    <t>&gt;300000</t>
  </si>
  <si>
    <t>150000+10%*150000</t>
  </si>
  <si>
    <t>˘</t>
  </si>
  <si>
    <t>Función</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</si>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</sst>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5" formatCode="#,##0\ &quot;€&quot;;\-#,##0\ &quot;€&quot;"/>
    <numFmt numFmtId="7" formatCode="#,##0.00\ &quot;€&quot;;\-#,##0.00\ &quot;€&quot;"/>
    <numFmt numFmtId="44" formatCode="_-* #,##0.00\ &quot;€&quot;_-;\-* #,##0.00\ &quot;€&quot;_-;_-* &quot;-&quot;??\ &quot;€&quot;_-;_-@_-"/>
    <numFmt numFmtId="164" formatCode="_ &quot;$&quot;\ * #,##0.00_ ;_ &quot;$&quot;\ * \-#,##0.00_ ;_ &quot;$&quot;\ * &quot;-&quot;??_ ;_ @_ "/>
    <numFmt numFmtId="165" formatCode="0.0%"/>
    <numFmt numFmtId="166" formatCode="mmmm\ d\,\ yyyy"/>
    <numFmt numFmtId="167" formatCode="&quot;$&quot;#,##0.00"/>
    <numFmt numFmtId="168" formatCode="&quot;$&quot;#,##0_);[Red]\(&quot;$&quot;#,##0\)"/>
    <numFmt numFmtId="169" formatCode="[$€]\ #,##0"/>
    <numFmt numFmtId="170" formatCode="_ * #,##0.00_ ;_ * \-#,##0.00_ ;_ * &quot;-&quot;??_ ;_ @_ "/>
    <numFmt numFmtId="171" formatCode="_ &quot;$&quot;\ * #,##0_ ;_ &quot;$&quot;\ * \-#,##0_ ;_ &quot;$&quot;\ * &quot;-&quot;_ ;_ @_ "/>
    <numFmt numFmtId="172" formatCode="_-&quot;$&quot;\ * #,##0.00_-;\-&quot;$&quot;\ * #,##0.00_-;_-&quot;$&quot;\ * &quot;-&quot;??_-;_-@_-"/>
    <numFmt numFmtId="173" formatCode="_-&quot;$&quot;* #,##0_-;\-&quot;$&quot;* #,##0_-;_-&quot;$&quot;* &quot;-&quot;??_-;_-@_-"/>
    <numFmt numFmtId="174" formatCode="#,##0.00\ &quot;€&quot;"/>
    <numFmt numFmtId="175" formatCode="_-[$€-2]\ * #,##0.00_-;\-[$€-2]\ * #,##0.00_-;_-[$€-2]\ * &quot;-&quot;??_-;_-@_-"/>
    <numFmt numFmtId="176" formatCode="_-* #,##0.00\ [$€-C0A]_-;\-* #,##0.00\ [$€-C0A]_-;_-* &quot;-&quot;??\ [$€-C0A]_-;_-@_-"/>
  </numFmts>
  <fonts count="24">
    <font>
      <sz val="11"/>
      <color theme="1"/>
      <name val="Calibri"/>
      <family val="2"/>
      <scheme val="minor"/>
    </font>
    <font>
      <sz val="10"/>
      <name val="Arial"/>
      <family val="2"/>
    </font>
    <font>
      <b/>
      <sz val="10"/>
      <name val="Arial"/>
      <family val="2"/>
    </font>
    <font>
      <b/>
      <i/>
      <sz val="10"/>
      <color indexed="10"/>
      <name val="Arial"/>
      <family val="2"/>
    </font>
    <font>
      <b/>
      <sz val="10"/>
      <color indexed="9"/>
      <name val="Arial"/>
      <family val="2"/>
    </font>
    <font>
      <b/>
      <sz val="12"/>
      <name val="Arial"/>
      <family val="2"/>
    </font>
    <font>
      <sz val="10"/>
      <name val="Albertus Medium"/>
      <family val="2"/>
    </font>
    <font>
      <sz val="10"/>
      <name val="MS Sans Serif"/>
      <family val="2"/>
    </font>
    <font>
      <sz val="8"/>
      <name val="Arial"/>
      <family val="2"/>
    </font>
    <font>
      <b/>
      <sz val="10"/>
      <name val="MS Sans Serif"/>
      <family val="2"/>
    </font>
    <font>
      <sz val="10"/>
      <color indexed="10"/>
      <name val="Arial"/>
      <family val="2"/>
    </font>
    <font>
      <sz val="10"/>
      <color indexed="8"/>
      <name val="Arial"/>
      <family val="2"/>
    </font>
    <font>
      <sz val="11"/>
      <color theme="1"/>
      <name val="Calibri"/>
      <family val="2"/>
      <scheme val="minor"/>
    </font>
    <font>
      <sz val="18"/>
      <color theme="3"/>
      <name val="Calibri Light"/>
      <family val="2"/>
      <scheme val="major"/>
    </font>
    <font>
      <sz val="72"/>
      <color rgb="FF6E9BC9"/>
      <name val="Franklin Gothic Demi Cond"/>
      <family val="2"/>
    </font>
    <font>
      <sz val="18"/>
      <color rgb="FFFF9101"/>
      <name val="Segoe UI"/>
      <family val="2"/>
    </font>
    <font>
      <b/>
      <sz val="14"/>
      <color indexed="9"/>
      <name val="Segoe UI"/>
    </font>
    <font>
      <b/>
      <sz val="14"/>
      <color theme="0"/>
      <name val="Segoe UI"/>
    </font>
    <font>
      <sz val="14"/>
      <color theme="1"/>
      <name val="Segoe UI"/>
    </font>
    <font>
      <sz val="14"/>
      <color theme="0"/>
      <name val="Segoe UI"/>
    </font>
    <font>
      <sz val="14"/>
      <color indexed="8"/>
      <name val="Segoe UI"/>
    </font>
    <font>
      <sz val="14"/>
      <name val="Segoe UI"/>
    </font>
    <font>
      <sz val="14"/>
      <color theme="1"/>
      <name val="Calibri"/>
      <family val="2"/>
      <scheme val="minor"/>
    </font>
    <font>
      <sz val="10"/>
      <color theme="0"/>
      <name val="Arial"/>
      <family val="2"/>
    </font>
  </fonts>
  <fills count="1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1"/>
        <bgColor indexed="62"/>
      </patternFill>
    </fill>
    <fill>
      <patternFill patternType="solid">
        <fgColor theme="4" tint="-0.249977111117893"/>
        <bgColor indexed="64"/>
      </patternFill>
    </fill>
    <fill>
      <patternFill patternType="solid">
        <fgColor theme="3" tint="0.79998168889431442"/>
        <bgColor indexed="64"/>
      </patternFill>
    </fill>
    <fill>
      <patternFill patternType="solid">
        <fgColor theme="4"/>
        <bgColor indexed="62"/>
      </patternFill>
    </fill>
    <fill>
      <patternFill patternType="solid">
        <fgColor theme="4"/>
        <bgColor indexed="64"/>
      </patternFill>
    </fill>
    <fill>
      <patternFill patternType="solid">
        <fgColor theme="0"/>
        <bgColor indexed="64"/>
      </patternFill>
    </fill>
  </fills>
  <borders count="8">
    <border>
      <left/>
      <right/>
      <top/>
      <bottom/>
      <diagonal/>
    </border>
    <border>
      <left style="double">
        <color indexed="9"/>
      </left>
      <right style="double">
        <color indexed="9"/>
      </right>
      <top style="double">
        <color indexed="9"/>
      </top>
      <bottom/>
      <diagonal/>
    </border>
    <border>
      <left style="thin">
        <color indexed="8"/>
      </left>
      <right style="thin">
        <color indexed="8"/>
      </right>
      <top style="thin">
        <color indexed="8"/>
      </top>
      <bottom style="thin">
        <color indexed="8"/>
      </bottom>
      <diagonal/>
    </border>
    <border>
      <left/>
      <right/>
      <top/>
      <bottom style="thin">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54">
    <xf numFmtId="0" fontId="0" fillId="0" borderId="0"/>
    <xf numFmtId="164"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1" fillId="0" borderId="0"/>
    <xf numFmtId="166" fontId="6" fillId="0" borderId="0" applyFill="0" applyBorder="0" applyAlignment="0"/>
    <xf numFmtId="165" fontId="1" fillId="0" borderId="0" applyFill="0" applyBorder="0" applyAlignment="0"/>
    <xf numFmtId="167" fontId="1" fillId="0" borderId="0" applyFill="0" applyBorder="0" applyAlignment="0"/>
    <xf numFmtId="38" fontId="7" fillId="0" borderId="0" applyFont="0" applyFill="0" applyBorder="0" applyAlignment="0" applyProtection="0"/>
    <xf numFmtId="168" fontId="7" fillId="0" borderId="0" applyFont="0" applyFill="0" applyBorder="0" applyAlignment="0" applyProtection="0"/>
    <xf numFmtId="15" fontId="2" fillId="2" borderId="3"/>
    <xf numFmtId="166" fontId="6" fillId="0" borderId="0" applyFill="0" applyBorder="0" applyAlignment="0"/>
    <xf numFmtId="169" fontId="1" fillId="0" borderId="0" applyFont="0" applyFill="0" applyBorder="0" applyAlignment="0" applyProtection="0"/>
    <xf numFmtId="14" fontId="1" fillId="0" borderId="0" applyFill="0" applyBorder="0" applyProtection="0">
      <alignment horizontal="center" vertical="center"/>
    </xf>
    <xf numFmtId="38" fontId="8" fillId="2" borderId="0" applyNumberFormat="0" applyBorder="0" applyAlignment="0" applyProtection="0"/>
    <xf numFmtId="0" fontId="5" fillId="0" borderId="4" applyNumberFormat="0" applyAlignment="0" applyProtection="0">
      <alignment horizontal="left" vertical="center"/>
    </xf>
    <xf numFmtId="0" fontId="5" fillId="0" borderId="5">
      <alignment horizontal="left" vertical="center"/>
    </xf>
    <xf numFmtId="0" fontId="9" fillId="0" borderId="0" applyNumberFormat="0" applyFill="0" applyBorder="0" applyAlignment="0" applyProtection="0"/>
    <xf numFmtId="10" fontId="8" fillId="3" borderId="6" applyNumberFormat="0" applyBorder="0" applyAlignment="0" applyProtection="0"/>
    <xf numFmtId="166" fontId="6" fillId="0" borderId="0" applyFill="0" applyBorder="0" applyAlignment="0"/>
    <xf numFmtId="3" fontId="1" fillId="0" borderId="0" applyFill="0" applyBorder="0" applyAlignment="0" applyProtection="0"/>
    <xf numFmtId="3" fontId="1" fillId="0" borderId="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3" fontId="1" fillId="0" borderId="0" applyFont="0" applyFill="0" applyBorder="0" applyAlignment="0" applyProtection="0"/>
    <xf numFmtId="171" fontId="1"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68" fontId="1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0" fillId="0" borderId="0" applyFont="0" applyFill="0" applyBorder="0" applyAlignment="0" applyProtection="0"/>
    <xf numFmtId="166" fontId="1" fillId="0" borderId="0"/>
    <xf numFmtId="10" fontId="1" fillId="0" borderId="0" applyFont="0" applyFill="0" applyBorder="0" applyAlignment="0" applyProtection="0"/>
    <xf numFmtId="9" fontId="1" fillId="0" borderId="0" applyFont="0" applyFill="0" applyBorder="0" applyAlignment="0" applyProtection="0"/>
    <xf numFmtId="166" fontId="6" fillId="0" borderId="0" applyFill="0" applyBorder="0" applyAlignment="0"/>
    <xf numFmtId="49" fontId="11" fillId="0" borderId="0" applyFill="0" applyBorder="0" applyAlignment="0"/>
    <xf numFmtId="166" fontId="6" fillId="0" borderId="0" applyFill="0" applyBorder="0" applyAlignment="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9" fontId="12" fillId="0" borderId="0" applyFont="0" applyFill="0" applyBorder="0" applyAlignment="0" applyProtection="0"/>
    <xf numFmtId="0" fontId="13" fillId="0" borderId="0" applyNumberFormat="0" applyFill="0" applyBorder="0" applyAlignment="0" applyProtection="0"/>
    <xf numFmtId="44" fontId="12" fillId="0" borderId="0" applyFont="0" applyFill="0" applyBorder="0" applyAlignment="0" applyProtection="0"/>
  </cellStyleXfs>
  <cellXfs count="63">
    <xf numFmtId="0" fontId="0" fillId="0" borderId="0" xfId="0"/>
    <xf numFmtId="0" fontId="2" fillId="0" borderId="0" xfId="4" applyFont="1"/>
    <xf numFmtId="0" fontId="3" fillId="0" borderId="0" xfId="4" applyFont="1"/>
    <xf numFmtId="0" fontId="1" fillId="0" borderId="0" xfId="4"/>
    <xf numFmtId="0" fontId="5" fillId="0" borderId="0" xfId="4" applyFont="1"/>
    <xf numFmtId="0" fontId="14" fillId="0" borderId="0" xfId="52" applyFont="1" applyFill="1" applyAlignment="1">
      <alignment horizontal="left" vertical="center" indent="1"/>
    </xf>
    <xf numFmtId="0" fontId="15" fillId="0" borderId="0" xfId="0" applyFont="1" applyAlignment="1">
      <alignment horizontal="left" vertical="center" wrapText="1"/>
    </xf>
    <xf numFmtId="0" fontId="0" fillId="4" borderId="0" xfId="0" applyFill="1"/>
    <xf numFmtId="0" fontId="1" fillId="0" borderId="6" xfId="4" applyBorder="1"/>
    <xf numFmtId="0" fontId="0" fillId="0" borderId="6" xfId="0" applyBorder="1"/>
    <xf numFmtId="0" fontId="21" fillId="0" borderId="2" xfId="4" applyFont="1" applyBorder="1"/>
    <xf numFmtId="0" fontId="21" fillId="0" borderId="2" xfId="4" applyFont="1" applyBorder="1" applyAlignment="1">
      <alignment horizontal="center"/>
    </xf>
    <xf numFmtId="5" fontId="1" fillId="0" borderId="0" xfId="4" applyNumberFormat="1"/>
    <xf numFmtId="0" fontId="21" fillId="0" borderId="2" xfId="4" applyFont="1" applyBorder="1" applyAlignment="1">
      <alignment horizontal="center" vertical="center"/>
    </xf>
    <xf numFmtId="9" fontId="21" fillId="0" borderId="2" xfId="3" applyFont="1" applyBorder="1" applyAlignment="1">
      <alignment horizontal="center"/>
    </xf>
    <xf numFmtId="0" fontId="21" fillId="0" borderId="0" xfId="4" applyFont="1"/>
    <xf numFmtId="165" fontId="21" fillId="0" borderId="0" xfId="4" applyNumberFormat="1" applyFont="1"/>
    <xf numFmtId="5" fontId="1" fillId="0" borderId="6" xfId="4" applyNumberFormat="1" applyBorder="1"/>
    <xf numFmtId="9" fontId="1" fillId="0" borderId="6" xfId="4" applyNumberFormat="1" applyBorder="1"/>
    <xf numFmtId="0" fontId="16" fillId="6" borderId="1" xfId="4" applyFont="1" applyFill="1" applyBorder="1" applyAlignment="1">
      <alignment horizontal="center" vertical="center" wrapText="1"/>
    </xf>
    <xf numFmtId="0" fontId="18" fillId="4" borderId="0" xfId="0" applyFont="1" applyFill="1"/>
    <xf numFmtId="0" fontId="16" fillId="9" borderId="1" xfId="4" applyFont="1" applyFill="1" applyBorder="1" applyAlignment="1">
      <alignment horizontal="center" vertical="center" wrapText="1"/>
    </xf>
    <xf numFmtId="174" fontId="22" fillId="4" borderId="0" xfId="0" applyNumberFormat="1" applyFont="1" applyFill="1"/>
    <xf numFmtId="0" fontId="22" fillId="4" borderId="0" xfId="0" applyFont="1" applyFill="1"/>
    <xf numFmtId="0" fontId="20" fillId="4" borderId="0" xfId="4" applyFont="1" applyFill="1"/>
    <xf numFmtId="176" fontId="18" fillId="4" borderId="0" xfId="0" applyNumberFormat="1" applyFont="1" applyFill="1"/>
    <xf numFmtId="0" fontId="1" fillId="0" borderId="0" xfId="4" applyAlignment="1">
      <alignment horizontal="center"/>
    </xf>
    <xf numFmtId="0" fontId="1" fillId="8" borderId="0" xfId="4" applyFill="1"/>
    <xf numFmtId="0" fontId="0" fillId="8" borderId="0" xfId="0" applyFill="1"/>
    <xf numFmtId="0" fontId="23" fillId="7" borderId="0" xfId="4" applyFont="1" applyFill="1" applyAlignment="1">
      <alignment horizontal="center"/>
    </xf>
    <xf numFmtId="0" fontId="21" fillId="0" borderId="0" xfId="4" applyFont="1" applyAlignment="1">
      <alignment horizontal="center"/>
    </xf>
    <xf numFmtId="0" fontId="21" fillId="8" borderId="0" xfId="4" applyFont="1" applyFill="1" applyAlignment="1">
      <alignment horizontal="center"/>
    </xf>
    <xf numFmtId="5" fontId="21" fillId="0" borderId="0" xfId="4" applyNumberFormat="1" applyFont="1"/>
    <xf numFmtId="7" fontId="21" fillId="8" borderId="0" xfId="4" applyNumberFormat="1" applyFont="1" applyFill="1"/>
    <xf numFmtId="0" fontId="21" fillId="8" borderId="0" xfId="4" applyFont="1" applyFill="1"/>
    <xf numFmtId="0" fontId="18" fillId="0" borderId="0" xfId="0" applyFont="1"/>
    <xf numFmtId="0" fontId="18" fillId="8" borderId="0" xfId="0" applyFont="1" applyFill="1"/>
    <xf numFmtId="0" fontId="20" fillId="0" borderId="0" xfId="4" applyFont="1"/>
    <xf numFmtId="5" fontId="20" fillId="0" borderId="0" xfId="4" applyNumberFormat="1" applyFont="1"/>
    <xf numFmtId="0" fontId="20" fillId="8" borderId="0" xfId="4" applyFont="1" applyFill="1"/>
    <xf numFmtId="0" fontId="21" fillId="0" borderId="7" xfId="4" applyFont="1" applyBorder="1"/>
    <xf numFmtId="0" fontId="21" fillId="0" borderId="7" xfId="4" applyFont="1" applyBorder="1" applyAlignment="1">
      <alignment horizontal="center"/>
    </xf>
    <xf numFmtId="5" fontId="21" fillId="0" borderId="7" xfId="4" applyNumberFormat="1" applyFont="1" applyBorder="1"/>
    <xf numFmtId="176" fontId="21" fillId="8" borderId="7" xfId="4" applyNumberFormat="1" applyFont="1" applyFill="1" applyBorder="1"/>
    <xf numFmtId="176" fontId="21" fillId="8" borderId="0" xfId="4" applyNumberFormat="1" applyFont="1" applyFill="1"/>
    <xf numFmtId="176" fontId="18" fillId="8" borderId="0" xfId="0" applyNumberFormat="1" applyFont="1" applyFill="1"/>
    <xf numFmtId="0" fontId="17" fillId="6" borderId="1" xfId="4" applyFont="1" applyFill="1" applyBorder="1" applyAlignment="1">
      <alignment horizontal="center" vertical="center" wrapText="1"/>
    </xf>
    <xf numFmtId="0" fontId="19" fillId="10" borderId="0" xfId="0" applyFont="1" applyFill="1" applyAlignment="1">
      <alignment horizontal="center" vertical="center"/>
    </xf>
    <xf numFmtId="0" fontId="17" fillId="10" borderId="0" xfId="4" applyFont="1" applyFill="1" applyAlignment="1">
      <alignment horizontal="center" vertical="center"/>
    </xf>
    <xf numFmtId="9" fontId="18" fillId="0" borderId="0" xfId="51" applyFont="1" applyBorder="1"/>
    <xf numFmtId="0" fontId="21" fillId="0" borderId="0" xfId="0" applyFont="1"/>
    <xf numFmtId="44" fontId="21" fillId="5" borderId="0" xfId="53" applyFont="1" applyFill="1" applyBorder="1"/>
    <xf numFmtId="44" fontId="18" fillId="5" borderId="0" xfId="53" applyFont="1" applyFill="1" applyBorder="1"/>
    <xf numFmtId="7" fontId="21" fillId="8" borderId="0" xfId="44" applyNumberFormat="1" applyFont="1" applyFill="1" applyBorder="1"/>
    <xf numFmtId="0" fontId="21" fillId="11" borderId="0" xfId="4" applyFont="1" applyFill="1"/>
    <xf numFmtId="7" fontId="21" fillId="11" borderId="0" xfId="44" applyNumberFormat="1" applyFont="1" applyFill="1" applyBorder="1"/>
    <xf numFmtId="175" fontId="18" fillId="4" borderId="0" xfId="0" applyNumberFormat="1" applyFont="1" applyFill="1"/>
    <xf numFmtId="0" fontId="4" fillId="6" borderId="1" xfId="4" applyFont="1" applyFill="1" applyBorder="1" applyAlignment="1">
      <alignment horizontal="center" vertical="center" wrapText="1"/>
    </xf>
    <xf numFmtId="0" fontId="4" fillId="9" borderId="6" xfId="4" applyFont="1" applyFill="1" applyBorder="1" applyAlignment="1">
      <alignment horizontal="center" vertical="center" wrapText="1"/>
    </xf>
    <xf numFmtId="5" fontId="1" fillId="0" borderId="0" xfId="4" applyNumberFormat="1" applyAlignment="1">
      <alignment horizontal="center"/>
    </xf>
    <xf numFmtId="5" fontId="1" fillId="8" borderId="0" xfId="4" applyNumberFormat="1" applyFill="1" applyAlignment="1">
      <alignment horizontal="center"/>
    </xf>
    <xf numFmtId="44" fontId="18" fillId="4" borderId="0" xfId="53" applyFont="1" applyFill="1"/>
    <xf numFmtId="44" fontId="0" fillId="4" borderId="0" xfId="53" applyFont="1" applyFill="1"/>
  </cellXfs>
  <cellStyles count="54">
    <cellStyle name="Calc Currency (0)" xfId="5" xr:uid="{00000000-0005-0000-0000-000000000000}"/>
    <cellStyle name="Calc Percent (0)" xfId="6" xr:uid="{00000000-0005-0000-0000-000001000000}"/>
    <cellStyle name="Calc Percent (1)" xfId="7" xr:uid="{00000000-0005-0000-0000-000002000000}"/>
    <cellStyle name="Comma [0]" xfId="8" xr:uid="{00000000-0005-0000-0000-000003000000}"/>
    <cellStyle name="Currency [0]" xfId="9" xr:uid="{00000000-0005-0000-0000-000004000000}"/>
    <cellStyle name="Date" xfId="10" xr:uid="{00000000-0005-0000-0000-000005000000}"/>
    <cellStyle name="Enter Currency (0)" xfId="11" xr:uid="{00000000-0005-0000-0000-000006000000}"/>
    <cellStyle name="Euro" xfId="12" xr:uid="{00000000-0005-0000-0000-000007000000}"/>
    <cellStyle name="Fecha" xfId="13" xr:uid="{00000000-0005-0000-0000-000008000000}"/>
    <cellStyle name="Grey" xfId="14" xr:uid="{00000000-0005-0000-0000-000009000000}"/>
    <cellStyle name="Header1" xfId="15" xr:uid="{00000000-0005-0000-0000-00000A000000}"/>
    <cellStyle name="Header2" xfId="16" xr:uid="{00000000-0005-0000-0000-00000B000000}"/>
    <cellStyle name="Heading" xfId="17" xr:uid="{00000000-0005-0000-0000-00000C000000}"/>
    <cellStyle name="Input [yellow]" xfId="18" xr:uid="{00000000-0005-0000-0000-00000D000000}"/>
    <cellStyle name="Link Currency (0)" xfId="19" xr:uid="{00000000-0005-0000-0000-00000E000000}"/>
    <cellStyle name="Millares 2" xfId="20" xr:uid="{00000000-0005-0000-0000-00000F000000}"/>
    <cellStyle name="Millares 2 2" xfId="21" xr:uid="{00000000-0005-0000-0000-000010000000}"/>
    <cellStyle name="Millares 3" xfId="22" xr:uid="{00000000-0005-0000-0000-000011000000}"/>
    <cellStyle name="Millares 4" xfId="23" xr:uid="{00000000-0005-0000-0000-000012000000}"/>
    <cellStyle name="Millares 5" xfId="24" xr:uid="{00000000-0005-0000-0000-000013000000}"/>
    <cellStyle name="Millares 6" xfId="25" xr:uid="{00000000-0005-0000-0000-000014000000}"/>
    <cellStyle name="Moneda" xfId="53" builtinId="4"/>
    <cellStyle name="Moneda [0] 2" xfId="26" xr:uid="{00000000-0005-0000-0000-000015000000}"/>
    <cellStyle name="Moneda [0] 2 2" xfId="27" xr:uid="{00000000-0005-0000-0000-000016000000}"/>
    <cellStyle name="Moneda [0] 3" xfId="28" xr:uid="{00000000-0005-0000-0000-000017000000}"/>
    <cellStyle name="Moneda [0] 4" xfId="29" xr:uid="{00000000-0005-0000-0000-000018000000}"/>
    <cellStyle name="Moneda 10" xfId="47" xr:uid="{00000000-0005-0000-0000-000019000000}"/>
    <cellStyle name="Moneda 11" xfId="42" xr:uid="{00000000-0005-0000-0000-00001A000000}"/>
    <cellStyle name="Moneda 12" xfId="46" xr:uid="{00000000-0005-0000-0000-00001B000000}"/>
    <cellStyle name="Moneda 13" xfId="43" xr:uid="{00000000-0005-0000-0000-00001C000000}"/>
    <cellStyle name="Moneda 14" xfId="45" xr:uid="{00000000-0005-0000-0000-00001D000000}"/>
    <cellStyle name="Moneda 15" xfId="44" xr:uid="{00000000-0005-0000-0000-00001E000000}"/>
    <cellStyle name="Moneda 16" xfId="1" xr:uid="{00000000-0005-0000-0000-00001F000000}"/>
    <cellStyle name="Moneda 17" xfId="49" xr:uid="{00000000-0005-0000-0000-000020000000}"/>
    <cellStyle name="Moneda 18" xfId="50" xr:uid="{00000000-0005-0000-0000-000021000000}"/>
    <cellStyle name="Moneda 2" xfId="30" xr:uid="{00000000-0005-0000-0000-000022000000}"/>
    <cellStyle name="Moneda 3" xfId="31" xr:uid="{00000000-0005-0000-0000-000023000000}"/>
    <cellStyle name="Moneda 4" xfId="32" xr:uid="{00000000-0005-0000-0000-000024000000}"/>
    <cellStyle name="Moneda 5" xfId="2" xr:uid="{00000000-0005-0000-0000-000025000000}"/>
    <cellStyle name="Moneda 6" xfId="39" xr:uid="{00000000-0005-0000-0000-000026000000}"/>
    <cellStyle name="Moneda 7" xfId="48" xr:uid="{00000000-0005-0000-0000-000027000000}"/>
    <cellStyle name="Moneda 8" xfId="41" xr:uid="{00000000-0005-0000-0000-000028000000}"/>
    <cellStyle name="Moneda 9" xfId="40" xr:uid="{00000000-0005-0000-0000-000029000000}"/>
    <cellStyle name="Normal" xfId="0" builtinId="0"/>
    <cellStyle name="Normal - Style1" xfId="33" xr:uid="{00000000-0005-0000-0000-00002B000000}"/>
    <cellStyle name="Normal 2" xfId="4" xr:uid="{00000000-0005-0000-0000-00002C000000}"/>
    <cellStyle name="Percent [2]" xfId="34" xr:uid="{00000000-0005-0000-0000-00002D000000}"/>
    <cellStyle name="Porcentaje" xfId="51" builtinId="5"/>
    <cellStyle name="Porcentaje 2" xfId="3" xr:uid="{00000000-0005-0000-0000-00002E000000}"/>
    <cellStyle name="Porcentual 2" xfId="35" xr:uid="{00000000-0005-0000-0000-00002F000000}"/>
    <cellStyle name="PrePop Currency (0)" xfId="36" xr:uid="{00000000-0005-0000-0000-000030000000}"/>
    <cellStyle name="Text Indent A" xfId="37" xr:uid="{00000000-0005-0000-0000-000031000000}"/>
    <cellStyle name="Text Indent B" xfId="38" xr:uid="{00000000-0005-0000-0000-000032000000}"/>
    <cellStyle name="Título" xfId="52" builtinId="15"/>
  </cellStyles>
  <dxfs count="12">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FF9101"/>
      <color rgb="FF6E9B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D69594C9-2211-8943-BCCE-4AE6DD55CF91}" type="doc">
      <dgm:prSet loTypeId="urn:microsoft.com/office/officeart/2008/layout/NameandTitleOrganizationalChart" loCatId="" qsTypeId="urn:microsoft.com/office/officeart/2005/8/quickstyle/simple1" qsCatId="simple" csTypeId="urn:microsoft.com/office/officeart/2005/8/colors/accent1_2" csCatId="accent1" phldr="1"/>
      <dgm:spPr/>
      <dgm:t>
        <a:bodyPr/>
        <a:lstStyle/>
        <a:p>
          <a:endParaRPr lang="es-ES"/>
        </a:p>
      </dgm:t>
    </dgm:pt>
    <dgm:pt modelId="{415F3444-3AF8-E141-AC6D-81303C2EA118}">
      <dgm:prSet phldrT="[Texto]"/>
      <dgm:spPr>
        <a:solidFill>
          <a:srgbClr val="6E9BC9"/>
        </a:solidFill>
        <a:effectLst>
          <a:outerShdw blurRad="50800" dist="38100" dir="2700000" algn="tl" rotWithShape="0">
            <a:prstClr val="black">
              <a:alpha val="40000"/>
            </a:prstClr>
          </a:outerShdw>
        </a:effectLst>
      </dgm:spPr>
      <dgm:t>
        <a:bodyPr/>
        <a:lstStyle/>
        <a:p>
          <a:r>
            <a:rPr lang="es-ES" b="0" i="0" u="none"/>
            <a:t>si Juan es guapo</a:t>
          </a:r>
          <a:endParaRPr lang="es-ES"/>
        </a:p>
      </dgm:t>
    </dgm:pt>
    <dgm:pt modelId="{D7984BFD-112D-704B-8F52-5E680D87E857}" type="parTrans" cxnId="{1FAADC4D-F49B-8E43-A560-A9ADF0520D8D}">
      <dgm:prSet/>
      <dgm:spPr/>
      <dgm:t>
        <a:bodyPr/>
        <a:lstStyle/>
        <a:p>
          <a:endParaRPr lang="es-ES"/>
        </a:p>
      </dgm:t>
    </dgm:pt>
    <dgm:pt modelId="{DAB45DDD-064E-8A47-9B67-F7179B7E3386}" type="sibTrans" cxnId="{1FAADC4D-F49B-8E43-A560-A9ADF0520D8D}">
      <dgm:prSet/>
      <dgm:spPr/>
      <dgm:t>
        <a:bodyPr/>
        <a:lstStyle/>
        <a:p>
          <a:r>
            <a:rPr lang="es-ES"/>
            <a:t>PRUEBA LÓGICA</a:t>
          </a:r>
        </a:p>
      </dgm:t>
    </dgm:pt>
    <dgm:pt modelId="{7E9176EF-A277-C14A-A173-160917503993}">
      <dgm:prSet/>
      <dgm:spPr>
        <a:solidFill>
          <a:srgbClr val="6E9BC9"/>
        </a:solidFill>
        <a:effectLst>
          <a:outerShdw blurRad="50800" dist="38100" dir="2700000" algn="tl" rotWithShape="0">
            <a:prstClr val="black">
              <a:alpha val="40000"/>
            </a:prstClr>
          </a:outerShdw>
        </a:effectLst>
      </dgm:spPr>
      <dgm:t>
        <a:bodyPr/>
        <a:lstStyle/>
        <a:p>
          <a:r>
            <a:rPr lang="es-ES" b="0" i="0" u="none"/>
            <a:t>Aceptar salir con él</a:t>
          </a:r>
          <a:endParaRPr lang="es-ES"/>
        </a:p>
      </dgm:t>
    </dgm:pt>
    <dgm:pt modelId="{D9928256-6199-FC45-AF0E-DAF4212DFF7D}" type="parTrans" cxnId="{9940CE29-CD9C-6E4C-962D-1262B0E5DDF7}">
      <dgm:prSet/>
      <dgm:spPr/>
      <dgm:t>
        <a:bodyPr/>
        <a:lstStyle/>
        <a:p>
          <a:endParaRPr lang="es-ES"/>
        </a:p>
      </dgm:t>
    </dgm:pt>
    <dgm:pt modelId="{EA6926D8-FD34-0747-B3FB-336C70397229}" type="sibTrans" cxnId="{9940CE29-CD9C-6E4C-962D-1262B0E5DDF7}">
      <dgm:prSet/>
      <dgm:spPr>
        <a:ln>
          <a:solidFill>
            <a:srgbClr val="00B050"/>
          </a:solidFill>
        </a:ln>
      </dgm:spPr>
      <dgm:t>
        <a:bodyPr/>
        <a:lstStyle/>
        <a:p>
          <a:r>
            <a:rPr lang="es-ES"/>
            <a:t>VALOR VERDADERO</a:t>
          </a:r>
        </a:p>
      </dgm:t>
    </dgm:pt>
    <dgm:pt modelId="{E87B227F-F06A-A24E-95B4-37F5C586AE9A}">
      <dgm:prSet/>
      <dgm:spPr>
        <a:solidFill>
          <a:srgbClr val="6E9BC9"/>
        </a:solidFill>
        <a:effectLst>
          <a:outerShdw blurRad="50800" dist="38100" dir="2700000" algn="tl" rotWithShape="0">
            <a:prstClr val="black">
              <a:alpha val="40000"/>
            </a:prstClr>
          </a:outerShdw>
        </a:effectLst>
      </dgm:spPr>
      <dgm:t>
        <a:bodyPr/>
        <a:lstStyle/>
        <a:p>
          <a:r>
            <a:rPr lang="es-ES" b="0" i="0" u="none"/>
            <a:t>No aceptar salir con él</a:t>
          </a:r>
          <a:endParaRPr lang="es-ES"/>
        </a:p>
      </dgm:t>
    </dgm:pt>
    <dgm:pt modelId="{4FCEF96A-5DA0-8743-A7D7-64B770E0F823}" type="parTrans" cxnId="{2EAB125B-EAE3-5145-A82B-E49B13E6BC46}">
      <dgm:prSet/>
      <dgm:spPr/>
      <dgm:t>
        <a:bodyPr/>
        <a:lstStyle/>
        <a:p>
          <a:endParaRPr lang="es-ES"/>
        </a:p>
      </dgm:t>
    </dgm:pt>
    <dgm:pt modelId="{72D54C56-818D-5F40-AB82-6A85DE51992F}" type="sibTrans" cxnId="{2EAB125B-EAE3-5145-A82B-E49B13E6BC46}">
      <dgm:prSet/>
      <dgm:spPr>
        <a:ln>
          <a:solidFill>
            <a:srgbClr val="C00000"/>
          </a:solidFill>
        </a:ln>
      </dgm:spPr>
      <dgm:t>
        <a:bodyPr/>
        <a:lstStyle/>
        <a:p>
          <a:r>
            <a:rPr lang="es-ES"/>
            <a:t>VALOR FALSO</a:t>
          </a:r>
        </a:p>
      </dgm:t>
    </dgm:pt>
    <dgm:pt modelId="{0A05FEFA-4F80-844B-9337-1A834AE26A80}" type="pres">
      <dgm:prSet presAssocID="{D69594C9-2211-8943-BCCE-4AE6DD55CF91}" presName="hierChild1" presStyleCnt="0">
        <dgm:presLayoutVars>
          <dgm:orgChart val="1"/>
          <dgm:chPref val="1"/>
          <dgm:dir/>
          <dgm:animOne val="branch"/>
          <dgm:animLvl val="lvl"/>
          <dgm:resizeHandles/>
        </dgm:presLayoutVars>
      </dgm:prSet>
      <dgm:spPr/>
    </dgm:pt>
    <dgm:pt modelId="{B98C36E6-33E4-1749-BDCF-851C570F58E4}" type="pres">
      <dgm:prSet presAssocID="{415F3444-3AF8-E141-AC6D-81303C2EA118}" presName="hierRoot1" presStyleCnt="0">
        <dgm:presLayoutVars>
          <dgm:hierBranch val="init"/>
        </dgm:presLayoutVars>
      </dgm:prSet>
      <dgm:spPr/>
    </dgm:pt>
    <dgm:pt modelId="{0CE27979-6E13-224A-A339-82A61F8F69FF}" type="pres">
      <dgm:prSet presAssocID="{415F3444-3AF8-E141-AC6D-81303C2EA118}" presName="rootComposite1" presStyleCnt="0"/>
      <dgm:spPr/>
    </dgm:pt>
    <dgm:pt modelId="{30B884EB-5AA8-F344-87E1-F555276014FC}" type="pres">
      <dgm:prSet presAssocID="{415F3444-3AF8-E141-AC6D-81303C2EA118}" presName="rootText1" presStyleLbl="node0" presStyleIdx="0" presStyleCnt="1">
        <dgm:presLayoutVars>
          <dgm:chMax/>
          <dgm:chPref val="3"/>
        </dgm:presLayoutVars>
      </dgm:prSet>
      <dgm:spPr/>
    </dgm:pt>
    <dgm:pt modelId="{8F7A5B3D-215C-6A49-B43E-7851C1CD5191}" type="pres">
      <dgm:prSet presAssocID="{415F3444-3AF8-E141-AC6D-81303C2EA118}" presName="titleText1" presStyleLbl="fgAcc0" presStyleIdx="0" presStyleCnt="1">
        <dgm:presLayoutVars>
          <dgm:chMax val="0"/>
          <dgm:chPref val="0"/>
        </dgm:presLayoutVars>
      </dgm:prSet>
      <dgm:spPr/>
    </dgm:pt>
    <dgm:pt modelId="{68BCCEAD-D446-C74D-9F2E-40C1DDEA0F89}" type="pres">
      <dgm:prSet presAssocID="{415F3444-3AF8-E141-AC6D-81303C2EA118}" presName="rootConnector1" presStyleLbl="node1" presStyleIdx="0" presStyleCnt="2"/>
      <dgm:spPr/>
    </dgm:pt>
    <dgm:pt modelId="{C666C0FD-A858-5E4F-9E2A-73155637720A}" type="pres">
      <dgm:prSet presAssocID="{415F3444-3AF8-E141-AC6D-81303C2EA118}" presName="hierChild2" presStyleCnt="0"/>
      <dgm:spPr/>
    </dgm:pt>
    <dgm:pt modelId="{4A340434-2393-2346-8D52-9DEC253FD6A1}" type="pres">
      <dgm:prSet presAssocID="{D9928256-6199-FC45-AF0E-DAF4212DFF7D}" presName="Name37" presStyleLbl="parChTrans1D2" presStyleIdx="0" presStyleCnt="2"/>
      <dgm:spPr/>
    </dgm:pt>
    <dgm:pt modelId="{B93C8283-48B9-CC46-9F14-7DC91DCA7C87}" type="pres">
      <dgm:prSet presAssocID="{7E9176EF-A277-C14A-A173-160917503993}" presName="hierRoot2" presStyleCnt="0">
        <dgm:presLayoutVars>
          <dgm:hierBranch val="init"/>
        </dgm:presLayoutVars>
      </dgm:prSet>
      <dgm:spPr/>
    </dgm:pt>
    <dgm:pt modelId="{1026E75B-0ABD-C14F-9843-1A8689A65713}" type="pres">
      <dgm:prSet presAssocID="{7E9176EF-A277-C14A-A173-160917503993}" presName="rootComposite" presStyleCnt="0"/>
      <dgm:spPr/>
    </dgm:pt>
    <dgm:pt modelId="{5166A6D3-9BE1-0642-9304-E324775367E3}" type="pres">
      <dgm:prSet presAssocID="{7E9176EF-A277-C14A-A173-160917503993}" presName="rootText" presStyleLbl="node1" presStyleIdx="0" presStyleCnt="2">
        <dgm:presLayoutVars>
          <dgm:chMax/>
          <dgm:chPref val="3"/>
        </dgm:presLayoutVars>
      </dgm:prSet>
      <dgm:spPr/>
    </dgm:pt>
    <dgm:pt modelId="{DB751AE9-7F49-2A46-8AF4-EA34C01018F7}" type="pres">
      <dgm:prSet presAssocID="{7E9176EF-A277-C14A-A173-160917503993}" presName="titleText2" presStyleLbl="fgAcc1" presStyleIdx="0" presStyleCnt="2">
        <dgm:presLayoutVars>
          <dgm:chMax val="0"/>
          <dgm:chPref val="0"/>
        </dgm:presLayoutVars>
      </dgm:prSet>
      <dgm:spPr/>
    </dgm:pt>
    <dgm:pt modelId="{F9F60E62-FD0B-3945-9225-80AD0232F9D4}" type="pres">
      <dgm:prSet presAssocID="{7E9176EF-A277-C14A-A173-160917503993}" presName="rootConnector" presStyleLbl="node2" presStyleIdx="0" presStyleCnt="0"/>
      <dgm:spPr/>
    </dgm:pt>
    <dgm:pt modelId="{72791B89-FD07-5D47-B52E-7C74D7E51EB8}" type="pres">
      <dgm:prSet presAssocID="{7E9176EF-A277-C14A-A173-160917503993}" presName="hierChild4" presStyleCnt="0"/>
      <dgm:spPr/>
    </dgm:pt>
    <dgm:pt modelId="{4550CCF0-2332-1E4B-8F32-21ED9055B631}" type="pres">
      <dgm:prSet presAssocID="{7E9176EF-A277-C14A-A173-160917503993}" presName="hierChild5" presStyleCnt="0"/>
      <dgm:spPr/>
    </dgm:pt>
    <dgm:pt modelId="{320A6D33-D427-3746-AAD6-0247EE0AB377}" type="pres">
      <dgm:prSet presAssocID="{4FCEF96A-5DA0-8743-A7D7-64B770E0F823}" presName="Name37" presStyleLbl="parChTrans1D2" presStyleIdx="1" presStyleCnt="2"/>
      <dgm:spPr/>
    </dgm:pt>
    <dgm:pt modelId="{A2057843-9E12-C546-9CEC-F3AD72756763}" type="pres">
      <dgm:prSet presAssocID="{E87B227F-F06A-A24E-95B4-37F5C586AE9A}" presName="hierRoot2" presStyleCnt="0">
        <dgm:presLayoutVars>
          <dgm:hierBranch val="init"/>
        </dgm:presLayoutVars>
      </dgm:prSet>
      <dgm:spPr/>
    </dgm:pt>
    <dgm:pt modelId="{ED6B3BBE-479B-E644-A46A-6826BEFF11B9}" type="pres">
      <dgm:prSet presAssocID="{E87B227F-F06A-A24E-95B4-37F5C586AE9A}" presName="rootComposite" presStyleCnt="0"/>
      <dgm:spPr/>
    </dgm:pt>
    <dgm:pt modelId="{1105F1C8-AAB1-F54D-B065-B83F6B0FE0B0}" type="pres">
      <dgm:prSet presAssocID="{E87B227F-F06A-A24E-95B4-37F5C586AE9A}" presName="rootText" presStyleLbl="node1" presStyleIdx="1" presStyleCnt="2">
        <dgm:presLayoutVars>
          <dgm:chMax/>
          <dgm:chPref val="3"/>
        </dgm:presLayoutVars>
      </dgm:prSet>
      <dgm:spPr/>
    </dgm:pt>
    <dgm:pt modelId="{973DD09E-A0B4-7D43-9C0F-E09616C0CD6B}" type="pres">
      <dgm:prSet presAssocID="{E87B227F-F06A-A24E-95B4-37F5C586AE9A}" presName="titleText2" presStyleLbl="fgAcc1" presStyleIdx="1" presStyleCnt="2">
        <dgm:presLayoutVars>
          <dgm:chMax val="0"/>
          <dgm:chPref val="0"/>
        </dgm:presLayoutVars>
      </dgm:prSet>
      <dgm:spPr/>
    </dgm:pt>
    <dgm:pt modelId="{3D34AB03-9944-244E-AEDF-0D5E5849120F}" type="pres">
      <dgm:prSet presAssocID="{E87B227F-F06A-A24E-95B4-37F5C586AE9A}" presName="rootConnector" presStyleLbl="node2" presStyleIdx="0" presStyleCnt="0"/>
      <dgm:spPr/>
    </dgm:pt>
    <dgm:pt modelId="{20BEC9D8-779B-7C45-B46D-0F7595722E42}" type="pres">
      <dgm:prSet presAssocID="{E87B227F-F06A-A24E-95B4-37F5C586AE9A}" presName="hierChild4" presStyleCnt="0"/>
      <dgm:spPr/>
    </dgm:pt>
    <dgm:pt modelId="{EC94CDE9-4BEB-A143-AF7D-00AB3A76D140}" type="pres">
      <dgm:prSet presAssocID="{E87B227F-F06A-A24E-95B4-37F5C586AE9A}" presName="hierChild5" presStyleCnt="0"/>
      <dgm:spPr/>
    </dgm:pt>
    <dgm:pt modelId="{8980EE7E-22BF-AD45-8AE7-78EC46247F1B}" type="pres">
      <dgm:prSet presAssocID="{415F3444-3AF8-E141-AC6D-81303C2EA118}" presName="hierChild3" presStyleCnt="0"/>
      <dgm:spPr/>
    </dgm:pt>
  </dgm:ptLst>
  <dgm:cxnLst>
    <dgm:cxn modelId="{A7827B03-374B-3E4D-9761-FD207484EDAA}" type="presOf" srcId="{415F3444-3AF8-E141-AC6D-81303C2EA118}" destId="{30B884EB-5AA8-F344-87E1-F555276014FC}" srcOrd="0" destOrd="0" presId="urn:microsoft.com/office/officeart/2008/layout/NameandTitleOrganizationalChart"/>
    <dgm:cxn modelId="{AC56BD20-489F-3A4A-A7A9-A352040FA704}" type="presOf" srcId="{EA6926D8-FD34-0747-B3FB-336C70397229}" destId="{DB751AE9-7F49-2A46-8AF4-EA34C01018F7}" srcOrd="0" destOrd="0" presId="urn:microsoft.com/office/officeart/2008/layout/NameandTitleOrganizationalChart"/>
    <dgm:cxn modelId="{9940CE29-CD9C-6E4C-962D-1262B0E5DDF7}" srcId="{415F3444-3AF8-E141-AC6D-81303C2EA118}" destId="{7E9176EF-A277-C14A-A173-160917503993}" srcOrd="0" destOrd="0" parTransId="{D9928256-6199-FC45-AF0E-DAF4212DFF7D}" sibTransId="{EA6926D8-FD34-0747-B3FB-336C70397229}"/>
    <dgm:cxn modelId="{1FAADC4D-F49B-8E43-A560-A9ADF0520D8D}" srcId="{D69594C9-2211-8943-BCCE-4AE6DD55CF91}" destId="{415F3444-3AF8-E141-AC6D-81303C2EA118}" srcOrd="0" destOrd="0" parTransId="{D7984BFD-112D-704B-8F52-5E680D87E857}" sibTransId="{DAB45DDD-064E-8A47-9B67-F7179B7E3386}"/>
    <dgm:cxn modelId="{3E394054-7A4D-C447-864F-A13C78719A70}" type="presOf" srcId="{D9928256-6199-FC45-AF0E-DAF4212DFF7D}" destId="{4A340434-2393-2346-8D52-9DEC253FD6A1}" srcOrd="0" destOrd="0" presId="urn:microsoft.com/office/officeart/2008/layout/NameandTitleOrganizationalChart"/>
    <dgm:cxn modelId="{2EAB125B-EAE3-5145-A82B-E49B13E6BC46}" srcId="{415F3444-3AF8-E141-AC6D-81303C2EA118}" destId="{E87B227F-F06A-A24E-95B4-37F5C586AE9A}" srcOrd="1" destOrd="0" parTransId="{4FCEF96A-5DA0-8743-A7D7-64B770E0F823}" sibTransId="{72D54C56-818D-5F40-AB82-6A85DE51992F}"/>
    <dgm:cxn modelId="{26093B5B-7286-AD41-9351-25C8E6FB59CF}" type="presOf" srcId="{7E9176EF-A277-C14A-A173-160917503993}" destId="{5166A6D3-9BE1-0642-9304-E324775367E3}" srcOrd="0" destOrd="0" presId="urn:microsoft.com/office/officeart/2008/layout/NameandTitleOrganizationalChart"/>
    <dgm:cxn modelId="{0E0E615C-20A3-094F-81F9-CD4037165FBA}" type="presOf" srcId="{E87B227F-F06A-A24E-95B4-37F5C586AE9A}" destId="{1105F1C8-AAB1-F54D-B065-B83F6B0FE0B0}" srcOrd="0" destOrd="0" presId="urn:microsoft.com/office/officeart/2008/layout/NameandTitleOrganizationalChart"/>
    <dgm:cxn modelId="{BA32A35C-639E-4E48-B18B-2965036F84EB}" type="presOf" srcId="{DAB45DDD-064E-8A47-9B67-F7179B7E3386}" destId="{8F7A5B3D-215C-6A49-B43E-7851C1CD5191}" srcOrd="0" destOrd="0" presId="urn:microsoft.com/office/officeart/2008/layout/NameandTitleOrganizationalChart"/>
    <dgm:cxn modelId="{0C3FE096-BDFE-B541-9DEA-378B749FEDFA}" type="presOf" srcId="{D69594C9-2211-8943-BCCE-4AE6DD55CF91}" destId="{0A05FEFA-4F80-844B-9337-1A834AE26A80}" srcOrd="0" destOrd="0" presId="urn:microsoft.com/office/officeart/2008/layout/NameandTitleOrganizationalChart"/>
    <dgm:cxn modelId="{F10FE49A-EB27-384F-ABF2-0A0CA5555987}" type="presOf" srcId="{72D54C56-818D-5F40-AB82-6A85DE51992F}" destId="{973DD09E-A0B4-7D43-9C0F-E09616C0CD6B}" srcOrd="0" destOrd="0" presId="urn:microsoft.com/office/officeart/2008/layout/NameandTitleOrganizationalChart"/>
    <dgm:cxn modelId="{6447FC9C-087D-314A-AB66-69F362B931A6}" type="presOf" srcId="{415F3444-3AF8-E141-AC6D-81303C2EA118}" destId="{68BCCEAD-D446-C74D-9F2E-40C1DDEA0F89}" srcOrd="1" destOrd="0" presId="urn:microsoft.com/office/officeart/2008/layout/NameandTitleOrganizationalChart"/>
    <dgm:cxn modelId="{313BFEAD-38B4-0D43-85EA-C9E7440EDB1F}" type="presOf" srcId="{4FCEF96A-5DA0-8743-A7D7-64B770E0F823}" destId="{320A6D33-D427-3746-AAD6-0247EE0AB377}" srcOrd="0" destOrd="0" presId="urn:microsoft.com/office/officeart/2008/layout/NameandTitleOrganizationalChart"/>
    <dgm:cxn modelId="{3C9B89B1-4838-F446-8140-3E4CC61A89CA}" type="presOf" srcId="{E87B227F-F06A-A24E-95B4-37F5C586AE9A}" destId="{3D34AB03-9944-244E-AEDF-0D5E5849120F}" srcOrd="1" destOrd="0" presId="urn:microsoft.com/office/officeart/2008/layout/NameandTitleOrganizationalChart"/>
    <dgm:cxn modelId="{4BBF70ED-1C78-AD40-A757-545262EB15CA}" type="presOf" srcId="{7E9176EF-A277-C14A-A173-160917503993}" destId="{F9F60E62-FD0B-3945-9225-80AD0232F9D4}" srcOrd="1" destOrd="0" presId="urn:microsoft.com/office/officeart/2008/layout/NameandTitleOrganizationalChart"/>
    <dgm:cxn modelId="{EC626F3C-310A-1040-9155-9F5B5BF75AEE}" type="presParOf" srcId="{0A05FEFA-4F80-844B-9337-1A834AE26A80}" destId="{B98C36E6-33E4-1749-BDCF-851C570F58E4}" srcOrd="0" destOrd="0" presId="urn:microsoft.com/office/officeart/2008/layout/NameandTitleOrganizationalChart"/>
    <dgm:cxn modelId="{543C0D01-DB41-9B45-AA11-9BEA9BB81A2F}" type="presParOf" srcId="{B98C36E6-33E4-1749-BDCF-851C570F58E4}" destId="{0CE27979-6E13-224A-A339-82A61F8F69FF}" srcOrd="0" destOrd="0" presId="urn:microsoft.com/office/officeart/2008/layout/NameandTitleOrganizationalChart"/>
    <dgm:cxn modelId="{1D484CF9-178B-904C-9EC8-302274D38522}" type="presParOf" srcId="{0CE27979-6E13-224A-A339-82A61F8F69FF}" destId="{30B884EB-5AA8-F344-87E1-F555276014FC}" srcOrd="0" destOrd="0" presId="urn:microsoft.com/office/officeart/2008/layout/NameandTitleOrganizationalChart"/>
    <dgm:cxn modelId="{8CD5EC93-3F47-BF49-B321-47B94D1A3BF5}" type="presParOf" srcId="{0CE27979-6E13-224A-A339-82A61F8F69FF}" destId="{8F7A5B3D-215C-6A49-B43E-7851C1CD5191}" srcOrd="1" destOrd="0" presId="urn:microsoft.com/office/officeart/2008/layout/NameandTitleOrganizationalChart"/>
    <dgm:cxn modelId="{717F1657-C822-5940-B957-8C9F0E16B035}" type="presParOf" srcId="{0CE27979-6E13-224A-A339-82A61F8F69FF}" destId="{68BCCEAD-D446-C74D-9F2E-40C1DDEA0F89}" srcOrd="2" destOrd="0" presId="urn:microsoft.com/office/officeart/2008/layout/NameandTitleOrganizationalChart"/>
    <dgm:cxn modelId="{A2987F49-03F5-BC42-844A-2EF64CCA204B}" type="presParOf" srcId="{B98C36E6-33E4-1749-BDCF-851C570F58E4}" destId="{C666C0FD-A858-5E4F-9E2A-73155637720A}" srcOrd="1" destOrd="0" presId="urn:microsoft.com/office/officeart/2008/layout/NameandTitleOrganizationalChart"/>
    <dgm:cxn modelId="{174FF3F0-7C05-3B44-BF02-8EA74C2A5EC4}" type="presParOf" srcId="{C666C0FD-A858-5E4F-9E2A-73155637720A}" destId="{4A340434-2393-2346-8D52-9DEC253FD6A1}" srcOrd="0" destOrd="0" presId="urn:microsoft.com/office/officeart/2008/layout/NameandTitleOrganizationalChart"/>
    <dgm:cxn modelId="{5DE7F809-A967-8D44-822F-A49E99336C6F}" type="presParOf" srcId="{C666C0FD-A858-5E4F-9E2A-73155637720A}" destId="{B93C8283-48B9-CC46-9F14-7DC91DCA7C87}" srcOrd="1" destOrd="0" presId="urn:microsoft.com/office/officeart/2008/layout/NameandTitleOrganizationalChart"/>
    <dgm:cxn modelId="{A5CB98FA-DCC2-CB49-B0C4-9676A6987E66}" type="presParOf" srcId="{B93C8283-48B9-CC46-9F14-7DC91DCA7C87}" destId="{1026E75B-0ABD-C14F-9843-1A8689A65713}" srcOrd="0" destOrd="0" presId="urn:microsoft.com/office/officeart/2008/layout/NameandTitleOrganizationalChart"/>
    <dgm:cxn modelId="{198D95F3-A163-B14B-BFDA-00E6D3717249}" type="presParOf" srcId="{1026E75B-0ABD-C14F-9843-1A8689A65713}" destId="{5166A6D3-9BE1-0642-9304-E324775367E3}" srcOrd="0" destOrd="0" presId="urn:microsoft.com/office/officeart/2008/layout/NameandTitleOrganizationalChart"/>
    <dgm:cxn modelId="{C2D83C34-AC04-B34B-A9E2-57D94F1D5E6F}" type="presParOf" srcId="{1026E75B-0ABD-C14F-9843-1A8689A65713}" destId="{DB751AE9-7F49-2A46-8AF4-EA34C01018F7}" srcOrd="1" destOrd="0" presId="urn:microsoft.com/office/officeart/2008/layout/NameandTitleOrganizationalChart"/>
    <dgm:cxn modelId="{F44FF31F-619D-8C45-87CB-964885A641F3}" type="presParOf" srcId="{1026E75B-0ABD-C14F-9843-1A8689A65713}" destId="{F9F60E62-FD0B-3945-9225-80AD0232F9D4}" srcOrd="2" destOrd="0" presId="urn:microsoft.com/office/officeart/2008/layout/NameandTitleOrganizationalChart"/>
    <dgm:cxn modelId="{7968DC9A-D14D-E943-BB33-72E95C35BB61}" type="presParOf" srcId="{B93C8283-48B9-CC46-9F14-7DC91DCA7C87}" destId="{72791B89-FD07-5D47-B52E-7C74D7E51EB8}" srcOrd="1" destOrd="0" presId="urn:microsoft.com/office/officeart/2008/layout/NameandTitleOrganizationalChart"/>
    <dgm:cxn modelId="{EA78175E-CD11-8F44-9F49-2C4137A339ED}" type="presParOf" srcId="{B93C8283-48B9-CC46-9F14-7DC91DCA7C87}" destId="{4550CCF0-2332-1E4B-8F32-21ED9055B631}" srcOrd="2" destOrd="0" presId="urn:microsoft.com/office/officeart/2008/layout/NameandTitleOrganizationalChart"/>
    <dgm:cxn modelId="{58BD7E86-33D1-2F4E-8F1B-9AC0078B4C9E}" type="presParOf" srcId="{C666C0FD-A858-5E4F-9E2A-73155637720A}" destId="{320A6D33-D427-3746-AAD6-0247EE0AB377}" srcOrd="2" destOrd="0" presId="urn:microsoft.com/office/officeart/2008/layout/NameandTitleOrganizationalChart"/>
    <dgm:cxn modelId="{35F7C752-D29E-614D-BBB4-6259829C64E5}" type="presParOf" srcId="{C666C0FD-A858-5E4F-9E2A-73155637720A}" destId="{A2057843-9E12-C546-9CEC-F3AD72756763}" srcOrd="3" destOrd="0" presId="urn:microsoft.com/office/officeart/2008/layout/NameandTitleOrganizationalChart"/>
    <dgm:cxn modelId="{F5D298B7-8D95-D94C-AA27-14D611D0DEF1}" type="presParOf" srcId="{A2057843-9E12-C546-9CEC-F3AD72756763}" destId="{ED6B3BBE-479B-E644-A46A-6826BEFF11B9}" srcOrd="0" destOrd="0" presId="urn:microsoft.com/office/officeart/2008/layout/NameandTitleOrganizationalChart"/>
    <dgm:cxn modelId="{2FA8E581-9132-D94A-B293-BB32263412A6}" type="presParOf" srcId="{ED6B3BBE-479B-E644-A46A-6826BEFF11B9}" destId="{1105F1C8-AAB1-F54D-B065-B83F6B0FE0B0}" srcOrd="0" destOrd="0" presId="urn:microsoft.com/office/officeart/2008/layout/NameandTitleOrganizationalChart"/>
    <dgm:cxn modelId="{EDA6F98D-4EE1-A845-90C8-D115EDB94BBA}" type="presParOf" srcId="{ED6B3BBE-479B-E644-A46A-6826BEFF11B9}" destId="{973DD09E-A0B4-7D43-9C0F-E09616C0CD6B}" srcOrd="1" destOrd="0" presId="urn:microsoft.com/office/officeart/2008/layout/NameandTitleOrganizationalChart"/>
    <dgm:cxn modelId="{FC19881D-058F-5D4D-B2F1-FCF3532E5100}" type="presParOf" srcId="{ED6B3BBE-479B-E644-A46A-6826BEFF11B9}" destId="{3D34AB03-9944-244E-AEDF-0D5E5849120F}" srcOrd="2" destOrd="0" presId="urn:microsoft.com/office/officeart/2008/layout/NameandTitleOrganizationalChart"/>
    <dgm:cxn modelId="{8650FCF0-2B1F-9E44-82B4-42E6435C588E}" type="presParOf" srcId="{A2057843-9E12-C546-9CEC-F3AD72756763}" destId="{20BEC9D8-779B-7C45-B46D-0F7595722E42}" srcOrd="1" destOrd="0" presId="urn:microsoft.com/office/officeart/2008/layout/NameandTitleOrganizationalChart"/>
    <dgm:cxn modelId="{D4D7F39E-F123-5149-8114-B9B441A26AC6}" type="presParOf" srcId="{A2057843-9E12-C546-9CEC-F3AD72756763}" destId="{EC94CDE9-4BEB-A143-AF7D-00AB3A76D140}" srcOrd="2" destOrd="0" presId="urn:microsoft.com/office/officeart/2008/layout/NameandTitleOrganizationalChart"/>
    <dgm:cxn modelId="{8BFE5378-502D-CE46-852E-74C139D94C78}" type="presParOf" srcId="{B98C36E6-33E4-1749-BDCF-851C570F58E4}" destId="{8980EE7E-22BF-AD45-8AE7-78EC46247F1B}" srcOrd="2" destOrd="0" presId="urn:microsoft.com/office/officeart/2008/layout/NameandTitleOrganizationalChart"/>
  </dgm:cxnLst>
  <dgm:bg>
    <a:noFill/>
  </dgm:bg>
  <dgm:whole/>
  <dgm:extLst>
    <a:ext uri="http://schemas.microsoft.com/office/drawing/2008/diagram">
      <dsp:dataModelExt xmlns:dsp="http://schemas.microsoft.com/office/drawing/2008/diagram" relId="rId6"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320A6D33-D427-3746-AAD6-0247EE0AB377}">
      <dsp:nvSpPr>
        <dsp:cNvPr id="0" name=""/>
        <dsp:cNvSpPr/>
      </dsp:nvSpPr>
      <dsp:spPr>
        <a:xfrm>
          <a:off x="3338152" y="1105248"/>
          <a:ext cx="1431803" cy="638512"/>
        </a:xfrm>
        <a:custGeom>
          <a:avLst/>
          <a:gdLst/>
          <a:ahLst/>
          <a:cxnLst/>
          <a:rect l="0" t="0" r="0" b="0"/>
          <a:pathLst>
            <a:path>
              <a:moveTo>
                <a:pt x="0" y="0"/>
              </a:moveTo>
              <a:lnTo>
                <a:pt x="0" y="380651"/>
              </a:lnTo>
              <a:lnTo>
                <a:pt x="1431803" y="380651"/>
              </a:lnTo>
              <a:lnTo>
                <a:pt x="1431803" y="638512"/>
              </a:lnTo>
            </a:path>
          </a:pathLst>
        </a:custGeom>
        <a:noFill/>
        <a:ln w="15875" cap="flat" cmpd="sng" algn="ctr">
          <a:solidFill>
            <a:schemeClr val="accent1">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4A340434-2393-2346-8D52-9DEC253FD6A1}">
      <dsp:nvSpPr>
        <dsp:cNvPr id="0" name=""/>
        <dsp:cNvSpPr/>
      </dsp:nvSpPr>
      <dsp:spPr>
        <a:xfrm>
          <a:off x="1906349" y="1105248"/>
          <a:ext cx="1431803" cy="638512"/>
        </a:xfrm>
        <a:custGeom>
          <a:avLst/>
          <a:gdLst/>
          <a:ahLst/>
          <a:cxnLst/>
          <a:rect l="0" t="0" r="0" b="0"/>
          <a:pathLst>
            <a:path>
              <a:moveTo>
                <a:pt x="1431803" y="0"/>
              </a:moveTo>
              <a:lnTo>
                <a:pt x="1431803" y="380651"/>
              </a:lnTo>
              <a:lnTo>
                <a:pt x="0" y="380651"/>
              </a:lnTo>
              <a:lnTo>
                <a:pt x="0" y="638512"/>
              </a:lnTo>
            </a:path>
          </a:pathLst>
        </a:custGeom>
        <a:noFill/>
        <a:ln w="15875" cap="flat" cmpd="sng" algn="ctr">
          <a:solidFill>
            <a:schemeClr val="accent1">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30B884EB-5AA8-F344-87E1-F555276014FC}">
      <dsp:nvSpPr>
        <dsp:cNvPr id="0" name=""/>
        <dsp:cNvSpPr/>
      </dsp:nvSpPr>
      <dsp:spPr>
        <a:xfrm>
          <a:off x="2270932" y="129"/>
          <a:ext cx="2134440" cy="1105118"/>
        </a:xfrm>
        <a:prstGeom prst="rect">
          <a:avLst/>
        </a:prstGeom>
        <a:solidFill>
          <a:srgbClr val="6E9BC9"/>
        </a:solidFill>
        <a:ln w="15875" cap="flat" cmpd="sng" algn="ctr">
          <a:solidFill>
            <a:schemeClr val="lt1">
              <a:hueOff val="0"/>
              <a:satOff val="0"/>
              <a:lumOff val="0"/>
              <a:alphaOff val="0"/>
            </a:schemeClr>
          </a:solidFill>
          <a:prstDash val="solid"/>
        </a:ln>
        <a:effectLst>
          <a:outerShdw blurRad="50800" dist="38100" dir="2700000" algn="tl" rotWithShape="0">
            <a:prstClr val="black">
              <a:alpha val="40000"/>
            </a:prstClr>
          </a:outerShdw>
        </a:effectLst>
      </dsp:spPr>
      <dsp:style>
        <a:lnRef idx="2">
          <a:scrgbClr r="0" g="0" b="0"/>
        </a:lnRef>
        <a:fillRef idx="1">
          <a:scrgbClr r="0" g="0" b="0"/>
        </a:fillRef>
        <a:effectRef idx="0">
          <a:scrgbClr r="0" g="0" b="0"/>
        </a:effectRef>
        <a:fontRef idx="minor">
          <a:schemeClr val="lt1"/>
        </a:fontRef>
      </dsp:style>
      <dsp:txBody>
        <a:bodyPr spcFirstLastPara="0" vert="horz" wrap="square" lIns="20955" tIns="20955" rIns="20955" bIns="155945" numCol="1" spcCol="1270" anchor="ctr" anchorCtr="0">
          <a:noAutofit/>
        </a:bodyPr>
        <a:lstStyle/>
        <a:p>
          <a:pPr marL="0" lvl="0" indent="0" algn="ctr" defTabSz="1466850">
            <a:lnSpc>
              <a:spcPct val="90000"/>
            </a:lnSpc>
            <a:spcBef>
              <a:spcPct val="0"/>
            </a:spcBef>
            <a:spcAft>
              <a:spcPct val="35000"/>
            </a:spcAft>
            <a:buNone/>
          </a:pPr>
          <a:r>
            <a:rPr lang="es-ES" sz="3300" b="0" i="0" u="none" kern="1200"/>
            <a:t>si Juan es guapo</a:t>
          </a:r>
          <a:endParaRPr lang="es-ES" sz="3300" kern="1200"/>
        </a:p>
      </dsp:txBody>
      <dsp:txXfrm>
        <a:off x="2270932" y="129"/>
        <a:ext cx="2134440" cy="1105118"/>
      </dsp:txXfrm>
    </dsp:sp>
    <dsp:sp modelId="{8F7A5B3D-215C-6A49-B43E-7851C1CD5191}">
      <dsp:nvSpPr>
        <dsp:cNvPr id="0" name=""/>
        <dsp:cNvSpPr/>
      </dsp:nvSpPr>
      <dsp:spPr>
        <a:xfrm>
          <a:off x="2697820" y="859666"/>
          <a:ext cx="1920996" cy="368372"/>
        </a:xfrm>
        <a:prstGeom prst="rect">
          <a:avLst/>
        </a:prstGeom>
        <a:solidFill>
          <a:schemeClr val="lt1">
            <a:alpha val="90000"/>
            <a:hueOff val="0"/>
            <a:satOff val="0"/>
            <a:lumOff val="0"/>
            <a:alphaOff val="0"/>
          </a:schemeClr>
        </a:solidFill>
        <a:ln w="15875" cap="flat" cmpd="sng" algn="ctr">
          <a:solidFill>
            <a:schemeClr val="accent1">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53340" tIns="13335" rIns="53340" bIns="13335" numCol="1" spcCol="1270" anchor="ctr" anchorCtr="0">
          <a:noAutofit/>
        </a:bodyPr>
        <a:lstStyle/>
        <a:p>
          <a:pPr marL="0" lvl="0" indent="0" algn="r" defTabSz="933450">
            <a:lnSpc>
              <a:spcPct val="90000"/>
            </a:lnSpc>
            <a:spcBef>
              <a:spcPct val="0"/>
            </a:spcBef>
            <a:spcAft>
              <a:spcPct val="35000"/>
            </a:spcAft>
            <a:buNone/>
          </a:pPr>
          <a:r>
            <a:rPr lang="es-ES" sz="2100" kern="1200"/>
            <a:t>PRUEBA LÓGICA</a:t>
          </a:r>
        </a:p>
      </dsp:txBody>
      <dsp:txXfrm>
        <a:off x="2697820" y="859666"/>
        <a:ext cx="1920996" cy="368372"/>
      </dsp:txXfrm>
    </dsp:sp>
    <dsp:sp modelId="{5166A6D3-9BE1-0642-9304-E324775367E3}">
      <dsp:nvSpPr>
        <dsp:cNvPr id="0" name=""/>
        <dsp:cNvSpPr/>
      </dsp:nvSpPr>
      <dsp:spPr>
        <a:xfrm>
          <a:off x="839129" y="1743761"/>
          <a:ext cx="2134440" cy="1105118"/>
        </a:xfrm>
        <a:prstGeom prst="rect">
          <a:avLst/>
        </a:prstGeom>
        <a:solidFill>
          <a:srgbClr val="6E9BC9"/>
        </a:solidFill>
        <a:ln w="15875" cap="flat" cmpd="sng" algn="ctr">
          <a:solidFill>
            <a:schemeClr val="lt1">
              <a:hueOff val="0"/>
              <a:satOff val="0"/>
              <a:lumOff val="0"/>
              <a:alphaOff val="0"/>
            </a:schemeClr>
          </a:solidFill>
          <a:prstDash val="solid"/>
        </a:ln>
        <a:effectLst>
          <a:outerShdw blurRad="50800" dist="38100" dir="2700000" algn="tl" rotWithShape="0">
            <a:prstClr val="black">
              <a:alpha val="40000"/>
            </a:prstClr>
          </a:outerShdw>
        </a:effectLst>
      </dsp:spPr>
      <dsp:style>
        <a:lnRef idx="2">
          <a:scrgbClr r="0" g="0" b="0"/>
        </a:lnRef>
        <a:fillRef idx="1">
          <a:scrgbClr r="0" g="0" b="0"/>
        </a:fillRef>
        <a:effectRef idx="0">
          <a:scrgbClr r="0" g="0" b="0"/>
        </a:effectRef>
        <a:fontRef idx="minor">
          <a:schemeClr val="lt1"/>
        </a:fontRef>
      </dsp:style>
      <dsp:txBody>
        <a:bodyPr spcFirstLastPara="0" vert="horz" wrap="square" lIns="20955" tIns="20955" rIns="20955" bIns="155945" numCol="1" spcCol="1270" anchor="ctr" anchorCtr="0">
          <a:noAutofit/>
        </a:bodyPr>
        <a:lstStyle/>
        <a:p>
          <a:pPr marL="0" lvl="0" indent="0" algn="ctr" defTabSz="1466850">
            <a:lnSpc>
              <a:spcPct val="90000"/>
            </a:lnSpc>
            <a:spcBef>
              <a:spcPct val="0"/>
            </a:spcBef>
            <a:spcAft>
              <a:spcPct val="35000"/>
            </a:spcAft>
            <a:buNone/>
          </a:pPr>
          <a:r>
            <a:rPr lang="es-ES" sz="3300" b="0" i="0" u="none" kern="1200"/>
            <a:t>Aceptar salir con él</a:t>
          </a:r>
          <a:endParaRPr lang="es-ES" sz="3300" kern="1200"/>
        </a:p>
      </dsp:txBody>
      <dsp:txXfrm>
        <a:off x="839129" y="1743761"/>
        <a:ext cx="2134440" cy="1105118"/>
      </dsp:txXfrm>
    </dsp:sp>
    <dsp:sp modelId="{DB751AE9-7F49-2A46-8AF4-EA34C01018F7}">
      <dsp:nvSpPr>
        <dsp:cNvPr id="0" name=""/>
        <dsp:cNvSpPr/>
      </dsp:nvSpPr>
      <dsp:spPr>
        <a:xfrm>
          <a:off x="1266017" y="2603297"/>
          <a:ext cx="1920996" cy="368372"/>
        </a:xfrm>
        <a:prstGeom prst="rect">
          <a:avLst/>
        </a:prstGeom>
        <a:solidFill>
          <a:schemeClr val="lt1">
            <a:alpha val="90000"/>
            <a:hueOff val="0"/>
            <a:satOff val="0"/>
            <a:lumOff val="0"/>
            <a:alphaOff val="0"/>
          </a:schemeClr>
        </a:solidFill>
        <a:ln w="15875" cap="flat" cmpd="sng" algn="ctr">
          <a:solidFill>
            <a:srgbClr val="00B050"/>
          </a:solidFill>
          <a:prstDash val="solid"/>
        </a:ln>
        <a:effectLst/>
      </dsp:spPr>
      <dsp:style>
        <a:lnRef idx="2">
          <a:scrgbClr r="0" g="0" b="0"/>
        </a:lnRef>
        <a:fillRef idx="1">
          <a:scrgbClr r="0" g="0" b="0"/>
        </a:fillRef>
        <a:effectRef idx="0">
          <a:scrgbClr r="0" g="0" b="0"/>
        </a:effectRef>
        <a:fontRef idx="minor"/>
      </dsp:style>
      <dsp:txBody>
        <a:bodyPr spcFirstLastPara="0" vert="horz" wrap="square" lIns="43180" tIns="10795" rIns="43180" bIns="10795" numCol="1" spcCol="1270" anchor="ctr" anchorCtr="0">
          <a:noAutofit/>
        </a:bodyPr>
        <a:lstStyle/>
        <a:p>
          <a:pPr marL="0" lvl="0" indent="0" algn="r" defTabSz="755650">
            <a:lnSpc>
              <a:spcPct val="90000"/>
            </a:lnSpc>
            <a:spcBef>
              <a:spcPct val="0"/>
            </a:spcBef>
            <a:spcAft>
              <a:spcPct val="35000"/>
            </a:spcAft>
            <a:buNone/>
          </a:pPr>
          <a:r>
            <a:rPr lang="es-ES" sz="1700" kern="1200"/>
            <a:t>VALOR VERDADERO</a:t>
          </a:r>
        </a:p>
      </dsp:txBody>
      <dsp:txXfrm>
        <a:off x="1266017" y="2603297"/>
        <a:ext cx="1920996" cy="368372"/>
      </dsp:txXfrm>
    </dsp:sp>
    <dsp:sp modelId="{1105F1C8-AAB1-F54D-B065-B83F6B0FE0B0}">
      <dsp:nvSpPr>
        <dsp:cNvPr id="0" name=""/>
        <dsp:cNvSpPr/>
      </dsp:nvSpPr>
      <dsp:spPr>
        <a:xfrm>
          <a:off x="3702736" y="1743761"/>
          <a:ext cx="2134440" cy="1105118"/>
        </a:xfrm>
        <a:prstGeom prst="rect">
          <a:avLst/>
        </a:prstGeom>
        <a:solidFill>
          <a:srgbClr val="6E9BC9"/>
        </a:solidFill>
        <a:ln w="15875" cap="flat" cmpd="sng" algn="ctr">
          <a:solidFill>
            <a:schemeClr val="lt1">
              <a:hueOff val="0"/>
              <a:satOff val="0"/>
              <a:lumOff val="0"/>
              <a:alphaOff val="0"/>
            </a:schemeClr>
          </a:solidFill>
          <a:prstDash val="solid"/>
        </a:ln>
        <a:effectLst>
          <a:outerShdw blurRad="50800" dist="38100" dir="2700000" algn="tl" rotWithShape="0">
            <a:prstClr val="black">
              <a:alpha val="40000"/>
            </a:prstClr>
          </a:outerShdw>
        </a:effectLst>
      </dsp:spPr>
      <dsp:style>
        <a:lnRef idx="2">
          <a:scrgbClr r="0" g="0" b="0"/>
        </a:lnRef>
        <a:fillRef idx="1">
          <a:scrgbClr r="0" g="0" b="0"/>
        </a:fillRef>
        <a:effectRef idx="0">
          <a:scrgbClr r="0" g="0" b="0"/>
        </a:effectRef>
        <a:fontRef idx="minor">
          <a:schemeClr val="lt1"/>
        </a:fontRef>
      </dsp:style>
      <dsp:txBody>
        <a:bodyPr spcFirstLastPara="0" vert="horz" wrap="square" lIns="20955" tIns="20955" rIns="20955" bIns="155945" numCol="1" spcCol="1270" anchor="ctr" anchorCtr="0">
          <a:noAutofit/>
        </a:bodyPr>
        <a:lstStyle/>
        <a:p>
          <a:pPr marL="0" lvl="0" indent="0" algn="ctr" defTabSz="1466850">
            <a:lnSpc>
              <a:spcPct val="90000"/>
            </a:lnSpc>
            <a:spcBef>
              <a:spcPct val="0"/>
            </a:spcBef>
            <a:spcAft>
              <a:spcPct val="35000"/>
            </a:spcAft>
            <a:buNone/>
          </a:pPr>
          <a:r>
            <a:rPr lang="es-ES" sz="3300" b="0" i="0" u="none" kern="1200"/>
            <a:t>No aceptar salir con él</a:t>
          </a:r>
          <a:endParaRPr lang="es-ES" sz="3300" kern="1200"/>
        </a:p>
      </dsp:txBody>
      <dsp:txXfrm>
        <a:off x="3702736" y="1743761"/>
        <a:ext cx="2134440" cy="1105118"/>
      </dsp:txXfrm>
    </dsp:sp>
    <dsp:sp modelId="{973DD09E-A0B4-7D43-9C0F-E09616C0CD6B}">
      <dsp:nvSpPr>
        <dsp:cNvPr id="0" name=""/>
        <dsp:cNvSpPr/>
      </dsp:nvSpPr>
      <dsp:spPr>
        <a:xfrm>
          <a:off x="4129624" y="2603297"/>
          <a:ext cx="1920996" cy="368372"/>
        </a:xfrm>
        <a:prstGeom prst="rect">
          <a:avLst/>
        </a:prstGeom>
        <a:solidFill>
          <a:schemeClr val="lt1">
            <a:alpha val="90000"/>
            <a:hueOff val="0"/>
            <a:satOff val="0"/>
            <a:lumOff val="0"/>
            <a:alphaOff val="0"/>
          </a:schemeClr>
        </a:solidFill>
        <a:ln w="15875" cap="flat" cmpd="sng" algn="ctr">
          <a:solidFill>
            <a:srgbClr val="C00000"/>
          </a:solidFill>
          <a:prstDash val="solid"/>
        </a:ln>
        <a:effectLst/>
      </dsp:spPr>
      <dsp:style>
        <a:lnRef idx="2">
          <a:scrgbClr r="0" g="0" b="0"/>
        </a:lnRef>
        <a:fillRef idx="1">
          <a:scrgbClr r="0" g="0" b="0"/>
        </a:fillRef>
        <a:effectRef idx="0">
          <a:scrgbClr r="0" g="0" b="0"/>
        </a:effectRef>
        <a:fontRef idx="minor"/>
      </dsp:style>
      <dsp:txBody>
        <a:bodyPr spcFirstLastPara="0" vert="horz" wrap="square" lIns="60960" tIns="15240" rIns="60960" bIns="15240" numCol="1" spcCol="1270" anchor="ctr" anchorCtr="0">
          <a:noAutofit/>
        </a:bodyPr>
        <a:lstStyle/>
        <a:p>
          <a:pPr marL="0" lvl="0" indent="0" algn="r" defTabSz="1066800">
            <a:lnSpc>
              <a:spcPct val="90000"/>
            </a:lnSpc>
            <a:spcBef>
              <a:spcPct val="0"/>
            </a:spcBef>
            <a:spcAft>
              <a:spcPct val="35000"/>
            </a:spcAft>
            <a:buNone/>
          </a:pPr>
          <a:r>
            <a:rPr lang="es-ES" sz="2400" kern="1200"/>
            <a:t>VALOR FALSO</a:t>
          </a:r>
        </a:p>
      </dsp:txBody>
      <dsp:txXfrm>
        <a:off x="4129624" y="2603297"/>
        <a:ext cx="1920996" cy="368372"/>
      </dsp:txXfrm>
    </dsp:sp>
  </dsp:spTree>
</dsp:drawing>
</file>

<file path=xl/diagrams/layout1.xml><?xml version="1.0" encoding="utf-8"?>
<dgm:layoutDef xmlns:dgm="http://schemas.openxmlformats.org/drawingml/2006/diagram" xmlns:a="http://schemas.openxmlformats.org/drawingml/2006/main" uniqueId="urn:microsoft.com/office/officeart/2008/layout/NameandTitleOrganizationalChart">
  <dgm:title val=""/>
  <dgm:desc val=""/>
  <dgm:catLst>
    <dgm:cat type="hierarchy" pri="125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5"/>
      <dgm:constr type="w" for="des" forName="rootComposite" refType="w" fact="10"/>
      <dgm:constr type="h" for="des" forName="rootComposite" refType="w" refFor="des" refForName="rootComposite1" fact="0.5"/>
      <dgm:constr type="w" for="des" forName="rootComposite3" refType="w" fact="10"/>
      <dgm:constr type="h" for="des" forName="rootComposite3" refType="w" refFor="des" refForName="rootComposite1" fact="0.5"/>
      <dgm:constr type="primFontSz" for="des" ptType="node" op="equ"/>
      <dgm:constr type="sp" for="des" op="equ"/>
      <dgm:constr type="sp" for="des" forName="hierRoot1" refType="w" refFor="des" refForName="rootComposite1" fact="0.21"/>
      <dgm:constr type="sp" for="des" forName="hierRoot2" refType="sp" refFor="des" refForName="hierRoot1"/>
      <dgm:constr type="sp" for="des" forName="hierRoot3" refType="sp" refFor="des" refForName="hierRoot1"/>
      <dgm:constr type="sibSp" refType="w" refFor="des" refForName="rootComposite1" fact="0.2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21"/>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axis="ch" ptType="asst" func="cnt" op="gte" val="1">
                  <dgm:alg type="hierRoot">
                    <dgm:param type="hierAlign" val="tR"/>
                  </dgm:alg>
                  <dgm:constrLst>
                    <dgm:constr type="alignOff" val="0.65"/>
                  </dgm:constrLst>
                </dgm:if>
                <dgm:else name="Name9">
                  <dgm:alg type="hierRoot">
                    <dgm:param type="hierAlign" val="tR"/>
                  </dgm:alg>
                  <dgm:constrLst>
                    <dgm:constr type="alignOff" val="0.25"/>
                  </dgm:constrLst>
                </dgm:else>
              </dgm:choose>
            </dgm:if>
            <dgm:if name="Name10" func="var" arg="hierBranch" op="equ" val="r">
              <dgm:choose name="Name11">
                <dgm:if name="Name12" axis="ch" ptType="asst" func="cnt" op="gte" val="1">
                  <dgm:alg type="hierRoot">
                    <dgm:param type="hierAlign" val="tL"/>
                  </dgm:alg>
                  <dgm:constrLst>
                    <dgm:constr type="alignOff" val="0.65"/>
                  </dgm:constrLst>
                </dgm:if>
                <dgm:else name="Name13">
                  <dgm:alg type="hierRoot">
                    <dgm:param type="hierAlign" val="tL"/>
                  </dgm:alg>
                  <dgm:constrLst>
                    <dgm:constr type="alignOff" val="0.25"/>
                  </dgm:constrLst>
                </dgm:else>
              </dgm:choose>
            </dgm:if>
            <dgm:if name="Name14" func="var" arg="hierBranch" op="equ" val="hang">
              <dgm:alg type="hierRoot"/>
              <dgm:constrLst>
                <dgm:constr type="alignOff" val="0.65"/>
              </dgm:constrLst>
            </dgm:if>
            <dgm:else name="Name15">
              <dgm:alg type="hierRoot"/>
              <dgm:constrLst>
                <dgm:constr type="alignOff"/>
                <dgm:constr type="bendDist" for="des" ptType="parTrans" refType="sp" fact="0.5"/>
              </dgm:constrLst>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16">
              <dgm:if name="Name17" func="var" arg="hierBranch" op="equ" val="init">
                <dgm:constrLst>
                  <dgm:constr type="l" for="ch" forName="rootText1"/>
                  <dgm:constr type="t" for="ch" forName="rootText1"/>
                  <dgm:constr type="w" for="ch" forName="rootText1" refType="w"/>
                  <dgm:constr type="h" for="ch" forName="rootText1" refType="h" fact="0.9"/>
                  <dgm:constr type="l" for="ch" forName="titleText1" refType="w" fact="0.2"/>
                  <dgm:constr type="t" for="ch" forName="titleText1" refType="h" fact="0.7"/>
                  <dgm:constr type="w" for="ch" forName="titleText1" refType="w" fact="0.9"/>
                  <dgm:constr type="h" for="ch" forName="titleText1" refType="h" fact="0.3"/>
                  <dgm:constr type="primFontSz" for="des" forName="titleText1" refType="primFontSz" refFor="des" refForName="rootText1" op="lte"/>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18" func="var" arg="hierBranch" op="equ" val="l">
                <dgm:constrLst>
                  <dgm:constr type="l" for="ch" forName="rootText1"/>
                  <dgm:constr type="t" for="ch" forName="rootText1"/>
                  <dgm:constr type="w" for="ch" forName="rootText1" refType="w"/>
                  <dgm:constr type="h" for="ch" forName="rootText1" refType="h" fact="0.9"/>
                  <dgm:constr type="l" for="ch" forName="titleText1" refType="w" fact="0.2"/>
                  <dgm:constr type="t" for="ch" forName="titleText1" refType="h" fact="0.7"/>
                  <dgm:constr type="w" for="ch" forName="titleText1" refType="w" fact="0.9"/>
                  <dgm:constr type="h" for="ch" forName="titleText1" refType="h" fact="0.3"/>
                  <dgm:constr type="primFontSz" for="des" forName="titleText1" refType="primFontSz" refFor="des" refForName="rootText1" op="lte"/>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19" func="var" arg="hierBranch" op="equ" val="r">
                <dgm:constrLst>
                  <dgm:constr type="l" for="ch" forName="rootText1"/>
                  <dgm:constr type="t" for="ch" forName="rootText1"/>
                  <dgm:constr type="w" for="ch" forName="rootText1" refType="w"/>
                  <dgm:constr type="h" for="ch" forName="rootText1" refType="h" fact="0.9"/>
                  <dgm:constr type="l" for="ch" forName="titleText1" refType="w" fact="0.2"/>
                  <dgm:constr type="t" for="ch" forName="titleText1" refType="h" fact="0.7"/>
                  <dgm:constr type="w" for="ch" forName="titleText1" refType="w" fact="0.9"/>
                  <dgm:constr type="h" for="ch" forName="titleText1" refType="h" fact="0.3"/>
                  <dgm:constr type="primFontSz" for="des" forName="titleText1" refType="primFontSz" refFor="des" refForName="rootText1" op="lte"/>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0">
                <dgm:constrLst>
                  <dgm:constr type="l" for="ch" forName="rootText1"/>
                  <dgm:constr type="t" for="ch" forName="rootText1"/>
                  <dgm:constr type="w" for="ch" forName="rootText1" refType="w"/>
                  <dgm:constr type="h" for="ch" forName="rootText1" refType="h" fact="0.9"/>
                  <dgm:constr type="l" for="ch" forName="titleText1" refType="w" fact="0.2"/>
                  <dgm:constr type="t" for="ch" forName="titleText1" refType="h" fact="0.7"/>
                  <dgm:constr type="w" for="ch" forName="titleText1" refType="w" fact="0.9"/>
                  <dgm:constr type="h" for="ch" forName="titleText1" refType="h" fact="0.3"/>
                  <dgm:constr type="primFontSz" for="des" forName="titleText1" refType="primFontSz" refFor="des" refForName="rootText1" op="lte"/>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Max/>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h" fact="0.4"/>
              </dgm:constrLst>
              <dgm:ruleLst>
                <dgm:rule type="primFontSz" val="5" fact="NaN" max="NaN"/>
              </dgm:ruleLst>
            </dgm:layoutNode>
            <dgm:layoutNode name="titleText1" styleLbl="fgAcc0">
              <dgm:varLst>
                <dgm:chMax val="0"/>
                <dgm:chPref val="0"/>
              </dgm:varLst>
              <dgm:alg type="tx">
                <dgm:param type="parTxLTRAlign" val="r"/>
              </dgm:alg>
              <dgm:shape xmlns:r="http://schemas.openxmlformats.org/officeDocument/2006/relationships" type="rect" r:blip="">
                <dgm:adjLst/>
              </dgm:shape>
              <dgm:presOf axis="followSib" ptType="sibTrans" hideLastTrans="0" cnt="1"/>
              <dgm:constrLst>
                <dgm:constr type="primFontSz" val="65"/>
                <dgm:constr type="lMarg" refType="primFontSz" fact="0.2"/>
                <dgm:constr type="rMarg" refType="primFontSz" fact="0.2"/>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1">
              <dgm:if name="Name22" func="var" arg="hierBranch" op="equ" val="l">
                <dgm:alg type="hierChild">
                  <dgm:param type="chAlign" val="r"/>
                  <dgm:param type="linDir" val="fromT"/>
                </dgm:alg>
              </dgm:if>
              <dgm:if name="Name23" func="var" arg="hierBranch" op="equ" val="r">
                <dgm:alg type="hierChild">
                  <dgm:param type="chAlign" val="l"/>
                  <dgm:param type="linDir" val="fromT"/>
                </dgm:alg>
              </dgm:if>
              <dgm:if name="Name24" func="var" arg="hierBranch" op="equ" val="hang">
                <dgm:choose name="Name25">
                  <dgm:if name="Name26" func="var" arg="dir" op="equ" val="norm">
                    <dgm:alg type="hierChild">
                      <dgm:param type="chAlign" val="l"/>
                      <dgm:param type="linDir" val="fromL"/>
                      <dgm:param type="secChAlign" val="t"/>
                      <dgm:param type="secLinDir" val="fromT"/>
                    </dgm:alg>
                  </dgm:if>
                  <dgm:else name="Name27">
                    <dgm:alg type="hierChild">
                      <dgm:param type="chAlign" val="l"/>
                      <dgm:param type="linDir" val="fromR"/>
                      <dgm:param type="secChAlign" val="t"/>
                      <dgm:param type="secLinDir" val="fromT"/>
                    </dgm:alg>
                  </dgm:else>
                </dgm:choose>
              </dgm:if>
              <dgm:else name="Name28">
                <dgm:choose name="Name29">
                  <dgm:if name="Name30" func="var" arg="dir" op="equ" val="norm">
                    <dgm:alg type="hierChild"/>
                  </dgm:if>
                  <dgm:else name="Name31">
                    <dgm:alg type="hierChild">
                      <dgm:param type="linDir" val="fromR"/>
                    </dgm:alg>
                  </dgm:else>
                </dgm:choose>
              </dgm:else>
            </dgm:choose>
            <dgm:shape xmlns:r="http://schemas.openxmlformats.org/officeDocument/2006/relationships" r:blip="">
              <dgm:adjLst/>
            </dgm:shape>
            <dgm:presOf/>
            <dgm:constrLst/>
            <dgm:ruleLst/>
            <dgm:forEach name="rep2a" axis="ch" ptType="nonAsst">
              <dgm:forEach name="Name32" axis="precedSib" ptType="parTrans" st="-1" cnt="1">
                <dgm:choose name="Name33">
                  <dgm:if name="Name34" func="var" arg="hierBranch" op="equ" val="std">
                    <dgm:layoutNode name="Name35">
                      <dgm:alg type="conn">
                        <dgm:param type="connRout" val="bend"/>
                        <dgm:param type="dim" val="1D"/>
                        <dgm:param type="endSty" val="noArr"/>
                        <dgm:param type="begPts" val="bCtr"/>
                        <dgm:param type="endPts" val="tCtr"/>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if name="Name36" func="var" arg="hierBranch" op="equ" val="init">
                    <dgm:layoutNode name="Name37">
                      <dgm:choose name="Name38">
                        <dgm:if name="Name39" axis="self" func="depth" op="lte" val="2">
                          <dgm:alg type="conn">
                            <dgm:param type="connRout" val="bend"/>
                            <dgm:param type="dim" val="1D"/>
                            <dgm:param type="endSty" val="noArr"/>
                            <dgm:param type="begPts" val="bCtr"/>
                            <dgm:param type="endPts" val="tCtr"/>
                            <dgm:param type="bendPt" val="end"/>
                          </dgm:alg>
                        </dgm:if>
                        <dgm:else name="Name40">
                          <dgm:alg type="conn">
                            <dgm:param type="connRout" val="bend"/>
                            <dgm:param type="dim" val="1D"/>
                            <dgm:param type="endSty" val="noArr"/>
                            <dgm:param type="begPts" val="bCtr"/>
                            <dgm:param type="endPts" val="tCtr"/>
                            <dgm:param type="bendPt" val="end"/>
                          </dgm:alg>
                        </dgm:else>
                      </dgm:choose>
                      <dgm:shape xmlns:r="http://schemas.openxmlformats.org/officeDocument/2006/relationships" type="conn" r:blip="" zOrderOff="-99999">
                        <dgm:adjLst/>
                      </dgm:shape>
                      <dgm:presOf axis="self"/>
                      <dgm:constrLst>
                        <dgm:constr type="begPad"/>
                        <dgm:constr type="endPad"/>
                      </dgm:constrLst>
                      <dgm:ruleLst/>
                    </dgm:layoutNode>
                  </dgm:if>
                  <dgm:if name="Name41" func="var" arg="hierBranch" op="equ" val="hang">
                    <dgm:layoutNode name="Name42">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if>
                  <dgm:else name="Name43">
                    <dgm:layoutNode name="Name44">
                      <dgm:choose name="Name45">
                        <dgm:if name="Name46" axis="self" func="depth" op="lte" val="2">
                          <dgm:choose name="Name47">
                            <dgm:if name="Name48" axis="par ch" ptType="node asst" func="cnt" op="gte" val="1">
                              <dgm:alg type="conn">
                                <dgm:param type="connRout" val="bend"/>
                                <dgm:param type="dim" val="1D"/>
                                <dgm:param type="endSty" val="noArr"/>
                                <dgm:param type="begPts" val="bCtr"/>
                                <dgm:param type="endPts" val="midL midR"/>
                              </dgm:alg>
                            </dgm:if>
                            <dgm:else name="Name49">
                              <dgm:alg type="conn">
                                <dgm:param type="connRout" val="bend"/>
                                <dgm:param type="dim" val="1D"/>
                                <dgm:param type="endSty" val="noArr"/>
                                <dgm:param type="begPts" val="bCtr"/>
                                <dgm:param type="endPts" val="midL midR"/>
                                <dgm:param type="srcNode" val="rootConnector1"/>
                              </dgm:alg>
                            </dgm:else>
                          </dgm:choose>
                        </dgm:if>
                        <dgm:else name="Name50">
                          <dgm:choose name="Name51">
                            <dgm:if name="Name52" axis="par ch" ptType="node asst" func="cnt" op="gte" val="1">
                              <dgm:alg type="conn">
                                <dgm:param type="connRout" val="bend"/>
                                <dgm:param type="dim" val="1D"/>
                                <dgm:param type="endSty" val="noArr"/>
                                <dgm:param type="begPts" val="bCtr"/>
                                <dgm:param type="endPts" val="midL midR"/>
                              </dgm:alg>
                            </dgm:if>
                            <dgm:else name="Name53">
                              <dgm:alg type="conn">
                                <dgm:param type="connRout" val="bend"/>
                                <dgm:param type="dim" val="1D"/>
                                <dgm:param type="endSty" val="noArr"/>
                                <dgm:param type="begPts" val="bCtr"/>
                                <dgm:param type="endPts" val="midL midR"/>
                                <dgm:param type="srcNode" val="rootConnector"/>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else>
                </dgm:choose>
              </dgm:forEach>
              <dgm:layoutNode name="hierRoot2">
                <dgm:varLst>
                  <dgm:hierBranch val="init"/>
                </dgm:varLst>
                <dgm:choose name="Name54">
                  <dgm:if name="Name55" func="var" arg="hierBranch" op="equ" val="l">
                    <dgm:choose name="Name56">
                      <dgm:if name="Name57" axis="ch" ptType="asst" func="cnt" op="gte" val="1">
                        <dgm:alg type="hierRoot">
                          <dgm:param type="hierAlign" val="tR"/>
                        </dgm:alg>
                        <dgm:shape xmlns:r="http://schemas.openxmlformats.org/officeDocument/2006/relationships" r:blip="">
                          <dgm:adjLst/>
                        </dgm:shape>
                        <dgm:presOf/>
                        <dgm:constrLst>
                          <dgm:constr type="alignOff" val="0.65"/>
                        </dgm:constrLst>
                      </dgm:if>
                      <dgm:else name="Name58">
                        <dgm:alg type="hierRoot">
                          <dgm:param type="hierAlign" val="tR"/>
                        </dgm:alg>
                        <dgm:shape xmlns:r="http://schemas.openxmlformats.org/officeDocument/2006/relationships" r:blip="">
                          <dgm:adjLst/>
                        </dgm:shape>
                        <dgm:presOf/>
                        <dgm:constrLst>
                          <dgm:constr type="alignOff" val="0.25"/>
                        </dgm:constrLst>
                      </dgm:else>
                    </dgm:choose>
                  </dgm:if>
                  <dgm:if name="Name59" func="var" arg="hierBranch" op="equ" val="r">
                    <dgm:choose name="Name60">
                      <dgm:if name="Name61"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62">
                        <dgm:alg type="hierRoot">
                          <dgm:param type="hierAlign" val="tL"/>
                        </dgm:alg>
                        <dgm:shape xmlns:r="http://schemas.openxmlformats.org/officeDocument/2006/relationships" r:blip="">
                          <dgm:adjLst/>
                        </dgm:shape>
                        <dgm:presOf/>
                        <dgm:constrLst>
                          <dgm:constr type="alignOff" val="0.25"/>
                        </dgm:constrLst>
                      </dgm:else>
                    </dgm:choose>
                  </dgm:if>
                  <dgm:if name="Name63"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64" func="var" arg="hierBranch" op="equ" val="init">
                    <dgm:alg type="hierRoot"/>
                    <dgm:shape xmlns:r="http://schemas.openxmlformats.org/officeDocument/2006/relationships" r:blip="">
                      <dgm:adjLst/>
                    </dgm:shape>
                    <dgm:presOf/>
                    <dgm:constrLst>
                      <dgm:constr type="alignOff"/>
                      <dgm:constr type="bendDist" for="des" ptType="parTrans" refType="sp" fact="0.5"/>
                    </dgm:constrLst>
                  </dgm:if>
                  <dgm:else name="Name65">
                    <dgm:alg type="hierRoot"/>
                    <dgm:shape xmlns:r="http://schemas.openxmlformats.org/officeDocument/2006/relationships" r:blip="">
                      <dgm:adjLst/>
                    </dgm:shape>
                    <dgm:presOf/>
                    <dgm:constrLst>
                      <dgm:constr type="alignOff" val="0.65"/>
                    </dgm:constrLst>
                  </dgm:else>
                </dgm:choose>
                <dgm:ruleLst/>
                <dgm:layoutNode name="rootComposite">
                  <dgm:alg type="composite"/>
                  <dgm:shape xmlns:r="http://schemas.openxmlformats.org/officeDocument/2006/relationships" r:blip="">
                    <dgm:adjLst/>
                  </dgm:shape>
                  <dgm:presOf axis="self" ptType="node" cnt="1"/>
                  <dgm:choose name="Name66">
                    <dgm:if name="Name67" func="var" arg="hierBranch" op="equ" val="init">
                      <dgm:constrLst>
                        <dgm:constr type="l" for="ch" forName="rootText"/>
                        <dgm:constr type="t" for="ch" forName="rootText"/>
                        <dgm:constr type="w" for="ch" forName="rootText" refType="w"/>
                        <dgm:constr type="h" for="ch" forName="rootText" refType="h" fact="0.9"/>
                        <dgm:constr type="l" for="ch" forName="titleText2" refType="w" fact="0.2"/>
                        <dgm:constr type="t" for="ch" forName="titleText2" refType="h" fact="0.7"/>
                        <dgm:constr type="w" for="ch" forName="titleText2" refType="w" fact="0.9"/>
                        <dgm:constr type="h" for="ch" forName="titleText2" refType="h" fact="0.3"/>
                        <dgm:constr type="primFontSz" for="des" forName="titleText2" refType="primFontSz" refFor="des" refForName="rootText1" op="lte"/>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68" func="var" arg="hierBranch" op="equ" val="l">
                      <dgm:constrLst>
                        <dgm:constr type="l" for="ch" forName="rootText"/>
                        <dgm:constr type="t" for="ch" forName="rootText"/>
                        <dgm:constr type="w" for="ch" forName="rootText" refType="w"/>
                        <dgm:constr type="h" for="ch" forName="rootText" refType="h" fact="0.9"/>
                        <dgm:constr type="l" for="ch" forName="titleText2" refType="w" fact="0.2"/>
                        <dgm:constr type="t" for="ch" forName="titleText2" refType="h" fact="0.7"/>
                        <dgm:constr type="w" for="ch" forName="titleText2" refType="w" fact="0.9"/>
                        <dgm:constr type="h" for="ch" forName="titleText2" refType="h" fact="0.3"/>
                        <dgm:constr type="primFontSz" for="des" forName="titleText2" refType="primFontSz" refFor="des" refForName="rootText1" op="lte"/>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69" func="var" arg="hierBranch" op="equ" val="r">
                      <dgm:constrLst>
                        <dgm:constr type="l" for="ch" forName="rootText"/>
                        <dgm:constr type="t" for="ch" forName="rootText"/>
                        <dgm:constr type="w" for="ch" forName="rootText" refType="w"/>
                        <dgm:constr type="h" for="ch" forName="rootText" refType="h" fact="0.9"/>
                        <dgm:constr type="l" for="ch" forName="titleText2" refType="w" fact="0.2"/>
                        <dgm:constr type="t" for="ch" forName="titleText2" refType="h" fact="0.7"/>
                        <dgm:constr type="w" for="ch" forName="titleText2" refType="w" fact="0.9"/>
                        <dgm:constr type="h" for="ch" forName="titleText2" refType="h" fact="0.3"/>
                        <dgm:constr type="primFontSz" for="des" forName="titleText2" refType="primFontSz" refFor="des" refForName="rootText1" op="lte"/>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70">
                      <dgm:constrLst>
                        <dgm:constr type="l" for="ch" forName="rootText"/>
                        <dgm:constr type="t" for="ch" forName="rootText"/>
                        <dgm:constr type="w" for="ch" forName="rootText" refType="w"/>
                        <dgm:constr type="h" for="ch" forName="rootText" refType="h" fact="0.9"/>
                        <dgm:constr type="l" for="ch" forName="titleText2" refType="w" fact="0.2"/>
                        <dgm:constr type="t" for="ch" forName="titleText2" refType="h" fact="0.7"/>
                        <dgm:constr type="w" for="ch" forName="titleText2" refType="w" fact="0.9"/>
                        <dgm:constr type="h" for="ch" forName="titleText2" refType="h" fact="0.3"/>
                        <dgm:constr type="primFontSz" for="des" forName="titleText2" refType="primFontSz" refFor="des" refForName="rootText1" op="lte"/>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styleLbl="node1">
                    <dgm:varLst>
                      <dgm:chMax/>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h" fact="0.4"/>
                    </dgm:constrLst>
                    <dgm:ruleLst>
                      <dgm:rule type="primFontSz" val="5" fact="NaN" max="NaN"/>
                    </dgm:ruleLst>
                  </dgm:layoutNode>
                  <dgm:layoutNode name="titleText2" styleLbl="fgAcc1">
                    <dgm:varLst>
                      <dgm:chMax val="0"/>
                      <dgm:chPref val="0"/>
                    </dgm:varLst>
                    <dgm:alg type="tx">
                      <dgm:param type="parTxLTRAlign" val="r"/>
                    </dgm:alg>
                    <dgm:shape xmlns:r="http://schemas.openxmlformats.org/officeDocument/2006/relationships" type="rect" r:blip="">
                      <dgm:adjLst/>
                    </dgm:shape>
                    <dgm:presOf axis="followSib" ptType="sibTrans" hideLastTrans="0" cnt="1"/>
                    <dgm:constrLst>
                      <dgm:constr type="primFontSz" val="65"/>
                      <dgm:constr type="lMarg" refType="primFontSz" fact="0.2"/>
                      <dgm:constr type="rMarg" refType="primFontSz" fact="0.2"/>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71">
                    <dgm:if name="Name72" func="var" arg="hierBranch" op="equ" val="l">
                      <dgm:alg type="hierChild">
                        <dgm:param type="chAlign" val="r"/>
                        <dgm:param type="linDir" val="fromT"/>
                      </dgm:alg>
                    </dgm:if>
                    <dgm:if name="Name73" func="var" arg="hierBranch" op="equ" val="r">
                      <dgm:alg type="hierChild">
                        <dgm:param type="chAlign" val="l"/>
                        <dgm:param type="linDir" val="fromT"/>
                      </dgm:alg>
                    </dgm:if>
                    <dgm:if name="Name74" func="var" arg="hierBranch" op="equ" val="hang">
                      <dgm:choose name="Name75">
                        <dgm:if name="Name76" func="var" arg="dir" op="equ" val="norm">
                          <dgm:alg type="hierChild">
                            <dgm:param type="chAlign" val="l"/>
                            <dgm:param type="linDir" val="fromL"/>
                            <dgm:param type="secChAlign" val="t"/>
                            <dgm:param type="secLinDir" val="fromT"/>
                          </dgm:alg>
                        </dgm:if>
                        <dgm:else name="Name77">
                          <dgm:alg type="hierChild">
                            <dgm:param type="chAlign" val="l"/>
                            <dgm:param type="linDir" val="fromR"/>
                            <dgm:param type="secChAlign" val="t"/>
                            <dgm:param type="secLinDir" val="fromT"/>
                          </dgm:alg>
                        </dgm:else>
                      </dgm:choose>
                    </dgm:if>
                    <dgm:if name="Name78" func="var" arg="hierBranch" op="equ" val="std">
                      <dgm:choose name="Name79">
                        <dgm:if name="Name80" func="var" arg="dir" op="equ" val="norm">
                          <dgm:alg type="hierChild"/>
                        </dgm:if>
                        <dgm:else name="Name81">
                          <dgm:alg type="hierChild">
                            <dgm:param type="linDir" val="fromR"/>
                          </dgm:alg>
                        </dgm:else>
                      </dgm:choose>
                    </dgm:if>
                    <dgm:if name="Name82" func="var" arg="hierBranch" op="equ" val="init">
                      <dgm:choose name="Name83">
                        <dgm:if name="Name84" func="var" arg="dir" op="equ" val="norm">
                          <dgm:alg type="hierChild"/>
                        </dgm:if>
                        <dgm:else name="Name85">
                          <dgm:alg type="hierChild">
                            <dgm:param type="linDir" val="fromR"/>
                          </dgm:alg>
                        </dgm:else>
                      </dgm:choose>
                    </dgm:if>
                    <dgm:else name="Name86"/>
                  </dgm:choose>
                  <dgm:shape xmlns:r="http://schemas.openxmlformats.org/officeDocument/2006/relationships" r:blip="">
                    <dgm:adjLst/>
                  </dgm:shape>
                  <dgm:presOf/>
                  <dgm:constrLst/>
                  <dgm:ruleLst/>
                  <dgm:forEach name="Name87" ref="rep2a"/>
                </dgm:layoutNode>
                <dgm:layoutNode name="hierChild5">
                  <dgm:choose name="Name88">
                    <dgm:if name="Name89" func="var" arg="dir" op="equ" val="norm">
                      <dgm:alg type="hierChild">
                        <dgm:param type="chAlign" val="l"/>
                        <dgm:param type="linDir" val="fromL"/>
                        <dgm:param type="secChAlign" val="t"/>
                        <dgm:param type="secLinDir" val="fromT"/>
                      </dgm:alg>
                    </dgm:if>
                    <dgm:else name="Name90">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91" ref="rep2b"/>
                </dgm:layoutNode>
              </dgm:layoutNode>
            </dgm:forEach>
          </dgm:layoutNode>
          <dgm:layoutNode name="hierChild3">
            <dgm:choose name="Name92">
              <dgm:if name="Name93" func="var" arg="dir" op="equ" val="norm">
                <dgm:alg type="hierChild">
                  <dgm:param type="chAlign" val="l"/>
                  <dgm:param type="linDir" val="fromL"/>
                  <dgm:param type="secChAlign" val="t"/>
                  <dgm:param type="secLinDir" val="fromT"/>
                </dgm:alg>
              </dgm:if>
              <dgm:else name="Name94">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rep2b" axis="ch" ptType="asst">
              <dgm:forEach name="Name95" axis="precedSib" ptType="parTrans" st="-1" cnt="1">
                <dgm:layoutNode name="Name96">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97">
                  <dgm:if name="Name98" func="var" arg="hierBranch" op="equ" val="l">
                    <dgm:alg type="hierRoot">
                      <dgm:param type="hierAlign" val="tR"/>
                    </dgm:alg>
                    <dgm:shape xmlns:r="http://schemas.openxmlformats.org/officeDocument/2006/relationships" r:blip="">
                      <dgm:adjLst/>
                    </dgm:shape>
                    <dgm:presOf/>
                    <dgm:constrLst>
                      <dgm:constr type="alignOff" val="0.65"/>
                    </dgm:constrLst>
                  </dgm:if>
                  <dgm:if name="Name99" func="var" arg="hierBranch" op="equ" val="r">
                    <dgm:alg type="hierRoot">
                      <dgm:param type="hierAlign" val="tL"/>
                    </dgm:alg>
                    <dgm:shape xmlns:r="http://schemas.openxmlformats.org/officeDocument/2006/relationships" r:blip="">
                      <dgm:adjLst/>
                    </dgm:shape>
                    <dgm:presOf/>
                    <dgm:constrLst>
                      <dgm:constr type="alignOff" val="0.65"/>
                    </dgm:constrLst>
                  </dgm:if>
                  <dgm:if name="Name100" func="var" arg="hierBranch" op="equ" val="hang">
                    <dgm:alg type="hierRoot"/>
                    <dgm:shape xmlns:r="http://schemas.openxmlformats.org/officeDocument/2006/relationships" r:blip="">
                      <dgm:adjLst/>
                    </dgm:shape>
                    <dgm:presOf/>
                    <dgm:constrLst>
                      <dgm:constr type="alignOff" val="0.65"/>
                    </dgm:constrLst>
                  </dgm:if>
                  <dgm:if name="Name101"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102" func="var" arg="hierBranch" op="equ" val="init">
                    <dgm:alg type="hierRoot"/>
                    <dgm:shape xmlns:r="http://schemas.openxmlformats.org/officeDocument/2006/relationships" r:blip="">
                      <dgm:adjLst/>
                    </dgm:shape>
                    <dgm:presOf/>
                    <dgm:constrLst>
                      <dgm:constr type="alignOff"/>
                      <dgm:constr type="bendDist" for="des" ptType="parTrans" refType="sp" fact="0.5"/>
                    </dgm:constrLst>
                  </dgm:if>
                  <dgm:else name="Name103"/>
                </dgm:choose>
                <dgm:ruleLst/>
                <dgm:layoutNode name="rootComposite3">
                  <dgm:alg type="composite"/>
                  <dgm:shape xmlns:r="http://schemas.openxmlformats.org/officeDocument/2006/relationships" r:blip="">
                    <dgm:adjLst/>
                  </dgm:shape>
                  <dgm:presOf axis="self" ptType="node" cnt="1"/>
                  <dgm:choose name="Name104">
                    <dgm:if name="Name105" func="var" arg="hierBranch" op="equ" val="init">
                      <dgm:constrLst>
                        <dgm:constr type="l" for="ch" forName="rootText3"/>
                        <dgm:constr type="t" for="ch" forName="rootText3"/>
                        <dgm:constr type="w" for="ch" forName="rootText3" refType="w"/>
                        <dgm:constr type="h" for="ch" forName="rootText3" refType="h" fact="0.9"/>
                        <dgm:constr type="l" for="ch" forName="titleText3" refType="w" fact="0.2"/>
                        <dgm:constr type="t" for="ch" forName="titleText3" refType="h" fact="0.7"/>
                        <dgm:constr type="w" for="ch" forName="titleText3" refType="w" fact="0.9"/>
                        <dgm:constr type="h" for="ch" forName="titleText3" refType="h" fact="0.3"/>
                        <dgm:constr type="primFontSz" for="des" forName="titleText3" refType="primFontSz" refFor="des" refForName="rootText3" op="lte"/>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06" func="var" arg="hierBranch" op="equ" val="l">
                      <dgm:constrLst>
                        <dgm:constr type="l" for="ch" forName="rootText3"/>
                        <dgm:constr type="t" for="ch" forName="rootText3"/>
                        <dgm:constr type="w" for="ch" forName="rootText3" refType="w"/>
                        <dgm:constr type="h" for="ch" forName="rootText3" refType="h" fact="0.9"/>
                        <dgm:constr type="l" for="ch" forName="titleText3" refType="w" fact="0.2"/>
                        <dgm:constr type="t" for="ch" forName="titleText3" refType="h" fact="0.7"/>
                        <dgm:constr type="w" for="ch" forName="titleText3" refType="w" fact="0.9"/>
                        <dgm:constr type="h" for="ch" forName="titleText3" refType="h" fact="0.3"/>
                        <dgm:constr type="primFontSz" for="des" forName="titleText3" refType="primFontSz" refFor="des" refForName="rootText3" op="lte"/>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07" func="var" arg="hierBranch" op="equ" val="r">
                      <dgm:constrLst>
                        <dgm:constr type="l" for="ch" forName="rootText3"/>
                        <dgm:constr type="t" for="ch" forName="rootText3"/>
                        <dgm:constr type="w" for="ch" forName="rootText3" refType="w"/>
                        <dgm:constr type="h" for="ch" forName="rootText3" refType="h" fact="0.9"/>
                        <dgm:constr type="l" for="ch" forName="titleText3" refType="w" fact="0.2"/>
                        <dgm:constr type="t" for="ch" forName="titleText3" refType="h" fact="0.7"/>
                        <dgm:constr type="w" for="ch" forName="titleText3" refType="w" fact="0.9"/>
                        <dgm:constr type="h" for="ch" forName="titleText3" refType="h" fact="0.3"/>
                        <dgm:constr type="primFontSz" for="des" forName="titleText3" refType="primFontSz" refFor="des" refForName="rootText3" op="lte"/>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08">
                      <dgm:constrLst>
                        <dgm:constr type="l" for="ch" forName="rootText3"/>
                        <dgm:constr type="t" for="ch" forName="rootText3"/>
                        <dgm:constr type="w" for="ch" forName="rootText3" refType="w"/>
                        <dgm:constr type="h" for="ch" forName="rootText3" refType="h" fact="0.9"/>
                        <dgm:constr type="l" for="ch" forName="titleText3" refType="w" fact="0.2"/>
                        <dgm:constr type="t" for="ch" forName="titleText3" refType="h" fact="0.7"/>
                        <dgm:constr type="w" for="ch" forName="titleText3" refType="w" fact="0.9"/>
                        <dgm:constr type="h" for="ch" forName="titleText3" refType="h" fact="0.3"/>
                        <dgm:constr type="primFontSz" for="des" forName="titleText3" refType="primFontSz" refFor="des" refForName="rootText3" op="lte"/>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styleLbl="asst1">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h" fact="0.4"/>
                    </dgm:constrLst>
                    <dgm:ruleLst>
                      <dgm:rule type="primFontSz" val="5" fact="NaN" max="NaN"/>
                    </dgm:ruleLst>
                  </dgm:layoutNode>
                  <dgm:layoutNode name="titleText3" styleLbl="fgAcc2">
                    <dgm:varLst>
                      <dgm:chMax val="0"/>
                      <dgm:chPref val="0"/>
                    </dgm:varLst>
                    <dgm:alg type="tx">
                      <dgm:param type="parTxLTRAlign" val="r"/>
                    </dgm:alg>
                    <dgm:shape xmlns:r="http://schemas.openxmlformats.org/officeDocument/2006/relationships" type="rect" r:blip="">
                      <dgm:adjLst/>
                    </dgm:shape>
                    <dgm:presOf axis="followSib" ptType="sibTrans" hideLastTrans="0" cnt="1"/>
                    <dgm:constrLst>
                      <dgm:constr type="primFontSz" val="65"/>
                      <dgm:constr type="lMarg" refType="primFontSz" fact="0.2"/>
                      <dgm:constr type="rMarg" refType="primFontSz" fact="0.2"/>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09">
                    <dgm:if name="Name110" func="var" arg="hierBranch" op="equ" val="l">
                      <dgm:alg type="hierChild">
                        <dgm:param type="chAlign" val="r"/>
                        <dgm:param type="linDir" val="fromT"/>
                      </dgm:alg>
                    </dgm:if>
                    <dgm:if name="Name111" func="var" arg="hierBranch" op="equ" val="r">
                      <dgm:alg type="hierChild">
                        <dgm:param type="chAlign" val="l"/>
                        <dgm:param type="linDir" val="fromT"/>
                      </dgm:alg>
                    </dgm:if>
                    <dgm:if name="Name112" func="var" arg="hierBranch" op="equ" val="hang">
                      <dgm:choose name="Name113">
                        <dgm:if name="Name114" func="var" arg="dir" op="equ" val="norm">
                          <dgm:alg type="hierChild">
                            <dgm:param type="chAlign" val="l"/>
                            <dgm:param type="linDir" val="fromL"/>
                            <dgm:param type="secChAlign" val="t"/>
                            <dgm:param type="secLinDir" val="fromT"/>
                          </dgm:alg>
                        </dgm:if>
                        <dgm:else name="Name115">
                          <dgm:alg type="hierChild">
                            <dgm:param type="chAlign" val="l"/>
                            <dgm:param type="linDir" val="fromR"/>
                            <dgm:param type="secChAlign" val="t"/>
                            <dgm:param type="secLinDir" val="fromT"/>
                          </dgm:alg>
                        </dgm:else>
                      </dgm:choose>
                    </dgm:if>
                    <dgm:if name="Name116" func="var" arg="hierBranch" op="equ" val="std">
                      <dgm:choose name="Name117">
                        <dgm:if name="Name118" func="var" arg="dir" op="equ" val="norm">
                          <dgm:alg type="hierChild"/>
                        </dgm:if>
                        <dgm:else name="Name119">
                          <dgm:alg type="hierChild">
                            <dgm:param type="linDir" val="fromR"/>
                          </dgm:alg>
                        </dgm:else>
                      </dgm:choose>
                    </dgm:if>
                    <dgm:if name="Name120" func="var" arg="hierBranch" op="equ" val="init">
                      <dgm:alg type="hierChild"/>
                    </dgm:if>
                    <dgm:else name="Name121"/>
                  </dgm:choose>
                  <dgm:shape xmlns:r="http://schemas.openxmlformats.org/officeDocument/2006/relationships" r:blip="">
                    <dgm:adjLst/>
                  </dgm:shape>
                  <dgm:presOf/>
                  <dgm:constrLst/>
                  <dgm:ruleLst/>
                  <dgm:forEach name="Name122" ref="rep2a"/>
                </dgm:layoutNode>
                <dgm:layoutNode name="hierChild7">
                  <dgm:choose name="Name123">
                    <dgm:if name="Name124" func="var" arg="dir" op="equ" val="norm">
                      <dgm:alg type="hierChild">
                        <dgm:param type="chAlign" val="l"/>
                        <dgm:param type="linDir" val="fromL"/>
                        <dgm:param type="secChAlign" val="t"/>
                        <dgm:param type="secLinDir" val="fromT"/>
                      </dgm:alg>
                    </dgm:if>
                    <dgm:else name="Name125">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26" ref="rep2b"/>
                </dgm:layoutNode>
              </dgm:layoutNode>
            </dgm:forEach>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3" Type="http://schemas.openxmlformats.org/officeDocument/2006/relationships/diagramLayout" Target="../diagrams/layout1.xml"/><Relationship Id="rId7" Type="http://schemas.openxmlformats.org/officeDocument/2006/relationships/image" Target="../media/image5.png"/><Relationship Id="rId2" Type="http://schemas.openxmlformats.org/officeDocument/2006/relationships/diagramData" Target="../diagrams/data1.xml"/><Relationship Id="rId1" Type="http://schemas.openxmlformats.org/officeDocument/2006/relationships/image" Target="../media/image4.png"/><Relationship Id="rId6" Type="http://schemas.microsoft.com/office/2007/relationships/diagramDrawing" Target="../diagrams/drawing1.xml"/><Relationship Id="rId5" Type="http://schemas.openxmlformats.org/officeDocument/2006/relationships/diagramColors" Target="../diagrams/colors1.xml"/><Relationship Id="rId4" Type="http://schemas.openxmlformats.org/officeDocument/2006/relationships/diagramQuickStyle" Target="../diagrams/quickStyle1.xml"/></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0</xdr:col>
      <xdr:colOff>0</xdr:colOff>
      <xdr:row>34</xdr:row>
      <xdr:rowOff>71967</xdr:rowOff>
    </xdr:from>
    <xdr:to>
      <xdr:col>6</xdr:col>
      <xdr:colOff>101600</xdr:colOff>
      <xdr:row>36</xdr:row>
      <xdr:rowOff>165100</xdr:rowOff>
    </xdr:to>
    <xdr:sp macro="" textlink="">
      <xdr:nvSpPr>
        <xdr:cNvPr id="2" name="CuadroTexto 1">
          <a:extLst>
            <a:ext uri="{FF2B5EF4-FFF2-40B4-BE49-F238E27FC236}">
              <a16:creationId xmlns:a16="http://schemas.microsoft.com/office/drawing/2014/main" id="{C86E4CCD-FA14-BD4B-B5B3-DA4FC4686B38}"/>
            </a:ext>
          </a:extLst>
        </xdr:cNvPr>
        <xdr:cNvSpPr txBox="1"/>
      </xdr:nvSpPr>
      <xdr:spPr>
        <a:xfrm>
          <a:off x="0" y="7628467"/>
          <a:ext cx="13538200" cy="474133"/>
        </a:xfrm>
        <a:prstGeom prst="rect">
          <a:avLst/>
        </a:prstGeom>
        <a:solidFill>
          <a:schemeClr val="tx1"/>
        </a:solidFill>
        <a:ln w="127000" cap="rnd" cmpd="sng">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500" b="1" i="0" u="none" strike="noStrike">
              <a:solidFill>
                <a:schemeClr val="bg1"/>
              </a:solidFill>
              <a:effectLst/>
              <a:latin typeface="Arial" panose="020B0604020202020204" pitchFamily="34" charset="0"/>
              <a:ea typeface="+mn-ea"/>
              <a:cs typeface="Arial" panose="020B0604020202020204" pitchFamily="34" charset="0"/>
            </a:rPr>
            <a:t>Si te portas bien...</a:t>
          </a:r>
          <a:endParaRPr lang="es-ES_tradnl" sz="1500" b="1">
            <a:solidFill>
              <a:schemeClr val="bg1"/>
            </a:solidFill>
            <a:latin typeface="Arial" panose="020B0604020202020204" pitchFamily="34" charset="0"/>
            <a:cs typeface="Arial" panose="020B0604020202020204" pitchFamily="34" charset="0"/>
          </a:endParaRPr>
        </a:p>
      </xdr:txBody>
    </xdr:sp>
    <xdr:clientData/>
  </xdr:twoCellAnchor>
  <xdr:twoCellAnchor>
    <xdr:from>
      <xdr:col>0</xdr:col>
      <xdr:colOff>0</xdr:colOff>
      <xdr:row>29</xdr:row>
      <xdr:rowOff>165101</xdr:rowOff>
    </xdr:from>
    <xdr:to>
      <xdr:col>6</xdr:col>
      <xdr:colOff>114300</xdr:colOff>
      <xdr:row>34</xdr:row>
      <xdr:rowOff>34881</xdr:rowOff>
    </xdr:to>
    <xdr:sp macro="" textlink="">
      <xdr:nvSpPr>
        <xdr:cNvPr id="3" name="CuadroTexto 2">
          <a:extLst>
            <a:ext uri="{FF2B5EF4-FFF2-40B4-BE49-F238E27FC236}">
              <a16:creationId xmlns:a16="http://schemas.microsoft.com/office/drawing/2014/main" id="{3F584540-967C-B641-B541-BEBA9FFA200D}"/>
            </a:ext>
          </a:extLst>
        </xdr:cNvPr>
        <xdr:cNvSpPr txBox="1"/>
      </xdr:nvSpPr>
      <xdr:spPr>
        <a:xfrm>
          <a:off x="0" y="6769101"/>
          <a:ext cx="13550900" cy="822280"/>
        </a:xfrm>
        <a:prstGeom prst="rect">
          <a:avLst/>
        </a:prstGeom>
        <a:solidFill>
          <a:schemeClr val="bg1"/>
        </a:solid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ES_tradnl" sz="4400">
            <a:solidFill>
              <a:srgbClr val="6E9BC9"/>
            </a:solidFill>
            <a:latin typeface="Arial" panose="020B0604020202020204" pitchFamily="34" charset="0"/>
            <a:cs typeface="Arial" panose="020B0604020202020204" pitchFamily="34" charset="0"/>
          </a:endParaRPr>
        </a:p>
      </xdr:txBody>
    </xdr:sp>
    <xdr:clientData/>
  </xdr:twoCellAnchor>
  <xdr:twoCellAnchor>
    <xdr:from>
      <xdr:col>0</xdr:col>
      <xdr:colOff>901700</xdr:colOff>
      <xdr:row>31</xdr:row>
      <xdr:rowOff>114300</xdr:rowOff>
    </xdr:from>
    <xdr:to>
      <xdr:col>0</xdr:col>
      <xdr:colOff>2037885</xdr:colOff>
      <xdr:row>33</xdr:row>
      <xdr:rowOff>88900</xdr:rowOff>
    </xdr:to>
    <xdr:pic>
      <xdr:nvPicPr>
        <xdr:cNvPr id="4" name="Imagen 3">
          <a:extLst>
            <a:ext uri="{FF2B5EF4-FFF2-40B4-BE49-F238E27FC236}">
              <a16:creationId xmlns:a16="http://schemas.microsoft.com/office/drawing/2014/main" id="{6B096DE8-835B-BB41-BF4E-2C2C1AD2AC4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01700" y="7099300"/>
          <a:ext cx="1136185" cy="355600"/>
        </a:xfrm>
        <a:prstGeom prst="rect">
          <a:avLst/>
        </a:prstGeom>
      </xdr:spPr>
    </xdr:pic>
    <xdr:clientData/>
  </xdr:twoCellAnchor>
  <xdr:twoCellAnchor>
    <xdr:from>
      <xdr:col>0</xdr:col>
      <xdr:colOff>38100</xdr:colOff>
      <xdr:row>29</xdr:row>
      <xdr:rowOff>177800</xdr:rowOff>
    </xdr:from>
    <xdr:to>
      <xdr:col>6</xdr:col>
      <xdr:colOff>88900</xdr:colOff>
      <xdr:row>34</xdr:row>
      <xdr:rowOff>25400</xdr:rowOff>
    </xdr:to>
    <xdr:sp macro="" textlink="">
      <xdr:nvSpPr>
        <xdr:cNvPr id="5" name="CuadroTexto 4">
          <a:extLst>
            <a:ext uri="{FF2B5EF4-FFF2-40B4-BE49-F238E27FC236}">
              <a16:creationId xmlns:a16="http://schemas.microsoft.com/office/drawing/2014/main" id="{47DBAF01-97DD-9E4D-BC76-55BF009EBC62}"/>
            </a:ext>
          </a:extLst>
        </xdr:cNvPr>
        <xdr:cNvSpPr txBox="1"/>
      </xdr:nvSpPr>
      <xdr:spPr>
        <a:xfrm>
          <a:off x="38100" y="6781800"/>
          <a:ext cx="13487400" cy="800100"/>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_tradnl" sz="4400">
              <a:solidFill>
                <a:srgbClr val="FF3130"/>
              </a:solidFill>
              <a:latin typeface="Arial" panose="020B0604020202020204" pitchFamily="34" charset="0"/>
              <a:cs typeface="Arial" panose="020B0604020202020204" pitchFamily="34" charset="0"/>
            </a:rPr>
            <a:t>Función condicional:</a:t>
          </a:r>
          <a:r>
            <a:rPr lang="es-ES_tradnl" sz="4400" baseline="0">
              <a:solidFill>
                <a:srgbClr val="FF3130"/>
              </a:solidFill>
              <a:latin typeface="Arial" panose="020B0604020202020204" pitchFamily="34" charset="0"/>
              <a:cs typeface="Arial" panose="020B0604020202020204" pitchFamily="34" charset="0"/>
            </a:rPr>
            <a:t> </a:t>
          </a:r>
          <a:r>
            <a:rPr lang="es-ES_tradnl" sz="4400">
              <a:solidFill>
                <a:srgbClr val="FF3130"/>
              </a:solidFill>
              <a:latin typeface="Arial" panose="020B0604020202020204" pitchFamily="34" charset="0"/>
              <a:cs typeface="Arial" panose="020B0604020202020204" pitchFamily="34" charset="0"/>
            </a:rPr>
            <a:t>SI</a:t>
          </a:r>
        </a:p>
      </xdr:txBody>
    </xdr:sp>
    <xdr:clientData/>
  </xdr:twoCellAnchor>
  <xdr:twoCellAnchor>
    <xdr:from>
      <xdr:col>6</xdr:col>
      <xdr:colOff>114300</xdr:colOff>
      <xdr:row>0</xdr:row>
      <xdr:rowOff>165100</xdr:rowOff>
    </xdr:from>
    <xdr:to>
      <xdr:col>12</xdr:col>
      <xdr:colOff>127000</xdr:colOff>
      <xdr:row>22</xdr:row>
      <xdr:rowOff>177800</xdr:rowOff>
    </xdr:to>
    <xdr:pic>
      <xdr:nvPicPr>
        <xdr:cNvPr id="8" name="Imagen 7">
          <a:extLst>
            <a:ext uri="{FF2B5EF4-FFF2-40B4-BE49-F238E27FC236}">
              <a16:creationId xmlns:a16="http://schemas.microsoft.com/office/drawing/2014/main" id="{83CAB3B6-D6CD-4D91-2631-CEA3575A9B6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3550900" y="165100"/>
          <a:ext cx="4203700" cy="4203700"/>
        </a:xfrm>
        <a:prstGeom prst="rect">
          <a:avLst/>
        </a:prstGeom>
      </xdr:spPr>
    </xdr:pic>
    <xdr:clientData/>
  </xdr:twoCellAnchor>
  <xdr:twoCellAnchor editAs="oneCell">
    <xdr:from>
      <xdr:col>0</xdr:col>
      <xdr:colOff>0</xdr:colOff>
      <xdr:row>0</xdr:row>
      <xdr:rowOff>0</xdr:rowOff>
    </xdr:from>
    <xdr:to>
      <xdr:col>6</xdr:col>
      <xdr:colOff>139700</xdr:colOff>
      <xdr:row>29</xdr:row>
      <xdr:rowOff>184150</xdr:rowOff>
    </xdr:to>
    <xdr:pic>
      <xdr:nvPicPr>
        <xdr:cNvPr id="10" name="Imagen 9">
          <a:extLst>
            <a:ext uri="{FF2B5EF4-FFF2-40B4-BE49-F238E27FC236}">
              <a16:creationId xmlns:a16="http://schemas.microsoft.com/office/drawing/2014/main" id="{488BD29C-4523-C7B6-00C0-E32BA9DE0BD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3576300" cy="67881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330200</xdr:colOff>
      <xdr:row>10</xdr:row>
      <xdr:rowOff>88049</xdr:rowOff>
    </xdr:from>
    <xdr:to>
      <xdr:col>6</xdr:col>
      <xdr:colOff>368300</xdr:colOff>
      <xdr:row>22</xdr:row>
      <xdr:rowOff>88900</xdr:rowOff>
    </xdr:to>
    <xdr:sp macro="" textlink="">
      <xdr:nvSpPr>
        <xdr:cNvPr id="3" name="Rectángulo redondeado 2">
          <a:extLst>
            <a:ext uri="{FF2B5EF4-FFF2-40B4-BE49-F238E27FC236}">
              <a16:creationId xmlns:a16="http://schemas.microsoft.com/office/drawing/2014/main" id="{5BCACF77-216C-554B-A910-A185CEAB41FF}"/>
            </a:ext>
          </a:extLst>
        </xdr:cNvPr>
        <xdr:cNvSpPr/>
      </xdr:nvSpPr>
      <xdr:spPr>
        <a:xfrm>
          <a:off x="330200" y="1993049"/>
          <a:ext cx="5537200" cy="2286851"/>
        </a:xfrm>
        <a:prstGeom prst="roundRect">
          <a:avLst/>
        </a:prstGeom>
        <a:ln w="6350">
          <a:solidFill>
            <a:schemeClr val="tx1"/>
          </a:solidFill>
          <a:prstDash val="dash"/>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ES_tradnl" sz="1100"/>
        </a:p>
      </xdr:txBody>
    </xdr:sp>
    <xdr:clientData/>
  </xdr:twoCellAnchor>
  <xdr:twoCellAnchor>
    <xdr:from>
      <xdr:col>1</xdr:col>
      <xdr:colOff>203180</xdr:colOff>
      <xdr:row>9</xdr:row>
      <xdr:rowOff>25400</xdr:rowOff>
    </xdr:from>
    <xdr:to>
      <xdr:col>5</xdr:col>
      <xdr:colOff>304800</xdr:colOff>
      <xdr:row>11</xdr:row>
      <xdr:rowOff>105972</xdr:rowOff>
    </xdr:to>
    <xdr:sp macro="" textlink="">
      <xdr:nvSpPr>
        <xdr:cNvPr id="4" name="Rectángulo redondeado 3">
          <a:extLst>
            <a:ext uri="{FF2B5EF4-FFF2-40B4-BE49-F238E27FC236}">
              <a16:creationId xmlns:a16="http://schemas.microsoft.com/office/drawing/2014/main" id="{D46ACF6F-34C3-4642-8391-42C7DCC7E786}"/>
            </a:ext>
          </a:extLst>
        </xdr:cNvPr>
        <xdr:cNvSpPr/>
      </xdr:nvSpPr>
      <xdr:spPr>
        <a:xfrm>
          <a:off x="1028680" y="1739900"/>
          <a:ext cx="3822720" cy="461572"/>
        </a:xfrm>
        <a:prstGeom prst="roundRect">
          <a:avLst/>
        </a:prstGeom>
        <a:solidFill>
          <a:schemeClr val="accent1">
            <a:lumMod val="40000"/>
            <a:lumOff val="60000"/>
          </a:schemeClr>
        </a:solid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ES_tradnl" sz="1100">
            <a:solidFill>
              <a:schemeClr val="tx1"/>
            </a:solidFill>
          </a:endParaRPr>
        </a:p>
      </xdr:txBody>
    </xdr:sp>
    <xdr:clientData/>
  </xdr:twoCellAnchor>
  <xdr:twoCellAnchor>
    <xdr:from>
      <xdr:col>1</xdr:col>
      <xdr:colOff>406380</xdr:colOff>
      <xdr:row>9</xdr:row>
      <xdr:rowOff>63500</xdr:rowOff>
    </xdr:from>
    <xdr:to>
      <xdr:col>5</xdr:col>
      <xdr:colOff>266700</xdr:colOff>
      <xdr:row>12</xdr:row>
      <xdr:rowOff>61246</xdr:rowOff>
    </xdr:to>
    <xdr:sp macro="" textlink="">
      <xdr:nvSpPr>
        <xdr:cNvPr id="5" name="CuadroTexto 4">
          <a:extLst>
            <a:ext uri="{FF2B5EF4-FFF2-40B4-BE49-F238E27FC236}">
              <a16:creationId xmlns:a16="http://schemas.microsoft.com/office/drawing/2014/main" id="{6A57CBC7-8C93-5142-AC9B-197BE283AF7E}"/>
            </a:ext>
          </a:extLst>
        </xdr:cNvPr>
        <xdr:cNvSpPr txBox="1"/>
      </xdr:nvSpPr>
      <xdr:spPr>
        <a:xfrm>
          <a:off x="1231880" y="1778000"/>
          <a:ext cx="3581420" cy="5692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ES_tradnl" sz="1800" b="1">
              <a:solidFill>
                <a:schemeClr val="tx1"/>
              </a:solidFill>
            </a:rPr>
            <a:t>Ejercicio 7. </a:t>
          </a:r>
          <a:r>
            <a:rPr lang="es-ES" sz="1800" b="1">
              <a:solidFill>
                <a:schemeClr val="tx1"/>
              </a:solidFill>
            </a:rPr>
            <a:t>Bonificación</a:t>
          </a:r>
          <a:endParaRPr lang="es-ES" sz="1800" b="1" i="0" u="none" strike="noStrike">
            <a:solidFill>
              <a:schemeClr val="tx1"/>
            </a:solidFill>
            <a:effectLst/>
            <a:latin typeface="Franklin Gothic Medium" panose="020B0603020102020204" pitchFamily="34" charset="0"/>
            <a:ea typeface="+mn-ea"/>
            <a:cs typeface="Segoe UI" panose="020B0502040204020203" pitchFamily="34" charset="0"/>
          </a:endParaRPr>
        </a:p>
        <a:p>
          <a:endParaRPr lang="es-ES_tradnl" sz="1800" b="1">
            <a:solidFill>
              <a:schemeClr val="tx1"/>
            </a:solidFill>
          </a:endParaRPr>
        </a:p>
      </xdr:txBody>
    </xdr:sp>
    <xdr:clientData/>
  </xdr:twoCellAnchor>
  <xdr:twoCellAnchor>
    <xdr:from>
      <xdr:col>0</xdr:col>
      <xdr:colOff>524565</xdr:colOff>
      <xdr:row>12</xdr:row>
      <xdr:rowOff>118766</xdr:rowOff>
    </xdr:from>
    <xdr:to>
      <xdr:col>6</xdr:col>
      <xdr:colOff>114300</xdr:colOff>
      <xdr:row>18</xdr:row>
      <xdr:rowOff>50800</xdr:rowOff>
    </xdr:to>
    <xdr:sp macro="" textlink="">
      <xdr:nvSpPr>
        <xdr:cNvPr id="6" name="CuadroTexto 5">
          <a:extLst>
            <a:ext uri="{FF2B5EF4-FFF2-40B4-BE49-F238E27FC236}">
              <a16:creationId xmlns:a16="http://schemas.microsoft.com/office/drawing/2014/main" id="{F0EA6963-1CAC-714D-B29D-56E070E2B8A0}"/>
            </a:ext>
          </a:extLst>
        </xdr:cNvPr>
        <xdr:cNvSpPr txBox="1"/>
      </xdr:nvSpPr>
      <xdr:spPr>
        <a:xfrm>
          <a:off x="524565" y="2404766"/>
          <a:ext cx="5088835" cy="10750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US" sz="1600" b="0">
              <a:solidFill>
                <a:srgbClr val="000000"/>
              </a:solidFill>
              <a:latin typeface="+mn-lt"/>
              <a:cs typeface="Segoe UI" panose="020B0502040204020203" pitchFamily="34" charset="0"/>
            </a:rPr>
            <a:t>El sueldo se bonificará de acuerdo a la tabla adjunta que considera la fecha de ingreso</a:t>
          </a:r>
        </a:p>
      </xdr:txBody>
    </xdr:sp>
    <xdr:clientData/>
  </xdr:twoCellAnchor>
  <xdr:twoCellAnchor>
    <xdr:from>
      <xdr:col>7</xdr:col>
      <xdr:colOff>165100</xdr:colOff>
      <xdr:row>10</xdr:row>
      <xdr:rowOff>138849</xdr:rowOff>
    </xdr:from>
    <xdr:to>
      <xdr:col>12</xdr:col>
      <xdr:colOff>228600</xdr:colOff>
      <xdr:row>22</xdr:row>
      <xdr:rowOff>139700</xdr:rowOff>
    </xdr:to>
    <xdr:sp macro="" textlink="">
      <xdr:nvSpPr>
        <xdr:cNvPr id="7" name="Rectángulo redondeado 6">
          <a:extLst>
            <a:ext uri="{FF2B5EF4-FFF2-40B4-BE49-F238E27FC236}">
              <a16:creationId xmlns:a16="http://schemas.microsoft.com/office/drawing/2014/main" id="{34AA6CE5-A8B3-CC4F-9128-1EC8FE962F66}"/>
            </a:ext>
          </a:extLst>
        </xdr:cNvPr>
        <xdr:cNvSpPr/>
      </xdr:nvSpPr>
      <xdr:spPr>
        <a:xfrm>
          <a:off x="6489700" y="2043849"/>
          <a:ext cx="5080000" cy="2286851"/>
        </a:xfrm>
        <a:prstGeom prst="roundRect">
          <a:avLst/>
        </a:prstGeom>
        <a:ln w="6350">
          <a:solidFill>
            <a:schemeClr val="tx1"/>
          </a:solidFill>
          <a:prstDash val="dash"/>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ES_tradnl" sz="1100"/>
        </a:p>
      </xdr:txBody>
    </xdr:sp>
    <xdr:clientData/>
  </xdr:twoCellAnchor>
  <xdr:twoCellAnchor>
    <xdr:from>
      <xdr:col>7</xdr:col>
      <xdr:colOff>863580</xdr:colOff>
      <xdr:row>9</xdr:row>
      <xdr:rowOff>76200</xdr:rowOff>
    </xdr:from>
    <xdr:to>
      <xdr:col>11</xdr:col>
      <xdr:colOff>419100</xdr:colOff>
      <xdr:row>11</xdr:row>
      <xdr:rowOff>156772</xdr:rowOff>
    </xdr:to>
    <xdr:sp macro="" textlink="">
      <xdr:nvSpPr>
        <xdr:cNvPr id="8" name="Rectángulo redondeado 7">
          <a:extLst>
            <a:ext uri="{FF2B5EF4-FFF2-40B4-BE49-F238E27FC236}">
              <a16:creationId xmlns:a16="http://schemas.microsoft.com/office/drawing/2014/main" id="{30DCAB05-81D1-5D4A-8BF0-2AB4627547C7}"/>
            </a:ext>
          </a:extLst>
        </xdr:cNvPr>
        <xdr:cNvSpPr/>
      </xdr:nvSpPr>
      <xdr:spPr>
        <a:xfrm>
          <a:off x="7188180" y="1790700"/>
          <a:ext cx="3492520" cy="461572"/>
        </a:xfrm>
        <a:prstGeom prst="roundRect">
          <a:avLst/>
        </a:prstGeom>
        <a:solidFill>
          <a:schemeClr val="accent1">
            <a:lumMod val="40000"/>
            <a:lumOff val="60000"/>
          </a:schemeClr>
        </a:solid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ES_tradnl" sz="1100">
            <a:solidFill>
              <a:schemeClr val="tx1"/>
            </a:solidFill>
          </a:endParaRPr>
        </a:p>
      </xdr:txBody>
    </xdr:sp>
    <xdr:clientData/>
  </xdr:twoCellAnchor>
  <xdr:twoCellAnchor>
    <xdr:from>
      <xdr:col>8</xdr:col>
      <xdr:colOff>63480</xdr:colOff>
      <xdr:row>9</xdr:row>
      <xdr:rowOff>114300</xdr:rowOff>
    </xdr:from>
    <xdr:to>
      <xdr:col>11</xdr:col>
      <xdr:colOff>381000</xdr:colOff>
      <xdr:row>12</xdr:row>
      <xdr:rowOff>112046</xdr:rowOff>
    </xdr:to>
    <xdr:sp macro="" textlink="">
      <xdr:nvSpPr>
        <xdr:cNvPr id="9" name="CuadroTexto 8">
          <a:extLst>
            <a:ext uri="{FF2B5EF4-FFF2-40B4-BE49-F238E27FC236}">
              <a16:creationId xmlns:a16="http://schemas.microsoft.com/office/drawing/2014/main" id="{87ED2C38-2799-B246-A4E9-6D0C94CBE83B}"/>
            </a:ext>
          </a:extLst>
        </xdr:cNvPr>
        <xdr:cNvSpPr txBox="1"/>
      </xdr:nvSpPr>
      <xdr:spPr>
        <a:xfrm>
          <a:off x="7391380" y="1828800"/>
          <a:ext cx="3251220" cy="5692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ES_tradnl" sz="1800" b="1">
              <a:solidFill>
                <a:schemeClr val="tx1"/>
              </a:solidFill>
            </a:rPr>
            <a:t>Ejercicio 8. </a:t>
          </a:r>
          <a:r>
            <a:rPr lang="es-ES" sz="1800" b="1">
              <a:solidFill>
                <a:schemeClr val="tx1"/>
              </a:solidFill>
            </a:rPr>
            <a:t>Producto A o B</a:t>
          </a:r>
          <a:endParaRPr lang="es-ES" sz="1800" b="1" i="0" u="none" strike="noStrike">
            <a:solidFill>
              <a:schemeClr val="tx1"/>
            </a:solidFill>
            <a:effectLst/>
            <a:latin typeface="Franklin Gothic Medium" panose="020B0603020102020204" pitchFamily="34" charset="0"/>
            <a:ea typeface="+mn-ea"/>
            <a:cs typeface="Segoe UI" panose="020B0502040204020203" pitchFamily="34" charset="0"/>
          </a:endParaRPr>
        </a:p>
        <a:p>
          <a:endParaRPr lang="es-ES_tradnl" sz="1800" b="1">
            <a:solidFill>
              <a:schemeClr val="tx1"/>
            </a:solidFill>
          </a:endParaRPr>
        </a:p>
      </xdr:txBody>
    </xdr:sp>
    <xdr:clientData/>
  </xdr:twoCellAnchor>
  <xdr:twoCellAnchor>
    <xdr:from>
      <xdr:col>7</xdr:col>
      <xdr:colOff>359465</xdr:colOff>
      <xdr:row>12</xdr:row>
      <xdr:rowOff>169566</xdr:rowOff>
    </xdr:from>
    <xdr:to>
      <xdr:col>11</xdr:col>
      <xdr:colOff>1054100</xdr:colOff>
      <xdr:row>18</xdr:row>
      <xdr:rowOff>101600</xdr:rowOff>
    </xdr:to>
    <xdr:sp macro="" textlink="">
      <xdr:nvSpPr>
        <xdr:cNvPr id="10" name="CuadroTexto 9">
          <a:extLst>
            <a:ext uri="{FF2B5EF4-FFF2-40B4-BE49-F238E27FC236}">
              <a16:creationId xmlns:a16="http://schemas.microsoft.com/office/drawing/2014/main" id="{3A1423B8-B052-AC41-9E1F-058857BB8254}"/>
            </a:ext>
          </a:extLst>
        </xdr:cNvPr>
        <xdr:cNvSpPr txBox="1"/>
      </xdr:nvSpPr>
      <xdr:spPr>
        <a:xfrm>
          <a:off x="6684065" y="2455566"/>
          <a:ext cx="4631635" cy="10750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US" sz="1600" b="0">
              <a:solidFill>
                <a:srgbClr val="000000"/>
              </a:solidFill>
              <a:latin typeface="+mn-lt"/>
              <a:cs typeface="Segoe UI" panose="020B0502040204020203" pitchFamily="34" charset="0"/>
            </a:rPr>
            <a:t>Si el producto está en categoría A, se descuenta al </a:t>
          </a:r>
          <a:r>
            <a:rPr lang="en-US" sz="1600" b="0">
              <a:solidFill>
                <a:srgbClr val="000000"/>
              </a:solidFill>
              <a:latin typeface="+mn-lt"/>
              <a:ea typeface="+mn-ea"/>
              <a:cs typeface="Segoe UI" panose="020B0502040204020203" pitchFamily="34" charset="0"/>
            </a:rPr>
            <a:t>precio</a:t>
          </a:r>
          <a:r>
            <a:rPr lang="en-US" sz="1600" b="0">
              <a:solidFill>
                <a:srgbClr val="000000"/>
              </a:solidFill>
              <a:latin typeface="+mn-lt"/>
              <a:cs typeface="Segoe UI" panose="020B0502040204020203" pitchFamily="34" charset="0"/>
            </a:rPr>
            <a:t> un 5%, si no un 10%</a:t>
          </a:r>
        </a:p>
      </xdr:txBody>
    </xdr:sp>
    <xdr:clientData/>
  </xdr:twoCellAnchor>
  <xdr:twoCellAnchor>
    <xdr:from>
      <xdr:col>14</xdr:col>
      <xdr:colOff>241300</xdr:colOff>
      <xdr:row>10</xdr:row>
      <xdr:rowOff>88049</xdr:rowOff>
    </xdr:from>
    <xdr:to>
      <xdr:col>19</xdr:col>
      <xdr:colOff>1104900</xdr:colOff>
      <xdr:row>22</xdr:row>
      <xdr:rowOff>88900</xdr:rowOff>
    </xdr:to>
    <xdr:sp macro="" textlink="">
      <xdr:nvSpPr>
        <xdr:cNvPr id="11" name="Rectángulo redondeado 10">
          <a:extLst>
            <a:ext uri="{FF2B5EF4-FFF2-40B4-BE49-F238E27FC236}">
              <a16:creationId xmlns:a16="http://schemas.microsoft.com/office/drawing/2014/main" id="{C57274C0-D5D1-8240-B2BD-B93EFD2373F5}"/>
            </a:ext>
          </a:extLst>
        </xdr:cNvPr>
        <xdr:cNvSpPr/>
      </xdr:nvSpPr>
      <xdr:spPr>
        <a:xfrm>
          <a:off x="13233400" y="1993049"/>
          <a:ext cx="4991100" cy="2286851"/>
        </a:xfrm>
        <a:prstGeom prst="roundRect">
          <a:avLst/>
        </a:prstGeom>
        <a:ln w="6350">
          <a:solidFill>
            <a:schemeClr val="tx1"/>
          </a:solidFill>
          <a:prstDash val="dash"/>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ES_tradnl" sz="1100"/>
        </a:p>
      </xdr:txBody>
    </xdr:sp>
    <xdr:clientData/>
  </xdr:twoCellAnchor>
  <xdr:twoCellAnchor>
    <xdr:from>
      <xdr:col>15</xdr:col>
      <xdr:colOff>114280</xdr:colOff>
      <xdr:row>9</xdr:row>
      <xdr:rowOff>25400</xdr:rowOff>
    </xdr:from>
    <xdr:to>
      <xdr:col>19</xdr:col>
      <xdr:colOff>215900</xdr:colOff>
      <xdr:row>11</xdr:row>
      <xdr:rowOff>105972</xdr:rowOff>
    </xdr:to>
    <xdr:sp macro="" textlink="">
      <xdr:nvSpPr>
        <xdr:cNvPr id="12" name="Rectángulo redondeado 11">
          <a:extLst>
            <a:ext uri="{FF2B5EF4-FFF2-40B4-BE49-F238E27FC236}">
              <a16:creationId xmlns:a16="http://schemas.microsoft.com/office/drawing/2014/main" id="{B619EC54-4473-EA4D-876E-462719E3232F}"/>
            </a:ext>
          </a:extLst>
        </xdr:cNvPr>
        <xdr:cNvSpPr/>
      </xdr:nvSpPr>
      <xdr:spPr>
        <a:xfrm>
          <a:off x="13931880" y="1739900"/>
          <a:ext cx="3403620" cy="461572"/>
        </a:xfrm>
        <a:prstGeom prst="roundRect">
          <a:avLst/>
        </a:prstGeom>
        <a:solidFill>
          <a:schemeClr val="accent1">
            <a:lumMod val="40000"/>
            <a:lumOff val="60000"/>
          </a:schemeClr>
        </a:solid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ES_tradnl" sz="1100">
            <a:solidFill>
              <a:schemeClr val="tx1"/>
            </a:solidFill>
          </a:endParaRPr>
        </a:p>
      </xdr:txBody>
    </xdr:sp>
    <xdr:clientData/>
  </xdr:twoCellAnchor>
  <xdr:twoCellAnchor>
    <xdr:from>
      <xdr:col>15</xdr:col>
      <xdr:colOff>317480</xdr:colOff>
      <xdr:row>9</xdr:row>
      <xdr:rowOff>63500</xdr:rowOff>
    </xdr:from>
    <xdr:to>
      <xdr:col>19</xdr:col>
      <xdr:colOff>177800</xdr:colOff>
      <xdr:row>12</xdr:row>
      <xdr:rowOff>61246</xdr:rowOff>
    </xdr:to>
    <xdr:sp macro="" textlink="">
      <xdr:nvSpPr>
        <xdr:cNvPr id="13" name="CuadroTexto 12">
          <a:extLst>
            <a:ext uri="{FF2B5EF4-FFF2-40B4-BE49-F238E27FC236}">
              <a16:creationId xmlns:a16="http://schemas.microsoft.com/office/drawing/2014/main" id="{8396489C-5C12-6849-8414-C0AE5A87FE03}"/>
            </a:ext>
          </a:extLst>
        </xdr:cNvPr>
        <xdr:cNvSpPr txBox="1"/>
      </xdr:nvSpPr>
      <xdr:spPr>
        <a:xfrm>
          <a:off x="14135080" y="1778000"/>
          <a:ext cx="3162320" cy="5692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ES_tradnl" sz="1800" b="1">
              <a:solidFill>
                <a:schemeClr val="tx1"/>
              </a:solidFill>
            </a:rPr>
            <a:t>Ejercicio 9. </a:t>
          </a:r>
          <a:r>
            <a:rPr lang="es-ES" sz="1800" b="1">
              <a:solidFill>
                <a:schemeClr val="tx1"/>
              </a:solidFill>
            </a:rPr>
            <a:t>¿Quién es  Nadal?</a:t>
          </a:r>
          <a:endParaRPr lang="es-ES" sz="1800" b="1" i="0" u="none" strike="noStrike">
            <a:solidFill>
              <a:schemeClr val="tx1"/>
            </a:solidFill>
            <a:effectLst/>
            <a:latin typeface="Franklin Gothic Medium" panose="020B0603020102020204" pitchFamily="34" charset="0"/>
            <a:ea typeface="+mn-ea"/>
            <a:cs typeface="Segoe UI" panose="020B0502040204020203" pitchFamily="34" charset="0"/>
          </a:endParaRPr>
        </a:p>
        <a:p>
          <a:endParaRPr lang="es-ES_tradnl" sz="1800" b="1">
            <a:solidFill>
              <a:schemeClr val="tx1"/>
            </a:solidFill>
          </a:endParaRPr>
        </a:p>
      </xdr:txBody>
    </xdr:sp>
    <xdr:clientData/>
  </xdr:twoCellAnchor>
  <xdr:twoCellAnchor>
    <xdr:from>
      <xdr:col>14</xdr:col>
      <xdr:colOff>435665</xdr:colOff>
      <xdr:row>12</xdr:row>
      <xdr:rowOff>118766</xdr:rowOff>
    </xdr:from>
    <xdr:to>
      <xdr:col>19</xdr:col>
      <xdr:colOff>850900</xdr:colOff>
      <xdr:row>18</xdr:row>
      <xdr:rowOff>50800</xdr:rowOff>
    </xdr:to>
    <xdr:sp macro="" textlink="">
      <xdr:nvSpPr>
        <xdr:cNvPr id="14" name="CuadroTexto 13">
          <a:extLst>
            <a:ext uri="{FF2B5EF4-FFF2-40B4-BE49-F238E27FC236}">
              <a16:creationId xmlns:a16="http://schemas.microsoft.com/office/drawing/2014/main" id="{0988A34F-6B88-A946-B2E0-41A4CA834A1B}"/>
            </a:ext>
          </a:extLst>
        </xdr:cNvPr>
        <xdr:cNvSpPr txBox="1"/>
      </xdr:nvSpPr>
      <xdr:spPr>
        <a:xfrm>
          <a:off x="13427765" y="2404766"/>
          <a:ext cx="4542735" cy="10750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US" sz="1600" b="0">
              <a:solidFill>
                <a:srgbClr val="000000"/>
              </a:solidFill>
              <a:latin typeface="+mn-lt"/>
              <a:cs typeface="Segoe UI" panose="020B0502040204020203" pitchFamily="34" charset="0"/>
            </a:rPr>
            <a:t>Se requiere que en la casilla del Ganador aparezca el nombre del tenista que venció en el partido</a:t>
          </a:r>
        </a:p>
      </xdr:txBody>
    </xdr:sp>
    <xdr:clientData/>
  </xdr:twoCellAnchor>
  <xdr:twoCellAnchor editAs="oneCell">
    <xdr:from>
      <xdr:col>0</xdr:col>
      <xdr:colOff>609600</xdr:colOff>
      <xdr:row>0</xdr:row>
      <xdr:rowOff>152400</xdr:rowOff>
    </xdr:from>
    <xdr:to>
      <xdr:col>7</xdr:col>
      <xdr:colOff>114300</xdr:colOff>
      <xdr:row>7</xdr:row>
      <xdr:rowOff>34946</xdr:rowOff>
    </xdr:to>
    <xdr:pic>
      <xdr:nvPicPr>
        <xdr:cNvPr id="15" name="Imagen 14">
          <a:extLst>
            <a:ext uri="{FF2B5EF4-FFF2-40B4-BE49-F238E27FC236}">
              <a16:creationId xmlns:a16="http://schemas.microsoft.com/office/drawing/2014/main" id="{28BB3328-B254-A24D-B778-17B9DD0DE0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152400"/>
          <a:ext cx="5829300" cy="121604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190500</xdr:colOff>
      <xdr:row>12</xdr:row>
      <xdr:rowOff>164249</xdr:rowOff>
    </xdr:from>
    <xdr:to>
      <xdr:col>6</xdr:col>
      <xdr:colOff>520700</xdr:colOff>
      <xdr:row>24</xdr:row>
      <xdr:rowOff>165100</xdr:rowOff>
    </xdr:to>
    <xdr:sp macro="" textlink="">
      <xdr:nvSpPr>
        <xdr:cNvPr id="3" name="Rectángulo redondeado 2">
          <a:extLst>
            <a:ext uri="{FF2B5EF4-FFF2-40B4-BE49-F238E27FC236}">
              <a16:creationId xmlns:a16="http://schemas.microsoft.com/office/drawing/2014/main" id="{4C6ED3A6-653A-5140-805A-180EF2662139}"/>
            </a:ext>
          </a:extLst>
        </xdr:cNvPr>
        <xdr:cNvSpPr/>
      </xdr:nvSpPr>
      <xdr:spPr>
        <a:xfrm>
          <a:off x="190500" y="2450249"/>
          <a:ext cx="7378700" cy="2286851"/>
        </a:xfrm>
        <a:prstGeom prst="roundRect">
          <a:avLst/>
        </a:prstGeom>
        <a:ln w="6350">
          <a:solidFill>
            <a:schemeClr val="tx1"/>
          </a:solidFill>
          <a:prstDash val="dash"/>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ES_tradnl" sz="1100"/>
        </a:p>
      </xdr:txBody>
    </xdr:sp>
    <xdr:clientData/>
  </xdr:twoCellAnchor>
  <xdr:twoCellAnchor>
    <xdr:from>
      <xdr:col>1</xdr:col>
      <xdr:colOff>63480</xdr:colOff>
      <xdr:row>11</xdr:row>
      <xdr:rowOff>101600</xdr:rowOff>
    </xdr:from>
    <xdr:to>
      <xdr:col>5</xdr:col>
      <xdr:colOff>330200</xdr:colOff>
      <xdr:row>13</xdr:row>
      <xdr:rowOff>182172</xdr:rowOff>
    </xdr:to>
    <xdr:sp macro="" textlink="">
      <xdr:nvSpPr>
        <xdr:cNvPr id="4" name="Rectángulo redondeado 3">
          <a:extLst>
            <a:ext uri="{FF2B5EF4-FFF2-40B4-BE49-F238E27FC236}">
              <a16:creationId xmlns:a16="http://schemas.microsoft.com/office/drawing/2014/main" id="{FA661471-7460-E349-AAAB-EB983C496F39}"/>
            </a:ext>
          </a:extLst>
        </xdr:cNvPr>
        <xdr:cNvSpPr/>
      </xdr:nvSpPr>
      <xdr:spPr>
        <a:xfrm>
          <a:off x="888980" y="2197100"/>
          <a:ext cx="5664220" cy="461572"/>
        </a:xfrm>
        <a:prstGeom prst="roundRect">
          <a:avLst/>
        </a:prstGeom>
        <a:solidFill>
          <a:schemeClr val="accent1">
            <a:lumMod val="40000"/>
            <a:lumOff val="60000"/>
          </a:schemeClr>
        </a:solid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ES_tradnl" sz="1100">
            <a:solidFill>
              <a:schemeClr val="tx1"/>
            </a:solidFill>
          </a:endParaRPr>
        </a:p>
      </xdr:txBody>
    </xdr:sp>
    <xdr:clientData/>
  </xdr:twoCellAnchor>
  <xdr:twoCellAnchor>
    <xdr:from>
      <xdr:col>1</xdr:col>
      <xdr:colOff>266680</xdr:colOff>
      <xdr:row>11</xdr:row>
      <xdr:rowOff>139700</xdr:rowOff>
    </xdr:from>
    <xdr:to>
      <xdr:col>5</xdr:col>
      <xdr:colOff>292100</xdr:colOff>
      <xdr:row>14</xdr:row>
      <xdr:rowOff>137446</xdr:rowOff>
    </xdr:to>
    <xdr:sp macro="" textlink="">
      <xdr:nvSpPr>
        <xdr:cNvPr id="5" name="CuadroTexto 4">
          <a:extLst>
            <a:ext uri="{FF2B5EF4-FFF2-40B4-BE49-F238E27FC236}">
              <a16:creationId xmlns:a16="http://schemas.microsoft.com/office/drawing/2014/main" id="{0F7492DA-0AEB-EB4C-A91D-2523050BB88B}"/>
            </a:ext>
          </a:extLst>
        </xdr:cNvPr>
        <xdr:cNvSpPr txBox="1"/>
      </xdr:nvSpPr>
      <xdr:spPr>
        <a:xfrm>
          <a:off x="1092180" y="2235200"/>
          <a:ext cx="5422920" cy="5692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ES_tradnl" sz="1800" b="1">
              <a:solidFill>
                <a:schemeClr val="tx1"/>
              </a:solidFill>
            </a:rPr>
            <a:t>Ejercicio 10. </a:t>
          </a:r>
          <a:r>
            <a:rPr lang="es-ES" sz="1800" b="1">
              <a:solidFill>
                <a:schemeClr val="tx1"/>
              </a:solidFill>
            </a:rPr>
            <a:t>Rendimiento</a:t>
          </a:r>
          <a:endParaRPr lang="es-ES" sz="1800" b="1" i="0" u="none" strike="noStrike">
            <a:solidFill>
              <a:schemeClr val="tx1"/>
            </a:solidFill>
            <a:effectLst/>
            <a:latin typeface="Franklin Gothic Medium" panose="020B0603020102020204" pitchFamily="34" charset="0"/>
            <a:ea typeface="+mn-ea"/>
            <a:cs typeface="Segoe UI" panose="020B0502040204020203" pitchFamily="34" charset="0"/>
          </a:endParaRPr>
        </a:p>
        <a:p>
          <a:endParaRPr lang="es-ES_tradnl" sz="1800" b="1">
            <a:solidFill>
              <a:schemeClr val="tx1"/>
            </a:solidFill>
          </a:endParaRPr>
        </a:p>
      </xdr:txBody>
    </xdr:sp>
    <xdr:clientData/>
  </xdr:twoCellAnchor>
  <xdr:twoCellAnchor>
    <xdr:from>
      <xdr:col>0</xdr:col>
      <xdr:colOff>384865</xdr:colOff>
      <xdr:row>15</xdr:row>
      <xdr:rowOff>4466</xdr:rowOff>
    </xdr:from>
    <xdr:to>
      <xdr:col>6</xdr:col>
      <xdr:colOff>266700</xdr:colOff>
      <xdr:row>20</xdr:row>
      <xdr:rowOff>127000</xdr:rowOff>
    </xdr:to>
    <xdr:sp macro="" textlink="">
      <xdr:nvSpPr>
        <xdr:cNvPr id="6" name="CuadroTexto 5">
          <a:extLst>
            <a:ext uri="{FF2B5EF4-FFF2-40B4-BE49-F238E27FC236}">
              <a16:creationId xmlns:a16="http://schemas.microsoft.com/office/drawing/2014/main" id="{550CFEF2-EF7A-4345-B52B-BC6BD687F467}"/>
            </a:ext>
          </a:extLst>
        </xdr:cNvPr>
        <xdr:cNvSpPr txBox="1"/>
      </xdr:nvSpPr>
      <xdr:spPr>
        <a:xfrm>
          <a:off x="384865" y="2861966"/>
          <a:ext cx="6930335" cy="10750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US" sz="1600" b="0">
              <a:solidFill>
                <a:srgbClr val="000000"/>
              </a:solidFill>
              <a:latin typeface="+mn-lt"/>
              <a:cs typeface="Segoe UI" panose="020B0502040204020203" pitchFamily="34" charset="0"/>
            </a:rPr>
            <a:t>En la columna “Resultado” aparecerá “Muy bien” si el rendimiento es mayor o igual a 70% y “Debe superarse” en caso contrario.</a:t>
          </a:r>
        </a:p>
      </xdr:txBody>
    </xdr:sp>
    <xdr:clientData/>
  </xdr:twoCellAnchor>
  <xdr:twoCellAnchor>
    <xdr:from>
      <xdr:col>7</xdr:col>
      <xdr:colOff>241300</xdr:colOff>
      <xdr:row>12</xdr:row>
      <xdr:rowOff>176949</xdr:rowOff>
    </xdr:from>
    <xdr:to>
      <xdr:col>12</xdr:col>
      <xdr:colOff>660400</xdr:colOff>
      <xdr:row>24</xdr:row>
      <xdr:rowOff>177800</xdr:rowOff>
    </xdr:to>
    <xdr:sp macro="" textlink="">
      <xdr:nvSpPr>
        <xdr:cNvPr id="7" name="Rectángulo redondeado 6">
          <a:extLst>
            <a:ext uri="{FF2B5EF4-FFF2-40B4-BE49-F238E27FC236}">
              <a16:creationId xmlns:a16="http://schemas.microsoft.com/office/drawing/2014/main" id="{F53F11E9-EA99-284D-B243-4C0F2DF2497B}"/>
            </a:ext>
          </a:extLst>
        </xdr:cNvPr>
        <xdr:cNvSpPr/>
      </xdr:nvSpPr>
      <xdr:spPr>
        <a:xfrm>
          <a:off x="8115300" y="2462949"/>
          <a:ext cx="6210300" cy="2286851"/>
        </a:xfrm>
        <a:prstGeom prst="roundRect">
          <a:avLst/>
        </a:prstGeom>
        <a:ln w="6350">
          <a:solidFill>
            <a:schemeClr val="tx1"/>
          </a:solidFill>
          <a:prstDash val="dash"/>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ES_tradnl" sz="1100"/>
        </a:p>
      </xdr:txBody>
    </xdr:sp>
    <xdr:clientData/>
  </xdr:twoCellAnchor>
  <xdr:twoCellAnchor>
    <xdr:from>
      <xdr:col>7</xdr:col>
      <xdr:colOff>939780</xdr:colOff>
      <xdr:row>11</xdr:row>
      <xdr:rowOff>114300</xdr:rowOff>
    </xdr:from>
    <xdr:to>
      <xdr:col>11</xdr:col>
      <xdr:colOff>482600</xdr:colOff>
      <xdr:row>14</xdr:row>
      <xdr:rowOff>4372</xdr:rowOff>
    </xdr:to>
    <xdr:sp macro="" textlink="">
      <xdr:nvSpPr>
        <xdr:cNvPr id="8" name="Rectángulo redondeado 7">
          <a:extLst>
            <a:ext uri="{FF2B5EF4-FFF2-40B4-BE49-F238E27FC236}">
              <a16:creationId xmlns:a16="http://schemas.microsoft.com/office/drawing/2014/main" id="{12CFCEFF-7632-F34E-A239-4D8AC15B46EE}"/>
            </a:ext>
          </a:extLst>
        </xdr:cNvPr>
        <xdr:cNvSpPr/>
      </xdr:nvSpPr>
      <xdr:spPr>
        <a:xfrm>
          <a:off x="8813780" y="2209800"/>
          <a:ext cx="4292620" cy="461572"/>
        </a:xfrm>
        <a:prstGeom prst="roundRect">
          <a:avLst/>
        </a:prstGeom>
        <a:solidFill>
          <a:schemeClr val="accent1">
            <a:lumMod val="40000"/>
            <a:lumOff val="60000"/>
          </a:schemeClr>
        </a:solid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ES_tradnl" sz="1100">
            <a:solidFill>
              <a:schemeClr val="tx1"/>
            </a:solidFill>
          </a:endParaRPr>
        </a:p>
      </xdr:txBody>
    </xdr:sp>
    <xdr:clientData/>
  </xdr:twoCellAnchor>
  <xdr:twoCellAnchor>
    <xdr:from>
      <xdr:col>7</xdr:col>
      <xdr:colOff>1142980</xdr:colOff>
      <xdr:row>11</xdr:row>
      <xdr:rowOff>152400</xdr:rowOff>
    </xdr:from>
    <xdr:to>
      <xdr:col>11</xdr:col>
      <xdr:colOff>444500</xdr:colOff>
      <xdr:row>14</xdr:row>
      <xdr:rowOff>150146</xdr:rowOff>
    </xdr:to>
    <xdr:sp macro="" textlink="">
      <xdr:nvSpPr>
        <xdr:cNvPr id="9" name="CuadroTexto 8">
          <a:extLst>
            <a:ext uri="{FF2B5EF4-FFF2-40B4-BE49-F238E27FC236}">
              <a16:creationId xmlns:a16="http://schemas.microsoft.com/office/drawing/2014/main" id="{B4FC0ADF-23B8-884C-B3CC-5D66C06C208A}"/>
            </a:ext>
          </a:extLst>
        </xdr:cNvPr>
        <xdr:cNvSpPr txBox="1"/>
      </xdr:nvSpPr>
      <xdr:spPr>
        <a:xfrm>
          <a:off x="9016980" y="2247900"/>
          <a:ext cx="4051320" cy="5692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ES_tradnl" sz="1800" b="1">
              <a:solidFill>
                <a:schemeClr val="tx1"/>
              </a:solidFill>
            </a:rPr>
            <a:t>Ejercicio 11. </a:t>
          </a:r>
          <a:r>
            <a:rPr lang="es-ES" sz="1800" b="1">
              <a:solidFill>
                <a:schemeClr val="tx1"/>
              </a:solidFill>
            </a:rPr>
            <a:t>¿Más de tres hijos?</a:t>
          </a:r>
          <a:endParaRPr lang="es-ES" sz="1800" b="1" i="0" u="none" strike="noStrike">
            <a:solidFill>
              <a:schemeClr val="tx1"/>
            </a:solidFill>
            <a:effectLst/>
            <a:latin typeface="Franklin Gothic Medium" panose="020B0603020102020204" pitchFamily="34" charset="0"/>
            <a:ea typeface="+mn-ea"/>
            <a:cs typeface="Segoe UI" panose="020B0502040204020203" pitchFamily="34" charset="0"/>
          </a:endParaRPr>
        </a:p>
        <a:p>
          <a:endParaRPr lang="es-ES_tradnl" sz="1800" b="1">
            <a:solidFill>
              <a:schemeClr val="tx1"/>
            </a:solidFill>
          </a:endParaRPr>
        </a:p>
      </xdr:txBody>
    </xdr:sp>
    <xdr:clientData/>
  </xdr:twoCellAnchor>
  <xdr:twoCellAnchor>
    <xdr:from>
      <xdr:col>7</xdr:col>
      <xdr:colOff>435665</xdr:colOff>
      <xdr:row>15</xdr:row>
      <xdr:rowOff>17166</xdr:rowOff>
    </xdr:from>
    <xdr:to>
      <xdr:col>12</xdr:col>
      <xdr:colOff>406400</xdr:colOff>
      <xdr:row>20</xdr:row>
      <xdr:rowOff>139700</xdr:rowOff>
    </xdr:to>
    <xdr:sp macro="" textlink="">
      <xdr:nvSpPr>
        <xdr:cNvPr id="10" name="CuadroTexto 9">
          <a:extLst>
            <a:ext uri="{FF2B5EF4-FFF2-40B4-BE49-F238E27FC236}">
              <a16:creationId xmlns:a16="http://schemas.microsoft.com/office/drawing/2014/main" id="{D26AA074-A6B5-F54A-B686-B2A7A32A5F7E}"/>
            </a:ext>
          </a:extLst>
        </xdr:cNvPr>
        <xdr:cNvSpPr txBox="1"/>
      </xdr:nvSpPr>
      <xdr:spPr>
        <a:xfrm>
          <a:off x="8309665" y="2874666"/>
          <a:ext cx="5761935" cy="10750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US" sz="1600" b="0">
              <a:solidFill>
                <a:srgbClr val="000000"/>
              </a:solidFill>
              <a:latin typeface="+mn-lt"/>
              <a:cs typeface="Segoe UI" panose="020B0502040204020203" pitchFamily="34" charset="0"/>
            </a:rPr>
            <a:t>Calcula</a:t>
          </a:r>
          <a:r>
            <a:rPr lang="en-US" sz="1600" b="0" baseline="0">
              <a:solidFill>
                <a:srgbClr val="000000"/>
              </a:solidFill>
              <a:latin typeface="+mn-lt"/>
              <a:cs typeface="Segoe UI" panose="020B0502040204020203" pitchFamily="34" charset="0"/>
            </a:rPr>
            <a:t> el bono por tener hijos.</a:t>
          </a:r>
          <a:endParaRPr lang="en-US" sz="1600" b="0">
            <a:solidFill>
              <a:srgbClr val="000000"/>
            </a:solidFill>
            <a:latin typeface="+mn-lt"/>
            <a:cs typeface="Segoe UI" panose="020B0502040204020203" pitchFamily="34" charset="0"/>
          </a:endParaRPr>
        </a:p>
      </xdr:txBody>
    </xdr:sp>
    <xdr:clientData/>
  </xdr:twoCellAnchor>
  <xdr:twoCellAnchor>
    <xdr:from>
      <xdr:col>14</xdr:col>
      <xdr:colOff>25400</xdr:colOff>
      <xdr:row>12</xdr:row>
      <xdr:rowOff>138849</xdr:rowOff>
    </xdr:from>
    <xdr:to>
      <xdr:col>15</xdr:col>
      <xdr:colOff>673100</xdr:colOff>
      <xdr:row>24</xdr:row>
      <xdr:rowOff>139700</xdr:rowOff>
    </xdr:to>
    <xdr:sp macro="" textlink="">
      <xdr:nvSpPr>
        <xdr:cNvPr id="11" name="Rectángulo redondeado 10">
          <a:extLst>
            <a:ext uri="{FF2B5EF4-FFF2-40B4-BE49-F238E27FC236}">
              <a16:creationId xmlns:a16="http://schemas.microsoft.com/office/drawing/2014/main" id="{29B9F7E1-A380-054B-A50F-93AC30C0B8D8}"/>
            </a:ext>
          </a:extLst>
        </xdr:cNvPr>
        <xdr:cNvSpPr/>
      </xdr:nvSpPr>
      <xdr:spPr>
        <a:xfrm>
          <a:off x="15341600" y="2424849"/>
          <a:ext cx="5537200" cy="2286851"/>
        </a:xfrm>
        <a:prstGeom prst="roundRect">
          <a:avLst/>
        </a:prstGeom>
        <a:ln w="6350">
          <a:solidFill>
            <a:schemeClr val="tx1"/>
          </a:solidFill>
          <a:prstDash val="dash"/>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ES_tradnl" sz="1100"/>
        </a:p>
      </xdr:txBody>
    </xdr:sp>
    <xdr:clientData/>
  </xdr:twoCellAnchor>
  <xdr:twoCellAnchor>
    <xdr:from>
      <xdr:col>14</xdr:col>
      <xdr:colOff>723880</xdr:colOff>
      <xdr:row>11</xdr:row>
      <xdr:rowOff>76200</xdr:rowOff>
    </xdr:from>
    <xdr:to>
      <xdr:col>14</xdr:col>
      <xdr:colOff>4546600</xdr:colOff>
      <xdr:row>13</xdr:row>
      <xdr:rowOff>156772</xdr:rowOff>
    </xdr:to>
    <xdr:sp macro="" textlink="">
      <xdr:nvSpPr>
        <xdr:cNvPr id="12" name="Rectángulo redondeado 11">
          <a:extLst>
            <a:ext uri="{FF2B5EF4-FFF2-40B4-BE49-F238E27FC236}">
              <a16:creationId xmlns:a16="http://schemas.microsoft.com/office/drawing/2014/main" id="{62FC3A0F-6F34-8C4E-864A-0D8335EAB544}"/>
            </a:ext>
          </a:extLst>
        </xdr:cNvPr>
        <xdr:cNvSpPr/>
      </xdr:nvSpPr>
      <xdr:spPr>
        <a:xfrm>
          <a:off x="16040080" y="2171700"/>
          <a:ext cx="3822720" cy="461572"/>
        </a:xfrm>
        <a:prstGeom prst="roundRect">
          <a:avLst/>
        </a:prstGeom>
        <a:solidFill>
          <a:schemeClr val="accent1">
            <a:lumMod val="40000"/>
            <a:lumOff val="60000"/>
          </a:schemeClr>
        </a:solid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ES_tradnl" sz="1100">
            <a:solidFill>
              <a:schemeClr val="tx1"/>
            </a:solidFill>
          </a:endParaRPr>
        </a:p>
      </xdr:txBody>
    </xdr:sp>
    <xdr:clientData/>
  </xdr:twoCellAnchor>
  <xdr:twoCellAnchor>
    <xdr:from>
      <xdr:col>14</xdr:col>
      <xdr:colOff>927080</xdr:colOff>
      <xdr:row>11</xdr:row>
      <xdr:rowOff>114300</xdr:rowOff>
    </xdr:from>
    <xdr:to>
      <xdr:col>14</xdr:col>
      <xdr:colOff>4508500</xdr:colOff>
      <xdr:row>14</xdr:row>
      <xdr:rowOff>112046</xdr:rowOff>
    </xdr:to>
    <xdr:sp macro="" textlink="">
      <xdr:nvSpPr>
        <xdr:cNvPr id="13" name="CuadroTexto 12">
          <a:extLst>
            <a:ext uri="{FF2B5EF4-FFF2-40B4-BE49-F238E27FC236}">
              <a16:creationId xmlns:a16="http://schemas.microsoft.com/office/drawing/2014/main" id="{93A5457F-9C27-F246-B381-F5FCC9EFE0EA}"/>
            </a:ext>
          </a:extLst>
        </xdr:cNvPr>
        <xdr:cNvSpPr txBox="1"/>
      </xdr:nvSpPr>
      <xdr:spPr>
        <a:xfrm>
          <a:off x="16243280" y="2209800"/>
          <a:ext cx="3581420" cy="5692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ES_tradnl" sz="1800" b="1">
              <a:solidFill>
                <a:schemeClr val="tx1"/>
              </a:solidFill>
            </a:rPr>
            <a:t>Ejercicio 12. </a:t>
          </a:r>
          <a:r>
            <a:rPr lang="es-ES" sz="1800" b="1">
              <a:solidFill>
                <a:schemeClr val="tx1"/>
              </a:solidFill>
            </a:rPr>
            <a:t>Impuestos</a:t>
          </a:r>
          <a:endParaRPr lang="es-ES" sz="1800" b="1" i="0" u="none" strike="noStrike">
            <a:solidFill>
              <a:schemeClr val="tx1"/>
            </a:solidFill>
            <a:effectLst/>
            <a:latin typeface="Franklin Gothic Medium" panose="020B0603020102020204" pitchFamily="34" charset="0"/>
            <a:ea typeface="+mn-ea"/>
            <a:cs typeface="Segoe UI" panose="020B0502040204020203" pitchFamily="34" charset="0"/>
          </a:endParaRPr>
        </a:p>
        <a:p>
          <a:endParaRPr lang="es-ES_tradnl" sz="1800" b="1">
            <a:solidFill>
              <a:schemeClr val="tx1"/>
            </a:solidFill>
          </a:endParaRPr>
        </a:p>
      </xdr:txBody>
    </xdr:sp>
    <xdr:clientData/>
  </xdr:twoCellAnchor>
  <xdr:twoCellAnchor>
    <xdr:from>
      <xdr:col>14</xdr:col>
      <xdr:colOff>219765</xdr:colOff>
      <xdr:row>14</xdr:row>
      <xdr:rowOff>169566</xdr:rowOff>
    </xdr:from>
    <xdr:to>
      <xdr:col>15</xdr:col>
      <xdr:colOff>419100</xdr:colOff>
      <xdr:row>20</xdr:row>
      <xdr:rowOff>101600</xdr:rowOff>
    </xdr:to>
    <xdr:sp macro="" textlink="">
      <xdr:nvSpPr>
        <xdr:cNvPr id="14" name="CuadroTexto 13">
          <a:extLst>
            <a:ext uri="{FF2B5EF4-FFF2-40B4-BE49-F238E27FC236}">
              <a16:creationId xmlns:a16="http://schemas.microsoft.com/office/drawing/2014/main" id="{A78CCB14-D1EF-2447-B138-65B133FE6BE6}"/>
            </a:ext>
          </a:extLst>
        </xdr:cNvPr>
        <xdr:cNvSpPr txBox="1"/>
      </xdr:nvSpPr>
      <xdr:spPr>
        <a:xfrm>
          <a:off x="15535965" y="2836566"/>
          <a:ext cx="5088835" cy="10750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US" sz="1600" b="0">
              <a:solidFill>
                <a:srgbClr val="000000"/>
              </a:solidFill>
              <a:latin typeface="+mn-lt"/>
              <a:cs typeface="Segoe UI" panose="020B0502040204020203" pitchFamily="34" charset="0"/>
            </a:rPr>
            <a:t>Hasta 50 millones paga 19% más de eso 22%</a:t>
          </a:r>
        </a:p>
      </xdr:txBody>
    </xdr:sp>
    <xdr:clientData/>
  </xdr:twoCellAnchor>
  <xdr:twoCellAnchor editAs="oneCell">
    <xdr:from>
      <xdr:col>0</xdr:col>
      <xdr:colOff>419100</xdr:colOff>
      <xdr:row>2</xdr:row>
      <xdr:rowOff>63500</xdr:rowOff>
    </xdr:from>
    <xdr:to>
      <xdr:col>4</xdr:col>
      <xdr:colOff>965200</xdr:colOff>
      <xdr:row>8</xdr:row>
      <xdr:rowOff>136546</xdr:rowOff>
    </xdr:to>
    <xdr:pic>
      <xdr:nvPicPr>
        <xdr:cNvPr id="15" name="Imagen 14">
          <a:extLst>
            <a:ext uri="{FF2B5EF4-FFF2-40B4-BE49-F238E27FC236}">
              <a16:creationId xmlns:a16="http://schemas.microsoft.com/office/drawing/2014/main" id="{461FF95F-2E8E-DC4C-80A9-D7128DB8F86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9100" y="444500"/>
          <a:ext cx="5829300" cy="121604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241300</xdr:colOff>
      <xdr:row>12</xdr:row>
      <xdr:rowOff>100749</xdr:rowOff>
    </xdr:from>
    <xdr:to>
      <xdr:col>7</xdr:col>
      <xdr:colOff>368300</xdr:colOff>
      <xdr:row>24</xdr:row>
      <xdr:rowOff>101600</xdr:rowOff>
    </xdr:to>
    <xdr:sp macro="" textlink="">
      <xdr:nvSpPr>
        <xdr:cNvPr id="3" name="Rectángulo redondeado 2">
          <a:extLst>
            <a:ext uri="{FF2B5EF4-FFF2-40B4-BE49-F238E27FC236}">
              <a16:creationId xmlns:a16="http://schemas.microsoft.com/office/drawing/2014/main" id="{097D5638-645D-294E-85CD-7A3785E62239}"/>
            </a:ext>
          </a:extLst>
        </xdr:cNvPr>
        <xdr:cNvSpPr/>
      </xdr:nvSpPr>
      <xdr:spPr>
        <a:xfrm>
          <a:off x="241300" y="2386749"/>
          <a:ext cx="6769100" cy="2286851"/>
        </a:xfrm>
        <a:prstGeom prst="roundRect">
          <a:avLst/>
        </a:prstGeom>
        <a:ln w="6350">
          <a:solidFill>
            <a:schemeClr val="tx1"/>
          </a:solidFill>
          <a:prstDash val="dash"/>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ES_tradnl" sz="1100"/>
        </a:p>
      </xdr:txBody>
    </xdr:sp>
    <xdr:clientData/>
  </xdr:twoCellAnchor>
  <xdr:twoCellAnchor>
    <xdr:from>
      <xdr:col>0</xdr:col>
      <xdr:colOff>939780</xdr:colOff>
      <xdr:row>11</xdr:row>
      <xdr:rowOff>38100</xdr:rowOff>
    </xdr:from>
    <xdr:to>
      <xdr:col>6</xdr:col>
      <xdr:colOff>368300</xdr:colOff>
      <xdr:row>13</xdr:row>
      <xdr:rowOff>118672</xdr:rowOff>
    </xdr:to>
    <xdr:sp macro="" textlink="">
      <xdr:nvSpPr>
        <xdr:cNvPr id="4" name="Rectángulo redondeado 3">
          <a:extLst>
            <a:ext uri="{FF2B5EF4-FFF2-40B4-BE49-F238E27FC236}">
              <a16:creationId xmlns:a16="http://schemas.microsoft.com/office/drawing/2014/main" id="{C9DC2A04-E1A7-CB46-9A3B-1E645524DD52}"/>
            </a:ext>
          </a:extLst>
        </xdr:cNvPr>
        <xdr:cNvSpPr/>
      </xdr:nvSpPr>
      <xdr:spPr>
        <a:xfrm>
          <a:off x="939780" y="2133600"/>
          <a:ext cx="5168920" cy="461572"/>
        </a:xfrm>
        <a:prstGeom prst="roundRect">
          <a:avLst/>
        </a:prstGeom>
        <a:solidFill>
          <a:schemeClr val="accent1">
            <a:lumMod val="40000"/>
            <a:lumOff val="60000"/>
          </a:schemeClr>
        </a:solid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ES_tradnl" sz="1100">
            <a:solidFill>
              <a:schemeClr val="tx1"/>
            </a:solidFill>
          </a:endParaRPr>
        </a:p>
      </xdr:txBody>
    </xdr:sp>
    <xdr:clientData/>
  </xdr:twoCellAnchor>
  <xdr:twoCellAnchor>
    <xdr:from>
      <xdr:col>0</xdr:col>
      <xdr:colOff>1142980</xdr:colOff>
      <xdr:row>11</xdr:row>
      <xdr:rowOff>76200</xdr:rowOff>
    </xdr:from>
    <xdr:to>
      <xdr:col>4</xdr:col>
      <xdr:colOff>1016000</xdr:colOff>
      <xdr:row>14</xdr:row>
      <xdr:rowOff>73946</xdr:rowOff>
    </xdr:to>
    <xdr:sp macro="" textlink="">
      <xdr:nvSpPr>
        <xdr:cNvPr id="5" name="CuadroTexto 4">
          <a:extLst>
            <a:ext uri="{FF2B5EF4-FFF2-40B4-BE49-F238E27FC236}">
              <a16:creationId xmlns:a16="http://schemas.microsoft.com/office/drawing/2014/main" id="{D89CE1C6-3D98-744C-B176-15EC1F96FE50}"/>
            </a:ext>
          </a:extLst>
        </xdr:cNvPr>
        <xdr:cNvSpPr txBox="1"/>
      </xdr:nvSpPr>
      <xdr:spPr>
        <a:xfrm>
          <a:off x="1142980" y="2171700"/>
          <a:ext cx="3543320" cy="5692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ES_tradnl" sz="1800" b="1">
              <a:solidFill>
                <a:schemeClr val="tx1"/>
              </a:solidFill>
            </a:rPr>
            <a:t>Ejercicio 13. </a:t>
          </a:r>
          <a:r>
            <a:rPr lang="es-ES" sz="1800" b="1">
              <a:solidFill>
                <a:schemeClr val="tx1"/>
              </a:solidFill>
            </a:rPr>
            <a:t>¿Rechazado?</a:t>
          </a:r>
          <a:endParaRPr lang="es-ES" sz="1800" b="1" i="0" u="none" strike="noStrike">
            <a:solidFill>
              <a:schemeClr val="tx1"/>
            </a:solidFill>
            <a:effectLst/>
            <a:latin typeface="Franklin Gothic Medium" panose="020B0603020102020204" pitchFamily="34" charset="0"/>
            <a:ea typeface="+mn-ea"/>
            <a:cs typeface="Segoe UI" panose="020B0502040204020203" pitchFamily="34" charset="0"/>
          </a:endParaRPr>
        </a:p>
        <a:p>
          <a:endParaRPr lang="es-ES_tradnl" sz="1800" b="1">
            <a:solidFill>
              <a:schemeClr val="tx1"/>
            </a:solidFill>
          </a:endParaRPr>
        </a:p>
      </xdr:txBody>
    </xdr:sp>
    <xdr:clientData/>
  </xdr:twoCellAnchor>
  <xdr:twoCellAnchor>
    <xdr:from>
      <xdr:col>0</xdr:col>
      <xdr:colOff>435665</xdr:colOff>
      <xdr:row>14</xdr:row>
      <xdr:rowOff>131466</xdr:rowOff>
    </xdr:from>
    <xdr:to>
      <xdr:col>6</xdr:col>
      <xdr:colOff>635000</xdr:colOff>
      <xdr:row>22</xdr:row>
      <xdr:rowOff>76200</xdr:rowOff>
    </xdr:to>
    <xdr:sp macro="" textlink="">
      <xdr:nvSpPr>
        <xdr:cNvPr id="6" name="CuadroTexto 5">
          <a:extLst>
            <a:ext uri="{FF2B5EF4-FFF2-40B4-BE49-F238E27FC236}">
              <a16:creationId xmlns:a16="http://schemas.microsoft.com/office/drawing/2014/main" id="{CFE6E6E0-9175-E244-BC93-B28DBB2B08B1}"/>
            </a:ext>
          </a:extLst>
        </xdr:cNvPr>
        <xdr:cNvSpPr txBox="1"/>
      </xdr:nvSpPr>
      <xdr:spPr>
        <a:xfrm>
          <a:off x="435665" y="2798466"/>
          <a:ext cx="5939735" cy="14687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US" sz="1600">
              <a:solidFill>
                <a:srgbClr val="000000"/>
              </a:solidFill>
              <a:latin typeface="Segoe UI" panose="020B0502040204020203" pitchFamily="34" charset="0"/>
              <a:cs typeface="Segoe UI" panose="020B0502040204020203" pitchFamily="34" charset="0"/>
            </a:rPr>
            <a:t>Haga que en la columna de ESTADO se escriba</a:t>
          </a:r>
          <a:r>
            <a:rPr lang="en-US" sz="1600" baseline="0">
              <a:solidFill>
                <a:srgbClr val="000000"/>
              </a:solidFill>
              <a:latin typeface="Segoe UI" panose="020B0502040204020203" pitchFamily="34" charset="0"/>
              <a:cs typeface="Segoe UI" panose="020B0502040204020203" pitchFamily="34" charset="0"/>
            </a:rPr>
            <a:t> </a:t>
          </a:r>
          <a:r>
            <a:rPr lang="en-US" sz="1600">
              <a:solidFill>
                <a:srgbClr val="000000"/>
              </a:solidFill>
              <a:latin typeface="Segoe UI" panose="020B0502040204020203" pitchFamily="34" charset="0"/>
              <a:cs typeface="Segoe UI" panose="020B0502040204020203" pitchFamily="34" charset="0"/>
            </a:rPr>
            <a:t>Aprobado o Rechazado,</a:t>
          </a:r>
          <a:r>
            <a:rPr lang="en-US" sz="1600" baseline="0">
              <a:solidFill>
                <a:srgbClr val="000000"/>
              </a:solidFill>
              <a:latin typeface="Segoe UI" panose="020B0502040204020203" pitchFamily="34" charset="0"/>
              <a:cs typeface="Segoe UI" panose="020B0502040204020203" pitchFamily="34" charset="0"/>
            </a:rPr>
            <a:t> d</a:t>
          </a:r>
          <a:r>
            <a:rPr lang="en-US" sz="1600">
              <a:solidFill>
                <a:srgbClr val="000000"/>
              </a:solidFill>
              <a:latin typeface="Segoe UI" panose="020B0502040204020203" pitchFamily="34" charset="0"/>
              <a:cs typeface="Segoe UI" panose="020B0502040204020203" pitchFamily="34" charset="0"/>
            </a:rPr>
            <a:t>ependiendo si el saldo en la cuenta corriente cubre o no el monto del cheque.</a:t>
          </a:r>
        </a:p>
      </xdr:txBody>
    </xdr:sp>
    <xdr:clientData/>
  </xdr:twoCellAnchor>
  <xdr:twoCellAnchor>
    <xdr:from>
      <xdr:col>8</xdr:col>
      <xdr:colOff>457200</xdr:colOff>
      <xdr:row>12</xdr:row>
      <xdr:rowOff>100749</xdr:rowOff>
    </xdr:from>
    <xdr:to>
      <xdr:col>13</xdr:col>
      <xdr:colOff>647700</xdr:colOff>
      <xdr:row>24</xdr:row>
      <xdr:rowOff>101600</xdr:rowOff>
    </xdr:to>
    <xdr:sp macro="" textlink="">
      <xdr:nvSpPr>
        <xdr:cNvPr id="7" name="Rectángulo redondeado 6">
          <a:extLst>
            <a:ext uri="{FF2B5EF4-FFF2-40B4-BE49-F238E27FC236}">
              <a16:creationId xmlns:a16="http://schemas.microsoft.com/office/drawing/2014/main" id="{D1BBE1CD-1360-8949-A512-1902C779DE9F}"/>
            </a:ext>
          </a:extLst>
        </xdr:cNvPr>
        <xdr:cNvSpPr/>
      </xdr:nvSpPr>
      <xdr:spPr>
        <a:xfrm>
          <a:off x="8166100" y="2386749"/>
          <a:ext cx="8623300" cy="2286851"/>
        </a:xfrm>
        <a:prstGeom prst="roundRect">
          <a:avLst/>
        </a:prstGeom>
        <a:ln w="6350">
          <a:solidFill>
            <a:schemeClr val="tx1"/>
          </a:solidFill>
          <a:prstDash val="dash"/>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ES_tradnl" sz="1100"/>
        </a:p>
      </xdr:txBody>
    </xdr:sp>
    <xdr:clientData/>
  </xdr:twoCellAnchor>
  <xdr:twoCellAnchor>
    <xdr:from>
      <xdr:col>8</xdr:col>
      <xdr:colOff>1155680</xdr:colOff>
      <xdr:row>11</xdr:row>
      <xdr:rowOff>38100</xdr:rowOff>
    </xdr:from>
    <xdr:to>
      <xdr:col>12</xdr:col>
      <xdr:colOff>698500</xdr:colOff>
      <xdr:row>13</xdr:row>
      <xdr:rowOff>118672</xdr:rowOff>
    </xdr:to>
    <xdr:sp macro="" textlink="">
      <xdr:nvSpPr>
        <xdr:cNvPr id="8" name="Rectángulo redondeado 7">
          <a:extLst>
            <a:ext uri="{FF2B5EF4-FFF2-40B4-BE49-F238E27FC236}">
              <a16:creationId xmlns:a16="http://schemas.microsoft.com/office/drawing/2014/main" id="{9ADC2533-CF3F-F84A-8D68-E79D1C605BE5}"/>
            </a:ext>
          </a:extLst>
        </xdr:cNvPr>
        <xdr:cNvSpPr/>
      </xdr:nvSpPr>
      <xdr:spPr>
        <a:xfrm>
          <a:off x="8864580" y="2133600"/>
          <a:ext cx="5664220" cy="461572"/>
        </a:xfrm>
        <a:prstGeom prst="roundRect">
          <a:avLst/>
        </a:prstGeom>
        <a:solidFill>
          <a:schemeClr val="accent1">
            <a:lumMod val="40000"/>
            <a:lumOff val="60000"/>
          </a:schemeClr>
        </a:solid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ES_tradnl" sz="1100">
            <a:solidFill>
              <a:schemeClr val="tx1"/>
            </a:solidFill>
          </a:endParaRPr>
        </a:p>
      </xdr:txBody>
    </xdr:sp>
    <xdr:clientData/>
  </xdr:twoCellAnchor>
  <xdr:twoCellAnchor>
    <xdr:from>
      <xdr:col>8</xdr:col>
      <xdr:colOff>1358880</xdr:colOff>
      <xdr:row>11</xdr:row>
      <xdr:rowOff>76200</xdr:rowOff>
    </xdr:from>
    <xdr:to>
      <xdr:col>12</xdr:col>
      <xdr:colOff>660400</xdr:colOff>
      <xdr:row>14</xdr:row>
      <xdr:rowOff>73946</xdr:rowOff>
    </xdr:to>
    <xdr:sp macro="" textlink="">
      <xdr:nvSpPr>
        <xdr:cNvPr id="9" name="CuadroTexto 8">
          <a:extLst>
            <a:ext uri="{FF2B5EF4-FFF2-40B4-BE49-F238E27FC236}">
              <a16:creationId xmlns:a16="http://schemas.microsoft.com/office/drawing/2014/main" id="{36D0588C-7D4E-CE4A-BD43-2FC544EB14CB}"/>
            </a:ext>
          </a:extLst>
        </xdr:cNvPr>
        <xdr:cNvSpPr txBox="1"/>
      </xdr:nvSpPr>
      <xdr:spPr>
        <a:xfrm>
          <a:off x="9067780" y="2171700"/>
          <a:ext cx="5422920" cy="5692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ES_tradnl" sz="1800" b="1">
              <a:solidFill>
                <a:schemeClr val="tx1"/>
              </a:solidFill>
            </a:rPr>
            <a:t>Ejercicio 14. </a:t>
          </a:r>
          <a:r>
            <a:rPr lang="es-ES" sz="1800" b="1">
              <a:solidFill>
                <a:schemeClr val="tx1"/>
              </a:solidFill>
            </a:rPr>
            <a:t>¿Quién no cobrará comisión?</a:t>
          </a:r>
          <a:endParaRPr lang="es-ES" sz="1800" b="1" i="0" u="none" strike="noStrike">
            <a:solidFill>
              <a:schemeClr val="tx1"/>
            </a:solidFill>
            <a:effectLst/>
            <a:latin typeface="Franklin Gothic Medium" panose="020B0603020102020204" pitchFamily="34" charset="0"/>
            <a:ea typeface="+mn-ea"/>
            <a:cs typeface="Segoe UI" panose="020B0502040204020203" pitchFamily="34" charset="0"/>
          </a:endParaRPr>
        </a:p>
        <a:p>
          <a:endParaRPr lang="es-ES_tradnl" sz="1800" b="1">
            <a:solidFill>
              <a:schemeClr val="tx1"/>
            </a:solidFill>
          </a:endParaRPr>
        </a:p>
      </xdr:txBody>
    </xdr:sp>
    <xdr:clientData/>
  </xdr:twoCellAnchor>
  <xdr:twoCellAnchor>
    <xdr:from>
      <xdr:col>8</xdr:col>
      <xdr:colOff>651565</xdr:colOff>
      <xdr:row>14</xdr:row>
      <xdr:rowOff>131466</xdr:rowOff>
    </xdr:from>
    <xdr:to>
      <xdr:col>13</xdr:col>
      <xdr:colOff>469900</xdr:colOff>
      <xdr:row>23</xdr:row>
      <xdr:rowOff>127000</xdr:rowOff>
    </xdr:to>
    <xdr:sp macro="" textlink="">
      <xdr:nvSpPr>
        <xdr:cNvPr id="10" name="CuadroTexto 9">
          <a:extLst>
            <a:ext uri="{FF2B5EF4-FFF2-40B4-BE49-F238E27FC236}">
              <a16:creationId xmlns:a16="http://schemas.microsoft.com/office/drawing/2014/main" id="{613C35CD-9269-5A47-9A9A-E3A5654326DA}"/>
            </a:ext>
          </a:extLst>
        </xdr:cNvPr>
        <xdr:cNvSpPr txBox="1"/>
      </xdr:nvSpPr>
      <xdr:spPr>
        <a:xfrm>
          <a:off x="8360465" y="2798466"/>
          <a:ext cx="8251135" cy="17100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US" sz="1600">
              <a:solidFill>
                <a:srgbClr val="000000"/>
              </a:solidFill>
              <a:latin typeface="Segoe UI" panose="020B0502040204020203" pitchFamily="34" charset="0"/>
              <a:cs typeface="Segoe UI" panose="020B0502040204020203" pitchFamily="34" charset="0"/>
            </a:rPr>
            <a:t>En el presente listado aparecen las ventas de 7 personas diferentes, su sueldo es un % de la venta más 150.000</a:t>
          </a:r>
          <a:r>
            <a:rPr lang="en-US" sz="1600" baseline="0">
              <a:solidFill>
                <a:srgbClr val="000000"/>
              </a:solidFill>
              <a:latin typeface="Segoe UI" panose="020B0502040204020203" pitchFamily="34" charset="0"/>
              <a:cs typeface="Segoe UI" panose="020B0502040204020203" pitchFamily="34" charset="0"/>
            </a:rPr>
            <a:t> € </a:t>
          </a:r>
          <a:r>
            <a:rPr lang="en-US" sz="1600">
              <a:solidFill>
                <a:srgbClr val="000000"/>
              </a:solidFill>
              <a:latin typeface="Segoe UI" panose="020B0502040204020203" pitchFamily="34" charset="0"/>
              <a:cs typeface="Segoe UI" panose="020B0502040204020203" pitchFamily="34" charset="0"/>
            </a:rPr>
            <a:t>de sueldo base</a:t>
          </a:r>
        </a:p>
        <a:p>
          <a:pPr marL="0" indent="0" algn="l"/>
          <a:r>
            <a:rPr lang="en-US" sz="1600" baseline="0">
              <a:solidFill>
                <a:srgbClr val="000000"/>
              </a:solidFill>
              <a:latin typeface="Segoe UI" panose="020B0502040204020203" pitchFamily="34" charset="0"/>
              <a:cs typeface="Segoe UI" panose="020B0502040204020203" pitchFamily="34" charset="0"/>
            </a:rPr>
            <a:t>L</a:t>
          </a:r>
          <a:r>
            <a:rPr lang="en-US" sz="1600">
              <a:solidFill>
                <a:srgbClr val="000000"/>
              </a:solidFill>
              <a:latin typeface="Segoe UI" panose="020B0502040204020203" pitchFamily="34" charset="0"/>
              <a:cs typeface="Segoe UI" panose="020B0502040204020203" pitchFamily="34" charset="0"/>
            </a:rPr>
            <a:t>os tramos para calcular la comisión son:</a:t>
          </a:r>
          <a:r>
            <a:rPr lang="en-US" sz="1600" baseline="0">
              <a:solidFill>
                <a:srgbClr val="000000"/>
              </a:solidFill>
              <a:latin typeface="Segoe UI" panose="020B0502040204020203" pitchFamily="34" charset="0"/>
              <a:cs typeface="Segoe UI" panose="020B0502040204020203" pitchFamily="34" charset="0"/>
            </a:rPr>
            <a:t> </a:t>
          </a:r>
        </a:p>
        <a:p>
          <a:pPr marL="0" indent="0" algn="l"/>
          <a:r>
            <a:rPr lang="en-US" sz="1600">
              <a:solidFill>
                <a:srgbClr val="000000"/>
              </a:solidFill>
              <a:latin typeface="Segoe UI" panose="020B0502040204020203" pitchFamily="34" charset="0"/>
              <a:cs typeface="Segoe UI" panose="020B0502040204020203" pitchFamily="34" charset="0"/>
            </a:rPr>
            <a:t>&gt;</a:t>
          </a:r>
          <a:r>
            <a:rPr lang="en-US" sz="1600" baseline="0">
              <a:solidFill>
                <a:srgbClr val="000000"/>
              </a:solidFill>
              <a:latin typeface="Segoe UI" panose="020B0502040204020203" pitchFamily="34" charset="0"/>
              <a:cs typeface="Segoe UI" panose="020B0502040204020203" pitchFamily="34" charset="0"/>
            </a:rPr>
            <a:t> </a:t>
          </a:r>
          <a:r>
            <a:rPr lang="en-US" sz="1600">
              <a:solidFill>
                <a:srgbClr val="000000"/>
              </a:solidFill>
              <a:latin typeface="Segoe UI" panose="020B0502040204020203" pitchFamily="34" charset="0"/>
              <a:cs typeface="Segoe UI" panose="020B0502040204020203" pitchFamily="34" charset="0"/>
            </a:rPr>
            <a:t>ventas entre  0 - 300.000 no tienen comisión, solo cobran el sueldo base</a:t>
          </a:r>
        </a:p>
        <a:p>
          <a:pPr marL="0" indent="0" algn="l"/>
          <a:r>
            <a:rPr lang="en-US" sz="1600">
              <a:solidFill>
                <a:srgbClr val="000000"/>
              </a:solidFill>
              <a:latin typeface="Segoe UI" panose="020B0502040204020203" pitchFamily="34" charset="0"/>
              <a:cs typeface="Segoe UI" panose="020B0502040204020203" pitchFamily="34" charset="0"/>
            </a:rPr>
            <a:t>&gt; ventas superiores a 300.000 tienen una comisión de 10% más</a:t>
          </a:r>
          <a:r>
            <a:rPr lang="en-US" sz="1600" baseline="0">
              <a:solidFill>
                <a:srgbClr val="000000"/>
              </a:solidFill>
              <a:latin typeface="Segoe UI" panose="020B0502040204020203" pitchFamily="34" charset="0"/>
              <a:cs typeface="Segoe UI" panose="020B0502040204020203" pitchFamily="34" charset="0"/>
            </a:rPr>
            <a:t> el sueldo base</a:t>
          </a:r>
          <a:endParaRPr lang="en-US" sz="1600">
            <a:solidFill>
              <a:srgbClr val="000000"/>
            </a:solidFill>
            <a:latin typeface="Segoe UI" panose="020B0502040204020203" pitchFamily="34" charset="0"/>
            <a:cs typeface="Segoe UI" panose="020B0502040204020203" pitchFamily="34" charset="0"/>
          </a:endParaRPr>
        </a:p>
      </xdr:txBody>
    </xdr:sp>
    <xdr:clientData/>
  </xdr:twoCellAnchor>
  <xdr:twoCellAnchor editAs="oneCell">
    <xdr:from>
      <xdr:col>0</xdr:col>
      <xdr:colOff>685800</xdr:colOff>
      <xdr:row>2</xdr:row>
      <xdr:rowOff>12700</xdr:rowOff>
    </xdr:from>
    <xdr:to>
      <xdr:col>6</xdr:col>
      <xdr:colOff>774700</xdr:colOff>
      <xdr:row>8</xdr:row>
      <xdr:rowOff>85746</xdr:rowOff>
    </xdr:to>
    <xdr:pic>
      <xdr:nvPicPr>
        <xdr:cNvPr id="11" name="Imagen 10">
          <a:extLst>
            <a:ext uri="{FF2B5EF4-FFF2-40B4-BE49-F238E27FC236}">
              <a16:creationId xmlns:a16="http://schemas.microsoft.com/office/drawing/2014/main" id="{EEC1F7E7-23FF-714D-90B9-CB42C56B847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5800" y="393700"/>
          <a:ext cx="5829300" cy="12160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381000</xdr:colOff>
      <xdr:row>13</xdr:row>
      <xdr:rowOff>63500</xdr:rowOff>
    </xdr:from>
    <xdr:to>
      <xdr:col>10</xdr:col>
      <xdr:colOff>350426</xdr:colOff>
      <xdr:row>37</xdr:row>
      <xdr:rowOff>50800</xdr:rowOff>
    </xdr:to>
    <xdr:sp macro="" textlink="">
      <xdr:nvSpPr>
        <xdr:cNvPr id="2" name="CuadroTexto 1">
          <a:extLst>
            <a:ext uri="{FF2B5EF4-FFF2-40B4-BE49-F238E27FC236}">
              <a16:creationId xmlns:a16="http://schemas.microsoft.com/office/drawing/2014/main" id="{CF81FDFF-6440-D546-9F23-28447287DB9B}"/>
            </a:ext>
          </a:extLst>
        </xdr:cNvPr>
        <xdr:cNvSpPr txBox="1"/>
      </xdr:nvSpPr>
      <xdr:spPr>
        <a:xfrm>
          <a:off x="381000" y="444500"/>
          <a:ext cx="8224426" cy="4559300"/>
        </a:xfrm>
        <a:prstGeom prst="rect">
          <a:avLst/>
        </a:prstGeom>
        <a:solidFill>
          <a:schemeClr val="bg1">
            <a:lumMod val="85000"/>
          </a:schemeClr>
        </a:solidFill>
        <a:ln w="127000" cap="rnd" cmpd="sng">
          <a:solidFill>
            <a:schemeClr val="bg1">
              <a:lumMod val="85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ES" sz="1600" b="1" i="0" u="none" strike="noStrike">
              <a:solidFill>
                <a:schemeClr val="dk1"/>
              </a:solidFill>
              <a:effectLst/>
              <a:latin typeface="Segoe UI" panose="020B0502040204020203" pitchFamily="34" charset="0"/>
              <a:ea typeface="+mn-ea"/>
              <a:cs typeface="Segoe UI" panose="020B0502040204020203" pitchFamily="34" charset="0"/>
            </a:rPr>
            <a:t>Función SI en el Amor: Tu Decisión Romántica Automatizada</a:t>
          </a:r>
        </a:p>
        <a:p>
          <a:endParaRPr lang="es-ES" sz="1400" b="0" i="0" u="none" strike="noStrike">
            <a:solidFill>
              <a:schemeClr val="dk1"/>
            </a:solidFill>
            <a:effectLst/>
            <a:latin typeface="Segoe UI" panose="020B0502040204020203" pitchFamily="34" charset="0"/>
            <a:ea typeface="+mn-ea"/>
            <a:cs typeface="Segoe UI" panose="020B0502040204020203" pitchFamily="34" charset="0"/>
          </a:endParaRPr>
        </a:p>
        <a:p>
          <a:r>
            <a:rPr lang="es-ES" sz="1400" b="0" i="0" u="none" strike="noStrike">
              <a:solidFill>
                <a:schemeClr val="dk1"/>
              </a:solidFill>
              <a:effectLst/>
              <a:latin typeface="Segoe UI" panose="020B0502040204020203" pitchFamily="34" charset="0"/>
              <a:ea typeface="+mn-ea"/>
              <a:cs typeface="Segoe UI" panose="020B0502040204020203" pitchFamily="34" charset="0"/>
            </a:rPr>
            <a:t>¡Saludos, directores ejecutivos de la vida social! ¿Cansados de tomar decisiones románticas difíciles? </a:t>
          </a:r>
        </a:p>
        <a:p>
          <a:r>
            <a:rPr lang="es-ES" sz="1400" b="0" i="0" u="none" strike="noStrike">
              <a:solidFill>
                <a:schemeClr val="dk1"/>
              </a:solidFill>
              <a:effectLst/>
              <a:latin typeface="Segoe UI" panose="020B0502040204020203" pitchFamily="34" charset="0"/>
              <a:ea typeface="+mn-ea"/>
              <a:cs typeface="Segoe UI" panose="020B0502040204020203" pitchFamily="34" charset="0"/>
            </a:rPr>
            <a:t>¡No teman! La función SI de Excel está aquí para simplificar su vida amorosa.</a:t>
          </a:r>
        </a:p>
        <a:p>
          <a:r>
            <a:rPr lang="es-ES" sz="1400" b="0" i="0" u="none" strike="noStrike">
              <a:solidFill>
                <a:schemeClr val="dk1"/>
              </a:solidFill>
              <a:effectLst/>
              <a:latin typeface="Segoe UI" panose="020B0502040204020203" pitchFamily="34" charset="0"/>
              <a:ea typeface="+mn-ea"/>
              <a:cs typeface="Segoe UI" panose="020B0502040204020203" pitchFamily="34" charset="0"/>
            </a:rPr>
            <a:t>Supongamos que te enfrentas a la siguiente situación:</a:t>
          </a:r>
        </a:p>
        <a:p>
          <a:endParaRPr lang="es-ES" sz="1400" b="0" i="0" u="none" strike="noStrike">
            <a:solidFill>
              <a:schemeClr val="dk1"/>
            </a:solidFill>
            <a:effectLst/>
            <a:latin typeface="Segoe UI" panose="020B0502040204020203" pitchFamily="34" charset="0"/>
            <a:ea typeface="+mn-ea"/>
            <a:cs typeface="Segoe UI" panose="020B0502040204020203" pitchFamily="34" charset="0"/>
          </a:endParaRPr>
        </a:p>
        <a:p>
          <a:r>
            <a:rPr lang="es-ES" sz="1400" b="0" i="0" u="none" strike="noStrike">
              <a:solidFill>
                <a:schemeClr val="dk1"/>
              </a:solidFill>
              <a:effectLst/>
              <a:latin typeface="Segoe UI" panose="020B0502040204020203" pitchFamily="34" charset="0"/>
              <a:ea typeface="+mn-ea"/>
              <a:cs typeface="Segoe UI" panose="020B0502040204020203" pitchFamily="34" charset="0"/>
            </a:rPr>
            <a:t>=SI(JuanEsGuapo; "Aceptar salir con él"; "No aceptar salir con él")</a:t>
          </a:r>
        </a:p>
        <a:p>
          <a:endParaRPr lang="es-ES" sz="1400" b="0" i="0" u="none" strike="noStrike">
            <a:solidFill>
              <a:schemeClr val="dk1"/>
            </a:solidFill>
            <a:effectLst/>
            <a:latin typeface="Segoe UI" panose="020B0502040204020203" pitchFamily="34" charset="0"/>
            <a:ea typeface="+mn-ea"/>
            <a:cs typeface="Segoe UI" panose="020B0502040204020203" pitchFamily="34" charset="0"/>
          </a:endParaRPr>
        </a:p>
        <a:p>
          <a:r>
            <a:rPr lang="es-ES" sz="1400" b="0" i="0" u="none" strike="noStrike">
              <a:solidFill>
                <a:schemeClr val="dk1"/>
              </a:solidFill>
              <a:effectLst/>
              <a:latin typeface="Segoe UI" panose="020B0502040204020203" pitchFamily="34" charset="0"/>
              <a:ea typeface="+mn-ea"/>
              <a:cs typeface="Segoe UI" panose="020B0502040204020203" pitchFamily="34" charset="0"/>
            </a:rPr>
            <a:t>En este caso:</a:t>
          </a:r>
        </a:p>
        <a:p>
          <a:endParaRPr lang="es-ES" sz="1400" b="0" i="0" u="none" strike="noStrike">
            <a:solidFill>
              <a:schemeClr val="dk1"/>
            </a:solidFill>
            <a:effectLst/>
            <a:latin typeface="Segoe UI" panose="020B0502040204020203" pitchFamily="34" charset="0"/>
            <a:ea typeface="+mn-ea"/>
            <a:cs typeface="Segoe UI" panose="020B0502040204020203" pitchFamily="34" charset="0"/>
          </a:endParaRPr>
        </a:p>
        <a:p>
          <a:r>
            <a:rPr lang="es-ES" sz="1400" b="1" i="0" u="none" strike="noStrike">
              <a:solidFill>
                <a:schemeClr val="dk1"/>
              </a:solidFill>
              <a:effectLst/>
              <a:latin typeface="Segoe UI" panose="020B0502040204020203" pitchFamily="34" charset="0"/>
              <a:ea typeface="+mn-ea"/>
              <a:cs typeface="Segoe UI" panose="020B0502040204020203" pitchFamily="34" charset="0"/>
            </a:rPr>
            <a:t>JuanEsGuapo:</a:t>
          </a:r>
          <a:r>
            <a:rPr lang="es-ES" sz="1400" b="0" i="0" u="none" strike="noStrike">
              <a:solidFill>
                <a:schemeClr val="dk1"/>
              </a:solidFill>
              <a:effectLst/>
              <a:latin typeface="Segoe UI" panose="020B0502040204020203" pitchFamily="34" charset="0"/>
              <a:ea typeface="+mn-ea"/>
              <a:cs typeface="Segoe UI" panose="020B0502040204020203" pitchFamily="34" charset="0"/>
            </a:rPr>
            <a:t> Es la condición que establecemos para decidir si aceptamos salir con Juan. Si es verdad (porque, claro, Juan es guapo), entonces "Aceptar salir con él". Pero, si resulta ser falso (por alguna extraña razón), entonces "No aceptar salir con él".</a:t>
          </a:r>
        </a:p>
        <a:p>
          <a:endParaRPr lang="es-ES" sz="1400" b="0" i="0" u="none" strike="noStrike">
            <a:solidFill>
              <a:schemeClr val="dk1"/>
            </a:solidFill>
            <a:effectLst/>
            <a:latin typeface="Segoe UI" panose="020B0502040204020203" pitchFamily="34" charset="0"/>
            <a:ea typeface="+mn-ea"/>
            <a:cs typeface="Segoe UI" panose="020B0502040204020203" pitchFamily="34" charset="0"/>
          </a:endParaRPr>
        </a:p>
        <a:p>
          <a:r>
            <a:rPr lang="es-ES" sz="1400" b="0" i="0" u="none" strike="noStrike">
              <a:solidFill>
                <a:schemeClr val="dk1"/>
              </a:solidFill>
              <a:effectLst/>
              <a:latin typeface="Segoe UI" panose="020B0502040204020203" pitchFamily="34" charset="0"/>
              <a:ea typeface="+mn-ea"/>
              <a:cs typeface="Segoe UI" panose="020B0502040204020203" pitchFamily="34" charset="0"/>
            </a:rPr>
            <a:t>¡Ahí lo tienen! Gracias a la función SI, puedes automatizar tus decisiones amorosas. Así que, la próxima vez que te enfrentes a la pregunta "¿Juan es guapo?", deja que Excel tome el control y decide tu destino romántico. ¡El amor nunca ha sido tan lógico y divertido!</a:t>
          </a:r>
        </a:p>
        <a:p>
          <a:br>
            <a:rPr lang="es-ES" sz="1400">
              <a:latin typeface="Segoe UI" panose="020B0502040204020203" pitchFamily="34" charset="0"/>
              <a:cs typeface="Segoe UI" panose="020B0502040204020203" pitchFamily="34" charset="0"/>
            </a:rPr>
          </a:br>
          <a:endParaRPr lang="es-ES" sz="1400" b="0" i="0" u="none" strike="noStrike">
            <a:solidFill>
              <a:schemeClr val="dk1"/>
            </a:solidFill>
            <a:effectLst/>
            <a:latin typeface="Segoe UI" panose="020B0502040204020203" pitchFamily="34" charset="0"/>
            <a:ea typeface="+mn-ea"/>
            <a:cs typeface="Segoe UI" panose="020B0502040204020203" pitchFamily="34" charset="0"/>
          </a:endParaRPr>
        </a:p>
        <a:p>
          <a:endParaRPr lang="es-ES" sz="1400" b="0" i="0" u="none" strike="noStrike">
            <a:solidFill>
              <a:schemeClr val="dk1"/>
            </a:solidFill>
            <a:effectLst/>
            <a:latin typeface="Segoe UI" panose="020B0502040204020203" pitchFamily="34" charset="0"/>
            <a:ea typeface="+mn-ea"/>
            <a:cs typeface="Segoe UI" panose="020B0502040204020203" pitchFamily="34" charset="0"/>
          </a:endParaRPr>
        </a:p>
      </xdr:txBody>
    </xdr:sp>
    <xdr:clientData/>
  </xdr:twoCellAnchor>
  <xdr:twoCellAnchor editAs="oneCell">
    <xdr:from>
      <xdr:col>10</xdr:col>
      <xdr:colOff>723900</xdr:colOff>
      <xdr:row>13</xdr:row>
      <xdr:rowOff>25400</xdr:rowOff>
    </xdr:from>
    <xdr:to>
      <xdr:col>19</xdr:col>
      <xdr:colOff>323850</xdr:colOff>
      <xdr:row>37</xdr:row>
      <xdr:rowOff>139701</xdr:rowOff>
    </xdr:to>
    <xdr:pic>
      <xdr:nvPicPr>
        <xdr:cNvPr id="6" name="Imagen 5">
          <a:extLst>
            <a:ext uri="{FF2B5EF4-FFF2-40B4-BE49-F238E27FC236}">
              <a16:creationId xmlns:a16="http://schemas.microsoft.com/office/drawing/2014/main" id="{5CB811B6-04E4-7D76-8360-363283D8E89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978900" y="406400"/>
          <a:ext cx="7029450" cy="4686300"/>
        </a:xfrm>
        <a:prstGeom prst="rect">
          <a:avLst/>
        </a:prstGeom>
      </xdr:spPr>
    </xdr:pic>
    <xdr:clientData/>
  </xdr:twoCellAnchor>
  <xdr:twoCellAnchor>
    <xdr:from>
      <xdr:col>10</xdr:col>
      <xdr:colOff>768350</xdr:colOff>
      <xdr:row>39</xdr:row>
      <xdr:rowOff>12700</xdr:rowOff>
    </xdr:from>
    <xdr:to>
      <xdr:col>19</xdr:col>
      <xdr:colOff>228600</xdr:colOff>
      <xdr:row>54</xdr:row>
      <xdr:rowOff>127000</xdr:rowOff>
    </xdr:to>
    <xdr:graphicFrame macro="">
      <xdr:nvGraphicFramePr>
        <xdr:cNvPr id="7" name="Diagrama 6">
          <a:extLst>
            <a:ext uri="{FF2B5EF4-FFF2-40B4-BE49-F238E27FC236}">
              <a16:creationId xmlns:a16="http://schemas.microsoft.com/office/drawing/2014/main" id="{4BABC14F-A4BD-D248-FEC6-83046807C826}"/>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 r:lo="rId3" r:qs="rId4" r:cs="rId5"/>
        </a:graphicData>
      </a:graphic>
    </xdr:graphicFrame>
    <xdr:clientData/>
  </xdr:twoCellAnchor>
  <xdr:twoCellAnchor>
    <xdr:from>
      <xdr:col>0</xdr:col>
      <xdr:colOff>368300</xdr:colOff>
      <xdr:row>41</xdr:row>
      <xdr:rowOff>0</xdr:rowOff>
    </xdr:from>
    <xdr:to>
      <xdr:col>10</xdr:col>
      <xdr:colOff>431800</xdr:colOff>
      <xdr:row>53</xdr:row>
      <xdr:rowOff>152400</xdr:rowOff>
    </xdr:to>
    <xdr:sp macro="" textlink="">
      <xdr:nvSpPr>
        <xdr:cNvPr id="8" name="CuadroTexto 7">
          <a:extLst>
            <a:ext uri="{FF2B5EF4-FFF2-40B4-BE49-F238E27FC236}">
              <a16:creationId xmlns:a16="http://schemas.microsoft.com/office/drawing/2014/main" id="{13C8D667-195A-A04B-A8EC-567F190BB98C}"/>
            </a:ext>
          </a:extLst>
        </xdr:cNvPr>
        <xdr:cNvSpPr txBox="1"/>
      </xdr:nvSpPr>
      <xdr:spPr>
        <a:xfrm>
          <a:off x="368300" y="6096000"/>
          <a:ext cx="8445500" cy="2590800"/>
        </a:xfrm>
        <a:prstGeom prst="rect">
          <a:avLst/>
        </a:prstGeom>
        <a:solidFill>
          <a:schemeClr val="bg1">
            <a:lumMod val="85000"/>
          </a:schemeClr>
        </a:solidFill>
        <a:ln w="127000" cap="rnd" cmpd="sng">
          <a:solidFill>
            <a:schemeClr val="bg1">
              <a:lumMod val="85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ES" sz="1800" b="1" i="0" u="none" strike="noStrike">
              <a:solidFill>
                <a:schemeClr val="tx1"/>
              </a:solidFill>
              <a:effectLst/>
              <a:latin typeface="Segoe UI" panose="020B0502040204020203" pitchFamily="34" charset="0"/>
              <a:ea typeface="+mn-ea"/>
              <a:cs typeface="Segoe UI" panose="020B0502040204020203" pitchFamily="34" charset="0"/>
            </a:rPr>
            <a:t>Función SI</a:t>
          </a:r>
        </a:p>
        <a:p>
          <a:pPr algn="l"/>
          <a:endParaRPr lang="es-ES" sz="1400" b="0" i="0" u="none" strike="noStrike">
            <a:solidFill>
              <a:schemeClr val="tx1"/>
            </a:solidFill>
            <a:effectLst/>
            <a:latin typeface="Segoe UI" panose="020B0502040204020203" pitchFamily="34" charset="0"/>
            <a:ea typeface="+mn-ea"/>
            <a:cs typeface="Segoe UI" panose="020B0502040204020203" pitchFamily="34" charset="0"/>
          </a:endParaRPr>
        </a:p>
        <a:p>
          <a:pPr marL="0" indent="0" algn="l"/>
          <a:endParaRPr lang="en-US" sz="1400" b="0" i="0" u="none" strike="noStrike">
            <a:solidFill>
              <a:srgbClr val="000000"/>
            </a:solidFill>
            <a:latin typeface="Segoe UI" panose="020B0502040204020203" pitchFamily="34" charset="0"/>
            <a:cs typeface="Segoe UI" panose="020B0502040204020203" pitchFamily="34" charset="0"/>
          </a:endParaRPr>
        </a:p>
        <a:p>
          <a:pPr marL="0" indent="0" algn="l"/>
          <a:r>
            <a:rPr lang="en-US" sz="1800" b="0" i="0" u="none" strike="noStrike">
              <a:solidFill>
                <a:srgbClr val="000000"/>
              </a:solidFill>
              <a:latin typeface="Segoe UI" panose="020B0502040204020203" pitchFamily="34" charset="0"/>
              <a:cs typeface="Segoe UI" panose="020B0502040204020203" pitchFamily="34" charset="0"/>
            </a:rPr>
            <a:t>=SI(prueba logica;valor si verdadero; valor si falso)</a:t>
          </a:r>
        </a:p>
        <a:p>
          <a:pPr marL="0" indent="0" algn="l"/>
          <a:endParaRPr lang="en-US" sz="1800" b="0" i="0" u="none" strike="noStrike">
            <a:solidFill>
              <a:srgbClr val="000000"/>
            </a:solidFill>
            <a:latin typeface="Segoe UI" panose="020B0502040204020203" pitchFamily="34" charset="0"/>
            <a:cs typeface="Segoe UI" panose="020B0502040204020203" pitchFamily="34" charset="0"/>
          </a:endParaRPr>
        </a:p>
        <a:p>
          <a:pPr marL="0" indent="0" algn="l"/>
          <a:r>
            <a:rPr lang="en-US" sz="1800" b="0" i="0" u="none" strike="noStrike">
              <a:solidFill>
                <a:srgbClr val="000000"/>
              </a:solidFill>
              <a:latin typeface="Segoe UI" panose="020B0502040204020203" pitchFamily="34" charset="0"/>
              <a:cs typeface="Segoe UI" panose="020B0502040204020203" pitchFamily="34" charset="0"/>
            </a:rPr>
            <a:t>RECUERDA:  utiliza comillas para introducir texto " " </a:t>
          </a:r>
          <a:r>
            <a:rPr lang="en-US" sz="1400" b="0" i="0" u="none" strike="noStrike">
              <a:solidFill>
                <a:srgbClr val="000000"/>
              </a:solidFill>
              <a:latin typeface="Segoe UI" panose="020B0502040204020203" pitchFamily="34" charset="0"/>
              <a:cs typeface="Segoe UI" panose="020B0502040204020203" pitchFamily="34" charset="0"/>
            </a:rPr>
            <a:t>	</a:t>
          </a:r>
          <a:endParaRPr lang="en-US" sz="1400">
            <a:solidFill>
              <a:srgbClr val="000000"/>
            </a:solidFill>
            <a:latin typeface="Segoe UI" panose="020B0502040204020203" pitchFamily="34" charset="0"/>
            <a:cs typeface="Segoe UI" panose="020B0502040204020203" pitchFamily="34" charset="0"/>
          </a:endParaRPr>
        </a:p>
      </xdr:txBody>
    </xdr:sp>
    <xdr:clientData/>
  </xdr:twoCellAnchor>
  <xdr:twoCellAnchor editAs="oneCell">
    <xdr:from>
      <xdr:col>0</xdr:col>
      <xdr:colOff>272989</xdr:colOff>
      <xdr:row>2</xdr:row>
      <xdr:rowOff>178037</xdr:rowOff>
    </xdr:from>
    <xdr:to>
      <xdr:col>7</xdr:col>
      <xdr:colOff>403550</xdr:colOff>
      <xdr:row>9</xdr:row>
      <xdr:rowOff>89175</xdr:rowOff>
    </xdr:to>
    <xdr:pic>
      <xdr:nvPicPr>
        <xdr:cNvPr id="4" name="Imagen 3">
          <a:extLst>
            <a:ext uri="{FF2B5EF4-FFF2-40B4-BE49-F238E27FC236}">
              <a16:creationId xmlns:a16="http://schemas.microsoft.com/office/drawing/2014/main" id="{46367BFF-F89B-AD8C-9AE6-EA1A1C1DD1D3}"/>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72989" y="557850"/>
          <a:ext cx="5946449" cy="124048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241300</xdr:colOff>
      <xdr:row>38</xdr:row>
      <xdr:rowOff>12699</xdr:rowOff>
    </xdr:from>
    <xdr:to>
      <xdr:col>3</xdr:col>
      <xdr:colOff>1143000</xdr:colOff>
      <xdr:row>54</xdr:row>
      <xdr:rowOff>0</xdr:rowOff>
    </xdr:to>
    <xdr:pic>
      <xdr:nvPicPr>
        <xdr:cNvPr id="6" name="Imagen 5">
          <a:extLst>
            <a:ext uri="{FF2B5EF4-FFF2-40B4-BE49-F238E27FC236}">
              <a16:creationId xmlns:a16="http://schemas.microsoft.com/office/drawing/2014/main" id="{B24838FC-1E81-A085-7FE5-E28455485ED1}"/>
            </a:ext>
            <a:ext uri="{147F2762-F138-4A5C-976F-8EAC2B608ADB}">
              <a16:predDERef xmlns:a16="http://schemas.microsoft.com/office/drawing/2014/main" pred="{F0C46B18-C08B-4CD1-AF0B-124127FA0F75}"/>
            </a:ext>
          </a:extLst>
        </xdr:cNvPr>
        <xdr:cNvPicPr>
          <a:picLocks noChangeAspect="1"/>
        </xdr:cNvPicPr>
      </xdr:nvPicPr>
      <xdr:blipFill rotWithShape="1">
        <a:blip xmlns:r="http://schemas.openxmlformats.org/officeDocument/2006/relationships" r:embed="rId1"/>
        <a:srcRect l="7017" t="5469" r="5416" b="3212"/>
        <a:stretch/>
      </xdr:blipFill>
      <xdr:spPr>
        <a:xfrm>
          <a:off x="495300" y="8204199"/>
          <a:ext cx="3644900" cy="3340101"/>
        </a:xfrm>
        <a:prstGeom prst="rect">
          <a:avLst/>
        </a:prstGeom>
      </xdr:spPr>
    </xdr:pic>
    <xdr:clientData/>
  </xdr:twoCellAnchor>
  <xdr:twoCellAnchor>
    <xdr:from>
      <xdr:col>5</xdr:col>
      <xdr:colOff>50800</xdr:colOff>
      <xdr:row>41</xdr:row>
      <xdr:rowOff>101600</xdr:rowOff>
    </xdr:from>
    <xdr:to>
      <xdr:col>7</xdr:col>
      <xdr:colOff>1308100</xdr:colOff>
      <xdr:row>54</xdr:row>
      <xdr:rowOff>38100</xdr:rowOff>
    </xdr:to>
    <xdr:sp macro="" textlink="">
      <xdr:nvSpPr>
        <xdr:cNvPr id="12" name="CuadroTexto 11">
          <a:extLst>
            <a:ext uri="{FF2B5EF4-FFF2-40B4-BE49-F238E27FC236}">
              <a16:creationId xmlns:a16="http://schemas.microsoft.com/office/drawing/2014/main" id="{F3F6B94A-EA70-8C4C-92F6-788709BEBCC3}"/>
            </a:ext>
          </a:extLst>
        </xdr:cNvPr>
        <xdr:cNvSpPr txBox="1"/>
      </xdr:nvSpPr>
      <xdr:spPr>
        <a:xfrm>
          <a:off x="5791200" y="9093200"/>
          <a:ext cx="4000500" cy="2489200"/>
        </a:xfrm>
        <a:prstGeom prst="rect">
          <a:avLst/>
        </a:prstGeom>
        <a:solidFill>
          <a:schemeClr val="bg1">
            <a:lumMod val="85000"/>
          </a:schemeClr>
        </a:solidFill>
        <a:ln w="127000" cap="rnd" cmpd="sng">
          <a:solidFill>
            <a:schemeClr val="bg1">
              <a:lumMod val="85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r>
            <a:rPr lang="en-US" sz="1400" b="0" i="0" u="none" strike="noStrike">
              <a:solidFill>
                <a:srgbClr val="000000"/>
              </a:solidFill>
              <a:latin typeface="Franklin Gothic Medium" panose="020B0603020102020204" pitchFamily="34" charset="0"/>
              <a:cs typeface="Segoe UI" panose="020B0502040204020203" pitchFamily="34" charset="0"/>
            </a:rPr>
            <a:t>SIGNOS DE IGUAL, MAYOR O MENOR</a:t>
          </a:r>
        </a:p>
        <a:p>
          <a:pPr marL="0" indent="0" algn="l"/>
          <a:endParaRPr lang="en-US" sz="1400" b="0" i="0" u="none" strike="noStrike">
            <a:solidFill>
              <a:srgbClr val="000000"/>
            </a:solidFill>
            <a:latin typeface="Segoe UI" panose="020B0502040204020203" pitchFamily="34" charset="0"/>
            <a:cs typeface="Segoe UI" panose="020B0502040204020203" pitchFamily="34" charset="0"/>
          </a:endParaRPr>
        </a:p>
        <a:p>
          <a:pPr marL="0" indent="0" algn="l"/>
          <a:endParaRPr lang="en-US" sz="1400" b="0" i="0" u="none" strike="noStrike">
            <a:solidFill>
              <a:srgbClr val="000000"/>
            </a:solidFill>
            <a:latin typeface="Segoe UI" panose="020B0502040204020203" pitchFamily="34" charset="0"/>
            <a:cs typeface="Segoe UI" panose="020B0502040204020203" pitchFamily="34" charset="0"/>
          </a:endParaRPr>
        </a:p>
        <a:p>
          <a:pPr marL="0" indent="0" algn="l"/>
          <a:r>
            <a:rPr lang="en-US" sz="1400" b="0" i="0" u="none" strike="noStrike">
              <a:solidFill>
                <a:srgbClr val="000000"/>
              </a:solidFill>
              <a:latin typeface="Segoe UI" panose="020B0502040204020203" pitchFamily="34" charset="0"/>
              <a:cs typeface="Segoe UI" panose="020B0502040204020203" pitchFamily="34" charset="0"/>
            </a:rPr>
            <a:t>&gt;5 valores mayores a 5 sin incluir el 5.</a:t>
          </a:r>
        </a:p>
        <a:p>
          <a:pPr marL="0" indent="0" algn="l"/>
          <a:endParaRPr lang="en-US" sz="1400" b="0" i="0" u="none" strike="noStrike">
            <a:solidFill>
              <a:srgbClr val="000000"/>
            </a:solidFill>
            <a:latin typeface="Segoe UI" panose="020B0502040204020203" pitchFamily="34" charset="0"/>
            <a:cs typeface="Segoe UI" panose="020B0502040204020203" pitchFamily="34" charset="0"/>
          </a:endParaRPr>
        </a:p>
        <a:p>
          <a:pPr marL="0" indent="0" algn="l"/>
          <a:r>
            <a:rPr lang="en-US" sz="1400" b="0" i="0" u="none" strike="noStrike">
              <a:solidFill>
                <a:srgbClr val="000000"/>
              </a:solidFill>
              <a:latin typeface="Segoe UI" panose="020B0502040204020203" pitchFamily="34" charset="0"/>
              <a:cs typeface="Segoe UI" panose="020B0502040204020203" pitchFamily="34" charset="0"/>
            </a:rPr>
            <a:t>&lt;5 valores menores a 5 sin incluir el 5</a:t>
          </a:r>
        </a:p>
        <a:p>
          <a:pPr marL="0" indent="0" algn="l"/>
          <a:endParaRPr lang="en-US" sz="1400" b="0" i="0" u="none" strike="noStrike">
            <a:solidFill>
              <a:srgbClr val="000000"/>
            </a:solidFill>
            <a:latin typeface="Segoe UI" panose="020B0502040204020203" pitchFamily="34" charset="0"/>
            <a:cs typeface="Segoe UI" panose="020B0502040204020203" pitchFamily="34" charset="0"/>
          </a:endParaRPr>
        </a:p>
        <a:p>
          <a:pPr marL="0" indent="0" algn="l"/>
          <a:r>
            <a:rPr lang="en-US" sz="1400" b="0" i="0" u="none" strike="noStrike">
              <a:solidFill>
                <a:srgbClr val="000000"/>
              </a:solidFill>
              <a:latin typeface="Segoe UI" panose="020B0502040204020203" pitchFamily="34" charset="0"/>
              <a:cs typeface="Segoe UI" panose="020B0502040204020203" pitchFamily="34" charset="0"/>
            </a:rPr>
            <a:t>&gt;= valores mayores o iguales a 5	</a:t>
          </a:r>
        </a:p>
        <a:p>
          <a:pPr marL="0" indent="0" algn="l"/>
          <a:endParaRPr lang="en-US" sz="1400" b="0" i="0" u="none" strike="noStrike">
            <a:solidFill>
              <a:srgbClr val="000000"/>
            </a:solidFill>
            <a:latin typeface="Segoe UI" panose="020B0502040204020203" pitchFamily="34" charset="0"/>
            <a:cs typeface="Segoe UI" panose="020B0502040204020203" pitchFamily="34" charset="0"/>
          </a:endParaRPr>
        </a:p>
        <a:p>
          <a:pPr marL="0" marR="0" indent="0" algn="l">
            <a:lnSpc>
              <a:spcPct val="100000"/>
            </a:lnSpc>
            <a:spcBef>
              <a:spcPts val="0"/>
            </a:spcBef>
            <a:spcAft>
              <a:spcPts val="0"/>
            </a:spcAft>
          </a:pPr>
          <a:r>
            <a:rPr lang="en-US" sz="1400" b="0" i="0" u="none" strike="noStrike">
              <a:solidFill>
                <a:srgbClr val="000000"/>
              </a:solidFill>
              <a:latin typeface="Segoe UI" panose="020B0502040204020203" pitchFamily="34" charset="0"/>
              <a:cs typeface="Segoe UI" panose="020B0502040204020203" pitchFamily="34" charset="0"/>
            </a:rPr>
            <a:t>&lt;= valores menores o iguales a 5	</a:t>
          </a:r>
          <a:endParaRPr lang="es-ES" sz="1400" b="0" i="0" u="none" strike="noStrike">
            <a:solidFill>
              <a:schemeClr val="tx1"/>
            </a:solidFill>
            <a:effectLst/>
            <a:latin typeface="Segoe UI" panose="020B0502040204020203" pitchFamily="34" charset="0"/>
            <a:ea typeface="+mn-ea"/>
            <a:cs typeface="Segoe UI" panose="020B0502040204020203" pitchFamily="34" charset="0"/>
          </a:endParaRPr>
        </a:p>
      </xdr:txBody>
    </xdr:sp>
    <xdr:clientData/>
  </xdr:twoCellAnchor>
  <xdr:twoCellAnchor editAs="oneCell">
    <xdr:from>
      <xdr:col>0</xdr:col>
      <xdr:colOff>203200</xdr:colOff>
      <xdr:row>2</xdr:row>
      <xdr:rowOff>101600</xdr:rowOff>
    </xdr:from>
    <xdr:to>
      <xdr:col>4</xdr:col>
      <xdr:colOff>1009146</xdr:colOff>
      <xdr:row>8</xdr:row>
      <xdr:rowOff>38100</xdr:rowOff>
    </xdr:to>
    <xdr:pic>
      <xdr:nvPicPr>
        <xdr:cNvPr id="4" name="Imagen 3">
          <a:extLst>
            <a:ext uri="{FF2B5EF4-FFF2-40B4-BE49-F238E27FC236}">
              <a16:creationId xmlns:a16="http://schemas.microsoft.com/office/drawing/2014/main" id="{36EB9C97-E69D-7E4F-5BB2-00AE5FC9986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3200" y="482600"/>
          <a:ext cx="5174746" cy="1079500"/>
        </a:xfrm>
        <a:prstGeom prst="rect">
          <a:avLst/>
        </a:prstGeom>
      </xdr:spPr>
    </xdr:pic>
    <xdr:clientData/>
  </xdr:twoCellAnchor>
  <xdr:twoCellAnchor>
    <xdr:from>
      <xdr:col>0</xdr:col>
      <xdr:colOff>177800</xdr:colOff>
      <xdr:row>12</xdr:row>
      <xdr:rowOff>62649</xdr:rowOff>
    </xdr:from>
    <xdr:to>
      <xdr:col>4</xdr:col>
      <xdr:colOff>38100</xdr:colOff>
      <xdr:row>24</xdr:row>
      <xdr:rowOff>63500</xdr:rowOff>
    </xdr:to>
    <xdr:sp macro="" textlink="">
      <xdr:nvSpPr>
        <xdr:cNvPr id="8" name="Rectángulo redondeado 7">
          <a:extLst>
            <a:ext uri="{FF2B5EF4-FFF2-40B4-BE49-F238E27FC236}">
              <a16:creationId xmlns:a16="http://schemas.microsoft.com/office/drawing/2014/main" id="{C4800924-E85E-E849-8AEA-F518873BF5B5}"/>
            </a:ext>
          </a:extLst>
        </xdr:cNvPr>
        <xdr:cNvSpPr/>
      </xdr:nvSpPr>
      <xdr:spPr>
        <a:xfrm>
          <a:off x="177800" y="2348649"/>
          <a:ext cx="4229100" cy="2286851"/>
        </a:xfrm>
        <a:prstGeom prst="roundRect">
          <a:avLst/>
        </a:prstGeom>
        <a:ln w="6350">
          <a:solidFill>
            <a:schemeClr val="tx1"/>
          </a:solidFill>
          <a:prstDash val="dash"/>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ES_tradnl" sz="1100"/>
        </a:p>
      </xdr:txBody>
    </xdr:sp>
    <xdr:clientData/>
  </xdr:twoCellAnchor>
  <xdr:twoCellAnchor>
    <xdr:from>
      <xdr:col>1</xdr:col>
      <xdr:colOff>622280</xdr:colOff>
      <xdr:row>11</xdr:row>
      <xdr:rowOff>0</xdr:rowOff>
    </xdr:from>
    <xdr:to>
      <xdr:col>3</xdr:col>
      <xdr:colOff>863600</xdr:colOff>
      <xdr:row>13</xdr:row>
      <xdr:rowOff>80572</xdr:rowOff>
    </xdr:to>
    <xdr:sp macro="" textlink="">
      <xdr:nvSpPr>
        <xdr:cNvPr id="11" name="Rectángulo redondeado 10">
          <a:extLst>
            <a:ext uri="{FF2B5EF4-FFF2-40B4-BE49-F238E27FC236}">
              <a16:creationId xmlns:a16="http://schemas.microsoft.com/office/drawing/2014/main" id="{624B0C63-6F84-FE4D-BADB-2396298BE2A8}"/>
            </a:ext>
          </a:extLst>
        </xdr:cNvPr>
        <xdr:cNvSpPr/>
      </xdr:nvSpPr>
      <xdr:spPr>
        <a:xfrm>
          <a:off x="876280" y="2095500"/>
          <a:ext cx="2984520" cy="461572"/>
        </a:xfrm>
        <a:prstGeom prst="roundRect">
          <a:avLst/>
        </a:prstGeom>
        <a:solidFill>
          <a:schemeClr val="accent1">
            <a:lumMod val="40000"/>
            <a:lumOff val="60000"/>
          </a:schemeClr>
        </a:solid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ES_tradnl" sz="1100">
            <a:solidFill>
              <a:schemeClr val="tx1"/>
            </a:solidFill>
          </a:endParaRPr>
        </a:p>
      </xdr:txBody>
    </xdr:sp>
    <xdr:clientData/>
  </xdr:twoCellAnchor>
  <xdr:twoCellAnchor>
    <xdr:from>
      <xdr:col>1</xdr:col>
      <xdr:colOff>825480</xdr:colOff>
      <xdr:row>11</xdr:row>
      <xdr:rowOff>38100</xdr:rowOff>
    </xdr:from>
    <xdr:to>
      <xdr:col>5</xdr:col>
      <xdr:colOff>241300</xdr:colOff>
      <xdr:row>14</xdr:row>
      <xdr:rowOff>35846</xdr:rowOff>
    </xdr:to>
    <xdr:sp macro="" textlink="">
      <xdr:nvSpPr>
        <xdr:cNvPr id="13" name="CuadroTexto 12">
          <a:extLst>
            <a:ext uri="{FF2B5EF4-FFF2-40B4-BE49-F238E27FC236}">
              <a16:creationId xmlns:a16="http://schemas.microsoft.com/office/drawing/2014/main" id="{2818E20B-9B0A-F940-90FA-778F83C26103}"/>
            </a:ext>
          </a:extLst>
        </xdr:cNvPr>
        <xdr:cNvSpPr txBox="1"/>
      </xdr:nvSpPr>
      <xdr:spPr>
        <a:xfrm>
          <a:off x="1079480" y="2133600"/>
          <a:ext cx="4902220" cy="5692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ES_tradnl" sz="1800" b="1">
              <a:solidFill>
                <a:schemeClr val="tx1"/>
              </a:solidFill>
            </a:rPr>
            <a:t>Ejercicio 1. </a:t>
          </a:r>
          <a:r>
            <a:rPr lang="es-ES" sz="1800" b="1">
              <a:solidFill>
                <a:schemeClr val="tx1"/>
              </a:solidFill>
            </a:rPr>
            <a:t>Red apple</a:t>
          </a:r>
          <a:endParaRPr lang="es-ES" sz="1800" b="1" i="0" u="none" strike="noStrike">
            <a:solidFill>
              <a:schemeClr val="tx1"/>
            </a:solidFill>
            <a:effectLst/>
            <a:latin typeface="Franklin Gothic Medium" panose="020B0603020102020204" pitchFamily="34" charset="0"/>
            <a:ea typeface="+mn-ea"/>
            <a:cs typeface="Segoe UI" panose="020B0502040204020203" pitchFamily="34" charset="0"/>
          </a:endParaRPr>
        </a:p>
        <a:p>
          <a:endParaRPr lang="es-ES_tradnl" sz="1800" b="1">
            <a:solidFill>
              <a:schemeClr val="tx1"/>
            </a:solidFill>
          </a:endParaRPr>
        </a:p>
      </xdr:txBody>
    </xdr:sp>
    <xdr:clientData/>
  </xdr:twoCellAnchor>
  <xdr:twoCellAnchor>
    <xdr:from>
      <xdr:col>1</xdr:col>
      <xdr:colOff>118165</xdr:colOff>
      <xdr:row>14</xdr:row>
      <xdr:rowOff>93366</xdr:rowOff>
    </xdr:from>
    <xdr:to>
      <xdr:col>3</xdr:col>
      <xdr:colOff>1143000</xdr:colOff>
      <xdr:row>20</xdr:row>
      <xdr:rowOff>25400</xdr:rowOff>
    </xdr:to>
    <xdr:sp macro="" textlink="">
      <xdr:nvSpPr>
        <xdr:cNvPr id="14" name="CuadroTexto 13">
          <a:extLst>
            <a:ext uri="{FF2B5EF4-FFF2-40B4-BE49-F238E27FC236}">
              <a16:creationId xmlns:a16="http://schemas.microsoft.com/office/drawing/2014/main" id="{BE99C004-0454-0041-B4BE-EAC9722938D0}"/>
            </a:ext>
          </a:extLst>
        </xdr:cNvPr>
        <xdr:cNvSpPr txBox="1"/>
      </xdr:nvSpPr>
      <xdr:spPr>
        <a:xfrm>
          <a:off x="372165" y="2760366"/>
          <a:ext cx="3768035" cy="10750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600" b="0">
              <a:solidFill>
                <a:schemeClr val="tx1"/>
              </a:solidFill>
              <a:latin typeface="+mn-lt"/>
              <a:cs typeface="Segoe UI" panose="020B0502040204020203" pitchFamily="34" charset="0"/>
            </a:rPr>
            <a:t>Si es Manzana, que diga Rojo, de lo contrario, que diga amarillo</a:t>
          </a:r>
          <a:endParaRPr lang="es-ES" sz="1600" b="0" i="0" u="none" strike="noStrike">
            <a:solidFill>
              <a:schemeClr val="dk1"/>
            </a:solidFill>
            <a:effectLst/>
            <a:latin typeface="+mn-lt"/>
            <a:ea typeface="+mn-ea"/>
            <a:cs typeface="Segoe UI" panose="020B0502040204020203" pitchFamily="34" charset="0"/>
          </a:endParaRPr>
        </a:p>
      </xdr:txBody>
    </xdr:sp>
    <xdr:clientData/>
  </xdr:twoCellAnchor>
  <xdr:twoCellAnchor>
    <xdr:from>
      <xdr:col>4</xdr:col>
      <xdr:colOff>1219200</xdr:colOff>
      <xdr:row>12</xdr:row>
      <xdr:rowOff>11849</xdr:rowOff>
    </xdr:from>
    <xdr:to>
      <xdr:col>7</xdr:col>
      <xdr:colOff>1333500</xdr:colOff>
      <xdr:row>24</xdr:row>
      <xdr:rowOff>12700</xdr:rowOff>
    </xdr:to>
    <xdr:sp macro="" textlink="">
      <xdr:nvSpPr>
        <xdr:cNvPr id="15" name="Rectángulo redondeado 14">
          <a:extLst>
            <a:ext uri="{FF2B5EF4-FFF2-40B4-BE49-F238E27FC236}">
              <a16:creationId xmlns:a16="http://schemas.microsoft.com/office/drawing/2014/main" id="{BA42F8E6-37AB-4447-9AE2-38CD77D90ED5}"/>
            </a:ext>
          </a:extLst>
        </xdr:cNvPr>
        <xdr:cNvSpPr/>
      </xdr:nvSpPr>
      <xdr:spPr>
        <a:xfrm>
          <a:off x="5588000" y="2297849"/>
          <a:ext cx="4229100" cy="2286851"/>
        </a:xfrm>
        <a:prstGeom prst="roundRect">
          <a:avLst/>
        </a:prstGeom>
        <a:ln w="6350">
          <a:solidFill>
            <a:schemeClr val="tx1"/>
          </a:solidFill>
          <a:prstDash val="dash"/>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ES_tradnl" sz="1100"/>
        </a:p>
      </xdr:txBody>
    </xdr:sp>
    <xdr:clientData/>
  </xdr:twoCellAnchor>
  <xdr:twoCellAnchor>
    <xdr:from>
      <xdr:col>5</xdr:col>
      <xdr:colOff>546080</xdr:colOff>
      <xdr:row>10</xdr:row>
      <xdr:rowOff>139700</xdr:rowOff>
    </xdr:from>
    <xdr:to>
      <xdr:col>7</xdr:col>
      <xdr:colOff>787400</xdr:colOff>
      <xdr:row>13</xdr:row>
      <xdr:rowOff>29772</xdr:rowOff>
    </xdr:to>
    <xdr:sp macro="" textlink="">
      <xdr:nvSpPr>
        <xdr:cNvPr id="16" name="Rectángulo redondeado 15">
          <a:extLst>
            <a:ext uri="{FF2B5EF4-FFF2-40B4-BE49-F238E27FC236}">
              <a16:creationId xmlns:a16="http://schemas.microsoft.com/office/drawing/2014/main" id="{D71F4571-8FB4-234A-8B49-924635B9FA5F}"/>
            </a:ext>
          </a:extLst>
        </xdr:cNvPr>
        <xdr:cNvSpPr/>
      </xdr:nvSpPr>
      <xdr:spPr>
        <a:xfrm>
          <a:off x="6286480" y="2044700"/>
          <a:ext cx="2984520" cy="461572"/>
        </a:xfrm>
        <a:prstGeom prst="roundRect">
          <a:avLst/>
        </a:prstGeom>
        <a:solidFill>
          <a:schemeClr val="accent1">
            <a:lumMod val="40000"/>
            <a:lumOff val="60000"/>
          </a:schemeClr>
        </a:solid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ES_tradnl" sz="1100">
            <a:solidFill>
              <a:schemeClr val="tx1"/>
            </a:solidFill>
          </a:endParaRPr>
        </a:p>
      </xdr:txBody>
    </xdr:sp>
    <xdr:clientData/>
  </xdr:twoCellAnchor>
  <xdr:twoCellAnchor>
    <xdr:from>
      <xdr:col>5</xdr:col>
      <xdr:colOff>749280</xdr:colOff>
      <xdr:row>10</xdr:row>
      <xdr:rowOff>177800</xdr:rowOff>
    </xdr:from>
    <xdr:to>
      <xdr:col>9</xdr:col>
      <xdr:colOff>165100</xdr:colOff>
      <xdr:row>13</xdr:row>
      <xdr:rowOff>175546</xdr:rowOff>
    </xdr:to>
    <xdr:sp macro="" textlink="">
      <xdr:nvSpPr>
        <xdr:cNvPr id="17" name="CuadroTexto 16">
          <a:extLst>
            <a:ext uri="{FF2B5EF4-FFF2-40B4-BE49-F238E27FC236}">
              <a16:creationId xmlns:a16="http://schemas.microsoft.com/office/drawing/2014/main" id="{D9E74928-6AE3-A047-AFDE-E53BD012177F}"/>
            </a:ext>
          </a:extLst>
        </xdr:cNvPr>
        <xdr:cNvSpPr txBox="1"/>
      </xdr:nvSpPr>
      <xdr:spPr>
        <a:xfrm>
          <a:off x="6489680" y="2082800"/>
          <a:ext cx="4902220" cy="5692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ES_tradnl" sz="1800" b="1">
              <a:solidFill>
                <a:schemeClr val="tx1"/>
              </a:solidFill>
            </a:rPr>
            <a:t>Ejercicio 2. </a:t>
          </a:r>
          <a:r>
            <a:rPr lang="es-ES" sz="1800" b="1">
              <a:solidFill>
                <a:schemeClr val="tx1"/>
              </a:solidFill>
            </a:rPr>
            <a:t>Buenas notas</a:t>
          </a:r>
          <a:endParaRPr lang="es-ES" sz="1800" b="1" i="0" u="none" strike="noStrike">
            <a:solidFill>
              <a:schemeClr val="tx1"/>
            </a:solidFill>
            <a:effectLst/>
            <a:latin typeface="Franklin Gothic Medium" panose="020B0603020102020204" pitchFamily="34" charset="0"/>
            <a:ea typeface="+mn-ea"/>
            <a:cs typeface="Segoe UI" panose="020B0502040204020203" pitchFamily="34" charset="0"/>
          </a:endParaRPr>
        </a:p>
        <a:p>
          <a:endParaRPr lang="es-ES_tradnl" sz="1800" b="1">
            <a:solidFill>
              <a:schemeClr val="tx1"/>
            </a:solidFill>
          </a:endParaRPr>
        </a:p>
      </xdr:txBody>
    </xdr:sp>
    <xdr:clientData/>
  </xdr:twoCellAnchor>
  <xdr:twoCellAnchor>
    <xdr:from>
      <xdr:col>4</xdr:col>
      <xdr:colOff>1362765</xdr:colOff>
      <xdr:row>13</xdr:row>
      <xdr:rowOff>182266</xdr:rowOff>
    </xdr:from>
    <xdr:to>
      <xdr:col>7</xdr:col>
      <xdr:colOff>1143000</xdr:colOff>
      <xdr:row>19</xdr:row>
      <xdr:rowOff>114300</xdr:rowOff>
    </xdr:to>
    <xdr:sp macro="" textlink="">
      <xdr:nvSpPr>
        <xdr:cNvPr id="18" name="CuadroTexto 17">
          <a:extLst>
            <a:ext uri="{FF2B5EF4-FFF2-40B4-BE49-F238E27FC236}">
              <a16:creationId xmlns:a16="http://schemas.microsoft.com/office/drawing/2014/main" id="{C5B3B04E-B2BD-0E41-8D9F-563BC1171FA7}"/>
            </a:ext>
          </a:extLst>
        </xdr:cNvPr>
        <xdr:cNvSpPr txBox="1"/>
      </xdr:nvSpPr>
      <xdr:spPr>
        <a:xfrm>
          <a:off x="5731565" y="2658766"/>
          <a:ext cx="3895035" cy="10750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US" sz="1600" b="0">
              <a:solidFill>
                <a:srgbClr val="000000"/>
              </a:solidFill>
              <a:latin typeface="+mn-lt"/>
              <a:cs typeface="Segoe UI" panose="020B0502040204020203" pitchFamily="34" charset="0"/>
            </a:rPr>
            <a:t>Si la nota es mayor o igual a 5, que aparezca Aprobado,</a:t>
          </a:r>
          <a:r>
            <a:rPr lang="en-US" sz="1600" b="0" baseline="0">
              <a:solidFill>
                <a:srgbClr val="000000"/>
              </a:solidFill>
              <a:latin typeface="+mn-lt"/>
              <a:cs typeface="Segoe UI" panose="020B0502040204020203" pitchFamily="34" charset="0"/>
            </a:rPr>
            <a:t> </a:t>
          </a:r>
          <a:r>
            <a:rPr lang="en-US" sz="1600" b="0">
              <a:solidFill>
                <a:srgbClr val="000000"/>
              </a:solidFill>
              <a:latin typeface="+mn-lt"/>
              <a:cs typeface="Segoe UI" panose="020B0502040204020203" pitchFamily="34" charset="0"/>
            </a:rPr>
            <a:t>si aparece otra nota, Suspendido</a:t>
          </a:r>
          <a:endParaRPr lang="es-ES" sz="1600" b="0" i="0" u="none" strike="noStrike">
            <a:solidFill>
              <a:schemeClr val="tx1"/>
            </a:solidFill>
            <a:effectLst/>
            <a:latin typeface="+mn-lt"/>
            <a:ea typeface="+mn-ea"/>
            <a:cs typeface="Segoe UI" panose="020B0502040204020203" pitchFamily="34" charset="0"/>
          </a:endParaRPr>
        </a:p>
      </xdr:txBody>
    </xdr:sp>
    <xdr:clientData/>
  </xdr:twoCellAnchor>
  <xdr:twoCellAnchor>
    <xdr:from>
      <xdr:col>8</xdr:col>
      <xdr:colOff>1270000</xdr:colOff>
      <xdr:row>12</xdr:row>
      <xdr:rowOff>11849</xdr:rowOff>
    </xdr:from>
    <xdr:to>
      <xdr:col>14</xdr:col>
      <xdr:colOff>38100</xdr:colOff>
      <xdr:row>24</xdr:row>
      <xdr:rowOff>12700</xdr:rowOff>
    </xdr:to>
    <xdr:sp macro="" textlink="">
      <xdr:nvSpPr>
        <xdr:cNvPr id="19" name="Rectángulo redondeado 18">
          <a:extLst>
            <a:ext uri="{FF2B5EF4-FFF2-40B4-BE49-F238E27FC236}">
              <a16:creationId xmlns:a16="http://schemas.microsoft.com/office/drawing/2014/main" id="{3ADB9D46-4700-3542-BDDF-F5992300C8FA}"/>
            </a:ext>
          </a:extLst>
        </xdr:cNvPr>
        <xdr:cNvSpPr/>
      </xdr:nvSpPr>
      <xdr:spPr>
        <a:xfrm>
          <a:off x="11125200" y="2297849"/>
          <a:ext cx="7099300" cy="2286851"/>
        </a:xfrm>
        <a:prstGeom prst="roundRect">
          <a:avLst/>
        </a:prstGeom>
        <a:ln w="6350">
          <a:solidFill>
            <a:schemeClr val="tx1"/>
          </a:solidFill>
          <a:prstDash val="dash"/>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ES_tradnl" sz="1100"/>
        </a:p>
      </xdr:txBody>
    </xdr:sp>
    <xdr:clientData/>
  </xdr:twoCellAnchor>
  <xdr:twoCellAnchor>
    <xdr:from>
      <xdr:col>9</xdr:col>
      <xdr:colOff>596880</xdr:colOff>
      <xdr:row>10</xdr:row>
      <xdr:rowOff>139700</xdr:rowOff>
    </xdr:from>
    <xdr:to>
      <xdr:col>11</xdr:col>
      <xdr:colOff>825500</xdr:colOff>
      <xdr:row>13</xdr:row>
      <xdr:rowOff>29772</xdr:rowOff>
    </xdr:to>
    <xdr:sp macro="" textlink="">
      <xdr:nvSpPr>
        <xdr:cNvPr id="20" name="Rectángulo redondeado 19">
          <a:extLst>
            <a:ext uri="{FF2B5EF4-FFF2-40B4-BE49-F238E27FC236}">
              <a16:creationId xmlns:a16="http://schemas.microsoft.com/office/drawing/2014/main" id="{C6E11A9B-7450-BF42-9FDB-1D1445E14DD4}"/>
            </a:ext>
          </a:extLst>
        </xdr:cNvPr>
        <xdr:cNvSpPr/>
      </xdr:nvSpPr>
      <xdr:spPr>
        <a:xfrm>
          <a:off x="11823680" y="2044700"/>
          <a:ext cx="2984520" cy="461572"/>
        </a:xfrm>
        <a:prstGeom prst="roundRect">
          <a:avLst/>
        </a:prstGeom>
        <a:solidFill>
          <a:schemeClr val="accent1">
            <a:lumMod val="40000"/>
            <a:lumOff val="60000"/>
          </a:schemeClr>
        </a:solid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ES_tradnl" sz="1100">
            <a:solidFill>
              <a:schemeClr val="tx1"/>
            </a:solidFill>
          </a:endParaRPr>
        </a:p>
      </xdr:txBody>
    </xdr:sp>
    <xdr:clientData/>
  </xdr:twoCellAnchor>
  <xdr:twoCellAnchor>
    <xdr:from>
      <xdr:col>9</xdr:col>
      <xdr:colOff>800080</xdr:colOff>
      <xdr:row>10</xdr:row>
      <xdr:rowOff>177800</xdr:rowOff>
    </xdr:from>
    <xdr:to>
      <xdr:col>13</xdr:col>
      <xdr:colOff>127000</xdr:colOff>
      <xdr:row>13</xdr:row>
      <xdr:rowOff>175546</xdr:rowOff>
    </xdr:to>
    <xdr:sp macro="" textlink="">
      <xdr:nvSpPr>
        <xdr:cNvPr id="21" name="CuadroTexto 20">
          <a:extLst>
            <a:ext uri="{FF2B5EF4-FFF2-40B4-BE49-F238E27FC236}">
              <a16:creationId xmlns:a16="http://schemas.microsoft.com/office/drawing/2014/main" id="{8FF98E0F-2086-7F41-8942-72892B61ADD7}"/>
            </a:ext>
          </a:extLst>
        </xdr:cNvPr>
        <xdr:cNvSpPr txBox="1"/>
      </xdr:nvSpPr>
      <xdr:spPr>
        <a:xfrm>
          <a:off x="12026880" y="2082800"/>
          <a:ext cx="4902220" cy="5692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ES_tradnl" sz="1800" b="1">
              <a:solidFill>
                <a:schemeClr val="tx1"/>
              </a:solidFill>
            </a:rPr>
            <a:t>Ejercicio 3. </a:t>
          </a:r>
          <a:r>
            <a:rPr lang="es-ES" sz="1800" b="1">
              <a:solidFill>
                <a:schemeClr val="tx1"/>
              </a:solidFill>
            </a:rPr>
            <a:t>Buenas notas</a:t>
          </a:r>
          <a:endParaRPr lang="es-ES" sz="1800" b="1" i="0" u="none" strike="noStrike">
            <a:solidFill>
              <a:schemeClr val="tx1"/>
            </a:solidFill>
            <a:effectLst/>
            <a:latin typeface="Franklin Gothic Medium" panose="020B0603020102020204" pitchFamily="34" charset="0"/>
            <a:ea typeface="+mn-ea"/>
            <a:cs typeface="Segoe UI" panose="020B0502040204020203" pitchFamily="34" charset="0"/>
          </a:endParaRPr>
        </a:p>
        <a:p>
          <a:endParaRPr lang="es-ES_tradnl" sz="1800" b="1">
            <a:solidFill>
              <a:schemeClr val="tx1"/>
            </a:solidFill>
          </a:endParaRPr>
        </a:p>
      </xdr:txBody>
    </xdr:sp>
    <xdr:clientData/>
  </xdr:twoCellAnchor>
  <xdr:twoCellAnchor>
    <xdr:from>
      <xdr:col>9</xdr:col>
      <xdr:colOff>41965</xdr:colOff>
      <xdr:row>13</xdr:row>
      <xdr:rowOff>182266</xdr:rowOff>
    </xdr:from>
    <xdr:to>
      <xdr:col>13</xdr:col>
      <xdr:colOff>1168400</xdr:colOff>
      <xdr:row>19</xdr:row>
      <xdr:rowOff>114300</xdr:rowOff>
    </xdr:to>
    <xdr:sp macro="" textlink="">
      <xdr:nvSpPr>
        <xdr:cNvPr id="22" name="CuadroTexto 21">
          <a:extLst>
            <a:ext uri="{FF2B5EF4-FFF2-40B4-BE49-F238E27FC236}">
              <a16:creationId xmlns:a16="http://schemas.microsoft.com/office/drawing/2014/main" id="{EF6BA17C-69FD-4A48-A7C6-99D794D7CD48}"/>
            </a:ext>
          </a:extLst>
        </xdr:cNvPr>
        <xdr:cNvSpPr txBox="1"/>
      </xdr:nvSpPr>
      <xdr:spPr>
        <a:xfrm>
          <a:off x="11268765" y="2658766"/>
          <a:ext cx="6701735" cy="10750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US" sz="1600" b="0">
              <a:solidFill>
                <a:srgbClr val="000000"/>
              </a:solidFill>
              <a:latin typeface="+mn-lt"/>
              <a:cs typeface="Segoe UI" panose="020B0502040204020203" pitchFamily="34" charset="0"/>
            </a:rPr>
            <a:t>Si el vendedor vendió más de 2.000€, gana el doble, si vendió menos mantiene su sueldo.</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469900</xdr:colOff>
      <xdr:row>1</xdr:row>
      <xdr:rowOff>114300</xdr:rowOff>
    </xdr:from>
    <xdr:to>
      <xdr:col>5</xdr:col>
      <xdr:colOff>647498</xdr:colOff>
      <xdr:row>8</xdr:row>
      <xdr:rowOff>12700</xdr:rowOff>
    </xdr:to>
    <xdr:pic>
      <xdr:nvPicPr>
        <xdr:cNvPr id="10" name="Imagen 9">
          <a:extLst>
            <a:ext uri="{FF2B5EF4-FFF2-40B4-BE49-F238E27FC236}">
              <a16:creationId xmlns:a16="http://schemas.microsoft.com/office/drawing/2014/main" id="{2CBF98A5-EA9F-24CB-AEBE-8D7EA3F113B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69900" y="304800"/>
          <a:ext cx="5905298" cy="1231900"/>
        </a:xfrm>
        <a:prstGeom prst="rect">
          <a:avLst/>
        </a:prstGeom>
      </xdr:spPr>
    </xdr:pic>
    <xdr:clientData/>
  </xdr:twoCellAnchor>
  <xdr:twoCellAnchor>
    <xdr:from>
      <xdr:col>0</xdr:col>
      <xdr:colOff>749300</xdr:colOff>
      <xdr:row>11</xdr:row>
      <xdr:rowOff>88049</xdr:rowOff>
    </xdr:from>
    <xdr:to>
      <xdr:col>5</xdr:col>
      <xdr:colOff>12700</xdr:colOff>
      <xdr:row>23</xdr:row>
      <xdr:rowOff>88900</xdr:rowOff>
    </xdr:to>
    <xdr:sp macro="" textlink="">
      <xdr:nvSpPr>
        <xdr:cNvPr id="11" name="Rectángulo redondeado 10">
          <a:extLst>
            <a:ext uri="{FF2B5EF4-FFF2-40B4-BE49-F238E27FC236}">
              <a16:creationId xmlns:a16="http://schemas.microsoft.com/office/drawing/2014/main" id="{A0E19A10-64A6-3C4B-8864-8AC92C827878}"/>
            </a:ext>
          </a:extLst>
        </xdr:cNvPr>
        <xdr:cNvSpPr/>
      </xdr:nvSpPr>
      <xdr:spPr>
        <a:xfrm>
          <a:off x="749300" y="2183549"/>
          <a:ext cx="4991100" cy="2286851"/>
        </a:xfrm>
        <a:prstGeom prst="roundRect">
          <a:avLst/>
        </a:prstGeom>
        <a:ln w="6350">
          <a:solidFill>
            <a:schemeClr val="tx1"/>
          </a:solidFill>
          <a:prstDash val="dash"/>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ES_tradnl" sz="1100"/>
        </a:p>
      </xdr:txBody>
    </xdr:sp>
    <xdr:clientData/>
  </xdr:twoCellAnchor>
  <xdr:twoCellAnchor>
    <xdr:from>
      <xdr:col>1</xdr:col>
      <xdr:colOff>253980</xdr:colOff>
      <xdr:row>10</xdr:row>
      <xdr:rowOff>25400</xdr:rowOff>
    </xdr:from>
    <xdr:to>
      <xdr:col>4</xdr:col>
      <xdr:colOff>406400</xdr:colOff>
      <xdr:row>12</xdr:row>
      <xdr:rowOff>105972</xdr:rowOff>
    </xdr:to>
    <xdr:sp macro="" textlink="">
      <xdr:nvSpPr>
        <xdr:cNvPr id="12" name="Rectángulo redondeado 11">
          <a:extLst>
            <a:ext uri="{FF2B5EF4-FFF2-40B4-BE49-F238E27FC236}">
              <a16:creationId xmlns:a16="http://schemas.microsoft.com/office/drawing/2014/main" id="{63FB885F-6CCA-DC49-84E6-EABE21E41666}"/>
            </a:ext>
          </a:extLst>
        </xdr:cNvPr>
        <xdr:cNvSpPr/>
      </xdr:nvSpPr>
      <xdr:spPr>
        <a:xfrm>
          <a:off x="1447780" y="1930400"/>
          <a:ext cx="3403620" cy="461572"/>
        </a:xfrm>
        <a:prstGeom prst="roundRect">
          <a:avLst/>
        </a:prstGeom>
        <a:solidFill>
          <a:schemeClr val="accent1">
            <a:lumMod val="40000"/>
            <a:lumOff val="60000"/>
          </a:schemeClr>
        </a:solid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ES_tradnl" sz="1100">
            <a:solidFill>
              <a:schemeClr val="tx1"/>
            </a:solidFill>
          </a:endParaRPr>
        </a:p>
      </xdr:txBody>
    </xdr:sp>
    <xdr:clientData/>
  </xdr:twoCellAnchor>
  <xdr:twoCellAnchor>
    <xdr:from>
      <xdr:col>1</xdr:col>
      <xdr:colOff>457180</xdr:colOff>
      <xdr:row>10</xdr:row>
      <xdr:rowOff>63500</xdr:rowOff>
    </xdr:from>
    <xdr:to>
      <xdr:col>4</xdr:col>
      <xdr:colOff>368300</xdr:colOff>
      <xdr:row>13</xdr:row>
      <xdr:rowOff>61246</xdr:rowOff>
    </xdr:to>
    <xdr:sp macro="" textlink="">
      <xdr:nvSpPr>
        <xdr:cNvPr id="13" name="CuadroTexto 12">
          <a:extLst>
            <a:ext uri="{FF2B5EF4-FFF2-40B4-BE49-F238E27FC236}">
              <a16:creationId xmlns:a16="http://schemas.microsoft.com/office/drawing/2014/main" id="{77811ADF-3941-D04E-9C7C-540681226716}"/>
            </a:ext>
          </a:extLst>
        </xdr:cNvPr>
        <xdr:cNvSpPr txBox="1"/>
      </xdr:nvSpPr>
      <xdr:spPr>
        <a:xfrm>
          <a:off x="1650980" y="1968500"/>
          <a:ext cx="3162320" cy="5692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ES_tradnl" sz="1800" b="1">
              <a:solidFill>
                <a:schemeClr val="tx1"/>
              </a:solidFill>
            </a:rPr>
            <a:t>Ejercicio 4. </a:t>
          </a:r>
          <a:r>
            <a:rPr lang="es-ES" sz="1800" b="1">
              <a:solidFill>
                <a:schemeClr val="tx1"/>
              </a:solidFill>
            </a:rPr>
            <a:t>¿Mayor de</a:t>
          </a:r>
          <a:r>
            <a:rPr lang="es-ES" sz="1800" b="1" baseline="0">
              <a:solidFill>
                <a:schemeClr val="tx1"/>
              </a:solidFill>
            </a:rPr>
            <a:t> edad?</a:t>
          </a:r>
          <a:endParaRPr lang="es-ES" sz="1800" b="1" i="0" u="none" strike="noStrike">
            <a:solidFill>
              <a:schemeClr val="tx1"/>
            </a:solidFill>
            <a:effectLst/>
            <a:latin typeface="Franklin Gothic Medium" panose="020B0603020102020204" pitchFamily="34" charset="0"/>
            <a:ea typeface="+mn-ea"/>
            <a:cs typeface="Segoe UI" panose="020B0502040204020203" pitchFamily="34" charset="0"/>
          </a:endParaRPr>
        </a:p>
        <a:p>
          <a:endParaRPr lang="es-ES_tradnl" sz="1800" b="1">
            <a:solidFill>
              <a:schemeClr val="tx1"/>
            </a:solidFill>
          </a:endParaRPr>
        </a:p>
      </xdr:txBody>
    </xdr:sp>
    <xdr:clientData/>
  </xdr:twoCellAnchor>
  <xdr:twoCellAnchor>
    <xdr:from>
      <xdr:col>0</xdr:col>
      <xdr:colOff>943665</xdr:colOff>
      <xdr:row>13</xdr:row>
      <xdr:rowOff>118766</xdr:rowOff>
    </xdr:from>
    <xdr:to>
      <xdr:col>4</xdr:col>
      <xdr:colOff>1041400</xdr:colOff>
      <xdr:row>19</xdr:row>
      <xdr:rowOff>50800</xdr:rowOff>
    </xdr:to>
    <xdr:sp macro="" textlink="">
      <xdr:nvSpPr>
        <xdr:cNvPr id="14" name="CuadroTexto 13">
          <a:extLst>
            <a:ext uri="{FF2B5EF4-FFF2-40B4-BE49-F238E27FC236}">
              <a16:creationId xmlns:a16="http://schemas.microsoft.com/office/drawing/2014/main" id="{F4847212-F9A8-CC41-B762-34E4FD17E79A}"/>
            </a:ext>
          </a:extLst>
        </xdr:cNvPr>
        <xdr:cNvSpPr txBox="1"/>
      </xdr:nvSpPr>
      <xdr:spPr>
        <a:xfrm>
          <a:off x="943665" y="2595266"/>
          <a:ext cx="4542735" cy="10750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600" b="0">
              <a:solidFill>
                <a:srgbClr val="000000"/>
              </a:solidFill>
              <a:latin typeface="+mn-lt"/>
              <a:cs typeface="Segoe UI" panose="020B0502040204020203" pitchFamily="34" charset="0"/>
            </a:rPr>
            <a:t>Se requiere saber quienes son mayores o menores de edad según corresponda,</a:t>
          </a:r>
          <a:r>
            <a:rPr lang="en-US" sz="1600" b="0" i="0" u="none" strike="noStrike">
              <a:solidFill>
                <a:srgbClr val="000000"/>
              </a:solidFill>
              <a:latin typeface="+mn-lt"/>
              <a:cs typeface="Segoe UI" panose="020B0502040204020203" pitchFamily="34" charset="0"/>
            </a:rPr>
            <a:t> es mayor de edad toda persona con 18 años cumplidos. "&gt;=18"</a:t>
          </a:r>
        </a:p>
      </xdr:txBody>
    </xdr:sp>
    <xdr:clientData/>
  </xdr:twoCellAnchor>
  <xdr:twoCellAnchor>
    <xdr:from>
      <xdr:col>6</xdr:col>
      <xdr:colOff>1041400</xdr:colOff>
      <xdr:row>11</xdr:row>
      <xdr:rowOff>88049</xdr:rowOff>
    </xdr:from>
    <xdr:to>
      <xdr:col>11</xdr:col>
      <xdr:colOff>381000</xdr:colOff>
      <xdr:row>23</xdr:row>
      <xdr:rowOff>88900</xdr:rowOff>
    </xdr:to>
    <xdr:sp macro="" textlink="">
      <xdr:nvSpPr>
        <xdr:cNvPr id="15" name="Rectángulo redondeado 14">
          <a:extLst>
            <a:ext uri="{FF2B5EF4-FFF2-40B4-BE49-F238E27FC236}">
              <a16:creationId xmlns:a16="http://schemas.microsoft.com/office/drawing/2014/main" id="{32FF1F7F-EFFC-6447-BA9E-886A5B538915}"/>
            </a:ext>
          </a:extLst>
        </xdr:cNvPr>
        <xdr:cNvSpPr/>
      </xdr:nvSpPr>
      <xdr:spPr>
        <a:xfrm>
          <a:off x="7962900" y="2183549"/>
          <a:ext cx="4864100" cy="2286851"/>
        </a:xfrm>
        <a:prstGeom prst="roundRect">
          <a:avLst/>
        </a:prstGeom>
        <a:ln w="6350">
          <a:solidFill>
            <a:schemeClr val="tx1"/>
          </a:solidFill>
          <a:prstDash val="dash"/>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ES_tradnl" sz="1100"/>
        </a:p>
      </xdr:txBody>
    </xdr:sp>
    <xdr:clientData/>
  </xdr:twoCellAnchor>
  <xdr:twoCellAnchor>
    <xdr:from>
      <xdr:col>7</xdr:col>
      <xdr:colOff>546080</xdr:colOff>
      <xdr:row>10</xdr:row>
      <xdr:rowOff>25400</xdr:rowOff>
    </xdr:from>
    <xdr:to>
      <xdr:col>10</xdr:col>
      <xdr:colOff>393700</xdr:colOff>
      <xdr:row>12</xdr:row>
      <xdr:rowOff>105972</xdr:rowOff>
    </xdr:to>
    <xdr:sp macro="" textlink="">
      <xdr:nvSpPr>
        <xdr:cNvPr id="16" name="Rectángulo redondeado 15">
          <a:extLst>
            <a:ext uri="{FF2B5EF4-FFF2-40B4-BE49-F238E27FC236}">
              <a16:creationId xmlns:a16="http://schemas.microsoft.com/office/drawing/2014/main" id="{7D03D980-5FEE-8C41-BCC1-E8274D7905BF}"/>
            </a:ext>
          </a:extLst>
        </xdr:cNvPr>
        <xdr:cNvSpPr/>
      </xdr:nvSpPr>
      <xdr:spPr>
        <a:xfrm>
          <a:off x="8661380" y="1930400"/>
          <a:ext cx="3403620" cy="461572"/>
        </a:xfrm>
        <a:prstGeom prst="roundRect">
          <a:avLst/>
        </a:prstGeom>
        <a:solidFill>
          <a:schemeClr val="accent1">
            <a:lumMod val="40000"/>
            <a:lumOff val="60000"/>
          </a:schemeClr>
        </a:solid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ES_tradnl" sz="1100">
            <a:solidFill>
              <a:schemeClr val="tx1"/>
            </a:solidFill>
          </a:endParaRPr>
        </a:p>
      </xdr:txBody>
    </xdr:sp>
    <xdr:clientData/>
  </xdr:twoCellAnchor>
  <xdr:twoCellAnchor>
    <xdr:from>
      <xdr:col>7</xdr:col>
      <xdr:colOff>749280</xdr:colOff>
      <xdr:row>10</xdr:row>
      <xdr:rowOff>63500</xdr:rowOff>
    </xdr:from>
    <xdr:to>
      <xdr:col>10</xdr:col>
      <xdr:colOff>355600</xdr:colOff>
      <xdr:row>13</xdr:row>
      <xdr:rowOff>61246</xdr:rowOff>
    </xdr:to>
    <xdr:sp macro="" textlink="">
      <xdr:nvSpPr>
        <xdr:cNvPr id="17" name="CuadroTexto 16">
          <a:extLst>
            <a:ext uri="{FF2B5EF4-FFF2-40B4-BE49-F238E27FC236}">
              <a16:creationId xmlns:a16="http://schemas.microsoft.com/office/drawing/2014/main" id="{078478EB-6AC0-6C47-BBC5-733BB3101380}"/>
            </a:ext>
          </a:extLst>
        </xdr:cNvPr>
        <xdr:cNvSpPr txBox="1"/>
      </xdr:nvSpPr>
      <xdr:spPr>
        <a:xfrm>
          <a:off x="8864580" y="1968500"/>
          <a:ext cx="3162320" cy="5692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ES_tradnl" sz="1800" b="1">
              <a:solidFill>
                <a:schemeClr val="tx1"/>
              </a:solidFill>
            </a:rPr>
            <a:t>Ejercicio 5. </a:t>
          </a:r>
          <a:r>
            <a:rPr lang="es-ES" sz="1800" b="1">
              <a:solidFill>
                <a:schemeClr val="tx1"/>
              </a:solidFill>
            </a:rPr>
            <a:t>Comisión</a:t>
          </a:r>
          <a:endParaRPr lang="es-ES" sz="1800" b="1" i="0" u="none" strike="noStrike">
            <a:solidFill>
              <a:schemeClr val="tx1"/>
            </a:solidFill>
            <a:effectLst/>
            <a:latin typeface="Franklin Gothic Medium" panose="020B0603020102020204" pitchFamily="34" charset="0"/>
            <a:ea typeface="+mn-ea"/>
            <a:cs typeface="Segoe UI" panose="020B0502040204020203" pitchFamily="34" charset="0"/>
          </a:endParaRPr>
        </a:p>
        <a:p>
          <a:endParaRPr lang="es-ES_tradnl" sz="1800" b="1">
            <a:solidFill>
              <a:schemeClr val="tx1"/>
            </a:solidFill>
          </a:endParaRPr>
        </a:p>
      </xdr:txBody>
    </xdr:sp>
    <xdr:clientData/>
  </xdr:twoCellAnchor>
  <xdr:twoCellAnchor>
    <xdr:from>
      <xdr:col>7</xdr:col>
      <xdr:colOff>41965</xdr:colOff>
      <xdr:row>13</xdr:row>
      <xdr:rowOff>118766</xdr:rowOff>
    </xdr:from>
    <xdr:to>
      <xdr:col>11</xdr:col>
      <xdr:colOff>254000</xdr:colOff>
      <xdr:row>19</xdr:row>
      <xdr:rowOff>50800</xdr:rowOff>
    </xdr:to>
    <xdr:sp macro="" textlink="">
      <xdr:nvSpPr>
        <xdr:cNvPr id="18" name="CuadroTexto 17">
          <a:extLst>
            <a:ext uri="{FF2B5EF4-FFF2-40B4-BE49-F238E27FC236}">
              <a16:creationId xmlns:a16="http://schemas.microsoft.com/office/drawing/2014/main" id="{3DC2A27E-4C9B-4745-A218-32A1753D48CE}"/>
            </a:ext>
          </a:extLst>
        </xdr:cNvPr>
        <xdr:cNvSpPr txBox="1"/>
      </xdr:nvSpPr>
      <xdr:spPr>
        <a:xfrm>
          <a:off x="8157265" y="2595266"/>
          <a:ext cx="4542735" cy="10750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US" sz="1600" b="0">
              <a:solidFill>
                <a:srgbClr val="000000"/>
              </a:solidFill>
              <a:latin typeface="+mn-lt"/>
              <a:cs typeface="Segoe UI" panose="020B0502040204020203" pitchFamily="34" charset="0"/>
            </a:rPr>
            <a:t>Si vendió más de 1.000.000 que aparezca</a:t>
          </a:r>
          <a:r>
            <a:rPr lang="en-US" sz="1600" b="0" baseline="0">
              <a:solidFill>
                <a:srgbClr val="000000"/>
              </a:solidFill>
              <a:latin typeface="+mn-lt"/>
              <a:cs typeface="Segoe UI" panose="020B0502040204020203" pitchFamily="34" charset="0"/>
            </a:rPr>
            <a:t> </a:t>
          </a:r>
          <a:r>
            <a:rPr lang="en-US" sz="1600" b="0">
              <a:solidFill>
                <a:srgbClr val="000000"/>
              </a:solidFill>
              <a:latin typeface="+mn-lt"/>
              <a:cs typeface="Segoe UI" panose="020B0502040204020203" pitchFamily="34" charset="0"/>
            </a:rPr>
            <a:t>"comisión", si vendió menos, que deje el espacio en blanco</a:t>
          </a:r>
        </a:p>
      </xdr:txBody>
    </xdr:sp>
    <xdr:clientData/>
  </xdr:twoCellAnchor>
  <xdr:twoCellAnchor>
    <xdr:from>
      <xdr:col>13</xdr:col>
      <xdr:colOff>1066800</xdr:colOff>
      <xdr:row>11</xdr:row>
      <xdr:rowOff>164249</xdr:rowOff>
    </xdr:from>
    <xdr:to>
      <xdr:col>18</xdr:col>
      <xdr:colOff>355600</xdr:colOff>
      <xdr:row>23</xdr:row>
      <xdr:rowOff>165100</xdr:rowOff>
    </xdr:to>
    <xdr:sp macro="" textlink="">
      <xdr:nvSpPr>
        <xdr:cNvPr id="19" name="Rectángulo redondeado 18">
          <a:extLst>
            <a:ext uri="{FF2B5EF4-FFF2-40B4-BE49-F238E27FC236}">
              <a16:creationId xmlns:a16="http://schemas.microsoft.com/office/drawing/2014/main" id="{C3FD5664-DDBA-AD45-BDC6-8E2B5DB7D95B}"/>
            </a:ext>
          </a:extLst>
        </xdr:cNvPr>
        <xdr:cNvSpPr/>
      </xdr:nvSpPr>
      <xdr:spPr>
        <a:xfrm>
          <a:off x="15900400" y="2259749"/>
          <a:ext cx="4864100" cy="2286851"/>
        </a:xfrm>
        <a:prstGeom prst="roundRect">
          <a:avLst/>
        </a:prstGeom>
        <a:ln w="6350">
          <a:solidFill>
            <a:schemeClr val="tx1"/>
          </a:solidFill>
          <a:prstDash val="dash"/>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ES_tradnl" sz="1100"/>
        </a:p>
      </xdr:txBody>
    </xdr:sp>
    <xdr:clientData/>
  </xdr:twoCellAnchor>
  <xdr:twoCellAnchor>
    <xdr:from>
      <xdr:col>14</xdr:col>
      <xdr:colOff>571480</xdr:colOff>
      <xdr:row>10</xdr:row>
      <xdr:rowOff>101600</xdr:rowOff>
    </xdr:from>
    <xdr:to>
      <xdr:col>17</xdr:col>
      <xdr:colOff>1028700</xdr:colOff>
      <xdr:row>12</xdr:row>
      <xdr:rowOff>182172</xdr:rowOff>
    </xdr:to>
    <xdr:sp macro="" textlink="">
      <xdr:nvSpPr>
        <xdr:cNvPr id="20" name="Rectángulo redondeado 19">
          <a:extLst>
            <a:ext uri="{FF2B5EF4-FFF2-40B4-BE49-F238E27FC236}">
              <a16:creationId xmlns:a16="http://schemas.microsoft.com/office/drawing/2014/main" id="{549E7B4D-7A30-854C-9485-46E17E666CDB}"/>
            </a:ext>
          </a:extLst>
        </xdr:cNvPr>
        <xdr:cNvSpPr/>
      </xdr:nvSpPr>
      <xdr:spPr>
        <a:xfrm>
          <a:off x="16598880" y="2006600"/>
          <a:ext cx="3403620" cy="461572"/>
        </a:xfrm>
        <a:prstGeom prst="roundRect">
          <a:avLst/>
        </a:prstGeom>
        <a:solidFill>
          <a:schemeClr val="accent1">
            <a:lumMod val="40000"/>
            <a:lumOff val="60000"/>
          </a:schemeClr>
        </a:solid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ES_tradnl" sz="1100">
            <a:solidFill>
              <a:schemeClr val="tx1"/>
            </a:solidFill>
          </a:endParaRPr>
        </a:p>
      </xdr:txBody>
    </xdr:sp>
    <xdr:clientData/>
  </xdr:twoCellAnchor>
  <xdr:twoCellAnchor>
    <xdr:from>
      <xdr:col>14</xdr:col>
      <xdr:colOff>774680</xdr:colOff>
      <xdr:row>10</xdr:row>
      <xdr:rowOff>139700</xdr:rowOff>
    </xdr:from>
    <xdr:to>
      <xdr:col>17</xdr:col>
      <xdr:colOff>990600</xdr:colOff>
      <xdr:row>13</xdr:row>
      <xdr:rowOff>137446</xdr:rowOff>
    </xdr:to>
    <xdr:sp macro="" textlink="">
      <xdr:nvSpPr>
        <xdr:cNvPr id="21" name="CuadroTexto 20">
          <a:extLst>
            <a:ext uri="{FF2B5EF4-FFF2-40B4-BE49-F238E27FC236}">
              <a16:creationId xmlns:a16="http://schemas.microsoft.com/office/drawing/2014/main" id="{11F686EE-E5EA-C741-96D8-C11262FA3191}"/>
            </a:ext>
          </a:extLst>
        </xdr:cNvPr>
        <xdr:cNvSpPr txBox="1"/>
      </xdr:nvSpPr>
      <xdr:spPr>
        <a:xfrm>
          <a:off x="16802080" y="2044700"/>
          <a:ext cx="3162320" cy="5692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ES_tradnl" sz="1800" b="1">
              <a:solidFill>
                <a:schemeClr val="tx1"/>
              </a:solidFill>
            </a:rPr>
            <a:t>Ejercicio 6. </a:t>
          </a:r>
          <a:r>
            <a:rPr lang="es-ES" sz="1800" b="1">
              <a:solidFill>
                <a:schemeClr val="tx1"/>
              </a:solidFill>
            </a:rPr>
            <a:t>Coches</a:t>
          </a:r>
          <a:endParaRPr lang="es-ES" sz="1800" b="1" i="0" u="none" strike="noStrike">
            <a:solidFill>
              <a:schemeClr val="tx1"/>
            </a:solidFill>
            <a:effectLst/>
            <a:latin typeface="Franklin Gothic Medium" panose="020B0603020102020204" pitchFamily="34" charset="0"/>
            <a:ea typeface="+mn-ea"/>
            <a:cs typeface="Segoe UI" panose="020B0502040204020203" pitchFamily="34" charset="0"/>
          </a:endParaRPr>
        </a:p>
        <a:p>
          <a:endParaRPr lang="es-ES_tradnl" sz="1800" b="1">
            <a:solidFill>
              <a:schemeClr val="tx1"/>
            </a:solidFill>
          </a:endParaRPr>
        </a:p>
      </xdr:txBody>
    </xdr:sp>
    <xdr:clientData/>
  </xdr:twoCellAnchor>
  <xdr:twoCellAnchor>
    <xdr:from>
      <xdr:col>14</xdr:col>
      <xdr:colOff>67365</xdr:colOff>
      <xdr:row>14</xdr:row>
      <xdr:rowOff>4466</xdr:rowOff>
    </xdr:from>
    <xdr:to>
      <xdr:col>18</xdr:col>
      <xdr:colOff>228600</xdr:colOff>
      <xdr:row>19</xdr:row>
      <xdr:rowOff>127000</xdr:rowOff>
    </xdr:to>
    <xdr:sp macro="" textlink="">
      <xdr:nvSpPr>
        <xdr:cNvPr id="22" name="CuadroTexto 21">
          <a:extLst>
            <a:ext uri="{FF2B5EF4-FFF2-40B4-BE49-F238E27FC236}">
              <a16:creationId xmlns:a16="http://schemas.microsoft.com/office/drawing/2014/main" id="{318F0A49-8DCC-C841-B435-900FA3E0EA9D}"/>
            </a:ext>
          </a:extLst>
        </xdr:cNvPr>
        <xdr:cNvSpPr txBox="1"/>
      </xdr:nvSpPr>
      <xdr:spPr>
        <a:xfrm>
          <a:off x="16094765" y="2671466"/>
          <a:ext cx="4542735" cy="10750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US" sz="1600" b="0">
              <a:solidFill>
                <a:srgbClr val="000000"/>
              </a:solidFill>
              <a:latin typeface="+mn-lt"/>
              <a:cs typeface="Segoe UI" panose="020B0502040204020203" pitchFamily="34" charset="0"/>
            </a:rPr>
            <a:t>Si el vendedor vendió más de 50 coches, que le aumente el sueldo en un 20%,</a:t>
          </a:r>
          <a:r>
            <a:rPr lang="en-US" sz="1600" b="0" i="0" u="none" strike="noStrike">
              <a:solidFill>
                <a:srgbClr val="000000"/>
              </a:solidFill>
              <a:latin typeface="+mn-lt"/>
              <a:cs typeface="Segoe UI" panose="020B0502040204020203" pitchFamily="34" charset="0"/>
            </a:rPr>
            <a:t> de lo contrario que le aumente sólo en un 10%</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292100</xdr:colOff>
      <xdr:row>0</xdr:row>
      <xdr:rowOff>127000</xdr:rowOff>
    </xdr:from>
    <xdr:to>
      <xdr:col>5</xdr:col>
      <xdr:colOff>920246</xdr:colOff>
      <xdr:row>6</xdr:row>
      <xdr:rowOff>63500</xdr:rowOff>
    </xdr:to>
    <xdr:pic>
      <xdr:nvPicPr>
        <xdr:cNvPr id="8" name="Imagen 7">
          <a:extLst>
            <a:ext uri="{FF2B5EF4-FFF2-40B4-BE49-F238E27FC236}">
              <a16:creationId xmlns:a16="http://schemas.microsoft.com/office/drawing/2014/main" id="{1B933D53-AA71-08A2-798E-783E520A9C3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2100" y="127000"/>
          <a:ext cx="5174746" cy="1079500"/>
        </a:xfrm>
        <a:prstGeom prst="rect">
          <a:avLst/>
        </a:prstGeom>
      </xdr:spPr>
    </xdr:pic>
    <xdr:clientData/>
  </xdr:twoCellAnchor>
  <xdr:twoCellAnchor>
    <xdr:from>
      <xdr:col>0</xdr:col>
      <xdr:colOff>330200</xdr:colOff>
      <xdr:row>10</xdr:row>
      <xdr:rowOff>88049</xdr:rowOff>
    </xdr:from>
    <xdr:to>
      <xdr:col>6</xdr:col>
      <xdr:colOff>368300</xdr:colOff>
      <xdr:row>22</xdr:row>
      <xdr:rowOff>88900</xdr:rowOff>
    </xdr:to>
    <xdr:sp macro="" textlink="">
      <xdr:nvSpPr>
        <xdr:cNvPr id="9" name="Rectángulo redondeado 8">
          <a:extLst>
            <a:ext uri="{FF2B5EF4-FFF2-40B4-BE49-F238E27FC236}">
              <a16:creationId xmlns:a16="http://schemas.microsoft.com/office/drawing/2014/main" id="{5DE5DABE-52D0-6C4A-9CF1-8E762C404A9D}"/>
            </a:ext>
          </a:extLst>
        </xdr:cNvPr>
        <xdr:cNvSpPr/>
      </xdr:nvSpPr>
      <xdr:spPr>
        <a:xfrm>
          <a:off x="330200" y="1993049"/>
          <a:ext cx="4991100" cy="2286851"/>
        </a:xfrm>
        <a:prstGeom prst="roundRect">
          <a:avLst/>
        </a:prstGeom>
        <a:ln w="6350">
          <a:solidFill>
            <a:schemeClr val="tx1"/>
          </a:solidFill>
          <a:prstDash val="dash"/>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ES_tradnl" sz="1100"/>
        </a:p>
      </xdr:txBody>
    </xdr:sp>
    <xdr:clientData/>
  </xdr:twoCellAnchor>
  <xdr:twoCellAnchor>
    <xdr:from>
      <xdr:col>1</xdr:col>
      <xdr:colOff>203180</xdr:colOff>
      <xdr:row>9</xdr:row>
      <xdr:rowOff>25400</xdr:rowOff>
    </xdr:from>
    <xdr:to>
      <xdr:col>5</xdr:col>
      <xdr:colOff>304800</xdr:colOff>
      <xdr:row>11</xdr:row>
      <xdr:rowOff>105972</xdr:rowOff>
    </xdr:to>
    <xdr:sp macro="" textlink="">
      <xdr:nvSpPr>
        <xdr:cNvPr id="10" name="Rectángulo redondeado 9">
          <a:extLst>
            <a:ext uri="{FF2B5EF4-FFF2-40B4-BE49-F238E27FC236}">
              <a16:creationId xmlns:a16="http://schemas.microsoft.com/office/drawing/2014/main" id="{E13592A5-86E3-D145-98B7-0DDF4ABA77BC}"/>
            </a:ext>
          </a:extLst>
        </xdr:cNvPr>
        <xdr:cNvSpPr/>
      </xdr:nvSpPr>
      <xdr:spPr>
        <a:xfrm>
          <a:off x="1028680" y="1739900"/>
          <a:ext cx="3403620" cy="461572"/>
        </a:xfrm>
        <a:prstGeom prst="roundRect">
          <a:avLst/>
        </a:prstGeom>
        <a:solidFill>
          <a:schemeClr val="accent1">
            <a:lumMod val="40000"/>
            <a:lumOff val="60000"/>
          </a:schemeClr>
        </a:solid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ES_tradnl" sz="1100">
            <a:solidFill>
              <a:schemeClr val="tx1"/>
            </a:solidFill>
          </a:endParaRPr>
        </a:p>
      </xdr:txBody>
    </xdr:sp>
    <xdr:clientData/>
  </xdr:twoCellAnchor>
  <xdr:twoCellAnchor>
    <xdr:from>
      <xdr:col>1</xdr:col>
      <xdr:colOff>406380</xdr:colOff>
      <xdr:row>9</xdr:row>
      <xdr:rowOff>63500</xdr:rowOff>
    </xdr:from>
    <xdr:to>
      <xdr:col>5</xdr:col>
      <xdr:colOff>266700</xdr:colOff>
      <xdr:row>12</xdr:row>
      <xdr:rowOff>61246</xdr:rowOff>
    </xdr:to>
    <xdr:sp macro="" textlink="">
      <xdr:nvSpPr>
        <xdr:cNvPr id="11" name="CuadroTexto 10">
          <a:extLst>
            <a:ext uri="{FF2B5EF4-FFF2-40B4-BE49-F238E27FC236}">
              <a16:creationId xmlns:a16="http://schemas.microsoft.com/office/drawing/2014/main" id="{CDD32AF8-BA49-F844-B854-1F6B820B3353}"/>
            </a:ext>
          </a:extLst>
        </xdr:cNvPr>
        <xdr:cNvSpPr txBox="1"/>
      </xdr:nvSpPr>
      <xdr:spPr>
        <a:xfrm>
          <a:off x="1231880" y="1778000"/>
          <a:ext cx="3162320" cy="5692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ES_tradnl" sz="1800" b="1">
              <a:solidFill>
                <a:schemeClr val="tx1"/>
              </a:solidFill>
            </a:rPr>
            <a:t>Ejercicio 7. </a:t>
          </a:r>
          <a:r>
            <a:rPr lang="es-ES" sz="1800" b="1">
              <a:solidFill>
                <a:schemeClr val="tx1"/>
              </a:solidFill>
            </a:rPr>
            <a:t>Bonificación</a:t>
          </a:r>
          <a:endParaRPr lang="es-ES" sz="1800" b="1" i="0" u="none" strike="noStrike">
            <a:solidFill>
              <a:schemeClr val="tx1"/>
            </a:solidFill>
            <a:effectLst/>
            <a:latin typeface="Franklin Gothic Medium" panose="020B0603020102020204" pitchFamily="34" charset="0"/>
            <a:ea typeface="+mn-ea"/>
            <a:cs typeface="Segoe UI" panose="020B0502040204020203" pitchFamily="34" charset="0"/>
          </a:endParaRPr>
        </a:p>
        <a:p>
          <a:endParaRPr lang="es-ES_tradnl" sz="1800" b="1">
            <a:solidFill>
              <a:schemeClr val="tx1"/>
            </a:solidFill>
          </a:endParaRPr>
        </a:p>
      </xdr:txBody>
    </xdr:sp>
    <xdr:clientData/>
  </xdr:twoCellAnchor>
  <xdr:twoCellAnchor>
    <xdr:from>
      <xdr:col>0</xdr:col>
      <xdr:colOff>524565</xdr:colOff>
      <xdr:row>12</xdr:row>
      <xdr:rowOff>118766</xdr:rowOff>
    </xdr:from>
    <xdr:to>
      <xdr:col>6</xdr:col>
      <xdr:colOff>114300</xdr:colOff>
      <xdr:row>18</xdr:row>
      <xdr:rowOff>50800</xdr:rowOff>
    </xdr:to>
    <xdr:sp macro="" textlink="">
      <xdr:nvSpPr>
        <xdr:cNvPr id="12" name="CuadroTexto 11">
          <a:extLst>
            <a:ext uri="{FF2B5EF4-FFF2-40B4-BE49-F238E27FC236}">
              <a16:creationId xmlns:a16="http://schemas.microsoft.com/office/drawing/2014/main" id="{215005E6-DCFF-9045-861D-8FECDDE4C16F}"/>
            </a:ext>
          </a:extLst>
        </xdr:cNvPr>
        <xdr:cNvSpPr txBox="1"/>
      </xdr:nvSpPr>
      <xdr:spPr>
        <a:xfrm>
          <a:off x="524565" y="2404766"/>
          <a:ext cx="4542735" cy="10750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US" sz="1600" b="0">
              <a:solidFill>
                <a:srgbClr val="000000"/>
              </a:solidFill>
              <a:latin typeface="+mn-lt"/>
              <a:cs typeface="Segoe UI" panose="020B0502040204020203" pitchFamily="34" charset="0"/>
            </a:rPr>
            <a:t>El sueldo se bonificará de acuerdo a la tabla adjunta que considera la fecha de ingreso</a:t>
          </a:r>
        </a:p>
      </xdr:txBody>
    </xdr:sp>
    <xdr:clientData/>
  </xdr:twoCellAnchor>
  <xdr:twoCellAnchor>
    <xdr:from>
      <xdr:col>7</xdr:col>
      <xdr:colOff>165100</xdr:colOff>
      <xdr:row>10</xdr:row>
      <xdr:rowOff>138849</xdr:rowOff>
    </xdr:from>
    <xdr:to>
      <xdr:col>12</xdr:col>
      <xdr:colOff>228600</xdr:colOff>
      <xdr:row>22</xdr:row>
      <xdr:rowOff>139700</xdr:rowOff>
    </xdr:to>
    <xdr:sp macro="" textlink="">
      <xdr:nvSpPr>
        <xdr:cNvPr id="13" name="Rectángulo redondeado 12">
          <a:extLst>
            <a:ext uri="{FF2B5EF4-FFF2-40B4-BE49-F238E27FC236}">
              <a16:creationId xmlns:a16="http://schemas.microsoft.com/office/drawing/2014/main" id="{6B220116-EAF6-B541-911B-F6A88BF71AAC}"/>
            </a:ext>
          </a:extLst>
        </xdr:cNvPr>
        <xdr:cNvSpPr/>
      </xdr:nvSpPr>
      <xdr:spPr>
        <a:xfrm>
          <a:off x="5943600" y="2043849"/>
          <a:ext cx="4991100" cy="2286851"/>
        </a:xfrm>
        <a:prstGeom prst="roundRect">
          <a:avLst/>
        </a:prstGeom>
        <a:ln w="6350">
          <a:solidFill>
            <a:schemeClr val="tx1"/>
          </a:solidFill>
          <a:prstDash val="dash"/>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ES_tradnl" sz="1100"/>
        </a:p>
      </xdr:txBody>
    </xdr:sp>
    <xdr:clientData/>
  </xdr:twoCellAnchor>
  <xdr:twoCellAnchor>
    <xdr:from>
      <xdr:col>7</xdr:col>
      <xdr:colOff>863580</xdr:colOff>
      <xdr:row>9</xdr:row>
      <xdr:rowOff>76200</xdr:rowOff>
    </xdr:from>
    <xdr:to>
      <xdr:col>11</xdr:col>
      <xdr:colOff>419100</xdr:colOff>
      <xdr:row>11</xdr:row>
      <xdr:rowOff>156772</xdr:rowOff>
    </xdr:to>
    <xdr:sp macro="" textlink="">
      <xdr:nvSpPr>
        <xdr:cNvPr id="14" name="Rectángulo redondeado 13">
          <a:extLst>
            <a:ext uri="{FF2B5EF4-FFF2-40B4-BE49-F238E27FC236}">
              <a16:creationId xmlns:a16="http://schemas.microsoft.com/office/drawing/2014/main" id="{0BB38434-EB7B-B44C-9FFE-C262CB0E3802}"/>
            </a:ext>
          </a:extLst>
        </xdr:cNvPr>
        <xdr:cNvSpPr/>
      </xdr:nvSpPr>
      <xdr:spPr>
        <a:xfrm>
          <a:off x="6642080" y="1790700"/>
          <a:ext cx="3403620" cy="461572"/>
        </a:xfrm>
        <a:prstGeom prst="roundRect">
          <a:avLst/>
        </a:prstGeom>
        <a:solidFill>
          <a:schemeClr val="accent1">
            <a:lumMod val="40000"/>
            <a:lumOff val="60000"/>
          </a:schemeClr>
        </a:solid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ES_tradnl" sz="1100">
            <a:solidFill>
              <a:schemeClr val="tx1"/>
            </a:solidFill>
          </a:endParaRPr>
        </a:p>
      </xdr:txBody>
    </xdr:sp>
    <xdr:clientData/>
  </xdr:twoCellAnchor>
  <xdr:twoCellAnchor>
    <xdr:from>
      <xdr:col>8</xdr:col>
      <xdr:colOff>63480</xdr:colOff>
      <xdr:row>9</xdr:row>
      <xdr:rowOff>114300</xdr:rowOff>
    </xdr:from>
    <xdr:to>
      <xdr:col>11</xdr:col>
      <xdr:colOff>381000</xdr:colOff>
      <xdr:row>12</xdr:row>
      <xdr:rowOff>112046</xdr:rowOff>
    </xdr:to>
    <xdr:sp macro="" textlink="">
      <xdr:nvSpPr>
        <xdr:cNvPr id="15" name="CuadroTexto 14">
          <a:extLst>
            <a:ext uri="{FF2B5EF4-FFF2-40B4-BE49-F238E27FC236}">
              <a16:creationId xmlns:a16="http://schemas.microsoft.com/office/drawing/2014/main" id="{0E5C56F2-3D3F-DC4A-83DB-864A52B54C9B}"/>
            </a:ext>
          </a:extLst>
        </xdr:cNvPr>
        <xdr:cNvSpPr txBox="1"/>
      </xdr:nvSpPr>
      <xdr:spPr>
        <a:xfrm>
          <a:off x="6845280" y="1828800"/>
          <a:ext cx="3162320" cy="5692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ES_tradnl" sz="1800" b="1">
              <a:solidFill>
                <a:schemeClr val="tx1"/>
              </a:solidFill>
            </a:rPr>
            <a:t>Ejercicio 8. </a:t>
          </a:r>
          <a:r>
            <a:rPr lang="es-ES" sz="1800" b="1">
              <a:solidFill>
                <a:schemeClr val="tx1"/>
              </a:solidFill>
            </a:rPr>
            <a:t>Producto A o B</a:t>
          </a:r>
          <a:endParaRPr lang="es-ES" sz="1800" b="1" i="0" u="none" strike="noStrike">
            <a:solidFill>
              <a:schemeClr val="tx1"/>
            </a:solidFill>
            <a:effectLst/>
            <a:latin typeface="Franklin Gothic Medium" panose="020B0603020102020204" pitchFamily="34" charset="0"/>
            <a:ea typeface="+mn-ea"/>
            <a:cs typeface="Segoe UI" panose="020B0502040204020203" pitchFamily="34" charset="0"/>
          </a:endParaRPr>
        </a:p>
        <a:p>
          <a:endParaRPr lang="es-ES_tradnl" sz="1800" b="1">
            <a:solidFill>
              <a:schemeClr val="tx1"/>
            </a:solidFill>
          </a:endParaRPr>
        </a:p>
      </xdr:txBody>
    </xdr:sp>
    <xdr:clientData/>
  </xdr:twoCellAnchor>
  <xdr:twoCellAnchor>
    <xdr:from>
      <xdr:col>7</xdr:col>
      <xdr:colOff>359465</xdr:colOff>
      <xdr:row>12</xdr:row>
      <xdr:rowOff>169566</xdr:rowOff>
    </xdr:from>
    <xdr:to>
      <xdr:col>11</xdr:col>
      <xdr:colOff>1054100</xdr:colOff>
      <xdr:row>18</xdr:row>
      <xdr:rowOff>101600</xdr:rowOff>
    </xdr:to>
    <xdr:sp macro="" textlink="">
      <xdr:nvSpPr>
        <xdr:cNvPr id="16" name="CuadroTexto 15">
          <a:extLst>
            <a:ext uri="{FF2B5EF4-FFF2-40B4-BE49-F238E27FC236}">
              <a16:creationId xmlns:a16="http://schemas.microsoft.com/office/drawing/2014/main" id="{D2394DE1-098A-E843-9125-2E4685AF84B1}"/>
            </a:ext>
          </a:extLst>
        </xdr:cNvPr>
        <xdr:cNvSpPr txBox="1"/>
      </xdr:nvSpPr>
      <xdr:spPr>
        <a:xfrm>
          <a:off x="6137965" y="2455566"/>
          <a:ext cx="4542735" cy="10750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US" sz="1600" b="0">
              <a:solidFill>
                <a:srgbClr val="000000"/>
              </a:solidFill>
              <a:latin typeface="+mn-lt"/>
              <a:cs typeface="Segoe UI" panose="020B0502040204020203" pitchFamily="34" charset="0"/>
            </a:rPr>
            <a:t>Si el producto está en categoría A, se descuenta al </a:t>
          </a:r>
          <a:r>
            <a:rPr lang="en-US" sz="1600" b="0">
              <a:solidFill>
                <a:srgbClr val="000000"/>
              </a:solidFill>
              <a:latin typeface="+mn-lt"/>
              <a:ea typeface="+mn-ea"/>
              <a:cs typeface="Segoe UI" panose="020B0502040204020203" pitchFamily="34" charset="0"/>
            </a:rPr>
            <a:t>precio</a:t>
          </a:r>
          <a:r>
            <a:rPr lang="en-US" sz="1600" b="0">
              <a:solidFill>
                <a:srgbClr val="000000"/>
              </a:solidFill>
              <a:latin typeface="+mn-lt"/>
              <a:cs typeface="Segoe UI" panose="020B0502040204020203" pitchFamily="34" charset="0"/>
            </a:rPr>
            <a:t> un 5%, si no un 10%</a:t>
          </a:r>
        </a:p>
      </xdr:txBody>
    </xdr:sp>
    <xdr:clientData/>
  </xdr:twoCellAnchor>
  <xdr:twoCellAnchor>
    <xdr:from>
      <xdr:col>14</xdr:col>
      <xdr:colOff>241300</xdr:colOff>
      <xdr:row>10</xdr:row>
      <xdr:rowOff>88049</xdr:rowOff>
    </xdr:from>
    <xdr:to>
      <xdr:col>19</xdr:col>
      <xdr:colOff>1104900</xdr:colOff>
      <xdr:row>22</xdr:row>
      <xdr:rowOff>88900</xdr:rowOff>
    </xdr:to>
    <xdr:sp macro="" textlink="">
      <xdr:nvSpPr>
        <xdr:cNvPr id="17" name="Rectángulo redondeado 16">
          <a:extLst>
            <a:ext uri="{FF2B5EF4-FFF2-40B4-BE49-F238E27FC236}">
              <a16:creationId xmlns:a16="http://schemas.microsoft.com/office/drawing/2014/main" id="{E57D4DD0-82B5-BF41-8818-7E1F534DC42D}"/>
            </a:ext>
          </a:extLst>
        </xdr:cNvPr>
        <xdr:cNvSpPr/>
      </xdr:nvSpPr>
      <xdr:spPr>
        <a:xfrm>
          <a:off x="12598400" y="1993049"/>
          <a:ext cx="4991100" cy="2286851"/>
        </a:xfrm>
        <a:prstGeom prst="roundRect">
          <a:avLst/>
        </a:prstGeom>
        <a:ln w="6350">
          <a:solidFill>
            <a:schemeClr val="tx1"/>
          </a:solidFill>
          <a:prstDash val="dash"/>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ES_tradnl" sz="1100"/>
        </a:p>
      </xdr:txBody>
    </xdr:sp>
    <xdr:clientData/>
  </xdr:twoCellAnchor>
  <xdr:twoCellAnchor>
    <xdr:from>
      <xdr:col>15</xdr:col>
      <xdr:colOff>114280</xdr:colOff>
      <xdr:row>9</xdr:row>
      <xdr:rowOff>25400</xdr:rowOff>
    </xdr:from>
    <xdr:to>
      <xdr:col>19</xdr:col>
      <xdr:colOff>215900</xdr:colOff>
      <xdr:row>11</xdr:row>
      <xdr:rowOff>105972</xdr:rowOff>
    </xdr:to>
    <xdr:sp macro="" textlink="">
      <xdr:nvSpPr>
        <xdr:cNvPr id="18" name="Rectángulo redondeado 17">
          <a:extLst>
            <a:ext uri="{FF2B5EF4-FFF2-40B4-BE49-F238E27FC236}">
              <a16:creationId xmlns:a16="http://schemas.microsoft.com/office/drawing/2014/main" id="{4573E870-8561-3343-AC49-50650F424EF0}"/>
            </a:ext>
          </a:extLst>
        </xdr:cNvPr>
        <xdr:cNvSpPr/>
      </xdr:nvSpPr>
      <xdr:spPr>
        <a:xfrm>
          <a:off x="13296880" y="1739900"/>
          <a:ext cx="3403620" cy="461572"/>
        </a:xfrm>
        <a:prstGeom prst="roundRect">
          <a:avLst/>
        </a:prstGeom>
        <a:solidFill>
          <a:schemeClr val="accent1">
            <a:lumMod val="40000"/>
            <a:lumOff val="60000"/>
          </a:schemeClr>
        </a:solid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ES_tradnl" sz="1100">
            <a:solidFill>
              <a:schemeClr val="tx1"/>
            </a:solidFill>
          </a:endParaRPr>
        </a:p>
      </xdr:txBody>
    </xdr:sp>
    <xdr:clientData/>
  </xdr:twoCellAnchor>
  <xdr:twoCellAnchor>
    <xdr:from>
      <xdr:col>15</xdr:col>
      <xdr:colOff>317480</xdr:colOff>
      <xdr:row>9</xdr:row>
      <xdr:rowOff>63500</xdr:rowOff>
    </xdr:from>
    <xdr:to>
      <xdr:col>19</xdr:col>
      <xdr:colOff>177800</xdr:colOff>
      <xdr:row>12</xdr:row>
      <xdr:rowOff>61246</xdr:rowOff>
    </xdr:to>
    <xdr:sp macro="" textlink="">
      <xdr:nvSpPr>
        <xdr:cNvPr id="19" name="CuadroTexto 18">
          <a:extLst>
            <a:ext uri="{FF2B5EF4-FFF2-40B4-BE49-F238E27FC236}">
              <a16:creationId xmlns:a16="http://schemas.microsoft.com/office/drawing/2014/main" id="{3D0F17A2-B84F-4246-B151-B1A9E1CA1081}"/>
            </a:ext>
          </a:extLst>
        </xdr:cNvPr>
        <xdr:cNvSpPr txBox="1"/>
      </xdr:nvSpPr>
      <xdr:spPr>
        <a:xfrm>
          <a:off x="13500080" y="1778000"/>
          <a:ext cx="3162320" cy="5692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ES_tradnl" sz="1800" b="1">
              <a:solidFill>
                <a:schemeClr val="tx1"/>
              </a:solidFill>
            </a:rPr>
            <a:t>Ejercicio 9. </a:t>
          </a:r>
          <a:r>
            <a:rPr lang="es-ES" sz="1800" b="1">
              <a:solidFill>
                <a:schemeClr val="tx1"/>
              </a:solidFill>
            </a:rPr>
            <a:t>¿Quién es  Nadal?</a:t>
          </a:r>
          <a:endParaRPr lang="es-ES" sz="1800" b="1" i="0" u="none" strike="noStrike">
            <a:solidFill>
              <a:schemeClr val="tx1"/>
            </a:solidFill>
            <a:effectLst/>
            <a:latin typeface="Franklin Gothic Medium" panose="020B0603020102020204" pitchFamily="34" charset="0"/>
            <a:ea typeface="+mn-ea"/>
            <a:cs typeface="Segoe UI" panose="020B0502040204020203" pitchFamily="34" charset="0"/>
          </a:endParaRPr>
        </a:p>
        <a:p>
          <a:endParaRPr lang="es-ES_tradnl" sz="1800" b="1">
            <a:solidFill>
              <a:schemeClr val="tx1"/>
            </a:solidFill>
          </a:endParaRPr>
        </a:p>
      </xdr:txBody>
    </xdr:sp>
    <xdr:clientData/>
  </xdr:twoCellAnchor>
  <xdr:twoCellAnchor>
    <xdr:from>
      <xdr:col>14</xdr:col>
      <xdr:colOff>435665</xdr:colOff>
      <xdr:row>12</xdr:row>
      <xdr:rowOff>118766</xdr:rowOff>
    </xdr:from>
    <xdr:to>
      <xdr:col>19</xdr:col>
      <xdr:colOff>850900</xdr:colOff>
      <xdr:row>18</xdr:row>
      <xdr:rowOff>50800</xdr:rowOff>
    </xdr:to>
    <xdr:sp macro="" textlink="">
      <xdr:nvSpPr>
        <xdr:cNvPr id="20" name="CuadroTexto 19">
          <a:extLst>
            <a:ext uri="{FF2B5EF4-FFF2-40B4-BE49-F238E27FC236}">
              <a16:creationId xmlns:a16="http://schemas.microsoft.com/office/drawing/2014/main" id="{CDCBACCE-CC14-4648-BBF5-206A94584A08}"/>
            </a:ext>
          </a:extLst>
        </xdr:cNvPr>
        <xdr:cNvSpPr txBox="1"/>
      </xdr:nvSpPr>
      <xdr:spPr>
        <a:xfrm>
          <a:off x="12792765" y="2404766"/>
          <a:ext cx="4542735" cy="10750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US" sz="1600" b="0">
              <a:solidFill>
                <a:srgbClr val="000000"/>
              </a:solidFill>
              <a:latin typeface="+mn-lt"/>
              <a:cs typeface="Segoe UI" panose="020B0502040204020203" pitchFamily="34" charset="0"/>
            </a:rPr>
            <a:t>Se requiere que en la casilla del Ganador aparezca el nombre del tenista que venció en el partido</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127000</xdr:rowOff>
    </xdr:from>
    <xdr:to>
      <xdr:col>4</xdr:col>
      <xdr:colOff>195943</xdr:colOff>
      <xdr:row>7</xdr:row>
      <xdr:rowOff>127000</xdr:rowOff>
    </xdr:to>
    <xdr:pic>
      <xdr:nvPicPr>
        <xdr:cNvPr id="8" name="Imagen 7">
          <a:extLst>
            <a:ext uri="{FF2B5EF4-FFF2-40B4-BE49-F238E27FC236}">
              <a16:creationId xmlns:a16="http://schemas.microsoft.com/office/drawing/2014/main" id="{22A943FC-72F1-FFC6-5524-C62E84A022E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17500"/>
          <a:ext cx="5479143" cy="1143000"/>
        </a:xfrm>
        <a:prstGeom prst="rect">
          <a:avLst/>
        </a:prstGeom>
      </xdr:spPr>
    </xdr:pic>
    <xdr:clientData/>
  </xdr:twoCellAnchor>
  <xdr:twoCellAnchor>
    <xdr:from>
      <xdr:col>0</xdr:col>
      <xdr:colOff>190500</xdr:colOff>
      <xdr:row>12</xdr:row>
      <xdr:rowOff>164249</xdr:rowOff>
    </xdr:from>
    <xdr:to>
      <xdr:col>6</xdr:col>
      <xdr:colOff>520700</xdr:colOff>
      <xdr:row>24</xdr:row>
      <xdr:rowOff>165100</xdr:rowOff>
    </xdr:to>
    <xdr:sp macro="" textlink="">
      <xdr:nvSpPr>
        <xdr:cNvPr id="9" name="Rectángulo redondeado 8">
          <a:extLst>
            <a:ext uri="{FF2B5EF4-FFF2-40B4-BE49-F238E27FC236}">
              <a16:creationId xmlns:a16="http://schemas.microsoft.com/office/drawing/2014/main" id="{53A1535C-8642-9F41-8280-E65D741C669C}"/>
            </a:ext>
          </a:extLst>
        </xdr:cNvPr>
        <xdr:cNvSpPr/>
      </xdr:nvSpPr>
      <xdr:spPr>
        <a:xfrm>
          <a:off x="190500" y="2450249"/>
          <a:ext cx="5537200" cy="2286851"/>
        </a:xfrm>
        <a:prstGeom prst="roundRect">
          <a:avLst/>
        </a:prstGeom>
        <a:ln w="6350">
          <a:solidFill>
            <a:schemeClr val="tx1"/>
          </a:solidFill>
          <a:prstDash val="dash"/>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ES_tradnl" sz="1100"/>
        </a:p>
      </xdr:txBody>
    </xdr:sp>
    <xdr:clientData/>
  </xdr:twoCellAnchor>
  <xdr:twoCellAnchor>
    <xdr:from>
      <xdr:col>1</xdr:col>
      <xdr:colOff>63480</xdr:colOff>
      <xdr:row>11</xdr:row>
      <xdr:rowOff>101600</xdr:rowOff>
    </xdr:from>
    <xdr:to>
      <xdr:col>5</xdr:col>
      <xdr:colOff>330200</xdr:colOff>
      <xdr:row>13</xdr:row>
      <xdr:rowOff>182172</xdr:rowOff>
    </xdr:to>
    <xdr:sp macro="" textlink="">
      <xdr:nvSpPr>
        <xdr:cNvPr id="10" name="Rectángulo redondeado 9">
          <a:extLst>
            <a:ext uri="{FF2B5EF4-FFF2-40B4-BE49-F238E27FC236}">
              <a16:creationId xmlns:a16="http://schemas.microsoft.com/office/drawing/2014/main" id="{89B74A6B-CA46-C940-8586-DD9D5F7A25D8}"/>
            </a:ext>
          </a:extLst>
        </xdr:cNvPr>
        <xdr:cNvSpPr/>
      </xdr:nvSpPr>
      <xdr:spPr>
        <a:xfrm>
          <a:off x="888980" y="2197100"/>
          <a:ext cx="3822720" cy="461572"/>
        </a:xfrm>
        <a:prstGeom prst="roundRect">
          <a:avLst/>
        </a:prstGeom>
        <a:solidFill>
          <a:schemeClr val="accent1">
            <a:lumMod val="40000"/>
            <a:lumOff val="60000"/>
          </a:schemeClr>
        </a:solid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ES_tradnl" sz="1100">
            <a:solidFill>
              <a:schemeClr val="tx1"/>
            </a:solidFill>
          </a:endParaRPr>
        </a:p>
      </xdr:txBody>
    </xdr:sp>
    <xdr:clientData/>
  </xdr:twoCellAnchor>
  <xdr:twoCellAnchor>
    <xdr:from>
      <xdr:col>1</xdr:col>
      <xdr:colOff>266680</xdr:colOff>
      <xdr:row>11</xdr:row>
      <xdr:rowOff>139700</xdr:rowOff>
    </xdr:from>
    <xdr:to>
      <xdr:col>5</xdr:col>
      <xdr:colOff>292100</xdr:colOff>
      <xdr:row>14</xdr:row>
      <xdr:rowOff>137446</xdr:rowOff>
    </xdr:to>
    <xdr:sp macro="" textlink="">
      <xdr:nvSpPr>
        <xdr:cNvPr id="11" name="CuadroTexto 10">
          <a:extLst>
            <a:ext uri="{FF2B5EF4-FFF2-40B4-BE49-F238E27FC236}">
              <a16:creationId xmlns:a16="http://schemas.microsoft.com/office/drawing/2014/main" id="{E872474B-3A08-0F43-B427-B3BD486E6932}"/>
            </a:ext>
          </a:extLst>
        </xdr:cNvPr>
        <xdr:cNvSpPr txBox="1"/>
      </xdr:nvSpPr>
      <xdr:spPr>
        <a:xfrm>
          <a:off x="1092180" y="2235200"/>
          <a:ext cx="3581420" cy="5692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ES_tradnl" sz="1800" b="1">
              <a:solidFill>
                <a:schemeClr val="tx1"/>
              </a:solidFill>
            </a:rPr>
            <a:t>Ejercicio 10. </a:t>
          </a:r>
          <a:r>
            <a:rPr lang="es-ES" sz="1800" b="1">
              <a:solidFill>
                <a:schemeClr val="tx1"/>
              </a:solidFill>
            </a:rPr>
            <a:t>Rendimiento</a:t>
          </a:r>
          <a:endParaRPr lang="es-ES" sz="1800" b="1" i="0" u="none" strike="noStrike">
            <a:solidFill>
              <a:schemeClr val="tx1"/>
            </a:solidFill>
            <a:effectLst/>
            <a:latin typeface="Franklin Gothic Medium" panose="020B0603020102020204" pitchFamily="34" charset="0"/>
            <a:ea typeface="+mn-ea"/>
            <a:cs typeface="Segoe UI" panose="020B0502040204020203" pitchFamily="34" charset="0"/>
          </a:endParaRPr>
        </a:p>
        <a:p>
          <a:endParaRPr lang="es-ES_tradnl" sz="1800" b="1">
            <a:solidFill>
              <a:schemeClr val="tx1"/>
            </a:solidFill>
          </a:endParaRPr>
        </a:p>
      </xdr:txBody>
    </xdr:sp>
    <xdr:clientData/>
  </xdr:twoCellAnchor>
  <xdr:twoCellAnchor>
    <xdr:from>
      <xdr:col>0</xdr:col>
      <xdr:colOff>384865</xdr:colOff>
      <xdr:row>15</xdr:row>
      <xdr:rowOff>4466</xdr:rowOff>
    </xdr:from>
    <xdr:to>
      <xdr:col>6</xdr:col>
      <xdr:colOff>266700</xdr:colOff>
      <xdr:row>20</xdr:row>
      <xdr:rowOff>127000</xdr:rowOff>
    </xdr:to>
    <xdr:sp macro="" textlink="">
      <xdr:nvSpPr>
        <xdr:cNvPr id="12" name="CuadroTexto 11">
          <a:extLst>
            <a:ext uri="{FF2B5EF4-FFF2-40B4-BE49-F238E27FC236}">
              <a16:creationId xmlns:a16="http://schemas.microsoft.com/office/drawing/2014/main" id="{09D98900-1BB4-8346-B253-9366AB69D68C}"/>
            </a:ext>
          </a:extLst>
        </xdr:cNvPr>
        <xdr:cNvSpPr txBox="1"/>
      </xdr:nvSpPr>
      <xdr:spPr>
        <a:xfrm>
          <a:off x="384865" y="2861966"/>
          <a:ext cx="5088835" cy="10750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US" sz="1600" b="0">
              <a:solidFill>
                <a:srgbClr val="000000"/>
              </a:solidFill>
              <a:latin typeface="+mn-lt"/>
              <a:cs typeface="Segoe UI" panose="020B0502040204020203" pitchFamily="34" charset="0"/>
            </a:rPr>
            <a:t>En la columna “Resultado” aparecerá “Muy bien” si el rendimiento es mayor o igual a 70% y “Debe superarse” en caso contrario.</a:t>
          </a:r>
        </a:p>
      </xdr:txBody>
    </xdr:sp>
    <xdr:clientData/>
  </xdr:twoCellAnchor>
  <xdr:twoCellAnchor>
    <xdr:from>
      <xdr:col>7</xdr:col>
      <xdr:colOff>241300</xdr:colOff>
      <xdr:row>12</xdr:row>
      <xdr:rowOff>176949</xdr:rowOff>
    </xdr:from>
    <xdr:to>
      <xdr:col>12</xdr:col>
      <xdr:colOff>660400</xdr:colOff>
      <xdr:row>24</xdr:row>
      <xdr:rowOff>177800</xdr:rowOff>
    </xdr:to>
    <xdr:sp macro="" textlink="">
      <xdr:nvSpPr>
        <xdr:cNvPr id="13" name="Rectángulo redondeado 12">
          <a:extLst>
            <a:ext uri="{FF2B5EF4-FFF2-40B4-BE49-F238E27FC236}">
              <a16:creationId xmlns:a16="http://schemas.microsoft.com/office/drawing/2014/main" id="{2BAB29DC-AB33-804E-B624-4EF8738AF718}"/>
            </a:ext>
          </a:extLst>
        </xdr:cNvPr>
        <xdr:cNvSpPr/>
      </xdr:nvSpPr>
      <xdr:spPr>
        <a:xfrm>
          <a:off x="6273800" y="2462949"/>
          <a:ext cx="5537200" cy="2286851"/>
        </a:xfrm>
        <a:prstGeom prst="roundRect">
          <a:avLst/>
        </a:prstGeom>
        <a:ln w="6350">
          <a:solidFill>
            <a:schemeClr val="tx1"/>
          </a:solidFill>
          <a:prstDash val="dash"/>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ES_tradnl" sz="1100"/>
        </a:p>
      </xdr:txBody>
    </xdr:sp>
    <xdr:clientData/>
  </xdr:twoCellAnchor>
  <xdr:twoCellAnchor>
    <xdr:from>
      <xdr:col>7</xdr:col>
      <xdr:colOff>939780</xdr:colOff>
      <xdr:row>11</xdr:row>
      <xdr:rowOff>114300</xdr:rowOff>
    </xdr:from>
    <xdr:to>
      <xdr:col>11</xdr:col>
      <xdr:colOff>482600</xdr:colOff>
      <xdr:row>14</xdr:row>
      <xdr:rowOff>4372</xdr:rowOff>
    </xdr:to>
    <xdr:sp macro="" textlink="">
      <xdr:nvSpPr>
        <xdr:cNvPr id="14" name="Rectángulo redondeado 13">
          <a:extLst>
            <a:ext uri="{FF2B5EF4-FFF2-40B4-BE49-F238E27FC236}">
              <a16:creationId xmlns:a16="http://schemas.microsoft.com/office/drawing/2014/main" id="{350CBF55-6360-F642-A21B-DD338E69E070}"/>
            </a:ext>
          </a:extLst>
        </xdr:cNvPr>
        <xdr:cNvSpPr/>
      </xdr:nvSpPr>
      <xdr:spPr>
        <a:xfrm>
          <a:off x="6972280" y="2209800"/>
          <a:ext cx="3822720" cy="461572"/>
        </a:xfrm>
        <a:prstGeom prst="roundRect">
          <a:avLst/>
        </a:prstGeom>
        <a:solidFill>
          <a:schemeClr val="accent1">
            <a:lumMod val="40000"/>
            <a:lumOff val="60000"/>
          </a:schemeClr>
        </a:solid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ES_tradnl" sz="1100">
            <a:solidFill>
              <a:schemeClr val="tx1"/>
            </a:solidFill>
          </a:endParaRPr>
        </a:p>
      </xdr:txBody>
    </xdr:sp>
    <xdr:clientData/>
  </xdr:twoCellAnchor>
  <xdr:twoCellAnchor>
    <xdr:from>
      <xdr:col>7</xdr:col>
      <xdr:colOff>1142980</xdr:colOff>
      <xdr:row>11</xdr:row>
      <xdr:rowOff>152400</xdr:rowOff>
    </xdr:from>
    <xdr:to>
      <xdr:col>11</xdr:col>
      <xdr:colOff>444500</xdr:colOff>
      <xdr:row>14</xdr:row>
      <xdr:rowOff>150146</xdr:rowOff>
    </xdr:to>
    <xdr:sp macro="" textlink="">
      <xdr:nvSpPr>
        <xdr:cNvPr id="15" name="CuadroTexto 14">
          <a:extLst>
            <a:ext uri="{FF2B5EF4-FFF2-40B4-BE49-F238E27FC236}">
              <a16:creationId xmlns:a16="http://schemas.microsoft.com/office/drawing/2014/main" id="{C1F3D256-5A76-DF48-95CB-770E1BF9415E}"/>
            </a:ext>
          </a:extLst>
        </xdr:cNvPr>
        <xdr:cNvSpPr txBox="1"/>
      </xdr:nvSpPr>
      <xdr:spPr>
        <a:xfrm>
          <a:off x="7175480" y="2247900"/>
          <a:ext cx="3581420" cy="5692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ES_tradnl" sz="1800" b="1">
              <a:solidFill>
                <a:schemeClr val="tx1"/>
              </a:solidFill>
            </a:rPr>
            <a:t>Ejercicio 11. </a:t>
          </a:r>
          <a:r>
            <a:rPr lang="es-ES" sz="1800" b="1">
              <a:solidFill>
                <a:schemeClr val="tx1"/>
              </a:solidFill>
            </a:rPr>
            <a:t>¿Más de tres hijos?</a:t>
          </a:r>
          <a:endParaRPr lang="es-ES" sz="1800" b="1" i="0" u="none" strike="noStrike">
            <a:solidFill>
              <a:schemeClr val="tx1"/>
            </a:solidFill>
            <a:effectLst/>
            <a:latin typeface="Franklin Gothic Medium" panose="020B0603020102020204" pitchFamily="34" charset="0"/>
            <a:ea typeface="+mn-ea"/>
            <a:cs typeface="Segoe UI" panose="020B0502040204020203" pitchFamily="34" charset="0"/>
          </a:endParaRPr>
        </a:p>
        <a:p>
          <a:endParaRPr lang="es-ES_tradnl" sz="1800" b="1">
            <a:solidFill>
              <a:schemeClr val="tx1"/>
            </a:solidFill>
          </a:endParaRPr>
        </a:p>
      </xdr:txBody>
    </xdr:sp>
    <xdr:clientData/>
  </xdr:twoCellAnchor>
  <xdr:twoCellAnchor>
    <xdr:from>
      <xdr:col>7</xdr:col>
      <xdr:colOff>435665</xdr:colOff>
      <xdr:row>15</xdr:row>
      <xdr:rowOff>17166</xdr:rowOff>
    </xdr:from>
    <xdr:to>
      <xdr:col>12</xdr:col>
      <xdr:colOff>406400</xdr:colOff>
      <xdr:row>20</xdr:row>
      <xdr:rowOff>139700</xdr:rowOff>
    </xdr:to>
    <xdr:sp macro="" textlink="">
      <xdr:nvSpPr>
        <xdr:cNvPr id="16" name="CuadroTexto 15">
          <a:extLst>
            <a:ext uri="{FF2B5EF4-FFF2-40B4-BE49-F238E27FC236}">
              <a16:creationId xmlns:a16="http://schemas.microsoft.com/office/drawing/2014/main" id="{AA59015F-CB3A-4443-9E72-A8C5F726F50E}"/>
            </a:ext>
          </a:extLst>
        </xdr:cNvPr>
        <xdr:cNvSpPr txBox="1"/>
      </xdr:nvSpPr>
      <xdr:spPr>
        <a:xfrm>
          <a:off x="6468165" y="2874666"/>
          <a:ext cx="5088835" cy="10750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US" sz="1600" b="0">
              <a:solidFill>
                <a:srgbClr val="000000"/>
              </a:solidFill>
              <a:latin typeface="+mn-lt"/>
              <a:cs typeface="Segoe UI" panose="020B0502040204020203" pitchFamily="34" charset="0"/>
            </a:rPr>
            <a:t>Calcula</a:t>
          </a:r>
          <a:r>
            <a:rPr lang="en-US" sz="1600" b="0" baseline="0">
              <a:solidFill>
                <a:srgbClr val="000000"/>
              </a:solidFill>
              <a:latin typeface="+mn-lt"/>
              <a:cs typeface="Segoe UI" panose="020B0502040204020203" pitchFamily="34" charset="0"/>
            </a:rPr>
            <a:t> el bono por tener hijos.</a:t>
          </a:r>
          <a:endParaRPr lang="en-US" sz="1600" b="0">
            <a:solidFill>
              <a:srgbClr val="000000"/>
            </a:solidFill>
            <a:latin typeface="+mn-lt"/>
            <a:cs typeface="Segoe UI" panose="020B0502040204020203" pitchFamily="34" charset="0"/>
          </a:endParaRPr>
        </a:p>
      </xdr:txBody>
    </xdr:sp>
    <xdr:clientData/>
  </xdr:twoCellAnchor>
  <xdr:twoCellAnchor>
    <xdr:from>
      <xdr:col>14</xdr:col>
      <xdr:colOff>25400</xdr:colOff>
      <xdr:row>12</xdr:row>
      <xdr:rowOff>138849</xdr:rowOff>
    </xdr:from>
    <xdr:to>
      <xdr:col>15</xdr:col>
      <xdr:colOff>673100</xdr:colOff>
      <xdr:row>24</xdr:row>
      <xdr:rowOff>139700</xdr:rowOff>
    </xdr:to>
    <xdr:sp macro="" textlink="">
      <xdr:nvSpPr>
        <xdr:cNvPr id="17" name="Rectángulo redondeado 16">
          <a:extLst>
            <a:ext uri="{FF2B5EF4-FFF2-40B4-BE49-F238E27FC236}">
              <a16:creationId xmlns:a16="http://schemas.microsoft.com/office/drawing/2014/main" id="{54A73D3F-573A-2148-A9A3-1F2CE47DD19E}"/>
            </a:ext>
          </a:extLst>
        </xdr:cNvPr>
        <xdr:cNvSpPr/>
      </xdr:nvSpPr>
      <xdr:spPr>
        <a:xfrm>
          <a:off x="12827000" y="2424849"/>
          <a:ext cx="5537200" cy="2286851"/>
        </a:xfrm>
        <a:prstGeom prst="roundRect">
          <a:avLst/>
        </a:prstGeom>
        <a:ln w="6350">
          <a:solidFill>
            <a:schemeClr val="tx1"/>
          </a:solidFill>
          <a:prstDash val="dash"/>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ES_tradnl" sz="1100"/>
        </a:p>
      </xdr:txBody>
    </xdr:sp>
    <xdr:clientData/>
  </xdr:twoCellAnchor>
  <xdr:twoCellAnchor>
    <xdr:from>
      <xdr:col>14</xdr:col>
      <xdr:colOff>723880</xdr:colOff>
      <xdr:row>11</xdr:row>
      <xdr:rowOff>76200</xdr:rowOff>
    </xdr:from>
    <xdr:to>
      <xdr:col>14</xdr:col>
      <xdr:colOff>4546600</xdr:colOff>
      <xdr:row>13</xdr:row>
      <xdr:rowOff>156772</xdr:rowOff>
    </xdr:to>
    <xdr:sp macro="" textlink="">
      <xdr:nvSpPr>
        <xdr:cNvPr id="18" name="Rectángulo redondeado 17">
          <a:extLst>
            <a:ext uri="{FF2B5EF4-FFF2-40B4-BE49-F238E27FC236}">
              <a16:creationId xmlns:a16="http://schemas.microsoft.com/office/drawing/2014/main" id="{19399C6C-0661-4846-BC03-BC7BFA963355}"/>
            </a:ext>
          </a:extLst>
        </xdr:cNvPr>
        <xdr:cNvSpPr/>
      </xdr:nvSpPr>
      <xdr:spPr>
        <a:xfrm>
          <a:off x="13525480" y="2171700"/>
          <a:ext cx="3822720" cy="461572"/>
        </a:xfrm>
        <a:prstGeom prst="roundRect">
          <a:avLst/>
        </a:prstGeom>
        <a:solidFill>
          <a:schemeClr val="accent1">
            <a:lumMod val="40000"/>
            <a:lumOff val="60000"/>
          </a:schemeClr>
        </a:solid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ES_tradnl" sz="1100">
            <a:solidFill>
              <a:schemeClr val="tx1"/>
            </a:solidFill>
          </a:endParaRPr>
        </a:p>
      </xdr:txBody>
    </xdr:sp>
    <xdr:clientData/>
  </xdr:twoCellAnchor>
  <xdr:twoCellAnchor>
    <xdr:from>
      <xdr:col>14</xdr:col>
      <xdr:colOff>927080</xdr:colOff>
      <xdr:row>11</xdr:row>
      <xdr:rowOff>114300</xdr:rowOff>
    </xdr:from>
    <xdr:to>
      <xdr:col>14</xdr:col>
      <xdr:colOff>4508500</xdr:colOff>
      <xdr:row>14</xdr:row>
      <xdr:rowOff>112046</xdr:rowOff>
    </xdr:to>
    <xdr:sp macro="" textlink="">
      <xdr:nvSpPr>
        <xdr:cNvPr id="19" name="CuadroTexto 18">
          <a:extLst>
            <a:ext uri="{FF2B5EF4-FFF2-40B4-BE49-F238E27FC236}">
              <a16:creationId xmlns:a16="http://schemas.microsoft.com/office/drawing/2014/main" id="{D92267F3-0253-3D4E-B799-A36C12A662B4}"/>
            </a:ext>
          </a:extLst>
        </xdr:cNvPr>
        <xdr:cNvSpPr txBox="1"/>
      </xdr:nvSpPr>
      <xdr:spPr>
        <a:xfrm>
          <a:off x="13728680" y="2209800"/>
          <a:ext cx="3581420" cy="5692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ES_tradnl" sz="1800" b="1">
              <a:solidFill>
                <a:schemeClr val="tx1"/>
              </a:solidFill>
            </a:rPr>
            <a:t>Ejercicio 12. </a:t>
          </a:r>
          <a:r>
            <a:rPr lang="es-ES" sz="1800" b="1">
              <a:solidFill>
                <a:schemeClr val="tx1"/>
              </a:solidFill>
            </a:rPr>
            <a:t>Impuestos</a:t>
          </a:r>
          <a:endParaRPr lang="es-ES" sz="1800" b="1" i="0" u="none" strike="noStrike">
            <a:solidFill>
              <a:schemeClr val="tx1"/>
            </a:solidFill>
            <a:effectLst/>
            <a:latin typeface="Franklin Gothic Medium" panose="020B0603020102020204" pitchFamily="34" charset="0"/>
            <a:ea typeface="+mn-ea"/>
            <a:cs typeface="Segoe UI" panose="020B0502040204020203" pitchFamily="34" charset="0"/>
          </a:endParaRPr>
        </a:p>
        <a:p>
          <a:endParaRPr lang="es-ES_tradnl" sz="1800" b="1">
            <a:solidFill>
              <a:schemeClr val="tx1"/>
            </a:solidFill>
          </a:endParaRPr>
        </a:p>
      </xdr:txBody>
    </xdr:sp>
    <xdr:clientData/>
  </xdr:twoCellAnchor>
  <xdr:twoCellAnchor>
    <xdr:from>
      <xdr:col>14</xdr:col>
      <xdr:colOff>219765</xdr:colOff>
      <xdr:row>14</xdr:row>
      <xdr:rowOff>169566</xdr:rowOff>
    </xdr:from>
    <xdr:to>
      <xdr:col>15</xdr:col>
      <xdr:colOff>419100</xdr:colOff>
      <xdr:row>20</xdr:row>
      <xdr:rowOff>101600</xdr:rowOff>
    </xdr:to>
    <xdr:sp macro="" textlink="">
      <xdr:nvSpPr>
        <xdr:cNvPr id="20" name="CuadroTexto 19">
          <a:extLst>
            <a:ext uri="{FF2B5EF4-FFF2-40B4-BE49-F238E27FC236}">
              <a16:creationId xmlns:a16="http://schemas.microsoft.com/office/drawing/2014/main" id="{E5C1086E-C60A-D040-93A6-F6817F229887}"/>
            </a:ext>
          </a:extLst>
        </xdr:cNvPr>
        <xdr:cNvSpPr txBox="1"/>
      </xdr:nvSpPr>
      <xdr:spPr>
        <a:xfrm>
          <a:off x="13021365" y="2836566"/>
          <a:ext cx="5088835" cy="10750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US" sz="1600" b="0">
              <a:solidFill>
                <a:srgbClr val="000000"/>
              </a:solidFill>
              <a:latin typeface="+mn-lt"/>
              <a:cs typeface="Segoe UI" panose="020B0502040204020203" pitchFamily="34" charset="0"/>
            </a:rPr>
            <a:t>Hasta 50 millones paga 19% más de eso 22%</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304800</xdr:colOff>
      <xdr:row>0</xdr:row>
      <xdr:rowOff>165100</xdr:rowOff>
    </xdr:from>
    <xdr:to>
      <xdr:col>6</xdr:col>
      <xdr:colOff>43543</xdr:colOff>
      <xdr:row>6</xdr:row>
      <xdr:rowOff>165100</xdr:rowOff>
    </xdr:to>
    <xdr:pic>
      <xdr:nvPicPr>
        <xdr:cNvPr id="4" name="Imagen 3">
          <a:extLst>
            <a:ext uri="{FF2B5EF4-FFF2-40B4-BE49-F238E27FC236}">
              <a16:creationId xmlns:a16="http://schemas.microsoft.com/office/drawing/2014/main" id="{D8C13529-5B28-CF43-B9DA-87DB2AB48E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4800" y="165100"/>
          <a:ext cx="5479143" cy="1143000"/>
        </a:xfrm>
        <a:prstGeom prst="rect">
          <a:avLst/>
        </a:prstGeom>
      </xdr:spPr>
    </xdr:pic>
    <xdr:clientData/>
  </xdr:twoCellAnchor>
  <xdr:twoCellAnchor>
    <xdr:from>
      <xdr:col>0</xdr:col>
      <xdr:colOff>241300</xdr:colOff>
      <xdr:row>12</xdr:row>
      <xdr:rowOff>100749</xdr:rowOff>
    </xdr:from>
    <xdr:to>
      <xdr:col>7</xdr:col>
      <xdr:colOff>368300</xdr:colOff>
      <xdr:row>24</xdr:row>
      <xdr:rowOff>101600</xdr:rowOff>
    </xdr:to>
    <xdr:sp macro="" textlink="">
      <xdr:nvSpPr>
        <xdr:cNvPr id="6" name="Rectángulo redondeado 5">
          <a:extLst>
            <a:ext uri="{FF2B5EF4-FFF2-40B4-BE49-F238E27FC236}">
              <a16:creationId xmlns:a16="http://schemas.microsoft.com/office/drawing/2014/main" id="{0053ABFB-7C33-8241-9E48-A382C5602A23}"/>
            </a:ext>
          </a:extLst>
        </xdr:cNvPr>
        <xdr:cNvSpPr/>
      </xdr:nvSpPr>
      <xdr:spPr>
        <a:xfrm>
          <a:off x="241300" y="2386749"/>
          <a:ext cx="6540500" cy="2286851"/>
        </a:xfrm>
        <a:prstGeom prst="roundRect">
          <a:avLst/>
        </a:prstGeom>
        <a:ln w="6350">
          <a:solidFill>
            <a:schemeClr val="tx1"/>
          </a:solidFill>
          <a:prstDash val="dash"/>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ES_tradnl" sz="1100"/>
        </a:p>
      </xdr:txBody>
    </xdr:sp>
    <xdr:clientData/>
  </xdr:twoCellAnchor>
  <xdr:twoCellAnchor>
    <xdr:from>
      <xdr:col>0</xdr:col>
      <xdr:colOff>939780</xdr:colOff>
      <xdr:row>11</xdr:row>
      <xdr:rowOff>38100</xdr:rowOff>
    </xdr:from>
    <xdr:to>
      <xdr:col>6</xdr:col>
      <xdr:colOff>368300</xdr:colOff>
      <xdr:row>13</xdr:row>
      <xdr:rowOff>118672</xdr:rowOff>
    </xdr:to>
    <xdr:sp macro="" textlink="">
      <xdr:nvSpPr>
        <xdr:cNvPr id="7" name="Rectángulo redondeado 6">
          <a:extLst>
            <a:ext uri="{FF2B5EF4-FFF2-40B4-BE49-F238E27FC236}">
              <a16:creationId xmlns:a16="http://schemas.microsoft.com/office/drawing/2014/main" id="{33070E21-8BBA-7C4F-B139-492690FA1C19}"/>
            </a:ext>
          </a:extLst>
        </xdr:cNvPr>
        <xdr:cNvSpPr/>
      </xdr:nvSpPr>
      <xdr:spPr>
        <a:xfrm>
          <a:off x="939780" y="2133600"/>
          <a:ext cx="5168920" cy="461572"/>
        </a:xfrm>
        <a:prstGeom prst="roundRect">
          <a:avLst/>
        </a:prstGeom>
        <a:solidFill>
          <a:schemeClr val="accent1">
            <a:lumMod val="40000"/>
            <a:lumOff val="60000"/>
          </a:schemeClr>
        </a:solid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ES_tradnl" sz="1100">
            <a:solidFill>
              <a:schemeClr val="tx1"/>
            </a:solidFill>
          </a:endParaRPr>
        </a:p>
      </xdr:txBody>
    </xdr:sp>
    <xdr:clientData/>
  </xdr:twoCellAnchor>
  <xdr:twoCellAnchor>
    <xdr:from>
      <xdr:col>0</xdr:col>
      <xdr:colOff>1142980</xdr:colOff>
      <xdr:row>11</xdr:row>
      <xdr:rowOff>76200</xdr:rowOff>
    </xdr:from>
    <xdr:to>
      <xdr:col>4</xdr:col>
      <xdr:colOff>1016000</xdr:colOff>
      <xdr:row>14</xdr:row>
      <xdr:rowOff>73946</xdr:rowOff>
    </xdr:to>
    <xdr:sp macro="" textlink="">
      <xdr:nvSpPr>
        <xdr:cNvPr id="8" name="CuadroTexto 7">
          <a:extLst>
            <a:ext uri="{FF2B5EF4-FFF2-40B4-BE49-F238E27FC236}">
              <a16:creationId xmlns:a16="http://schemas.microsoft.com/office/drawing/2014/main" id="{5EACC1D5-7A6D-464C-9E30-51D285A67B38}"/>
            </a:ext>
          </a:extLst>
        </xdr:cNvPr>
        <xdr:cNvSpPr txBox="1"/>
      </xdr:nvSpPr>
      <xdr:spPr>
        <a:xfrm>
          <a:off x="1142980" y="2171700"/>
          <a:ext cx="3543320" cy="5692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ES_tradnl" sz="1800" b="1">
              <a:solidFill>
                <a:schemeClr val="tx1"/>
              </a:solidFill>
            </a:rPr>
            <a:t>Ejercicio 13. </a:t>
          </a:r>
          <a:r>
            <a:rPr lang="es-ES" sz="1800" b="1">
              <a:solidFill>
                <a:schemeClr val="tx1"/>
              </a:solidFill>
            </a:rPr>
            <a:t>¿Rechazado?</a:t>
          </a:r>
          <a:endParaRPr lang="es-ES" sz="1800" b="1" i="0" u="none" strike="noStrike">
            <a:solidFill>
              <a:schemeClr val="tx1"/>
            </a:solidFill>
            <a:effectLst/>
            <a:latin typeface="Franklin Gothic Medium" panose="020B0603020102020204" pitchFamily="34" charset="0"/>
            <a:ea typeface="+mn-ea"/>
            <a:cs typeface="Segoe UI" panose="020B0502040204020203" pitchFamily="34" charset="0"/>
          </a:endParaRPr>
        </a:p>
        <a:p>
          <a:endParaRPr lang="es-ES_tradnl" sz="1800" b="1">
            <a:solidFill>
              <a:schemeClr val="tx1"/>
            </a:solidFill>
          </a:endParaRPr>
        </a:p>
      </xdr:txBody>
    </xdr:sp>
    <xdr:clientData/>
  </xdr:twoCellAnchor>
  <xdr:twoCellAnchor>
    <xdr:from>
      <xdr:col>0</xdr:col>
      <xdr:colOff>435665</xdr:colOff>
      <xdr:row>14</xdr:row>
      <xdr:rowOff>131466</xdr:rowOff>
    </xdr:from>
    <xdr:to>
      <xdr:col>6</xdr:col>
      <xdr:colOff>635000</xdr:colOff>
      <xdr:row>22</xdr:row>
      <xdr:rowOff>76200</xdr:rowOff>
    </xdr:to>
    <xdr:sp macro="" textlink="">
      <xdr:nvSpPr>
        <xdr:cNvPr id="9" name="CuadroTexto 8">
          <a:extLst>
            <a:ext uri="{FF2B5EF4-FFF2-40B4-BE49-F238E27FC236}">
              <a16:creationId xmlns:a16="http://schemas.microsoft.com/office/drawing/2014/main" id="{9E19B6B8-5421-A742-8117-4B77CE133BDF}"/>
            </a:ext>
          </a:extLst>
        </xdr:cNvPr>
        <xdr:cNvSpPr txBox="1"/>
      </xdr:nvSpPr>
      <xdr:spPr>
        <a:xfrm>
          <a:off x="435665" y="2798466"/>
          <a:ext cx="5939735" cy="14687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US" sz="1600">
              <a:solidFill>
                <a:srgbClr val="000000"/>
              </a:solidFill>
              <a:latin typeface="Segoe UI" panose="020B0502040204020203" pitchFamily="34" charset="0"/>
              <a:cs typeface="Segoe UI" panose="020B0502040204020203" pitchFamily="34" charset="0"/>
            </a:rPr>
            <a:t>Haga que en la columna de ESTADO se escriba</a:t>
          </a:r>
          <a:r>
            <a:rPr lang="en-US" sz="1600" baseline="0">
              <a:solidFill>
                <a:srgbClr val="000000"/>
              </a:solidFill>
              <a:latin typeface="Segoe UI" panose="020B0502040204020203" pitchFamily="34" charset="0"/>
              <a:cs typeface="Segoe UI" panose="020B0502040204020203" pitchFamily="34" charset="0"/>
            </a:rPr>
            <a:t> </a:t>
          </a:r>
          <a:r>
            <a:rPr lang="en-US" sz="1600">
              <a:solidFill>
                <a:srgbClr val="000000"/>
              </a:solidFill>
              <a:latin typeface="Segoe UI" panose="020B0502040204020203" pitchFamily="34" charset="0"/>
              <a:cs typeface="Segoe UI" panose="020B0502040204020203" pitchFamily="34" charset="0"/>
            </a:rPr>
            <a:t>Aprobado o Rechazado,</a:t>
          </a:r>
          <a:r>
            <a:rPr lang="en-US" sz="1600" baseline="0">
              <a:solidFill>
                <a:srgbClr val="000000"/>
              </a:solidFill>
              <a:latin typeface="Segoe UI" panose="020B0502040204020203" pitchFamily="34" charset="0"/>
              <a:cs typeface="Segoe UI" panose="020B0502040204020203" pitchFamily="34" charset="0"/>
            </a:rPr>
            <a:t> d</a:t>
          </a:r>
          <a:r>
            <a:rPr lang="en-US" sz="1600">
              <a:solidFill>
                <a:srgbClr val="000000"/>
              </a:solidFill>
              <a:latin typeface="Segoe UI" panose="020B0502040204020203" pitchFamily="34" charset="0"/>
              <a:cs typeface="Segoe UI" panose="020B0502040204020203" pitchFamily="34" charset="0"/>
            </a:rPr>
            <a:t>ependiendo si el saldo en la cuenta corriente cubre o no el monto del cheque.</a:t>
          </a:r>
        </a:p>
      </xdr:txBody>
    </xdr:sp>
    <xdr:clientData/>
  </xdr:twoCellAnchor>
  <xdr:twoCellAnchor>
    <xdr:from>
      <xdr:col>8</xdr:col>
      <xdr:colOff>457200</xdr:colOff>
      <xdr:row>12</xdr:row>
      <xdr:rowOff>100749</xdr:rowOff>
    </xdr:from>
    <xdr:to>
      <xdr:col>13</xdr:col>
      <xdr:colOff>647700</xdr:colOff>
      <xdr:row>24</xdr:row>
      <xdr:rowOff>101600</xdr:rowOff>
    </xdr:to>
    <xdr:sp macro="" textlink="">
      <xdr:nvSpPr>
        <xdr:cNvPr id="10" name="Rectángulo redondeado 9">
          <a:extLst>
            <a:ext uri="{FF2B5EF4-FFF2-40B4-BE49-F238E27FC236}">
              <a16:creationId xmlns:a16="http://schemas.microsoft.com/office/drawing/2014/main" id="{CE85850A-49B9-9A4B-BE9F-0135363502ED}"/>
            </a:ext>
          </a:extLst>
        </xdr:cNvPr>
        <xdr:cNvSpPr/>
      </xdr:nvSpPr>
      <xdr:spPr>
        <a:xfrm>
          <a:off x="7937500" y="2386749"/>
          <a:ext cx="8623300" cy="2286851"/>
        </a:xfrm>
        <a:prstGeom prst="roundRect">
          <a:avLst/>
        </a:prstGeom>
        <a:ln w="6350">
          <a:solidFill>
            <a:schemeClr val="tx1"/>
          </a:solidFill>
          <a:prstDash val="dash"/>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ES_tradnl" sz="1100"/>
        </a:p>
      </xdr:txBody>
    </xdr:sp>
    <xdr:clientData/>
  </xdr:twoCellAnchor>
  <xdr:twoCellAnchor>
    <xdr:from>
      <xdr:col>8</xdr:col>
      <xdr:colOff>1155680</xdr:colOff>
      <xdr:row>11</xdr:row>
      <xdr:rowOff>38100</xdr:rowOff>
    </xdr:from>
    <xdr:to>
      <xdr:col>12</xdr:col>
      <xdr:colOff>698500</xdr:colOff>
      <xdr:row>13</xdr:row>
      <xdr:rowOff>118672</xdr:rowOff>
    </xdr:to>
    <xdr:sp macro="" textlink="">
      <xdr:nvSpPr>
        <xdr:cNvPr id="11" name="Rectángulo redondeado 10">
          <a:extLst>
            <a:ext uri="{FF2B5EF4-FFF2-40B4-BE49-F238E27FC236}">
              <a16:creationId xmlns:a16="http://schemas.microsoft.com/office/drawing/2014/main" id="{30662495-AD79-A440-BCE8-9E240A933EBD}"/>
            </a:ext>
          </a:extLst>
        </xdr:cNvPr>
        <xdr:cNvSpPr/>
      </xdr:nvSpPr>
      <xdr:spPr>
        <a:xfrm>
          <a:off x="8635980" y="2133600"/>
          <a:ext cx="5664220" cy="461572"/>
        </a:xfrm>
        <a:prstGeom prst="roundRect">
          <a:avLst/>
        </a:prstGeom>
        <a:solidFill>
          <a:schemeClr val="accent1">
            <a:lumMod val="40000"/>
            <a:lumOff val="60000"/>
          </a:schemeClr>
        </a:solid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ES_tradnl" sz="1100">
            <a:solidFill>
              <a:schemeClr val="tx1"/>
            </a:solidFill>
          </a:endParaRPr>
        </a:p>
      </xdr:txBody>
    </xdr:sp>
    <xdr:clientData/>
  </xdr:twoCellAnchor>
  <xdr:twoCellAnchor>
    <xdr:from>
      <xdr:col>8</xdr:col>
      <xdr:colOff>1358880</xdr:colOff>
      <xdr:row>11</xdr:row>
      <xdr:rowOff>76200</xdr:rowOff>
    </xdr:from>
    <xdr:to>
      <xdr:col>12</xdr:col>
      <xdr:colOff>660400</xdr:colOff>
      <xdr:row>14</xdr:row>
      <xdr:rowOff>73946</xdr:rowOff>
    </xdr:to>
    <xdr:sp macro="" textlink="">
      <xdr:nvSpPr>
        <xdr:cNvPr id="12" name="CuadroTexto 11">
          <a:extLst>
            <a:ext uri="{FF2B5EF4-FFF2-40B4-BE49-F238E27FC236}">
              <a16:creationId xmlns:a16="http://schemas.microsoft.com/office/drawing/2014/main" id="{58D21C82-5784-8345-B010-2513D1419BF3}"/>
            </a:ext>
          </a:extLst>
        </xdr:cNvPr>
        <xdr:cNvSpPr txBox="1"/>
      </xdr:nvSpPr>
      <xdr:spPr>
        <a:xfrm>
          <a:off x="8839180" y="2171700"/>
          <a:ext cx="5422920" cy="5692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ES_tradnl" sz="1800" b="1">
              <a:solidFill>
                <a:schemeClr val="tx1"/>
              </a:solidFill>
            </a:rPr>
            <a:t>Ejercicio 14. </a:t>
          </a:r>
          <a:r>
            <a:rPr lang="es-ES" sz="1800" b="1">
              <a:solidFill>
                <a:schemeClr val="tx1"/>
              </a:solidFill>
            </a:rPr>
            <a:t>¿Quién no cobrará comisión?</a:t>
          </a:r>
          <a:endParaRPr lang="es-ES" sz="1800" b="1" i="0" u="none" strike="noStrike">
            <a:solidFill>
              <a:schemeClr val="tx1"/>
            </a:solidFill>
            <a:effectLst/>
            <a:latin typeface="Franklin Gothic Medium" panose="020B0603020102020204" pitchFamily="34" charset="0"/>
            <a:ea typeface="+mn-ea"/>
            <a:cs typeface="Segoe UI" panose="020B0502040204020203" pitchFamily="34" charset="0"/>
          </a:endParaRPr>
        </a:p>
        <a:p>
          <a:endParaRPr lang="es-ES_tradnl" sz="1800" b="1">
            <a:solidFill>
              <a:schemeClr val="tx1"/>
            </a:solidFill>
          </a:endParaRPr>
        </a:p>
      </xdr:txBody>
    </xdr:sp>
    <xdr:clientData/>
  </xdr:twoCellAnchor>
  <xdr:twoCellAnchor>
    <xdr:from>
      <xdr:col>8</xdr:col>
      <xdr:colOff>651565</xdr:colOff>
      <xdr:row>14</xdr:row>
      <xdr:rowOff>131466</xdr:rowOff>
    </xdr:from>
    <xdr:to>
      <xdr:col>13</xdr:col>
      <xdr:colOff>469900</xdr:colOff>
      <xdr:row>23</xdr:row>
      <xdr:rowOff>127000</xdr:rowOff>
    </xdr:to>
    <xdr:sp macro="" textlink="">
      <xdr:nvSpPr>
        <xdr:cNvPr id="13" name="CuadroTexto 12">
          <a:extLst>
            <a:ext uri="{FF2B5EF4-FFF2-40B4-BE49-F238E27FC236}">
              <a16:creationId xmlns:a16="http://schemas.microsoft.com/office/drawing/2014/main" id="{595CC20F-4DCB-8145-8B06-EE8FB2AD6C31}"/>
            </a:ext>
          </a:extLst>
        </xdr:cNvPr>
        <xdr:cNvSpPr txBox="1"/>
      </xdr:nvSpPr>
      <xdr:spPr>
        <a:xfrm>
          <a:off x="8131865" y="2798466"/>
          <a:ext cx="8251135" cy="17100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US" sz="1600">
              <a:solidFill>
                <a:srgbClr val="000000"/>
              </a:solidFill>
              <a:latin typeface="Segoe UI" panose="020B0502040204020203" pitchFamily="34" charset="0"/>
              <a:cs typeface="Segoe UI" panose="020B0502040204020203" pitchFamily="34" charset="0"/>
            </a:rPr>
            <a:t>En el presente listado aparecen las ventas de 7 personas diferentes, su sueldo es un % de la venta más 150.000</a:t>
          </a:r>
          <a:r>
            <a:rPr lang="en-US" sz="1600" baseline="0">
              <a:solidFill>
                <a:srgbClr val="000000"/>
              </a:solidFill>
              <a:latin typeface="Segoe UI" panose="020B0502040204020203" pitchFamily="34" charset="0"/>
              <a:cs typeface="Segoe UI" panose="020B0502040204020203" pitchFamily="34" charset="0"/>
            </a:rPr>
            <a:t> € </a:t>
          </a:r>
          <a:r>
            <a:rPr lang="en-US" sz="1600">
              <a:solidFill>
                <a:srgbClr val="000000"/>
              </a:solidFill>
              <a:latin typeface="Segoe UI" panose="020B0502040204020203" pitchFamily="34" charset="0"/>
              <a:cs typeface="Segoe UI" panose="020B0502040204020203" pitchFamily="34" charset="0"/>
            </a:rPr>
            <a:t>de sueldo base</a:t>
          </a:r>
        </a:p>
        <a:p>
          <a:pPr marL="0" indent="0" algn="l"/>
          <a:r>
            <a:rPr lang="en-US" sz="1600" baseline="0">
              <a:solidFill>
                <a:srgbClr val="000000"/>
              </a:solidFill>
              <a:latin typeface="Segoe UI" panose="020B0502040204020203" pitchFamily="34" charset="0"/>
              <a:cs typeface="Segoe UI" panose="020B0502040204020203" pitchFamily="34" charset="0"/>
            </a:rPr>
            <a:t>L</a:t>
          </a:r>
          <a:r>
            <a:rPr lang="en-US" sz="1600">
              <a:solidFill>
                <a:srgbClr val="000000"/>
              </a:solidFill>
              <a:latin typeface="Segoe UI" panose="020B0502040204020203" pitchFamily="34" charset="0"/>
              <a:cs typeface="Segoe UI" panose="020B0502040204020203" pitchFamily="34" charset="0"/>
            </a:rPr>
            <a:t>os tramos para calcular la comisión son:</a:t>
          </a:r>
          <a:r>
            <a:rPr lang="en-US" sz="1600" baseline="0">
              <a:solidFill>
                <a:srgbClr val="000000"/>
              </a:solidFill>
              <a:latin typeface="Segoe UI" panose="020B0502040204020203" pitchFamily="34" charset="0"/>
              <a:cs typeface="Segoe UI" panose="020B0502040204020203" pitchFamily="34" charset="0"/>
            </a:rPr>
            <a:t> </a:t>
          </a:r>
        </a:p>
        <a:p>
          <a:pPr marL="0" indent="0" algn="l"/>
          <a:r>
            <a:rPr lang="en-US" sz="1600">
              <a:solidFill>
                <a:srgbClr val="000000"/>
              </a:solidFill>
              <a:latin typeface="Segoe UI" panose="020B0502040204020203" pitchFamily="34" charset="0"/>
              <a:cs typeface="Segoe UI" panose="020B0502040204020203" pitchFamily="34" charset="0"/>
            </a:rPr>
            <a:t>&gt;</a:t>
          </a:r>
          <a:r>
            <a:rPr lang="en-US" sz="1600" baseline="0">
              <a:solidFill>
                <a:srgbClr val="000000"/>
              </a:solidFill>
              <a:latin typeface="Segoe UI" panose="020B0502040204020203" pitchFamily="34" charset="0"/>
              <a:cs typeface="Segoe UI" panose="020B0502040204020203" pitchFamily="34" charset="0"/>
            </a:rPr>
            <a:t> </a:t>
          </a:r>
          <a:r>
            <a:rPr lang="en-US" sz="1600">
              <a:solidFill>
                <a:srgbClr val="000000"/>
              </a:solidFill>
              <a:latin typeface="Segoe UI" panose="020B0502040204020203" pitchFamily="34" charset="0"/>
              <a:cs typeface="Segoe UI" panose="020B0502040204020203" pitchFamily="34" charset="0"/>
            </a:rPr>
            <a:t>ventas entre  0 - 300.000 no tienen comisión, solo cobran el sueldo base</a:t>
          </a:r>
        </a:p>
        <a:p>
          <a:pPr marL="0" indent="0" algn="l"/>
          <a:r>
            <a:rPr lang="en-US" sz="1600">
              <a:solidFill>
                <a:srgbClr val="000000"/>
              </a:solidFill>
              <a:latin typeface="Segoe UI" panose="020B0502040204020203" pitchFamily="34" charset="0"/>
              <a:cs typeface="Segoe UI" panose="020B0502040204020203" pitchFamily="34" charset="0"/>
            </a:rPr>
            <a:t>&gt; ventas superiores a 300.000 tienen una comisión de 10% más</a:t>
          </a:r>
          <a:r>
            <a:rPr lang="en-US" sz="1600" baseline="0">
              <a:solidFill>
                <a:srgbClr val="000000"/>
              </a:solidFill>
              <a:latin typeface="Segoe UI" panose="020B0502040204020203" pitchFamily="34" charset="0"/>
              <a:cs typeface="Segoe UI" panose="020B0502040204020203" pitchFamily="34" charset="0"/>
            </a:rPr>
            <a:t> el sueldo base</a:t>
          </a:r>
          <a:endParaRPr lang="en-US" sz="1600">
            <a:solidFill>
              <a:srgbClr val="000000"/>
            </a:solidFill>
            <a:latin typeface="Segoe UI" panose="020B0502040204020203" pitchFamily="34" charset="0"/>
            <a:cs typeface="Segoe UI" panose="020B0502040204020203"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241300</xdr:colOff>
      <xdr:row>38</xdr:row>
      <xdr:rowOff>12699</xdr:rowOff>
    </xdr:from>
    <xdr:to>
      <xdr:col>3</xdr:col>
      <xdr:colOff>1143000</xdr:colOff>
      <xdr:row>54</xdr:row>
      <xdr:rowOff>0</xdr:rowOff>
    </xdr:to>
    <xdr:pic>
      <xdr:nvPicPr>
        <xdr:cNvPr id="2" name="Imagen 1">
          <a:extLst>
            <a:ext uri="{FF2B5EF4-FFF2-40B4-BE49-F238E27FC236}">
              <a16:creationId xmlns:a16="http://schemas.microsoft.com/office/drawing/2014/main" id="{996384E5-F747-9A4B-A647-BE1FD833C086}"/>
            </a:ext>
            <a:ext uri="{147F2762-F138-4A5C-976F-8EAC2B608ADB}">
              <a16:predDERef xmlns:a16="http://schemas.microsoft.com/office/drawing/2014/main" pred="{F0C46B18-C08B-4CD1-AF0B-124127FA0F75}"/>
            </a:ext>
          </a:extLst>
        </xdr:cNvPr>
        <xdr:cNvPicPr>
          <a:picLocks noChangeAspect="1"/>
        </xdr:cNvPicPr>
      </xdr:nvPicPr>
      <xdr:blipFill rotWithShape="1">
        <a:blip xmlns:r="http://schemas.openxmlformats.org/officeDocument/2006/relationships" r:embed="rId1"/>
        <a:srcRect l="7017" t="5469" r="5416" b="3212"/>
        <a:stretch/>
      </xdr:blipFill>
      <xdr:spPr>
        <a:xfrm>
          <a:off x="495300" y="8204199"/>
          <a:ext cx="3644900" cy="3340101"/>
        </a:xfrm>
        <a:prstGeom prst="rect">
          <a:avLst/>
        </a:prstGeom>
      </xdr:spPr>
    </xdr:pic>
    <xdr:clientData/>
  </xdr:twoCellAnchor>
  <xdr:twoCellAnchor>
    <xdr:from>
      <xdr:col>5</xdr:col>
      <xdr:colOff>50800</xdr:colOff>
      <xdr:row>41</xdr:row>
      <xdr:rowOff>101600</xdr:rowOff>
    </xdr:from>
    <xdr:to>
      <xdr:col>7</xdr:col>
      <xdr:colOff>1308100</xdr:colOff>
      <xdr:row>54</xdr:row>
      <xdr:rowOff>38100</xdr:rowOff>
    </xdr:to>
    <xdr:sp macro="" textlink="">
      <xdr:nvSpPr>
        <xdr:cNvPr id="3" name="CuadroTexto 2">
          <a:extLst>
            <a:ext uri="{FF2B5EF4-FFF2-40B4-BE49-F238E27FC236}">
              <a16:creationId xmlns:a16="http://schemas.microsoft.com/office/drawing/2014/main" id="{42150D3C-2FDA-B64A-A98B-DCE0B33C485D}"/>
            </a:ext>
          </a:extLst>
        </xdr:cNvPr>
        <xdr:cNvSpPr txBox="1"/>
      </xdr:nvSpPr>
      <xdr:spPr>
        <a:xfrm>
          <a:off x="5791200" y="9093200"/>
          <a:ext cx="4000500" cy="2489200"/>
        </a:xfrm>
        <a:prstGeom prst="rect">
          <a:avLst/>
        </a:prstGeom>
        <a:solidFill>
          <a:schemeClr val="bg1">
            <a:lumMod val="85000"/>
          </a:schemeClr>
        </a:solidFill>
        <a:ln w="127000" cap="rnd" cmpd="sng">
          <a:solidFill>
            <a:schemeClr val="bg1">
              <a:lumMod val="85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r>
            <a:rPr lang="en-US" sz="1400" b="0" i="0" u="none" strike="noStrike">
              <a:solidFill>
                <a:srgbClr val="000000"/>
              </a:solidFill>
              <a:latin typeface="Franklin Gothic Medium" panose="020B0603020102020204" pitchFamily="34" charset="0"/>
              <a:cs typeface="Segoe UI" panose="020B0502040204020203" pitchFamily="34" charset="0"/>
            </a:rPr>
            <a:t>SIGNOS DE IGUAL, MAYOR O MENOR</a:t>
          </a:r>
        </a:p>
        <a:p>
          <a:pPr marL="0" indent="0" algn="l"/>
          <a:endParaRPr lang="en-US" sz="1400" b="0" i="0" u="none" strike="noStrike">
            <a:solidFill>
              <a:srgbClr val="000000"/>
            </a:solidFill>
            <a:latin typeface="Segoe UI" panose="020B0502040204020203" pitchFamily="34" charset="0"/>
            <a:cs typeface="Segoe UI" panose="020B0502040204020203" pitchFamily="34" charset="0"/>
          </a:endParaRPr>
        </a:p>
        <a:p>
          <a:pPr marL="0" indent="0" algn="l"/>
          <a:endParaRPr lang="en-US" sz="1400" b="0" i="0" u="none" strike="noStrike">
            <a:solidFill>
              <a:srgbClr val="000000"/>
            </a:solidFill>
            <a:latin typeface="Segoe UI" panose="020B0502040204020203" pitchFamily="34" charset="0"/>
            <a:cs typeface="Segoe UI" panose="020B0502040204020203" pitchFamily="34" charset="0"/>
          </a:endParaRPr>
        </a:p>
        <a:p>
          <a:pPr marL="0" indent="0" algn="l"/>
          <a:r>
            <a:rPr lang="en-US" sz="1400" b="0" i="0" u="none" strike="noStrike">
              <a:solidFill>
                <a:srgbClr val="000000"/>
              </a:solidFill>
              <a:latin typeface="Segoe UI" panose="020B0502040204020203" pitchFamily="34" charset="0"/>
              <a:cs typeface="Segoe UI" panose="020B0502040204020203" pitchFamily="34" charset="0"/>
            </a:rPr>
            <a:t>&gt;5 valores mayores a 5 sin incluir el 5.</a:t>
          </a:r>
        </a:p>
        <a:p>
          <a:pPr marL="0" indent="0" algn="l"/>
          <a:endParaRPr lang="en-US" sz="1400" b="0" i="0" u="none" strike="noStrike">
            <a:solidFill>
              <a:srgbClr val="000000"/>
            </a:solidFill>
            <a:latin typeface="Segoe UI" panose="020B0502040204020203" pitchFamily="34" charset="0"/>
            <a:cs typeface="Segoe UI" panose="020B0502040204020203" pitchFamily="34" charset="0"/>
          </a:endParaRPr>
        </a:p>
        <a:p>
          <a:pPr marL="0" indent="0" algn="l"/>
          <a:r>
            <a:rPr lang="en-US" sz="1400" b="0" i="0" u="none" strike="noStrike">
              <a:solidFill>
                <a:srgbClr val="000000"/>
              </a:solidFill>
              <a:latin typeface="Segoe UI" panose="020B0502040204020203" pitchFamily="34" charset="0"/>
              <a:cs typeface="Segoe UI" panose="020B0502040204020203" pitchFamily="34" charset="0"/>
            </a:rPr>
            <a:t>&lt;5 valores menores a 5 sin incluir el 5</a:t>
          </a:r>
        </a:p>
        <a:p>
          <a:pPr marL="0" indent="0" algn="l"/>
          <a:endParaRPr lang="en-US" sz="1400" b="0" i="0" u="none" strike="noStrike">
            <a:solidFill>
              <a:srgbClr val="000000"/>
            </a:solidFill>
            <a:latin typeface="Segoe UI" panose="020B0502040204020203" pitchFamily="34" charset="0"/>
            <a:cs typeface="Segoe UI" panose="020B0502040204020203" pitchFamily="34" charset="0"/>
          </a:endParaRPr>
        </a:p>
        <a:p>
          <a:pPr marL="0" indent="0" algn="l"/>
          <a:r>
            <a:rPr lang="en-US" sz="1400" b="0" i="0" u="none" strike="noStrike">
              <a:solidFill>
                <a:srgbClr val="000000"/>
              </a:solidFill>
              <a:latin typeface="Segoe UI" panose="020B0502040204020203" pitchFamily="34" charset="0"/>
              <a:cs typeface="Segoe UI" panose="020B0502040204020203" pitchFamily="34" charset="0"/>
            </a:rPr>
            <a:t>&gt;= valores mayores o iguales a 5	</a:t>
          </a:r>
        </a:p>
        <a:p>
          <a:pPr marL="0" indent="0" algn="l"/>
          <a:endParaRPr lang="en-US" sz="1400" b="0" i="0" u="none" strike="noStrike">
            <a:solidFill>
              <a:srgbClr val="000000"/>
            </a:solidFill>
            <a:latin typeface="Segoe UI" panose="020B0502040204020203" pitchFamily="34" charset="0"/>
            <a:cs typeface="Segoe UI" panose="020B0502040204020203" pitchFamily="34" charset="0"/>
          </a:endParaRPr>
        </a:p>
        <a:p>
          <a:pPr marL="0" marR="0" indent="0" algn="l">
            <a:lnSpc>
              <a:spcPct val="100000"/>
            </a:lnSpc>
            <a:spcBef>
              <a:spcPts val="0"/>
            </a:spcBef>
            <a:spcAft>
              <a:spcPts val="0"/>
            </a:spcAft>
          </a:pPr>
          <a:r>
            <a:rPr lang="en-US" sz="1400" b="0" i="0" u="none" strike="noStrike">
              <a:solidFill>
                <a:srgbClr val="000000"/>
              </a:solidFill>
              <a:latin typeface="Segoe UI" panose="020B0502040204020203" pitchFamily="34" charset="0"/>
              <a:cs typeface="Segoe UI" panose="020B0502040204020203" pitchFamily="34" charset="0"/>
            </a:rPr>
            <a:t>&lt;= valores menores o iguales a 5	</a:t>
          </a:r>
          <a:endParaRPr lang="es-ES" sz="1400" b="0" i="0" u="none" strike="noStrike">
            <a:solidFill>
              <a:schemeClr val="tx1"/>
            </a:solidFill>
            <a:effectLst/>
            <a:latin typeface="Segoe UI" panose="020B0502040204020203" pitchFamily="34" charset="0"/>
            <a:ea typeface="+mn-ea"/>
            <a:cs typeface="Segoe UI" panose="020B0502040204020203" pitchFamily="34" charset="0"/>
          </a:endParaRPr>
        </a:p>
      </xdr:txBody>
    </xdr:sp>
    <xdr:clientData/>
  </xdr:twoCellAnchor>
  <xdr:twoCellAnchor>
    <xdr:from>
      <xdr:col>0</xdr:col>
      <xdr:colOff>177800</xdr:colOff>
      <xdr:row>12</xdr:row>
      <xdr:rowOff>62649</xdr:rowOff>
    </xdr:from>
    <xdr:to>
      <xdr:col>4</xdr:col>
      <xdr:colOff>38100</xdr:colOff>
      <xdr:row>24</xdr:row>
      <xdr:rowOff>63500</xdr:rowOff>
    </xdr:to>
    <xdr:sp macro="" textlink="">
      <xdr:nvSpPr>
        <xdr:cNvPr id="5" name="Rectángulo redondeado 4">
          <a:extLst>
            <a:ext uri="{FF2B5EF4-FFF2-40B4-BE49-F238E27FC236}">
              <a16:creationId xmlns:a16="http://schemas.microsoft.com/office/drawing/2014/main" id="{782EBE18-FB42-AD45-9559-C94A4937404F}"/>
            </a:ext>
          </a:extLst>
        </xdr:cNvPr>
        <xdr:cNvSpPr/>
      </xdr:nvSpPr>
      <xdr:spPr>
        <a:xfrm>
          <a:off x="177800" y="2348649"/>
          <a:ext cx="4229100" cy="2286851"/>
        </a:xfrm>
        <a:prstGeom prst="roundRect">
          <a:avLst/>
        </a:prstGeom>
        <a:ln w="6350">
          <a:solidFill>
            <a:schemeClr val="tx1"/>
          </a:solidFill>
          <a:prstDash val="dash"/>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ES_tradnl" sz="1100"/>
        </a:p>
      </xdr:txBody>
    </xdr:sp>
    <xdr:clientData/>
  </xdr:twoCellAnchor>
  <xdr:twoCellAnchor>
    <xdr:from>
      <xdr:col>1</xdr:col>
      <xdr:colOff>622280</xdr:colOff>
      <xdr:row>11</xdr:row>
      <xdr:rowOff>0</xdr:rowOff>
    </xdr:from>
    <xdr:to>
      <xdr:col>3</xdr:col>
      <xdr:colOff>863600</xdr:colOff>
      <xdr:row>13</xdr:row>
      <xdr:rowOff>80572</xdr:rowOff>
    </xdr:to>
    <xdr:sp macro="" textlink="">
      <xdr:nvSpPr>
        <xdr:cNvPr id="6" name="Rectángulo redondeado 5">
          <a:extLst>
            <a:ext uri="{FF2B5EF4-FFF2-40B4-BE49-F238E27FC236}">
              <a16:creationId xmlns:a16="http://schemas.microsoft.com/office/drawing/2014/main" id="{E2695D13-48ED-714D-BFEE-70796F7D0BD1}"/>
            </a:ext>
          </a:extLst>
        </xdr:cNvPr>
        <xdr:cNvSpPr/>
      </xdr:nvSpPr>
      <xdr:spPr>
        <a:xfrm>
          <a:off x="876280" y="2095500"/>
          <a:ext cx="2984520" cy="461572"/>
        </a:xfrm>
        <a:prstGeom prst="roundRect">
          <a:avLst/>
        </a:prstGeom>
        <a:solidFill>
          <a:schemeClr val="accent1">
            <a:lumMod val="40000"/>
            <a:lumOff val="60000"/>
          </a:schemeClr>
        </a:solid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ES_tradnl" sz="1100">
            <a:solidFill>
              <a:schemeClr val="tx1"/>
            </a:solidFill>
          </a:endParaRPr>
        </a:p>
      </xdr:txBody>
    </xdr:sp>
    <xdr:clientData/>
  </xdr:twoCellAnchor>
  <xdr:twoCellAnchor>
    <xdr:from>
      <xdr:col>1</xdr:col>
      <xdr:colOff>825480</xdr:colOff>
      <xdr:row>11</xdr:row>
      <xdr:rowOff>38100</xdr:rowOff>
    </xdr:from>
    <xdr:to>
      <xdr:col>5</xdr:col>
      <xdr:colOff>241300</xdr:colOff>
      <xdr:row>14</xdr:row>
      <xdr:rowOff>35846</xdr:rowOff>
    </xdr:to>
    <xdr:sp macro="" textlink="">
      <xdr:nvSpPr>
        <xdr:cNvPr id="7" name="CuadroTexto 6">
          <a:extLst>
            <a:ext uri="{FF2B5EF4-FFF2-40B4-BE49-F238E27FC236}">
              <a16:creationId xmlns:a16="http://schemas.microsoft.com/office/drawing/2014/main" id="{CE479032-00FB-8241-BCC3-B136762C0DD3}"/>
            </a:ext>
          </a:extLst>
        </xdr:cNvPr>
        <xdr:cNvSpPr txBox="1"/>
      </xdr:nvSpPr>
      <xdr:spPr>
        <a:xfrm>
          <a:off x="1079480" y="2133600"/>
          <a:ext cx="4902220" cy="5692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ES_tradnl" sz="1800" b="1">
              <a:solidFill>
                <a:schemeClr val="tx1"/>
              </a:solidFill>
            </a:rPr>
            <a:t>Ejercicio 1. </a:t>
          </a:r>
          <a:r>
            <a:rPr lang="es-ES" sz="1800" b="1">
              <a:solidFill>
                <a:schemeClr val="tx1"/>
              </a:solidFill>
            </a:rPr>
            <a:t>Red apple</a:t>
          </a:r>
          <a:endParaRPr lang="es-ES" sz="1800" b="1" i="0" u="none" strike="noStrike">
            <a:solidFill>
              <a:schemeClr val="tx1"/>
            </a:solidFill>
            <a:effectLst/>
            <a:latin typeface="Franklin Gothic Medium" panose="020B0603020102020204" pitchFamily="34" charset="0"/>
            <a:ea typeface="+mn-ea"/>
            <a:cs typeface="Segoe UI" panose="020B0502040204020203" pitchFamily="34" charset="0"/>
          </a:endParaRPr>
        </a:p>
        <a:p>
          <a:endParaRPr lang="es-ES_tradnl" sz="1800" b="1">
            <a:solidFill>
              <a:schemeClr val="tx1"/>
            </a:solidFill>
          </a:endParaRPr>
        </a:p>
      </xdr:txBody>
    </xdr:sp>
    <xdr:clientData/>
  </xdr:twoCellAnchor>
  <xdr:twoCellAnchor>
    <xdr:from>
      <xdr:col>1</xdr:col>
      <xdr:colOff>118165</xdr:colOff>
      <xdr:row>14</xdr:row>
      <xdr:rowOff>93366</xdr:rowOff>
    </xdr:from>
    <xdr:to>
      <xdr:col>3</xdr:col>
      <xdr:colOff>1143000</xdr:colOff>
      <xdr:row>20</xdr:row>
      <xdr:rowOff>25400</xdr:rowOff>
    </xdr:to>
    <xdr:sp macro="" textlink="">
      <xdr:nvSpPr>
        <xdr:cNvPr id="8" name="CuadroTexto 7">
          <a:extLst>
            <a:ext uri="{FF2B5EF4-FFF2-40B4-BE49-F238E27FC236}">
              <a16:creationId xmlns:a16="http://schemas.microsoft.com/office/drawing/2014/main" id="{D1713412-2194-8546-86E1-55ED8D67BCF0}"/>
            </a:ext>
          </a:extLst>
        </xdr:cNvPr>
        <xdr:cNvSpPr txBox="1"/>
      </xdr:nvSpPr>
      <xdr:spPr>
        <a:xfrm>
          <a:off x="372165" y="2760366"/>
          <a:ext cx="3768035" cy="10750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600" b="0">
              <a:solidFill>
                <a:schemeClr val="tx1"/>
              </a:solidFill>
              <a:latin typeface="+mn-lt"/>
              <a:cs typeface="Segoe UI" panose="020B0502040204020203" pitchFamily="34" charset="0"/>
            </a:rPr>
            <a:t>Si es Manzana, que diga Rojo, de lo contrario, que diga amarillo</a:t>
          </a:r>
          <a:endParaRPr lang="es-ES" sz="1600" b="0" i="0" u="none" strike="noStrike">
            <a:solidFill>
              <a:schemeClr val="dk1"/>
            </a:solidFill>
            <a:effectLst/>
            <a:latin typeface="+mn-lt"/>
            <a:ea typeface="+mn-ea"/>
            <a:cs typeface="Segoe UI" panose="020B0502040204020203" pitchFamily="34" charset="0"/>
          </a:endParaRPr>
        </a:p>
      </xdr:txBody>
    </xdr:sp>
    <xdr:clientData/>
  </xdr:twoCellAnchor>
  <xdr:twoCellAnchor>
    <xdr:from>
      <xdr:col>4</xdr:col>
      <xdr:colOff>1219200</xdr:colOff>
      <xdr:row>12</xdr:row>
      <xdr:rowOff>11849</xdr:rowOff>
    </xdr:from>
    <xdr:to>
      <xdr:col>7</xdr:col>
      <xdr:colOff>1333500</xdr:colOff>
      <xdr:row>24</xdr:row>
      <xdr:rowOff>12700</xdr:rowOff>
    </xdr:to>
    <xdr:sp macro="" textlink="">
      <xdr:nvSpPr>
        <xdr:cNvPr id="9" name="Rectángulo redondeado 8">
          <a:extLst>
            <a:ext uri="{FF2B5EF4-FFF2-40B4-BE49-F238E27FC236}">
              <a16:creationId xmlns:a16="http://schemas.microsoft.com/office/drawing/2014/main" id="{9583494B-D72B-8147-8774-04D5B2CC6721}"/>
            </a:ext>
          </a:extLst>
        </xdr:cNvPr>
        <xdr:cNvSpPr/>
      </xdr:nvSpPr>
      <xdr:spPr>
        <a:xfrm>
          <a:off x="5588000" y="2297849"/>
          <a:ext cx="4229100" cy="2286851"/>
        </a:xfrm>
        <a:prstGeom prst="roundRect">
          <a:avLst/>
        </a:prstGeom>
        <a:ln w="6350">
          <a:solidFill>
            <a:schemeClr val="tx1"/>
          </a:solidFill>
          <a:prstDash val="dash"/>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ES_tradnl" sz="1100"/>
        </a:p>
      </xdr:txBody>
    </xdr:sp>
    <xdr:clientData/>
  </xdr:twoCellAnchor>
  <xdr:twoCellAnchor>
    <xdr:from>
      <xdr:col>5</xdr:col>
      <xdr:colOff>546080</xdr:colOff>
      <xdr:row>10</xdr:row>
      <xdr:rowOff>139700</xdr:rowOff>
    </xdr:from>
    <xdr:to>
      <xdr:col>7</xdr:col>
      <xdr:colOff>787400</xdr:colOff>
      <xdr:row>13</xdr:row>
      <xdr:rowOff>29772</xdr:rowOff>
    </xdr:to>
    <xdr:sp macro="" textlink="">
      <xdr:nvSpPr>
        <xdr:cNvPr id="10" name="Rectángulo redondeado 9">
          <a:extLst>
            <a:ext uri="{FF2B5EF4-FFF2-40B4-BE49-F238E27FC236}">
              <a16:creationId xmlns:a16="http://schemas.microsoft.com/office/drawing/2014/main" id="{0A15CFEC-6FB1-4E42-90D3-62F99B433099}"/>
            </a:ext>
          </a:extLst>
        </xdr:cNvPr>
        <xdr:cNvSpPr/>
      </xdr:nvSpPr>
      <xdr:spPr>
        <a:xfrm>
          <a:off x="6286480" y="2044700"/>
          <a:ext cx="2984520" cy="461572"/>
        </a:xfrm>
        <a:prstGeom prst="roundRect">
          <a:avLst/>
        </a:prstGeom>
        <a:solidFill>
          <a:schemeClr val="accent1">
            <a:lumMod val="40000"/>
            <a:lumOff val="60000"/>
          </a:schemeClr>
        </a:solid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ES_tradnl" sz="1100">
            <a:solidFill>
              <a:schemeClr val="tx1"/>
            </a:solidFill>
          </a:endParaRPr>
        </a:p>
      </xdr:txBody>
    </xdr:sp>
    <xdr:clientData/>
  </xdr:twoCellAnchor>
  <xdr:twoCellAnchor>
    <xdr:from>
      <xdr:col>5</xdr:col>
      <xdr:colOff>749280</xdr:colOff>
      <xdr:row>10</xdr:row>
      <xdr:rowOff>177800</xdr:rowOff>
    </xdr:from>
    <xdr:to>
      <xdr:col>9</xdr:col>
      <xdr:colOff>165100</xdr:colOff>
      <xdr:row>13</xdr:row>
      <xdr:rowOff>175546</xdr:rowOff>
    </xdr:to>
    <xdr:sp macro="" textlink="">
      <xdr:nvSpPr>
        <xdr:cNvPr id="11" name="CuadroTexto 10">
          <a:extLst>
            <a:ext uri="{FF2B5EF4-FFF2-40B4-BE49-F238E27FC236}">
              <a16:creationId xmlns:a16="http://schemas.microsoft.com/office/drawing/2014/main" id="{BBCFB401-6678-FB48-9CD9-2B16020DE185}"/>
            </a:ext>
          </a:extLst>
        </xdr:cNvPr>
        <xdr:cNvSpPr txBox="1"/>
      </xdr:nvSpPr>
      <xdr:spPr>
        <a:xfrm>
          <a:off x="6489680" y="2082800"/>
          <a:ext cx="4902220" cy="5692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ES_tradnl" sz="1800" b="1">
              <a:solidFill>
                <a:schemeClr val="tx1"/>
              </a:solidFill>
            </a:rPr>
            <a:t>Ejercicio 2. </a:t>
          </a:r>
          <a:r>
            <a:rPr lang="es-ES" sz="1800" b="1">
              <a:solidFill>
                <a:schemeClr val="tx1"/>
              </a:solidFill>
            </a:rPr>
            <a:t>Buenas notas</a:t>
          </a:r>
          <a:endParaRPr lang="es-ES" sz="1800" b="1" i="0" u="none" strike="noStrike">
            <a:solidFill>
              <a:schemeClr val="tx1"/>
            </a:solidFill>
            <a:effectLst/>
            <a:latin typeface="Franklin Gothic Medium" panose="020B0603020102020204" pitchFamily="34" charset="0"/>
            <a:ea typeface="+mn-ea"/>
            <a:cs typeface="Segoe UI" panose="020B0502040204020203" pitchFamily="34" charset="0"/>
          </a:endParaRPr>
        </a:p>
        <a:p>
          <a:endParaRPr lang="es-ES_tradnl" sz="1800" b="1">
            <a:solidFill>
              <a:schemeClr val="tx1"/>
            </a:solidFill>
          </a:endParaRPr>
        </a:p>
      </xdr:txBody>
    </xdr:sp>
    <xdr:clientData/>
  </xdr:twoCellAnchor>
  <xdr:twoCellAnchor>
    <xdr:from>
      <xdr:col>4</xdr:col>
      <xdr:colOff>1362765</xdr:colOff>
      <xdr:row>13</xdr:row>
      <xdr:rowOff>182266</xdr:rowOff>
    </xdr:from>
    <xdr:to>
      <xdr:col>7</xdr:col>
      <xdr:colOff>1143000</xdr:colOff>
      <xdr:row>19</xdr:row>
      <xdr:rowOff>114300</xdr:rowOff>
    </xdr:to>
    <xdr:sp macro="" textlink="">
      <xdr:nvSpPr>
        <xdr:cNvPr id="12" name="CuadroTexto 11">
          <a:extLst>
            <a:ext uri="{FF2B5EF4-FFF2-40B4-BE49-F238E27FC236}">
              <a16:creationId xmlns:a16="http://schemas.microsoft.com/office/drawing/2014/main" id="{1040C0CD-4B78-0A49-BDF3-2B1A24A59639}"/>
            </a:ext>
          </a:extLst>
        </xdr:cNvPr>
        <xdr:cNvSpPr txBox="1"/>
      </xdr:nvSpPr>
      <xdr:spPr>
        <a:xfrm>
          <a:off x="5731565" y="2658766"/>
          <a:ext cx="3895035" cy="10750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US" sz="1600" b="0">
              <a:solidFill>
                <a:srgbClr val="000000"/>
              </a:solidFill>
              <a:latin typeface="+mn-lt"/>
              <a:cs typeface="Segoe UI" panose="020B0502040204020203" pitchFamily="34" charset="0"/>
            </a:rPr>
            <a:t>Si la nota es mayor o igual a 5, que aparezca Aprobado,</a:t>
          </a:r>
          <a:r>
            <a:rPr lang="en-US" sz="1600" b="0" baseline="0">
              <a:solidFill>
                <a:srgbClr val="000000"/>
              </a:solidFill>
              <a:latin typeface="+mn-lt"/>
              <a:cs typeface="Segoe UI" panose="020B0502040204020203" pitchFamily="34" charset="0"/>
            </a:rPr>
            <a:t> </a:t>
          </a:r>
          <a:r>
            <a:rPr lang="en-US" sz="1600" b="0">
              <a:solidFill>
                <a:srgbClr val="000000"/>
              </a:solidFill>
              <a:latin typeface="+mn-lt"/>
              <a:cs typeface="Segoe UI" panose="020B0502040204020203" pitchFamily="34" charset="0"/>
            </a:rPr>
            <a:t>si aparece otra nota, Suspendido</a:t>
          </a:r>
          <a:endParaRPr lang="es-ES" sz="1600" b="0" i="0" u="none" strike="noStrike">
            <a:solidFill>
              <a:schemeClr val="tx1"/>
            </a:solidFill>
            <a:effectLst/>
            <a:latin typeface="+mn-lt"/>
            <a:ea typeface="+mn-ea"/>
            <a:cs typeface="Segoe UI" panose="020B0502040204020203" pitchFamily="34" charset="0"/>
          </a:endParaRPr>
        </a:p>
      </xdr:txBody>
    </xdr:sp>
    <xdr:clientData/>
  </xdr:twoCellAnchor>
  <xdr:twoCellAnchor>
    <xdr:from>
      <xdr:col>8</xdr:col>
      <xdr:colOff>1270000</xdr:colOff>
      <xdr:row>12</xdr:row>
      <xdr:rowOff>11849</xdr:rowOff>
    </xdr:from>
    <xdr:to>
      <xdr:col>14</xdr:col>
      <xdr:colOff>38100</xdr:colOff>
      <xdr:row>24</xdr:row>
      <xdr:rowOff>12700</xdr:rowOff>
    </xdr:to>
    <xdr:sp macro="" textlink="">
      <xdr:nvSpPr>
        <xdr:cNvPr id="13" name="Rectángulo redondeado 12">
          <a:extLst>
            <a:ext uri="{FF2B5EF4-FFF2-40B4-BE49-F238E27FC236}">
              <a16:creationId xmlns:a16="http://schemas.microsoft.com/office/drawing/2014/main" id="{7091ACC2-5799-3347-A32A-50C540963001}"/>
            </a:ext>
          </a:extLst>
        </xdr:cNvPr>
        <xdr:cNvSpPr/>
      </xdr:nvSpPr>
      <xdr:spPr>
        <a:xfrm>
          <a:off x="11125200" y="2297849"/>
          <a:ext cx="7099300" cy="2286851"/>
        </a:xfrm>
        <a:prstGeom prst="roundRect">
          <a:avLst/>
        </a:prstGeom>
        <a:ln w="6350">
          <a:solidFill>
            <a:schemeClr val="tx1"/>
          </a:solidFill>
          <a:prstDash val="dash"/>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ES_tradnl" sz="1100"/>
        </a:p>
      </xdr:txBody>
    </xdr:sp>
    <xdr:clientData/>
  </xdr:twoCellAnchor>
  <xdr:twoCellAnchor>
    <xdr:from>
      <xdr:col>9</xdr:col>
      <xdr:colOff>596880</xdr:colOff>
      <xdr:row>10</xdr:row>
      <xdr:rowOff>139700</xdr:rowOff>
    </xdr:from>
    <xdr:to>
      <xdr:col>11</xdr:col>
      <xdr:colOff>825500</xdr:colOff>
      <xdr:row>13</xdr:row>
      <xdr:rowOff>29772</xdr:rowOff>
    </xdr:to>
    <xdr:sp macro="" textlink="">
      <xdr:nvSpPr>
        <xdr:cNvPr id="14" name="Rectángulo redondeado 13">
          <a:extLst>
            <a:ext uri="{FF2B5EF4-FFF2-40B4-BE49-F238E27FC236}">
              <a16:creationId xmlns:a16="http://schemas.microsoft.com/office/drawing/2014/main" id="{F12655A8-A297-9142-B252-33354A532767}"/>
            </a:ext>
          </a:extLst>
        </xdr:cNvPr>
        <xdr:cNvSpPr/>
      </xdr:nvSpPr>
      <xdr:spPr>
        <a:xfrm>
          <a:off x="11823680" y="2044700"/>
          <a:ext cx="2984520" cy="461572"/>
        </a:xfrm>
        <a:prstGeom prst="roundRect">
          <a:avLst/>
        </a:prstGeom>
        <a:solidFill>
          <a:schemeClr val="accent1">
            <a:lumMod val="40000"/>
            <a:lumOff val="60000"/>
          </a:schemeClr>
        </a:solid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ES_tradnl" sz="1100">
            <a:solidFill>
              <a:schemeClr val="tx1"/>
            </a:solidFill>
          </a:endParaRPr>
        </a:p>
      </xdr:txBody>
    </xdr:sp>
    <xdr:clientData/>
  </xdr:twoCellAnchor>
  <xdr:twoCellAnchor>
    <xdr:from>
      <xdr:col>9</xdr:col>
      <xdr:colOff>800080</xdr:colOff>
      <xdr:row>10</xdr:row>
      <xdr:rowOff>177800</xdr:rowOff>
    </xdr:from>
    <xdr:to>
      <xdr:col>13</xdr:col>
      <xdr:colOff>127000</xdr:colOff>
      <xdr:row>13</xdr:row>
      <xdr:rowOff>175546</xdr:rowOff>
    </xdr:to>
    <xdr:sp macro="" textlink="">
      <xdr:nvSpPr>
        <xdr:cNvPr id="15" name="CuadroTexto 14">
          <a:extLst>
            <a:ext uri="{FF2B5EF4-FFF2-40B4-BE49-F238E27FC236}">
              <a16:creationId xmlns:a16="http://schemas.microsoft.com/office/drawing/2014/main" id="{C3A2219F-AFAE-C349-9854-EE0973AB5809}"/>
            </a:ext>
          </a:extLst>
        </xdr:cNvPr>
        <xdr:cNvSpPr txBox="1"/>
      </xdr:nvSpPr>
      <xdr:spPr>
        <a:xfrm>
          <a:off x="12026880" y="2082800"/>
          <a:ext cx="4902220" cy="5692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ES_tradnl" sz="1800" b="1">
              <a:solidFill>
                <a:schemeClr val="tx1"/>
              </a:solidFill>
            </a:rPr>
            <a:t>Ejercicio 3. </a:t>
          </a:r>
          <a:r>
            <a:rPr lang="es-ES" sz="1800" b="1">
              <a:solidFill>
                <a:schemeClr val="tx1"/>
              </a:solidFill>
            </a:rPr>
            <a:t>Buenas notas</a:t>
          </a:r>
          <a:endParaRPr lang="es-ES" sz="1800" b="1" i="0" u="none" strike="noStrike">
            <a:solidFill>
              <a:schemeClr val="tx1"/>
            </a:solidFill>
            <a:effectLst/>
            <a:latin typeface="Franklin Gothic Medium" panose="020B0603020102020204" pitchFamily="34" charset="0"/>
            <a:ea typeface="+mn-ea"/>
            <a:cs typeface="Segoe UI" panose="020B0502040204020203" pitchFamily="34" charset="0"/>
          </a:endParaRPr>
        </a:p>
        <a:p>
          <a:endParaRPr lang="es-ES_tradnl" sz="1800" b="1">
            <a:solidFill>
              <a:schemeClr val="tx1"/>
            </a:solidFill>
          </a:endParaRPr>
        </a:p>
      </xdr:txBody>
    </xdr:sp>
    <xdr:clientData/>
  </xdr:twoCellAnchor>
  <xdr:twoCellAnchor>
    <xdr:from>
      <xdr:col>9</xdr:col>
      <xdr:colOff>41965</xdr:colOff>
      <xdr:row>13</xdr:row>
      <xdr:rowOff>182266</xdr:rowOff>
    </xdr:from>
    <xdr:to>
      <xdr:col>13</xdr:col>
      <xdr:colOff>1168400</xdr:colOff>
      <xdr:row>19</xdr:row>
      <xdr:rowOff>114300</xdr:rowOff>
    </xdr:to>
    <xdr:sp macro="" textlink="">
      <xdr:nvSpPr>
        <xdr:cNvPr id="16" name="CuadroTexto 15">
          <a:extLst>
            <a:ext uri="{FF2B5EF4-FFF2-40B4-BE49-F238E27FC236}">
              <a16:creationId xmlns:a16="http://schemas.microsoft.com/office/drawing/2014/main" id="{4707668B-B6E9-8E4C-A925-C36974E247E4}"/>
            </a:ext>
          </a:extLst>
        </xdr:cNvPr>
        <xdr:cNvSpPr txBox="1"/>
      </xdr:nvSpPr>
      <xdr:spPr>
        <a:xfrm>
          <a:off x="11268765" y="2658766"/>
          <a:ext cx="6701735" cy="10750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US" sz="1600" b="0">
              <a:solidFill>
                <a:srgbClr val="000000"/>
              </a:solidFill>
              <a:latin typeface="+mn-lt"/>
              <a:cs typeface="Segoe UI" panose="020B0502040204020203" pitchFamily="34" charset="0"/>
            </a:rPr>
            <a:t>Si el vendedor vendió más de 2.000€, gana el doble, si vendió menos mantiene su sueldo.</a:t>
          </a:r>
        </a:p>
      </xdr:txBody>
    </xdr:sp>
    <xdr:clientData/>
  </xdr:twoCellAnchor>
  <xdr:twoCellAnchor editAs="oneCell">
    <xdr:from>
      <xdr:col>1</xdr:col>
      <xdr:colOff>292100</xdr:colOff>
      <xdr:row>2</xdr:row>
      <xdr:rowOff>12700</xdr:rowOff>
    </xdr:from>
    <xdr:to>
      <xdr:col>5</xdr:col>
      <xdr:colOff>635000</xdr:colOff>
      <xdr:row>8</xdr:row>
      <xdr:rowOff>85746</xdr:rowOff>
    </xdr:to>
    <xdr:pic>
      <xdr:nvPicPr>
        <xdr:cNvPr id="18" name="Imagen 17">
          <a:extLst>
            <a:ext uri="{FF2B5EF4-FFF2-40B4-BE49-F238E27FC236}">
              <a16:creationId xmlns:a16="http://schemas.microsoft.com/office/drawing/2014/main" id="{9A7184EC-7AE4-B436-2E3C-E801472038F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46100" y="393700"/>
          <a:ext cx="5829300" cy="121604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749300</xdr:colOff>
      <xdr:row>11</xdr:row>
      <xdr:rowOff>88049</xdr:rowOff>
    </xdr:from>
    <xdr:to>
      <xdr:col>5</xdr:col>
      <xdr:colOff>12700</xdr:colOff>
      <xdr:row>23</xdr:row>
      <xdr:rowOff>88900</xdr:rowOff>
    </xdr:to>
    <xdr:sp macro="" textlink="">
      <xdr:nvSpPr>
        <xdr:cNvPr id="3" name="Rectángulo redondeado 2">
          <a:extLst>
            <a:ext uri="{FF2B5EF4-FFF2-40B4-BE49-F238E27FC236}">
              <a16:creationId xmlns:a16="http://schemas.microsoft.com/office/drawing/2014/main" id="{187D8443-554F-2A46-A4B3-EC3FFA46102D}"/>
            </a:ext>
          </a:extLst>
        </xdr:cNvPr>
        <xdr:cNvSpPr/>
      </xdr:nvSpPr>
      <xdr:spPr>
        <a:xfrm>
          <a:off x="749300" y="2183549"/>
          <a:ext cx="4991100" cy="2286851"/>
        </a:xfrm>
        <a:prstGeom prst="roundRect">
          <a:avLst/>
        </a:prstGeom>
        <a:ln w="6350">
          <a:solidFill>
            <a:schemeClr val="tx1"/>
          </a:solidFill>
          <a:prstDash val="dash"/>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ES_tradnl" sz="1100"/>
        </a:p>
      </xdr:txBody>
    </xdr:sp>
    <xdr:clientData/>
  </xdr:twoCellAnchor>
  <xdr:twoCellAnchor>
    <xdr:from>
      <xdr:col>1</xdr:col>
      <xdr:colOff>253980</xdr:colOff>
      <xdr:row>10</xdr:row>
      <xdr:rowOff>25400</xdr:rowOff>
    </xdr:from>
    <xdr:to>
      <xdr:col>4</xdr:col>
      <xdr:colOff>406400</xdr:colOff>
      <xdr:row>12</xdr:row>
      <xdr:rowOff>105972</xdr:rowOff>
    </xdr:to>
    <xdr:sp macro="" textlink="">
      <xdr:nvSpPr>
        <xdr:cNvPr id="4" name="Rectángulo redondeado 3">
          <a:extLst>
            <a:ext uri="{FF2B5EF4-FFF2-40B4-BE49-F238E27FC236}">
              <a16:creationId xmlns:a16="http://schemas.microsoft.com/office/drawing/2014/main" id="{30CC8B19-3009-D947-8956-8733688B58D0}"/>
            </a:ext>
          </a:extLst>
        </xdr:cNvPr>
        <xdr:cNvSpPr/>
      </xdr:nvSpPr>
      <xdr:spPr>
        <a:xfrm>
          <a:off x="1447780" y="1930400"/>
          <a:ext cx="3403620" cy="461572"/>
        </a:xfrm>
        <a:prstGeom prst="roundRect">
          <a:avLst/>
        </a:prstGeom>
        <a:solidFill>
          <a:schemeClr val="accent1">
            <a:lumMod val="40000"/>
            <a:lumOff val="60000"/>
          </a:schemeClr>
        </a:solid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ES_tradnl" sz="1100">
            <a:solidFill>
              <a:schemeClr val="tx1"/>
            </a:solidFill>
          </a:endParaRPr>
        </a:p>
      </xdr:txBody>
    </xdr:sp>
    <xdr:clientData/>
  </xdr:twoCellAnchor>
  <xdr:twoCellAnchor>
    <xdr:from>
      <xdr:col>1</xdr:col>
      <xdr:colOff>457180</xdr:colOff>
      <xdr:row>10</xdr:row>
      <xdr:rowOff>63500</xdr:rowOff>
    </xdr:from>
    <xdr:to>
      <xdr:col>4</xdr:col>
      <xdr:colOff>368300</xdr:colOff>
      <xdr:row>13</xdr:row>
      <xdr:rowOff>61246</xdr:rowOff>
    </xdr:to>
    <xdr:sp macro="" textlink="">
      <xdr:nvSpPr>
        <xdr:cNvPr id="5" name="CuadroTexto 4">
          <a:extLst>
            <a:ext uri="{FF2B5EF4-FFF2-40B4-BE49-F238E27FC236}">
              <a16:creationId xmlns:a16="http://schemas.microsoft.com/office/drawing/2014/main" id="{ED171563-5104-074E-9414-69D291CD40A8}"/>
            </a:ext>
          </a:extLst>
        </xdr:cNvPr>
        <xdr:cNvSpPr txBox="1"/>
      </xdr:nvSpPr>
      <xdr:spPr>
        <a:xfrm>
          <a:off x="1650980" y="1968500"/>
          <a:ext cx="3162320" cy="5692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ES_tradnl" sz="1800" b="1">
              <a:solidFill>
                <a:schemeClr val="tx1"/>
              </a:solidFill>
            </a:rPr>
            <a:t>Ejercicio 4. </a:t>
          </a:r>
          <a:r>
            <a:rPr lang="es-ES" sz="1800" b="1">
              <a:solidFill>
                <a:schemeClr val="tx1"/>
              </a:solidFill>
            </a:rPr>
            <a:t>¿Mayor de</a:t>
          </a:r>
          <a:r>
            <a:rPr lang="es-ES" sz="1800" b="1" baseline="0">
              <a:solidFill>
                <a:schemeClr val="tx1"/>
              </a:solidFill>
            </a:rPr>
            <a:t> edad?</a:t>
          </a:r>
          <a:endParaRPr lang="es-ES" sz="1800" b="1" i="0" u="none" strike="noStrike">
            <a:solidFill>
              <a:schemeClr val="tx1"/>
            </a:solidFill>
            <a:effectLst/>
            <a:latin typeface="Franklin Gothic Medium" panose="020B0603020102020204" pitchFamily="34" charset="0"/>
            <a:ea typeface="+mn-ea"/>
            <a:cs typeface="Segoe UI" panose="020B0502040204020203" pitchFamily="34" charset="0"/>
          </a:endParaRPr>
        </a:p>
        <a:p>
          <a:endParaRPr lang="es-ES_tradnl" sz="1800" b="1">
            <a:solidFill>
              <a:schemeClr val="tx1"/>
            </a:solidFill>
          </a:endParaRPr>
        </a:p>
      </xdr:txBody>
    </xdr:sp>
    <xdr:clientData/>
  </xdr:twoCellAnchor>
  <xdr:twoCellAnchor>
    <xdr:from>
      <xdr:col>0</xdr:col>
      <xdr:colOff>943665</xdr:colOff>
      <xdr:row>13</xdr:row>
      <xdr:rowOff>118766</xdr:rowOff>
    </xdr:from>
    <xdr:to>
      <xdr:col>4</xdr:col>
      <xdr:colOff>1041400</xdr:colOff>
      <xdr:row>19</xdr:row>
      <xdr:rowOff>50800</xdr:rowOff>
    </xdr:to>
    <xdr:sp macro="" textlink="">
      <xdr:nvSpPr>
        <xdr:cNvPr id="6" name="CuadroTexto 5">
          <a:extLst>
            <a:ext uri="{FF2B5EF4-FFF2-40B4-BE49-F238E27FC236}">
              <a16:creationId xmlns:a16="http://schemas.microsoft.com/office/drawing/2014/main" id="{43486C3E-516D-0640-B45C-B3BE783A9866}"/>
            </a:ext>
          </a:extLst>
        </xdr:cNvPr>
        <xdr:cNvSpPr txBox="1"/>
      </xdr:nvSpPr>
      <xdr:spPr>
        <a:xfrm>
          <a:off x="943665" y="2595266"/>
          <a:ext cx="4542735" cy="10750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600" b="0">
              <a:solidFill>
                <a:srgbClr val="000000"/>
              </a:solidFill>
              <a:latin typeface="+mn-lt"/>
              <a:cs typeface="Segoe UI" panose="020B0502040204020203" pitchFamily="34" charset="0"/>
            </a:rPr>
            <a:t>Se requiere saber quienes son mayores o menores de edad según corresponda,</a:t>
          </a:r>
          <a:r>
            <a:rPr lang="en-US" sz="1600" b="0" i="0" u="none" strike="noStrike">
              <a:solidFill>
                <a:srgbClr val="000000"/>
              </a:solidFill>
              <a:latin typeface="+mn-lt"/>
              <a:cs typeface="Segoe UI" panose="020B0502040204020203" pitchFamily="34" charset="0"/>
            </a:rPr>
            <a:t> es mayor de edad toda persona con 18 años cumplidos. "&gt;=18"</a:t>
          </a:r>
        </a:p>
      </xdr:txBody>
    </xdr:sp>
    <xdr:clientData/>
  </xdr:twoCellAnchor>
  <xdr:twoCellAnchor>
    <xdr:from>
      <xdr:col>6</xdr:col>
      <xdr:colOff>1041400</xdr:colOff>
      <xdr:row>11</xdr:row>
      <xdr:rowOff>88049</xdr:rowOff>
    </xdr:from>
    <xdr:to>
      <xdr:col>11</xdr:col>
      <xdr:colOff>381000</xdr:colOff>
      <xdr:row>23</xdr:row>
      <xdr:rowOff>88900</xdr:rowOff>
    </xdr:to>
    <xdr:sp macro="" textlink="">
      <xdr:nvSpPr>
        <xdr:cNvPr id="7" name="Rectángulo redondeado 6">
          <a:extLst>
            <a:ext uri="{FF2B5EF4-FFF2-40B4-BE49-F238E27FC236}">
              <a16:creationId xmlns:a16="http://schemas.microsoft.com/office/drawing/2014/main" id="{EAEA7C00-4BDE-A647-A733-9FC089250E64}"/>
            </a:ext>
          </a:extLst>
        </xdr:cNvPr>
        <xdr:cNvSpPr/>
      </xdr:nvSpPr>
      <xdr:spPr>
        <a:xfrm>
          <a:off x="7962900" y="2183549"/>
          <a:ext cx="4864100" cy="2286851"/>
        </a:xfrm>
        <a:prstGeom prst="roundRect">
          <a:avLst/>
        </a:prstGeom>
        <a:ln w="6350">
          <a:solidFill>
            <a:schemeClr val="tx1"/>
          </a:solidFill>
          <a:prstDash val="dash"/>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ES_tradnl" sz="1100"/>
        </a:p>
      </xdr:txBody>
    </xdr:sp>
    <xdr:clientData/>
  </xdr:twoCellAnchor>
  <xdr:twoCellAnchor>
    <xdr:from>
      <xdr:col>7</xdr:col>
      <xdr:colOff>546080</xdr:colOff>
      <xdr:row>10</xdr:row>
      <xdr:rowOff>25400</xdr:rowOff>
    </xdr:from>
    <xdr:to>
      <xdr:col>10</xdr:col>
      <xdr:colOff>393700</xdr:colOff>
      <xdr:row>12</xdr:row>
      <xdr:rowOff>105972</xdr:rowOff>
    </xdr:to>
    <xdr:sp macro="" textlink="">
      <xdr:nvSpPr>
        <xdr:cNvPr id="8" name="Rectángulo redondeado 7">
          <a:extLst>
            <a:ext uri="{FF2B5EF4-FFF2-40B4-BE49-F238E27FC236}">
              <a16:creationId xmlns:a16="http://schemas.microsoft.com/office/drawing/2014/main" id="{29E71E12-9C57-424D-86BA-AB0BBB1B6E50}"/>
            </a:ext>
          </a:extLst>
        </xdr:cNvPr>
        <xdr:cNvSpPr/>
      </xdr:nvSpPr>
      <xdr:spPr>
        <a:xfrm>
          <a:off x="8661380" y="1930400"/>
          <a:ext cx="3403620" cy="461572"/>
        </a:xfrm>
        <a:prstGeom prst="roundRect">
          <a:avLst/>
        </a:prstGeom>
        <a:solidFill>
          <a:schemeClr val="accent1">
            <a:lumMod val="40000"/>
            <a:lumOff val="60000"/>
          </a:schemeClr>
        </a:solid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ES_tradnl" sz="1100">
            <a:solidFill>
              <a:schemeClr val="tx1"/>
            </a:solidFill>
          </a:endParaRPr>
        </a:p>
      </xdr:txBody>
    </xdr:sp>
    <xdr:clientData/>
  </xdr:twoCellAnchor>
  <xdr:twoCellAnchor>
    <xdr:from>
      <xdr:col>7</xdr:col>
      <xdr:colOff>749280</xdr:colOff>
      <xdr:row>10</xdr:row>
      <xdr:rowOff>63500</xdr:rowOff>
    </xdr:from>
    <xdr:to>
      <xdr:col>10</xdr:col>
      <xdr:colOff>355600</xdr:colOff>
      <xdr:row>13</xdr:row>
      <xdr:rowOff>61246</xdr:rowOff>
    </xdr:to>
    <xdr:sp macro="" textlink="">
      <xdr:nvSpPr>
        <xdr:cNvPr id="9" name="CuadroTexto 8">
          <a:extLst>
            <a:ext uri="{FF2B5EF4-FFF2-40B4-BE49-F238E27FC236}">
              <a16:creationId xmlns:a16="http://schemas.microsoft.com/office/drawing/2014/main" id="{4CB3EB74-2432-E646-8012-A1DB339B77B7}"/>
            </a:ext>
          </a:extLst>
        </xdr:cNvPr>
        <xdr:cNvSpPr txBox="1"/>
      </xdr:nvSpPr>
      <xdr:spPr>
        <a:xfrm>
          <a:off x="8864580" y="1968500"/>
          <a:ext cx="3162320" cy="5692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ES_tradnl" sz="1800" b="1">
              <a:solidFill>
                <a:schemeClr val="tx1"/>
              </a:solidFill>
            </a:rPr>
            <a:t>Ejercicio 5. </a:t>
          </a:r>
          <a:r>
            <a:rPr lang="es-ES" sz="1800" b="1">
              <a:solidFill>
                <a:schemeClr val="tx1"/>
              </a:solidFill>
            </a:rPr>
            <a:t>Comisión</a:t>
          </a:r>
          <a:endParaRPr lang="es-ES" sz="1800" b="1" i="0" u="none" strike="noStrike">
            <a:solidFill>
              <a:schemeClr val="tx1"/>
            </a:solidFill>
            <a:effectLst/>
            <a:latin typeface="Franklin Gothic Medium" panose="020B0603020102020204" pitchFamily="34" charset="0"/>
            <a:ea typeface="+mn-ea"/>
            <a:cs typeface="Segoe UI" panose="020B0502040204020203" pitchFamily="34" charset="0"/>
          </a:endParaRPr>
        </a:p>
        <a:p>
          <a:endParaRPr lang="es-ES_tradnl" sz="1800" b="1">
            <a:solidFill>
              <a:schemeClr val="tx1"/>
            </a:solidFill>
          </a:endParaRPr>
        </a:p>
      </xdr:txBody>
    </xdr:sp>
    <xdr:clientData/>
  </xdr:twoCellAnchor>
  <xdr:twoCellAnchor>
    <xdr:from>
      <xdr:col>7</xdr:col>
      <xdr:colOff>41965</xdr:colOff>
      <xdr:row>13</xdr:row>
      <xdr:rowOff>118766</xdr:rowOff>
    </xdr:from>
    <xdr:to>
      <xdr:col>11</xdr:col>
      <xdr:colOff>254000</xdr:colOff>
      <xdr:row>19</xdr:row>
      <xdr:rowOff>50800</xdr:rowOff>
    </xdr:to>
    <xdr:sp macro="" textlink="">
      <xdr:nvSpPr>
        <xdr:cNvPr id="10" name="CuadroTexto 9">
          <a:extLst>
            <a:ext uri="{FF2B5EF4-FFF2-40B4-BE49-F238E27FC236}">
              <a16:creationId xmlns:a16="http://schemas.microsoft.com/office/drawing/2014/main" id="{CFEDA3AE-485F-754C-B6B8-D40193EC10FF}"/>
            </a:ext>
          </a:extLst>
        </xdr:cNvPr>
        <xdr:cNvSpPr txBox="1"/>
      </xdr:nvSpPr>
      <xdr:spPr>
        <a:xfrm>
          <a:off x="8157265" y="2595266"/>
          <a:ext cx="4542735" cy="10750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US" sz="1600" b="0">
              <a:solidFill>
                <a:srgbClr val="000000"/>
              </a:solidFill>
              <a:latin typeface="+mn-lt"/>
              <a:cs typeface="Segoe UI" panose="020B0502040204020203" pitchFamily="34" charset="0"/>
            </a:rPr>
            <a:t>Si vendió más de 1.000.000 que aparezca</a:t>
          </a:r>
          <a:r>
            <a:rPr lang="en-US" sz="1600" b="0" baseline="0">
              <a:solidFill>
                <a:srgbClr val="000000"/>
              </a:solidFill>
              <a:latin typeface="+mn-lt"/>
              <a:cs typeface="Segoe UI" panose="020B0502040204020203" pitchFamily="34" charset="0"/>
            </a:rPr>
            <a:t> </a:t>
          </a:r>
          <a:r>
            <a:rPr lang="en-US" sz="1600" b="0">
              <a:solidFill>
                <a:srgbClr val="000000"/>
              </a:solidFill>
              <a:latin typeface="+mn-lt"/>
              <a:cs typeface="Segoe UI" panose="020B0502040204020203" pitchFamily="34" charset="0"/>
            </a:rPr>
            <a:t>"comisión", si vendió menos, que deje el espacio en blanco</a:t>
          </a:r>
        </a:p>
      </xdr:txBody>
    </xdr:sp>
    <xdr:clientData/>
  </xdr:twoCellAnchor>
  <xdr:twoCellAnchor>
    <xdr:from>
      <xdr:col>13</xdr:col>
      <xdr:colOff>1066800</xdr:colOff>
      <xdr:row>11</xdr:row>
      <xdr:rowOff>164249</xdr:rowOff>
    </xdr:from>
    <xdr:to>
      <xdr:col>18</xdr:col>
      <xdr:colOff>355600</xdr:colOff>
      <xdr:row>23</xdr:row>
      <xdr:rowOff>165100</xdr:rowOff>
    </xdr:to>
    <xdr:sp macro="" textlink="">
      <xdr:nvSpPr>
        <xdr:cNvPr id="11" name="Rectángulo redondeado 10">
          <a:extLst>
            <a:ext uri="{FF2B5EF4-FFF2-40B4-BE49-F238E27FC236}">
              <a16:creationId xmlns:a16="http://schemas.microsoft.com/office/drawing/2014/main" id="{D505BB01-DE19-3241-88CD-1D722D1564BB}"/>
            </a:ext>
          </a:extLst>
        </xdr:cNvPr>
        <xdr:cNvSpPr/>
      </xdr:nvSpPr>
      <xdr:spPr>
        <a:xfrm>
          <a:off x="15900400" y="2259749"/>
          <a:ext cx="4864100" cy="2286851"/>
        </a:xfrm>
        <a:prstGeom prst="roundRect">
          <a:avLst/>
        </a:prstGeom>
        <a:ln w="6350">
          <a:solidFill>
            <a:schemeClr val="tx1"/>
          </a:solidFill>
          <a:prstDash val="dash"/>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ES_tradnl" sz="1100"/>
        </a:p>
      </xdr:txBody>
    </xdr:sp>
    <xdr:clientData/>
  </xdr:twoCellAnchor>
  <xdr:twoCellAnchor>
    <xdr:from>
      <xdr:col>14</xdr:col>
      <xdr:colOff>571480</xdr:colOff>
      <xdr:row>10</xdr:row>
      <xdr:rowOff>101600</xdr:rowOff>
    </xdr:from>
    <xdr:to>
      <xdr:col>17</xdr:col>
      <xdr:colOff>1028700</xdr:colOff>
      <xdr:row>12</xdr:row>
      <xdr:rowOff>182172</xdr:rowOff>
    </xdr:to>
    <xdr:sp macro="" textlink="">
      <xdr:nvSpPr>
        <xdr:cNvPr id="12" name="Rectángulo redondeado 11">
          <a:extLst>
            <a:ext uri="{FF2B5EF4-FFF2-40B4-BE49-F238E27FC236}">
              <a16:creationId xmlns:a16="http://schemas.microsoft.com/office/drawing/2014/main" id="{8C059E08-1A4D-C543-A3E0-85548A2309FE}"/>
            </a:ext>
          </a:extLst>
        </xdr:cNvPr>
        <xdr:cNvSpPr/>
      </xdr:nvSpPr>
      <xdr:spPr>
        <a:xfrm>
          <a:off x="16598880" y="2006600"/>
          <a:ext cx="3403620" cy="461572"/>
        </a:xfrm>
        <a:prstGeom prst="roundRect">
          <a:avLst/>
        </a:prstGeom>
        <a:solidFill>
          <a:schemeClr val="accent1">
            <a:lumMod val="40000"/>
            <a:lumOff val="60000"/>
          </a:schemeClr>
        </a:solid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ES_tradnl" sz="1100">
            <a:solidFill>
              <a:schemeClr val="tx1"/>
            </a:solidFill>
          </a:endParaRPr>
        </a:p>
      </xdr:txBody>
    </xdr:sp>
    <xdr:clientData/>
  </xdr:twoCellAnchor>
  <xdr:twoCellAnchor>
    <xdr:from>
      <xdr:col>14</xdr:col>
      <xdr:colOff>774680</xdr:colOff>
      <xdr:row>10</xdr:row>
      <xdr:rowOff>139700</xdr:rowOff>
    </xdr:from>
    <xdr:to>
      <xdr:col>17</xdr:col>
      <xdr:colOff>990600</xdr:colOff>
      <xdr:row>13</xdr:row>
      <xdr:rowOff>137446</xdr:rowOff>
    </xdr:to>
    <xdr:sp macro="" textlink="">
      <xdr:nvSpPr>
        <xdr:cNvPr id="13" name="CuadroTexto 12">
          <a:extLst>
            <a:ext uri="{FF2B5EF4-FFF2-40B4-BE49-F238E27FC236}">
              <a16:creationId xmlns:a16="http://schemas.microsoft.com/office/drawing/2014/main" id="{C1DFE5CA-E772-4045-ACEA-A297A3669CAB}"/>
            </a:ext>
          </a:extLst>
        </xdr:cNvPr>
        <xdr:cNvSpPr txBox="1"/>
      </xdr:nvSpPr>
      <xdr:spPr>
        <a:xfrm>
          <a:off x="16802080" y="2044700"/>
          <a:ext cx="3162320" cy="5692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ES_tradnl" sz="1800" b="1">
              <a:solidFill>
                <a:schemeClr val="tx1"/>
              </a:solidFill>
            </a:rPr>
            <a:t>Ejercicio 6. </a:t>
          </a:r>
          <a:r>
            <a:rPr lang="es-ES" sz="1800" b="1">
              <a:solidFill>
                <a:schemeClr val="tx1"/>
              </a:solidFill>
            </a:rPr>
            <a:t>Coches</a:t>
          </a:r>
          <a:endParaRPr lang="es-ES" sz="1800" b="1" i="0" u="none" strike="noStrike">
            <a:solidFill>
              <a:schemeClr val="tx1"/>
            </a:solidFill>
            <a:effectLst/>
            <a:latin typeface="Franklin Gothic Medium" panose="020B0603020102020204" pitchFamily="34" charset="0"/>
            <a:ea typeface="+mn-ea"/>
            <a:cs typeface="Segoe UI" panose="020B0502040204020203" pitchFamily="34" charset="0"/>
          </a:endParaRPr>
        </a:p>
        <a:p>
          <a:endParaRPr lang="es-ES_tradnl" sz="1800" b="1">
            <a:solidFill>
              <a:schemeClr val="tx1"/>
            </a:solidFill>
          </a:endParaRPr>
        </a:p>
      </xdr:txBody>
    </xdr:sp>
    <xdr:clientData/>
  </xdr:twoCellAnchor>
  <xdr:twoCellAnchor>
    <xdr:from>
      <xdr:col>14</xdr:col>
      <xdr:colOff>67365</xdr:colOff>
      <xdr:row>14</xdr:row>
      <xdr:rowOff>4466</xdr:rowOff>
    </xdr:from>
    <xdr:to>
      <xdr:col>18</xdr:col>
      <xdr:colOff>228600</xdr:colOff>
      <xdr:row>19</xdr:row>
      <xdr:rowOff>127000</xdr:rowOff>
    </xdr:to>
    <xdr:sp macro="" textlink="">
      <xdr:nvSpPr>
        <xdr:cNvPr id="14" name="CuadroTexto 13">
          <a:extLst>
            <a:ext uri="{FF2B5EF4-FFF2-40B4-BE49-F238E27FC236}">
              <a16:creationId xmlns:a16="http://schemas.microsoft.com/office/drawing/2014/main" id="{5D348EA7-2444-664E-8E86-2178261A23D3}"/>
            </a:ext>
          </a:extLst>
        </xdr:cNvPr>
        <xdr:cNvSpPr txBox="1"/>
      </xdr:nvSpPr>
      <xdr:spPr>
        <a:xfrm>
          <a:off x="16094765" y="2671466"/>
          <a:ext cx="4542735" cy="10750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US" sz="1600" b="0">
              <a:solidFill>
                <a:srgbClr val="000000"/>
              </a:solidFill>
              <a:latin typeface="+mn-lt"/>
              <a:cs typeface="Segoe UI" panose="020B0502040204020203" pitchFamily="34" charset="0"/>
            </a:rPr>
            <a:t>Si el vendedor vendió más de 50 coches, que le aumente el sueldo en un 20%,</a:t>
          </a:r>
          <a:r>
            <a:rPr lang="en-US" sz="1600" b="0" i="0" u="none" strike="noStrike">
              <a:solidFill>
                <a:srgbClr val="000000"/>
              </a:solidFill>
              <a:latin typeface="+mn-lt"/>
              <a:cs typeface="Segoe UI" panose="020B0502040204020203" pitchFamily="34" charset="0"/>
            </a:rPr>
            <a:t> de lo contrario que le aumente sólo en un 10%</a:t>
          </a:r>
        </a:p>
      </xdr:txBody>
    </xdr:sp>
    <xdr:clientData/>
  </xdr:twoCellAnchor>
  <xdr:twoCellAnchor editAs="oneCell">
    <xdr:from>
      <xdr:col>0</xdr:col>
      <xdr:colOff>914400</xdr:colOff>
      <xdr:row>1</xdr:row>
      <xdr:rowOff>165100</xdr:rowOff>
    </xdr:from>
    <xdr:to>
      <xdr:col>5</xdr:col>
      <xdr:colOff>1016000</xdr:colOff>
      <xdr:row>8</xdr:row>
      <xdr:rowOff>47646</xdr:rowOff>
    </xdr:to>
    <xdr:pic>
      <xdr:nvPicPr>
        <xdr:cNvPr id="15" name="Imagen 14">
          <a:extLst>
            <a:ext uri="{FF2B5EF4-FFF2-40B4-BE49-F238E27FC236}">
              <a16:creationId xmlns:a16="http://schemas.microsoft.com/office/drawing/2014/main" id="{19A1D97E-2100-A940-B8FE-B1E2628AD42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14400" y="355600"/>
          <a:ext cx="5829300" cy="121604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mi271/Dropbox/A2-Clases/Excel%20para%20Analistas/Excel/2.-%20F&#243;rmulas%20y%20Fijaciones/F&#243;rmulas%20-%20Curso%20Redise&#241;a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órmulas"/>
      <sheetName val="Suma Simple"/>
      <sheetName val="Operadores"/>
      <sheetName val="Referencias"/>
    </sheetNames>
    <sheetDataSet>
      <sheetData sheetId="0"/>
      <sheetData sheetId="1" refreshError="1"/>
      <sheetData sheetId="2" refreshError="1"/>
      <sheetData sheetId="3" refreshError="1"/>
    </sheetDataSet>
  </externalBook>
</externalLink>
</file>

<file path=xl/theme/theme1.xml><?xml version="1.0" encoding="utf-8"?>
<a:theme xmlns:a="http://schemas.openxmlformats.org/drawingml/2006/main" name="Atlas">
  <a:themeElements>
    <a:clrScheme name="Atlas">
      <a:dk1>
        <a:sysClr val="windowText" lastClr="000000"/>
      </a:dk1>
      <a:lt1>
        <a:sysClr val="window" lastClr="FFFFFF"/>
      </a:lt1>
      <a:dk2>
        <a:srgbClr val="454545"/>
      </a:dk2>
      <a:lt2>
        <a:srgbClr val="E0E0E0"/>
      </a:lt2>
      <a:accent1>
        <a:srgbClr val="F81B02"/>
      </a:accent1>
      <a:accent2>
        <a:srgbClr val="FC7715"/>
      </a:accent2>
      <a:accent3>
        <a:srgbClr val="AFBF41"/>
      </a:accent3>
      <a:accent4>
        <a:srgbClr val="50C49F"/>
      </a:accent4>
      <a:accent5>
        <a:srgbClr val="3B95C4"/>
      </a:accent5>
      <a:accent6>
        <a:srgbClr val="B560D4"/>
      </a:accent6>
      <a:hlink>
        <a:srgbClr val="FC5A1A"/>
      </a:hlink>
      <a:folHlink>
        <a:srgbClr val="B49E74"/>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Atlas">
      <a:fillStyleLst>
        <a:solidFill>
          <a:schemeClr val="phClr"/>
        </a:solidFill>
        <a:gradFill rotWithShape="1">
          <a:gsLst>
            <a:gs pos="0">
              <a:schemeClr val="phClr">
                <a:tint val="62000"/>
                <a:alpha val="60000"/>
                <a:satMod val="109000"/>
                <a:lumMod val="110000"/>
              </a:schemeClr>
            </a:gs>
            <a:gs pos="100000">
              <a:schemeClr val="phClr">
                <a:tint val="78000"/>
                <a:alpha val="92000"/>
                <a:satMod val="109000"/>
                <a:lumMod val="100000"/>
              </a:schemeClr>
            </a:gs>
          </a:gsLst>
          <a:lin ang="5400000" scaled="0"/>
        </a:gradFill>
        <a:gradFill rotWithShape="1">
          <a:gsLst>
            <a:gs pos="0">
              <a:schemeClr val="phClr">
                <a:tint val="98000"/>
                <a:satMod val="110000"/>
                <a:lumMod val="104000"/>
              </a:schemeClr>
            </a:gs>
            <a:gs pos="69000">
              <a:schemeClr val="phClr">
                <a:shade val="84000"/>
                <a:satMod val="130000"/>
                <a:lumMod val="92000"/>
              </a:schemeClr>
            </a:gs>
            <a:gs pos="100000">
              <a:schemeClr val="phClr">
                <a:shade val="76000"/>
                <a:satMod val="130000"/>
                <a:lumMod val="88000"/>
              </a:schemeClr>
            </a:gs>
          </a:gsLst>
          <a:lin ang="5400000" scaled="0"/>
        </a:gradFill>
      </a:fillStyleLst>
      <a:lnStyleLst>
        <a:ln w="9525" cap="flat" cmpd="sng" algn="ctr">
          <a:solidFill>
            <a:schemeClr val="phClr">
              <a:shade val="90000"/>
            </a:schemeClr>
          </a:solidFill>
          <a:prstDash val="solid"/>
        </a:ln>
        <a:ln w="15875" cap="flat" cmpd="sng" algn="ctr">
          <a:solidFill>
            <a:schemeClr val="phClr">
              <a:shade val="90000"/>
            </a:schemeClr>
          </a:solidFill>
          <a:prstDash val="solid"/>
        </a:ln>
        <a:ln w="25400" cap="flat" cmpd="sng" algn="ctr">
          <a:solidFill>
            <a:schemeClr val="phClr"/>
          </a:solidFill>
          <a:prstDash val="solid"/>
        </a:ln>
      </a:lnStyleLst>
      <a:effectStyleLst>
        <a:effectStyle>
          <a:effectLst/>
        </a:effectStyle>
        <a:effectStyle>
          <a:effectLst/>
        </a:effectStyle>
        <a:effectStyle>
          <a:effectLst>
            <a:outerShdw blurRad="38100" dist="25400" dir="5400000" rotWithShape="0">
              <a:srgbClr val="000000">
                <a:alpha val="75000"/>
              </a:srgbClr>
            </a:outerShdw>
          </a:effectLst>
          <a:scene3d>
            <a:camera prst="orthographicFront">
              <a:rot lat="0" lon="0" rev="0"/>
            </a:camera>
            <a:lightRig rig="threePt" dir="tl"/>
          </a:scene3d>
          <a:sp3d>
            <a:bevelT w="0" h="0"/>
          </a:sp3d>
        </a:effectStyle>
      </a:effectStyleLst>
      <a:bgFillStyleLst>
        <a:solidFill>
          <a:schemeClr val="phClr"/>
        </a:solidFill>
        <a:solidFill>
          <a:schemeClr val="phClr"/>
        </a:solidFill>
        <a:gradFill rotWithShape="1">
          <a:gsLst>
            <a:gs pos="10000">
              <a:schemeClr val="phClr">
                <a:tint val="94000"/>
                <a:lumMod val="116000"/>
              </a:schemeClr>
            </a:gs>
            <a:gs pos="100000">
              <a:schemeClr val="phClr">
                <a:tint val="98000"/>
                <a:shade val="86000"/>
                <a:satMod val="90000"/>
                <a:lumMod val="88000"/>
              </a:schemeClr>
            </a:gs>
          </a:gsLst>
          <a:path path="circle">
            <a:fillToRect l="50000" t="15000" r="50000" b="169000"/>
          </a:path>
        </a:gradFill>
      </a:bgFillStyleLst>
    </a:fmtScheme>
  </a:themeElements>
  <a:objectDefaults/>
  <a:extraClrSchemeLst/>
  <a:extLst>
    <a:ext uri="{05A4C25C-085E-4340-85A3-A5531E510DB2}">
      <thm15:themeFamily xmlns:thm15="http://schemas.microsoft.com/office/thememl/2012/main" name="Atlas" id="{5156B0E4-0EB1-49FE-A26B-15F6F698AEC6}" vid="{508F7963-D0B5-43F7-BB2C-FCE3009C08EC}"/>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40809-EF38-2E4E-A68A-1A4EA1966371}">
  <sheetPr>
    <tabColor theme="1"/>
  </sheetPr>
  <dimension ref="A24:A32"/>
  <sheetViews>
    <sheetView showGridLines="0" tabSelected="1" zoomScaleNormal="100" workbookViewId="0">
      <selection activeCell="I28" sqref="I28"/>
    </sheetView>
  </sheetViews>
  <sheetFormatPr baseColWidth="10" defaultColWidth="9.1640625" defaultRowHeight="15"/>
  <cols>
    <col min="1" max="1" width="130.5" customWidth="1"/>
  </cols>
  <sheetData>
    <row r="24" spans="1:1" ht="89">
      <c r="A24" s="5"/>
    </row>
    <row r="25" spans="1:1" ht="26">
      <c r="A25" s="6"/>
    </row>
    <row r="32" spans="1:1">
      <c r="A32" t="s">
        <v>189</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8A8ADF-4433-4F43-AE33-4B8C258B05E5}">
  <sheetPr>
    <tabColor theme="6" tint="0.39997558519241921"/>
  </sheetPr>
  <dimension ref="B26:U40"/>
  <sheetViews>
    <sheetView showGridLines="0" topLeftCell="I4" zoomScaleNormal="100" workbookViewId="0">
      <selection activeCell="U28" sqref="U28:U32"/>
    </sheetView>
  </sheetViews>
  <sheetFormatPr baseColWidth="10" defaultRowHeight="15"/>
  <cols>
    <col min="2" max="2" width="12.1640625" customWidth="1"/>
    <col min="3" max="3" width="15" customWidth="1"/>
    <col min="5" max="5" width="10.83203125" customWidth="1"/>
    <col min="6" max="6" width="12.5" customWidth="1"/>
    <col min="8" max="8" width="13.1640625" customWidth="1"/>
    <col min="9" max="9" width="14.33203125" customWidth="1"/>
    <col min="10" max="10" width="12" customWidth="1"/>
    <col min="11" max="11" width="12.1640625" customWidth="1"/>
    <col min="12" max="12" width="14.1640625" customWidth="1"/>
    <col min="20" max="20" width="16.33203125" customWidth="1"/>
    <col min="21" max="21" width="17.1640625" customWidth="1"/>
  </cols>
  <sheetData>
    <row r="26" spans="2:21" ht="16" thickBot="1"/>
    <row r="27" spans="2:21" ht="45" thickTop="1">
      <c r="B27" s="19" t="s">
        <v>11</v>
      </c>
      <c r="C27" s="19" t="s">
        <v>13</v>
      </c>
      <c r="D27" s="19" t="s">
        <v>21</v>
      </c>
      <c r="E27" s="19" t="s">
        <v>14</v>
      </c>
      <c r="F27" s="21" t="s">
        <v>2</v>
      </c>
      <c r="H27" s="19" t="s">
        <v>35</v>
      </c>
      <c r="I27" s="19" t="s">
        <v>36</v>
      </c>
      <c r="J27" s="19" t="s">
        <v>37</v>
      </c>
      <c r="K27" s="19" t="s">
        <v>38</v>
      </c>
      <c r="L27" s="21" t="s">
        <v>2</v>
      </c>
      <c r="O27" s="19" t="s">
        <v>50</v>
      </c>
      <c r="P27" s="19" t="s">
        <v>51</v>
      </c>
      <c r="Q27" s="19" t="s">
        <v>52</v>
      </c>
      <c r="R27" s="19" t="s">
        <v>51</v>
      </c>
      <c r="S27" s="19" t="s">
        <v>52</v>
      </c>
      <c r="T27" s="19" t="s">
        <v>53</v>
      </c>
      <c r="U27" s="21" t="s">
        <v>2</v>
      </c>
    </row>
    <row r="28" spans="2:21" ht="21">
      <c r="B28" s="15" t="s">
        <v>22</v>
      </c>
      <c r="C28" s="30">
        <v>100</v>
      </c>
      <c r="D28" s="30" t="s">
        <v>23</v>
      </c>
      <c r="E28" s="31">
        <v>150</v>
      </c>
      <c r="F28" s="20">
        <f>IF(D28=$B$39,C28+$C$39,C28+$C$40)</f>
        <v>150</v>
      </c>
      <c r="H28" s="15" t="s">
        <v>39</v>
      </c>
      <c r="I28" s="32">
        <v>1000</v>
      </c>
      <c r="J28" s="30" t="s">
        <v>40</v>
      </c>
      <c r="K28" s="33">
        <v>950</v>
      </c>
      <c r="L28" s="25">
        <f>IF(J28=$H$39,I28-I28*$I$39,I28-I28*$I$40)</f>
        <v>950</v>
      </c>
      <c r="O28" s="29">
        <v>1</v>
      </c>
      <c r="P28" s="3" t="s">
        <v>54</v>
      </c>
      <c r="Q28" s="26">
        <v>3</v>
      </c>
      <c r="R28" t="s">
        <v>146</v>
      </c>
      <c r="S28" s="26">
        <v>2</v>
      </c>
      <c r="T28" s="27" t="s">
        <v>54</v>
      </c>
      <c r="U28" s="7" t="str">
        <f>IF(Q28&gt;S28,P28,R28)</f>
        <v>Rafael Nadal</v>
      </c>
    </row>
    <row r="29" spans="2:21" ht="21">
      <c r="B29" s="15" t="s">
        <v>24</v>
      </c>
      <c r="C29" s="30">
        <v>120</v>
      </c>
      <c r="D29" s="30" t="s">
        <v>25</v>
      </c>
      <c r="E29" s="31">
        <v>150</v>
      </c>
      <c r="F29" s="20">
        <f t="shared" ref="F29:F36" si="0">IF(D29=$B$39,C29+$C$39,C29+$C$40)</f>
        <v>150</v>
      </c>
      <c r="H29" s="15" t="s">
        <v>41</v>
      </c>
      <c r="I29" s="32">
        <v>1200</v>
      </c>
      <c r="J29" s="30" t="s">
        <v>42</v>
      </c>
      <c r="K29" s="33">
        <v>1080</v>
      </c>
      <c r="L29" s="25">
        <f t="shared" ref="L29:L36" si="1">IF(J29=$H$39,I29-I29*$I$39,I29-I29*$I$40)</f>
        <v>1080</v>
      </c>
      <c r="O29" s="29">
        <v>2</v>
      </c>
      <c r="P29" s="3" t="s">
        <v>143</v>
      </c>
      <c r="Q29" s="26">
        <v>1</v>
      </c>
      <c r="R29" t="s">
        <v>147</v>
      </c>
      <c r="S29" s="26">
        <v>2</v>
      </c>
      <c r="T29" s="27" t="s">
        <v>147</v>
      </c>
      <c r="U29" s="7" t="str">
        <f t="shared" ref="U29:U32" si="2">IF(Q29&gt;S29,P29,R29)</f>
        <v>Ashleigh Barty</v>
      </c>
    </row>
    <row r="30" spans="2:21" ht="21">
      <c r="B30" s="15" t="s">
        <v>26</v>
      </c>
      <c r="C30" s="30">
        <v>150</v>
      </c>
      <c r="D30" s="30" t="s">
        <v>23</v>
      </c>
      <c r="E30" s="31">
        <v>200</v>
      </c>
      <c r="F30" s="20">
        <f t="shared" si="0"/>
        <v>200</v>
      </c>
      <c r="H30" s="15" t="s">
        <v>43</v>
      </c>
      <c r="I30" s="32">
        <v>800</v>
      </c>
      <c r="J30" s="30" t="s">
        <v>40</v>
      </c>
      <c r="K30" s="33">
        <v>760</v>
      </c>
      <c r="L30" s="25">
        <f t="shared" si="1"/>
        <v>760</v>
      </c>
      <c r="O30" s="29">
        <v>3</v>
      </c>
      <c r="P30" s="3" t="s">
        <v>144</v>
      </c>
      <c r="Q30" s="26">
        <v>2</v>
      </c>
      <c r="R30" t="s">
        <v>148</v>
      </c>
      <c r="S30" s="26">
        <v>3</v>
      </c>
      <c r="T30" s="27" t="s">
        <v>148</v>
      </c>
      <c r="U30" s="7" t="str">
        <f t="shared" si="2"/>
        <v>Daniil Medvedev</v>
      </c>
    </row>
    <row r="31" spans="2:21" ht="21">
      <c r="B31" s="15" t="s">
        <v>19</v>
      </c>
      <c r="C31" s="30">
        <v>100</v>
      </c>
      <c r="D31" s="30" t="s">
        <v>23</v>
      </c>
      <c r="E31" s="31">
        <v>150</v>
      </c>
      <c r="F31" s="20">
        <f t="shared" si="0"/>
        <v>150</v>
      </c>
      <c r="H31" s="15" t="s">
        <v>44</v>
      </c>
      <c r="I31" s="32">
        <v>550</v>
      </c>
      <c r="J31" s="30" t="s">
        <v>42</v>
      </c>
      <c r="K31" s="33">
        <v>495</v>
      </c>
      <c r="L31" s="25">
        <f t="shared" si="1"/>
        <v>495</v>
      </c>
      <c r="O31" s="29">
        <v>4</v>
      </c>
      <c r="P31" s="3" t="s">
        <v>55</v>
      </c>
      <c r="Q31" s="26">
        <v>3</v>
      </c>
      <c r="R31" t="s">
        <v>149</v>
      </c>
      <c r="S31" s="26">
        <v>2</v>
      </c>
      <c r="T31" s="27" t="s">
        <v>55</v>
      </c>
      <c r="U31" s="7" t="str">
        <f t="shared" si="2"/>
        <v>Roger Federer</v>
      </c>
    </row>
    <row r="32" spans="2:21" ht="21">
      <c r="B32" s="15" t="s">
        <v>20</v>
      </c>
      <c r="C32" s="30">
        <v>120</v>
      </c>
      <c r="D32" s="30" t="s">
        <v>25</v>
      </c>
      <c r="E32" s="31">
        <v>150</v>
      </c>
      <c r="F32" s="20">
        <f t="shared" si="0"/>
        <v>150</v>
      </c>
      <c r="H32" s="15" t="s">
        <v>142</v>
      </c>
      <c r="I32" s="32">
        <v>1600</v>
      </c>
      <c r="J32" s="30" t="s">
        <v>42</v>
      </c>
      <c r="K32" s="33">
        <v>1440</v>
      </c>
      <c r="L32" s="25">
        <f t="shared" si="1"/>
        <v>1440</v>
      </c>
      <c r="O32" s="29">
        <v>3</v>
      </c>
      <c r="P32" t="s">
        <v>145</v>
      </c>
      <c r="Q32" s="26">
        <v>5</v>
      </c>
      <c r="R32" t="s">
        <v>150</v>
      </c>
      <c r="S32" s="26">
        <v>4</v>
      </c>
      <c r="T32" s="28" t="s">
        <v>145</v>
      </c>
      <c r="U32" s="7" t="str">
        <f t="shared" si="2"/>
        <v>Naomi Osaka</v>
      </c>
    </row>
    <row r="33" spans="2:12" ht="21">
      <c r="B33" s="15" t="s">
        <v>27</v>
      </c>
      <c r="C33" s="30">
        <v>150</v>
      </c>
      <c r="D33" s="30" t="s">
        <v>25</v>
      </c>
      <c r="E33" s="31">
        <v>180</v>
      </c>
      <c r="F33" s="20">
        <f t="shared" si="0"/>
        <v>180</v>
      </c>
      <c r="H33" s="15" t="s">
        <v>45</v>
      </c>
      <c r="I33" s="32">
        <v>1450</v>
      </c>
      <c r="J33" s="30" t="s">
        <v>42</v>
      </c>
      <c r="K33" s="33">
        <v>1305</v>
      </c>
      <c r="L33" s="25">
        <f t="shared" si="1"/>
        <v>1305</v>
      </c>
    </row>
    <row r="34" spans="2:12" ht="21">
      <c r="B34" s="15" t="s">
        <v>28</v>
      </c>
      <c r="C34" s="30">
        <v>120</v>
      </c>
      <c r="D34" s="30" t="s">
        <v>23</v>
      </c>
      <c r="E34" s="31">
        <v>170</v>
      </c>
      <c r="F34" s="20">
        <f t="shared" si="0"/>
        <v>170</v>
      </c>
      <c r="H34" s="15" t="s">
        <v>46</v>
      </c>
      <c r="I34" s="32">
        <v>900</v>
      </c>
      <c r="J34" s="30" t="s">
        <v>40</v>
      </c>
      <c r="K34" s="33">
        <v>855</v>
      </c>
      <c r="L34" s="25">
        <f t="shared" si="1"/>
        <v>855</v>
      </c>
    </row>
    <row r="35" spans="2:12" ht="21">
      <c r="B35" s="15" t="s">
        <v>29</v>
      </c>
      <c r="C35" s="30">
        <v>100</v>
      </c>
      <c r="D35" s="30" t="s">
        <v>25</v>
      </c>
      <c r="E35" s="31">
        <v>130</v>
      </c>
      <c r="F35" s="20">
        <f t="shared" si="0"/>
        <v>130</v>
      </c>
      <c r="H35" s="15" t="s">
        <v>47</v>
      </c>
      <c r="I35" s="32">
        <v>1360</v>
      </c>
      <c r="J35" s="30" t="s">
        <v>40</v>
      </c>
      <c r="K35" s="33">
        <v>1292</v>
      </c>
      <c r="L35" s="25">
        <f t="shared" si="1"/>
        <v>1292</v>
      </c>
    </row>
    <row r="36" spans="2:12" ht="21">
      <c r="B36" s="15" t="s">
        <v>30</v>
      </c>
      <c r="C36" s="30">
        <v>120</v>
      </c>
      <c r="D36" s="30" t="s">
        <v>23</v>
      </c>
      <c r="E36" s="31">
        <v>170</v>
      </c>
      <c r="F36" s="20">
        <f t="shared" si="0"/>
        <v>170</v>
      </c>
      <c r="H36" s="15" t="s">
        <v>48</v>
      </c>
      <c r="I36" s="32">
        <v>490</v>
      </c>
      <c r="J36" s="30" t="s">
        <v>40</v>
      </c>
      <c r="K36" s="33">
        <v>465.5</v>
      </c>
      <c r="L36" s="25">
        <f t="shared" si="1"/>
        <v>465.5</v>
      </c>
    </row>
    <row r="37" spans="2:12" ht="16" thickBot="1"/>
    <row r="38" spans="2:12" ht="45" thickTop="1">
      <c r="B38" s="21" t="s">
        <v>31</v>
      </c>
      <c r="C38" s="21" t="s">
        <v>32</v>
      </c>
      <c r="H38" s="21" t="s">
        <v>37</v>
      </c>
      <c r="I38" s="21" t="s">
        <v>49</v>
      </c>
    </row>
    <row r="39" spans="2:12" ht="21">
      <c r="B39" s="10" t="s">
        <v>23</v>
      </c>
      <c r="C39" s="13">
        <v>50</v>
      </c>
      <c r="H39" s="11" t="s">
        <v>40</v>
      </c>
      <c r="I39" s="14">
        <v>0.05</v>
      </c>
    </row>
    <row r="40" spans="2:12" ht="21">
      <c r="B40" s="10" t="s">
        <v>25</v>
      </c>
      <c r="C40" s="13">
        <v>30</v>
      </c>
      <c r="H40" s="11" t="s">
        <v>42</v>
      </c>
      <c r="I40" s="14">
        <v>0.1</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8E4D06-196A-5848-9808-0B333AA00E18}">
  <sheetPr>
    <tabColor theme="6" tint="-0.249977111117893"/>
  </sheetPr>
  <dimension ref="B28:AB54"/>
  <sheetViews>
    <sheetView showGridLines="0" workbookViewId="0">
      <selection activeCell="R19" sqref="R19"/>
    </sheetView>
  </sheetViews>
  <sheetFormatPr baseColWidth="10" defaultRowHeight="15"/>
  <cols>
    <col min="2" max="2" width="24.5" customWidth="1"/>
    <col min="3" max="3" width="16" customWidth="1"/>
    <col min="4" max="4" width="18" customWidth="1"/>
    <col min="5" max="5" width="19.1640625" customWidth="1"/>
    <col min="8" max="8" width="17.5" customWidth="1"/>
    <col min="9" max="9" width="11.6640625" customWidth="1"/>
    <col min="10" max="10" width="16.5" customWidth="1"/>
    <col min="11" max="11" width="16.6640625" customWidth="1"/>
    <col min="12" max="12" width="17.33203125" customWidth="1"/>
    <col min="15" max="15" width="64.1640625" customWidth="1"/>
    <col min="16" max="17" width="19.5" customWidth="1"/>
    <col min="18" max="18" width="21.6640625" customWidth="1"/>
  </cols>
  <sheetData>
    <row r="28" spans="2:28" ht="16" thickBot="1"/>
    <row r="29" spans="2:28" ht="45" thickTop="1">
      <c r="B29" s="46" t="s">
        <v>15</v>
      </c>
      <c r="C29" s="46" t="s">
        <v>33</v>
      </c>
      <c r="D29" s="46" t="s">
        <v>34</v>
      </c>
      <c r="E29" s="21" t="s">
        <v>2</v>
      </c>
      <c r="H29" s="48" t="s">
        <v>156</v>
      </c>
      <c r="I29" s="47" t="s">
        <v>191</v>
      </c>
      <c r="O29" s="46" t="s">
        <v>56</v>
      </c>
      <c r="P29" s="46" t="s">
        <v>57</v>
      </c>
      <c r="Q29" s="46" t="s">
        <v>58</v>
      </c>
      <c r="R29" s="21" t="s">
        <v>2</v>
      </c>
      <c r="Y29" s="3"/>
      <c r="Z29" s="3"/>
    </row>
    <row r="30" spans="2:28" ht="21">
      <c r="B30" s="15" t="s">
        <v>77</v>
      </c>
      <c r="C30" s="49">
        <v>0.77</v>
      </c>
      <c r="D30" s="34" t="s">
        <v>151</v>
      </c>
      <c r="E30" s="20" t="str">
        <f>IF(C30&gt;70%,"Muy bien","Debe superarse")</f>
        <v>Muy bien</v>
      </c>
      <c r="H30" s="15" t="s">
        <v>154</v>
      </c>
      <c r="I30" s="16">
        <v>3.1E-2</v>
      </c>
      <c r="O30" s="54" t="s">
        <v>157</v>
      </c>
      <c r="P30" s="55">
        <v>25958623</v>
      </c>
      <c r="Q30" s="53">
        <v>4932138.37</v>
      </c>
      <c r="R30" s="56">
        <f>IF(P30&gt;50000000,P30*22%,P30*19%)</f>
        <v>4932138.37</v>
      </c>
      <c r="Y30" s="3"/>
      <c r="Z30" s="3"/>
    </row>
    <row r="31" spans="2:28" ht="21">
      <c r="B31" s="15" t="s">
        <v>78</v>
      </c>
      <c r="C31" s="49">
        <v>0.67</v>
      </c>
      <c r="D31" s="34" t="s">
        <v>152</v>
      </c>
      <c r="E31" s="20" t="str">
        <f t="shared" ref="E31:E44" si="0">IF(C31&gt;70%,"Muy bien","Debe superarse")</f>
        <v>Debe superarse</v>
      </c>
      <c r="H31" s="15" t="s">
        <v>153</v>
      </c>
      <c r="I31" s="16">
        <v>2.8000000000000001E-2</v>
      </c>
      <c r="O31" s="54" t="s">
        <v>158</v>
      </c>
      <c r="P31" s="55">
        <v>12859478</v>
      </c>
      <c r="Q31" s="53">
        <v>2443300.8199999998</v>
      </c>
      <c r="R31" s="56">
        <f t="shared" ref="R31:R54" si="1">IF(P31&gt;50000000,P31*22%,P31*19%)</f>
        <v>2443300.8199999998</v>
      </c>
      <c r="Y31" s="3"/>
      <c r="Z31" s="3"/>
    </row>
    <row r="32" spans="2:28" ht="21">
      <c r="B32" s="15" t="s">
        <v>79</v>
      </c>
      <c r="C32" s="49">
        <v>0.75</v>
      </c>
      <c r="D32" s="34" t="s">
        <v>151</v>
      </c>
      <c r="E32" s="20" t="str">
        <f t="shared" si="0"/>
        <v>Muy bien</v>
      </c>
      <c r="O32" s="54" t="s">
        <v>159</v>
      </c>
      <c r="P32" s="55">
        <v>128596741</v>
      </c>
      <c r="Q32" s="53">
        <v>28291283.02</v>
      </c>
      <c r="R32" s="56">
        <f t="shared" si="1"/>
        <v>28291283.02</v>
      </c>
      <c r="AA32" s="3"/>
      <c r="AB32" s="3"/>
    </row>
    <row r="33" spans="2:18" ht="22" thickBot="1">
      <c r="B33" s="15" t="s">
        <v>80</v>
      </c>
      <c r="C33" s="49">
        <v>0.77</v>
      </c>
      <c r="D33" s="34" t="s">
        <v>151</v>
      </c>
      <c r="E33" s="20" t="str">
        <f t="shared" si="0"/>
        <v>Muy bien</v>
      </c>
      <c r="O33" s="54" t="s">
        <v>160</v>
      </c>
      <c r="P33" s="55">
        <v>15248772</v>
      </c>
      <c r="Q33" s="53">
        <v>2897266.68</v>
      </c>
      <c r="R33" s="56">
        <f t="shared" si="1"/>
        <v>2897266.68</v>
      </c>
    </row>
    <row r="34" spans="2:18" ht="23" thickTop="1">
      <c r="B34" s="35" t="s">
        <v>81</v>
      </c>
      <c r="C34" s="49">
        <v>0.69</v>
      </c>
      <c r="D34" s="34" t="s">
        <v>152</v>
      </c>
      <c r="E34" s="20" t="str">
        <f t="shared" si="0"/>
        <v>Debe superarse</v>
      </c>
      <c r="H34" s="46" t="s">
        <v>15</v>
      </c>
      <c r="I34" s="46" t="s">
        <v>13</v>
      </c>
      <c r="J34" s="46" t="s">
        <v>155</v>
      </c>
      <c r="K34" s="46" t="s">
        <v>156</v>
      </c>
      <c r="L34" s="21" t="s">
        <v>2</v>
      </c>
      <c r="O34" s="54" t="s">
        <v>161</v>
      </c>
      <c r="P34" s="55">
        <v>12548748</v>
      </c>
      <c r="Q34" s="53">
        <v>2384262.12</v>
      </c>
      <c r="R34" s="56">
        <f t="shared" si="1"/>
        <v>2384262.12</v>
      </c>
    </row>
    <row r="35" spans="2:18" ht="21">
      <c r="B35" s="35" t="s">
        <v>82</v>
      </c>
      <c r="C35" s="49">
        <v>0.79</v>
      </c>
      <c r="D35" s="34" t="s">
        <v>151</v>
      </c>
      <c r="E35" s="20" t="str">
        <f t="shared" si="0"/>
        <v>Muy bien</v>
      </c>
      <c r="H35" s="15" t="s">
        <v>92</v>
      </c>
      <c r="I35" s="32">
        <v>100000</v>
      </c>
      <c r="J35" s="50" t="s">
        <v>154</v>
      </c>
      <c r="K35" s="51">
        <v>3100</v>
      </c>
      <c r="L35" s="61">
        <f>IF(J35=$H$30,I35*$I$30,I35*$I$31)</f>
        <v>3100</v>
      </c>
      <c r="O35" s="54" t="s">
        <v>162</v>
      </c>
      <c r="P35" s="55">
        <v>125112583</v>
      </c>
      <c r="Q35" s="53">
        <v>27524768.260000002</v>
      </c>
      <c r="R35" s="56">
        <f t="shared" si="1"/>
        <v>27524768.260000002</v>
      </c>
    </row>
    <row r="36" spans="2:18" ht="21">
      <c r="B36" s="35" t="s">
        <v>83</v>
      </c>
      <c r="C36" s="49">
        <v>0.71</v>
      </c>
      <c r="D36" s="34" t="s">
        <v>151</v>
      </c>
      <c r="E36" s="20" t="str">
        <f t="shared" si="0"/>
        <v>Muy bien</v>
      </c>
      <c r="H36" s="15" t="s">
        <v>93</v>
      </c>
      <c r="I36" s="32">
        <v>250000</v>
      </c>
      <c r="J36" s="50" t="s">
        <v>153</v>
      </c>
      <c r="K36" s="51">
        <v>7000</v>
      </c>
      <c r="L36" s="61">
        <f t="shared" ref="L36:L49" si="2">IF(J36=$H$30,I36*$I$30,I36*$I$31)</f>
        <v>7000</v>
      </c>
      <c r="O36" s="54" t="s">
        <v>163</v>
      </c>
      <c r="P36" s="55">
        <v>36589547</v>
      </c>
      <c r="Q36" s="53">
        <v>6952013.9299999997</v>
      </c>
      <c r="R36" s="56">
        <f t="shared" si="1"/>
        <v>6952013.9299999997</v>
      </c>
    </row>
    <row r="37" spans="2:18" ht="21">
      <c r="B37" s="35" t="s">
        <v>84</v>
      </c>
      <c r="C37" s="49">
        <v>0.72</v>
      </c>
      <c r="D37" s="34" t="s">
        <v>151</v>
      </c>
      <c r="E37" s="20" t="str">
        <f t="shared" si="0"/>
        <v>Muy bien</v>
      </c>
      <c r="H37" s="15" t="s">
        <v>94</v>
      </c>
      <c r="I37" s="32">
        <v>350000</v>
      </c>
      <c r="J37" s="50" t="s">
        <v>154</v>
      </c>
      <c r="K37" s="51">
        <v>10850</v>
      </c>
      <c r="L37" s="61">
        <f t="shared" si="2"/>
        <v>10850</v>
      </c>
      <c r="O37" s="54" t="s">
        <v>164</v>
      </c>
      <c r="P37" s="55">
        <v>23647855</v>
      </c>
      <c r="Q37" s="53">
        <v>4493092.45</v>
      </c>
      <c r="R37" s="56">
        <f t="shared" si="1"/>
        <v>4493092.45</v>
      </c>
    </row>
    <row r="38" spans="2:18" ht="21">
      <c r="B38" s="35" t="s">
        <v>85</v>
      </c>
      <c r="C38" s="49">
        <v>0.66</v>
      </c>
      <c r="D38" s="34" t="s">
        <v>152</v>
      </c>
      <c r="E38" s="20" t="str">
        <f t="shared" si="0"/>
        <v>Debe superarse</v>
      </c>
      <c r="H38" s="15" t="s">
        <v>95</v>
      </c>
      <c r="I38" s="32">
        <v>258000</v>
      </c>
      <c r="J38" s="50" t="s">
        <v>153</v>
      </c>
      <c r="K38" s="51">
        <v>7224</v>
      </c>
      <c r="L38" s="61">
        <f t="shared" si="2"/>
        <v>7224</v>
      </c>
      <c r="O38" s="54" t="s">
        <v>165</v>
      </c>
      <c r="P38" s="55">
        <v>12256694</v>
      </c>
      <c r="Q38" s="53">
        <v>2328771.86</v>
      </c>
      <c r="R38" s="56">
        <f t="shared" si="1"/>
        <v>2328771.86</v>
      </c>
    </row>
    <row r="39" spans="2:18" ht="21">
      <c r="B39" s="35" t="s">
        <v>86</v>
      </c>
      <c r="C39" s="49">
        <v>0.74</v>
      </c>
      <c r="D39" s="34" t="s">
        <v>151</v>
      </c>
      <c r="E39" s="20" t="str">
        <f t="shared" si="0"/>
        <v>Muy bien</v>
      </c>
      <c r="H39" s="15" t="s">
        <v>96</v>
      </c>
      <c r="I39" s="32">
        <v>154000</v>
      </c>
      <c r="J39" s="50" t="s">
        <v>154</v>
      </c>
      <c r="K39" s="51">
        <v>4774</v>
      </c>
      <c r="L39" s="61">
        <f t="shared" si="2"/>
        <v>4774</v>
      </c>
      <c r="O39" s="54" t="s">
        <v>166</v>
      </c>
      <c r="P39" s="55">
        <v>14747828</v>
      </c>
      <c r="Q39" s="53">
        <v>2802087.32</v>
      </c>
      <c r="R39" s="56">
        <f t="shared" si="1"/>
        <v>2802087.32</v>
      </c>
    </row>
    <row r="40" spans="2:18" ht="21">
      <c r="B40" s="35" t="s">
        <v>87</v>
      </c>
      <c r="C40" s="49">
        <v>0.71</v>
      </c>
      <c r="D40" s="34" t="s">
        <v>151</v>
      </c>
      <c r="E40" s="20" t="str">
        <f t="shared" si="0"/>
        <v>Muy bien</v>
      </c>
      <c r="H40" s="15" t="s">
        <v>97</v>
      </c>
      <c r="I40" s="32">
        <v>369000</v>
      </c>
      <c r="J40" s="15" t="s">
        <v>153</v>
      </c>
      <c r="K40" s="51">
        <v>10332</v>
      </c>
      <c r="L40" s="61">
        <f t="shared" si="2"/>
        <v>10332</v>
      </c>
      <c r="O40" s="54" t="s">
        <v>167</v>
      </c>
      <c r="P40" s="55">
        <v>58788458</v>
      </c>
      <c r="Q40" s="53">
        <v>12933460.76</v>
      </c>
      <c r="R40" s="56">
        <f t="shared" si="1"/>
        <v>12933460.76</v>
      </c>
    </row>
    <row r="41" spans="2:18" ht="21">
      <c r="B41" s="35" t="s">
        <v>88</v>
      </c>
      <c r="C41" s="49">
        <v>0.73</v>
      </c>
      <c r="D41" s="34" t="s">
        <v>151</v>
      </c>
      <c r="E41" s="20" t="str">
        <f t="shared" si="0"/>
        <v>Muy bien</v>
      </c>
      <c r="H41" s="15" t="s">
        <v>98</v>
      </c>
      <c r="I41" s="32">
        <v>800200</v>
      </c>
      <c r="J41" s="15" t="s">
        <v>153</v>
      </c>
      <c r="K41" s="51">
        <v>22405.600000000002</v>
      </c>
      <c r="L41" s="61">
        <f t="shared" si="2"/>
        <v>22405.600000000002</v>
      </c>
      <c r="O41" s="54" t="s">
        <v>168</v>
      </c>
      <c r="P41" s="55">
        <v>65365884</v>
      </c>
      <c r="Q41" s="53">
        <v>14380494.48</v>
      </c>
      <c r="R41" s="56">
        <f t="shared" si="1"/>
        <v>14380494.48</v>
      </c>
    </row>
    <row r="42" spans="2:18" ht="21">
      <c r="B42" s="35" t="s">
        <v>89</v>
      </c>
      <c r="C42" s="49">
        <v>0.78</v>
      </c>
      <c r="D42" s="34" t="s">
        <v>151</v>
      </c>
      <c r="E42" s="20" t="str">
        <f t="shared" si="0"/>
        <v>Muy bien</v>
      </c>
      <c r="H42" s="15" t="s">
        <v>99</v>
      </c>
      <c r="I42" s="32">
        <v>568000</v>
      </c>
      <c r="J42" s="50" t="s">
        <v>154</v>
      </c>
      <c r="K42" s="51">
        <v>17608</v>
      </c>
      <c r="L42" s="61">
        <f t="shared" si="2"/>
        <v>17608</v>
      </c>
      <c r="O42" s="54" t="s">
        <v>169</v>
      </c>
      <c r="P42" s="55">
        <v>154896358</v>
      </c>
      <c r="Q42" s="53">
        <v>34077198.759999998</v>
      </c>
      <c r="R42" s="56">
        <f t="shared" si="1"/>
        <v>34077198.759999998</v>
      </c>
    </row>
    <row r="43" spans="2:18" ht="21">
      <c r="B43" s="35" t="s">
        <v>90</v>
      </c>
      <c r="C43" s="49">
        <v>0.77</v>
      </c>
      <c r="D43" s="34" t="s">
        <v>151</v>
      </c>
      <c r="E43" s="20" t="str">
        <f t="shared" si="0"/>
        <v>Muy bien</v>
      </c>
      <c r="H43" s="15" t="s">
        <v>100</v>
      </c>
      <c r="I43" s="32">
        <v>987000</v>
      </c>
      <c r="J43" s="50" t="s">
        <v>154</v>
      </c>
      <c r="K43" s="51">
        <v>30597</v>
      </c>
      <c r="L43" s="61">
        <f t="shared" si="2"/>
        <v>30597</v>
      </c>
      <c r="O43" s="54" t="s">
        <v>170</v>
      </c>
      <c r="P43" s="55">
        <v>226454744</v>
      </c>
      <c r="Q43" s="53">
        <v>49820043.68</v>
      </c>
      <c r="R43" s="56">
        <f t="shared" si="1"/>
        <v>49820043.68</v>
      </c>
    </row>
    <row r="44" spans="2:18" ht="21">
      <c r="B44" s="35" t="s">
        <v>91</v>
      </c>
      <c r="C44" s="49">
        <v>0.72</v>
      </c>
      <c r="D44" s="34" t="s">
        <v>151</v>
      </c>
      <c r="E44" s="20" t="str">
        <f t="shared" si="0"/>
        <v>Muy bien</v>
      </c>
      <c r="H44" s="15" t="s">
        <v>101</v>
      </c>
      <c r="I44" s="32">
        <v>475000</v>
      </c>
      <c r="J44" s="15" t="s">
        <v>153</v>
      </c>
      <c r="K44" s="51">
        <v>13300</v>
      </c>
      <c r="L44" s="61">
        <f t="shared" si="2"/>
        <v>13300</v>
      </c>
      <c r="O44" s="54" t="s">
        <v>171</v>
      </c>
      <c r="P44" s="55">
        <v>65396225</v>
      </c>
      <c r="Q44" s="53">
        <v>14387169.5</v>
      </c>
      <c r="R44" s="56">
        <f t="shared" si="1"/>
        <v>14387169.5</v>
      </c>
    </row>
    <row r="45" spans="2:18" ht="21">
      <c r="H45" s="15" t="s">
        <v>102</v>
      </c>
      <c r="I45" s="32">
        <v>526000</v>
      </c>
      <c r="J45" s="15" t="s">
        <v>153</v>
      </c>
      <c r="K45" s="51">
        <v>14728</v>
      </c>
      <c r="L45" s="61">
        <f t="shared" si="2"/>
        <v>14728</v>
      </c>
      <c r="O45" s="54" t="s">
        <v>172</v>
      </c>
      <c r="P45" s="55">
        <v>35265977</v>
      </c>
      <c r="Q45" s="53">
        <v>6700535.6299999999</v>
      </c>
      <c r="R45" s="56">
        <f t="shared" si="1"/>
        <v>6700535.6299999999</v>
      </c>
    </row>
    <row r="46" spans="2:18" ht="21">
      <c r="H46" s="35" t="s">
        <v>103</v>
      </c>
      <c r="I46" s="32">
        <v>800200</v>
      </c>
      <c r="J46" s="50" t="s">
        <v>154</v>
      </c>
      <c r="K46" s="52">
        <v>24806.2</v>
      </c>
      <c r="L46" s="61">
        <f t="shared" si="2"/>
        <v>24806.2</v>
      </c>
      <c r="O46" s="54" t="s">
        <v>173</v>
      </c>
      <c r="P46" s="55">
        <v>321148554</v>
      </c>
      <c r="Q46" s="53">
        <v>70652681.879999995</v>
      </c>
      <c r="R46" s="56">
        <f t="shared" si="1"/>
        <v>70652681.879999995</v>
      </c>
    </row>
    <row r="47" spans="2:18" ht="21">
      <c r="H47" s="35" t="s">
        <v>104</v>
      </c>
      <c r="I47" s="32">
        <v>568000</v>
      </c>
      <c r="J47" s="50" t="s">
        <v>154</v>
      </c>
      <c r="K47" s="52">
        <v>17608</v>
      </c>
      <c r="L47" s="61">
        <f t="shared" si="2"/>
        <v>17608</v>
      </c>
      <c r="O47" s="54" t="s">
        <v>174</v>
      </c>
      <c r="P47" s="55">
        <v>511238458</v>
      </c>
      <c r="Q47" s="53">
        <v>112472460.76000001</v>
      </c>
      <c r="R47" s="56">
        <f t="shared" si="1"/>
        <v>112472460.76000001</v>
      </c>
    </row>
    <row r="48" spans="2:18" ht="21">
      <c r="H48" s="35" t="s">
        <v>105</v>
      </c>
      <c r="I48" s="32">
        <v>987000</v>
      </c>
      <c r="J48" s="50" t="s">
        <v>154</v>
      </c>
      <c r="K48" s="52">
        <v>30597</v>
      </c>
      <c r="L48" s="61">
        <f t="shared" si="2"/>
        <v>30597</v>
      </c>
      <c r="O48" s="54" t="s">
        <v>175</v>
      </c>
      <c r="P48" s="55">
        <v>65328548</v>
      </c>
      <c r="Q48" s="53">
        <v>14372280.560000001</v>
      </c>
      <c r="R48" s="56">
        <f t="shared" si="1"/>
        <v>14372280.560000001</v>
      </c>
    </row>
    <row r="49" spans="8:18" ht="21">
      <c r="H49" s="35" t="s">
        <v>106</v>
      </c>
      <c r="I49" s="32">
        <v>475000</v>
      </c>
      <c r="J49" s="15" t="s">
        <v>153</v>
      </c>
      <c r="K49" s="52">
        <v>13300</v>
      </c>
      <c r="L49" s="61">
        <f t="shared" si="2"/>
        <v>13300</v>
      </c>
      <c r="O49" s="54" t="s">
        <v>176</v>
      </c>
      <c r="P49" s="55">
        <v>654582369</v>
      </c>
      <c r="Q49" s="53">
        <v>144008121.18000001</v>
      </c>
      <c r="R49" s="56">
        <f t="shared" si="1"/>
        <v>144008121.18000001</v>
      </c>
    </row>
    <row r="50" spans="8:18" ht="21">
      <c r="O50" s="54" t="s">
        <v>177</v>
      </c>
      <c r="P50" s="55">
        <v>325415847</v>
      </c>
      <c r="Q50" s="53">
        <v>71591486.340000004</v>
      </c>
      <c r="R50" s="56">
        <f t="shared" si="1"/>
        <v>71591486.340000004</v>
      </c>
    </row>
    <row r="51" spans="8:18" ht="21">
      <c r="O51" s="54" t="s">
        <v>178</v>
      </c>
      <c r="P51" s="55">
        <v>355695844</v>
      </c>
      <c r="Q51" s="53">
        <v>78253085.680000007</v>
      </c>
      <c r="R51" s="56">
        <f t="shared" si="1"/>
        <v>78253085.680000007</v>
      </c>
    </row>
    <row r="52" spans="8:18" ht="21">
      <c r="O52" s="54" t="s">
        <v>179</v>
      </c>
      <c r="P52" s="55">
        <v>65396558</v>
      </c>
      <c r="Q52" s="53">
        <v>14387242.76</v>
      </c>
      <c r="R52" s="56">
        <f t="shared" si="1"/>
        <v>14387242.76</v>
      </c>
    </row>
    <row r="53" spans="8:18" ht="21">
      <c r="O53" s="54" t="s">
        <v>180</v>
      </c>
      <c r="P53" s="55">
        <v>32265987</v>
      </c>
      <c r="Q53" s="53">
        <v>6130537.5300000003</v>
      </c>
      <c r="R53" s="56">
        <f t="shared" si="1"/>
        <v>6130537.5300000003</v>
      </c>
    </row>
    <row r="54" spans="8:18" ht="21">
      <c r="O54" s="54" t="s">
        <v>181</v>
      </c>
      <c r="P54" s="55">
        <v>321215458</v>
      </c>
      <c r="Q54" s="53">
        <v>70667400.760000005</v>
      </c>
      <c r="R54" s="56">
        <f t="shared" si="1"/>
        <v>70667400.760000005</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10608-B02F-6D4B-9FB7-5FD3639E9CFE}">
  <sheetPr>
    <tabColor theme="6" tint="-0.499984740745262"/>
  </sheetPr>
  <dimension ref="B26:L48"/>
  <sheetViews>
    <sheetView showGridLines="0" workbookViewId="0">
      <selection activeCell="M35" sqref="M35"/>
    </sheetView>
  </sheetViews>
  <sheetFormatPr baseColWidth="10" defaultColWidth="30.33203125" defaultRowHeight="15"/>
  <cols>
    <col min="1" max="1" width="15.33203125" customWidth="1"/>
    <col min="2" max="2" width="12" customWidth="1"/>
    <col min="3" max="3" width="8.1640625" customWidth="1"/>
    <col min="4" max="4" width="12.6640625" customWidth="1"/>
    <col min="5" max="5" width="17.1640625" customWidth="1"/>
    <col min="6" max="6" width="10" customWidth="1"/>
    <col min="7" max="7" width="11.83203125" customWidth="1"/>
    <col min="8" max="8" width="14" customWidth="1"/>
    <col min="9" max="9" width="19.6640625" customWidth="1"/>
    <col min="10" max="10" width="26.5" customWidth="1"/>
    <col min="11" max="11" width="13.5" customWidth="1"/>
    <col min="12" max="12" width="20.6640625" customWidth="1"/>
  </cols>
  <sheetData>
    <row r="26" spans="2:12" ht="16">
      <c r="B26" s="4"/>
    </row>
    <row r="27" spans="2:12" ht="16">
      <c r="B27" s="4"/>
    </row>
    <row r="28" spans="2:12" ht="16" thickBot="1"/>
    <row r="29" spans="2:12" ht="29" thickTop="1">
      <c r="B29" s="57" t="s">
        <v>59</v>
      </c>
      <c r="C29" s="57" t="s">
        <v>60</v>
      </c>
      <c r="D29" s="57" t="s">
        <v>61</v>
      </c>
      <c r="E29" s="57" t="s">
        <v>62</v>
      </c>
      <c r="F29" s="57" t="s">
        <v>63</v>
      </c>
      <c r="G29" s="21" t="s">
        <v>2</v>
      </c>
      <c r="I29" s="57" t="s">
        <v>67</v>
      </c>
      <c r="J29" s="57" t="s">
        <v>68</v>
      </c>
      <c r="K29" s="57" t="s">
        <v>69</v>
      </c>
      <c r="L29" s="21" t="s">
        <v>2</v>
      </c>
    </row>
    <row r="30" spans="2:12">
      <c r="B30" s="3">
        <v>144584</v>
      </c>
      <c r="C30" s="3" t="s">
        <v>64</v>
      </c>
      <c r="D30" s="59">
        <v>49200</v>
      </c>
      <c r="E30" s="59">
        <v>50000</v>
      </c>
      <c r="F30" s="27" t="s">
        <v>9</v>
      </c>
      <c r="G30" s="7" t="str">
        <f>IF(D30&lt;=E30,"Aprobado","Rechazado")</f>
        <v>Aprobado</v>
      </c>
      <c r="I30" s="3" t="s">
        <v>70</v>
      </c>
      <c r="J30" s="12">
        <v>500000</v>
      </c>
      <c r="K30" s="60">
        <v>165000</v>
      </c>
      <c r="L30" s="62">
        <f>IF(J30&gt;=300000,150000+10%*150000,150000)</f>
        <v>165000</v>
      </c>
    </row>
    <row r="31" spans="2:12">
      <c r="B31" s="3">
        <v>154782</v>
      </c>
      <c r="C31" s="3" t="s">
        <v>65</v>
      </c>
      <c r="D31" s="59">
        <v>58600</v>
      </c>
      <c r="E31" s="59">
        <v>50000</v>
      </c>
      <c r="F31" s="27" t="s">
        <v>66</v>
      </c>
      <c r="G31" s="7" t="str">
        <f t="shared" ref="G31:G42" si="0">IF(D31&lt;=E31,"Aprobado","Rechazado")</f>
        <v>Rechazado</v>
      </c>
      <c r="I31" s="3" t="s">
        <v>71</v>
      </c>
      <c r="J31" s="12">
        <v>200000</v>
      </c>
      <c r="K31" s="60">
        <v>150000</v>
      </c>
      <c r="L31" s="62">
        <f t="shared" ref="L31:L36" si="1">IF(J31&gt;=300000,150000+10%*150000,150000)</f>
        <v>150000</v>
      </c>
    </row>
    <row r="32" spans="2:12">
      <c r="B32" s="3">
        <v>159858</v>
      </c>
      <c r="C32" s="3" t="s">
        <v>64</v>
      </c>
      <c r="D32" s="59">
        <v>558400</v>
      </c>
      <c r="E32" s="59">
        <v>1000000</v>
      </c>
      <c r="F32" s="27" t="s">
        <v>9</v>
      </c>
      <c r="G32" s="7" t="str">
        <f t="shared" si="0"/>
        <v>Aprobado</v>
      </c>
      <c r="I32" s="3" t="s">
        <v>72</v>
      </c>
      <c r="J32" s="12">
        <v>800000</v>
      </c>
      <c r="K32" s="60">
        <v>165000</v>
      </c>
      <c r="L32" s="62">
        <f t="shared" si="1"/>
        <v>165000</v>
      </c>
    </row>
    <row r="33" spans="2:12">
      <c r="B33" s="3">
        <v>165431</v>
      </c>
      <c r="C33" s="3" t="s">
        <v>64</v>
      </c>
      <c r="D33" s="59">
        <v>25487</v>
      </c>
      <c r="E33" s="59">
        <v>30000</v>
      </c>
      <c r="F33" s="27" t="s">
        <v>9</v>
      </c>
      <c r="G33" s="7" t="str">
        <f t="shared" si="0"/>
        <v>Aprobado</v>
      </c>
      <c r="I33" s="3" t="s">
        <v>73</v>
      </c>
      <c r="J33" s="12">
        <v>450000</v>
      </c>
      <c r="K33" s="60">
        <v>165000</v>
      </c>
      <c r="L33" s="62">
        <f t="shared" si="1"/>
        <v>165000</v>
      </c>
    </row>
    <row r="34" spans="2:12">
      <c r="B34" s="3">
        <v>265846</v>
      </c>
      <c r="C34" s="3" t="s">
        <v>65</v>
      </c>
      <c r="D34" s="59">
        <v>53300</v>
      </c>
      <c r="E34" s="59">
        <v>70000</v>
      </c>
      <c r="F34" s="27" t="s">
        <v>9</v>
      </c>
      <c r="G34" s="7" t="str">
        <f t="shared" si="0"/>
        <v>Aprobado</v>
      </c>
      <c r="I34" s="3" t="s">
        <v>74</v>
      </c>
      <c r="J34" s="12">
        <v>600000</v>
      </c>
      <c r="K34" s="60">
        <v>165000</v>
      </c>
      <c r="L34" s="62">
        <f t="shared" si="1"/>
        <v>165000</v>
      </c>
    </row>
    <row r="35" spans="2:12">
      <c r="B35" s="3">
        <v>321651</v>
      </c>
      <c r="C35" s="3" t="s">
        <v>64</v>
      </c>
      <c r="D35" s="59">
        <v>69000</v>
      </c>
      <c r="E35" s="59">
        <v>65000</v>
      </c>
      <c r="F35" s="27" t="s">
        <v>66</v>
      </c>
      <c r="G35" s="7" t="str">
        <f t="shared" si="0"/>
        <v>Rechazado</v>
      </c>
      <c r="I35" s="3" t="s">
        <v>75</v>
      </c>
      <c r="J35" s="12">
        <v>1000000</v>
      </c>
      <c r="K35" s="60">
        <v>165000</v>
      </c>
      <c r="L35" s="62">
        <f t="shared" si="1"/>
        <v>165000</v>
      </c>
    </row>
    <row r="36" spans="2:12">
      <c r="B36" s="3">
        <v>321654</v>
      </c>
      <c r="C36" s="3" t="s">
        <v>64</v>
      </c>
      <c r="D36" s="59">
        <v>73290</v>
      </c>
      <c r="E36" s="59">
        <v>73000</v>
      </c>
      <c r="F36" s="27" t="s">
        <v>66</v>
      </c>
      <c r="G36" s="7" t="str">
        <f t="shared" si="0"/>
        <v>Rechazado</v>
      </c>
      <c r="I36" s="3" t="s">
        <v>76</v>
      </c>
      <c r="J36" s="12">
        <v>300000</v>
      </c>
      <c r="K36" s="60">
        <v>165000</v>
      </c>
      <c r="L36" s="62">
        <f t="shared" si="1"/>
        <v>165000</v>
      </c>
    </row>
    <row r="37" spans="2:12">
      <c r="B37" s="3">
        <v>325651</v>
      </c>
      <c r="C37" s="3" t="s">
        <v>64</v>
      </c>
      <c r="D37" s="59">
        <v>254000</v>
      </c>
      <c r="E37" s="59">
        <v>300000</v>
      </c>
      <c r="F37" s="27" t="s">
        <v>9</v>
      </c>
      <c r="G37" s="7" t="str">
        <f t="shared" si="0"/>
        <v>Aprobado</v>
      </c>
    </row>
    <row r="38" spans="2:12">
      <c r="B38" s="3">
        <v>362514</v>
      </c>
      <c r="C38" s="3" t="s">
        <v>64</v>
      </c>
      <c r="D38" s="59">
        <v>84500</v>
      </c>
      <c r="E38" s="59">
        <v>90000</v>
      </c>
      <c r="F38" s="27" t="s">
        <v>9</v>
      </c>
      <c r="G38" s="7" t="str">
        <f t="shared" si="0"/>
        <v>Aprobado</v>
      </c>
    </row>
    <row r="39" spans="2:12">
      <c r="B39" s="3">
        <v>587955</v>
      </c>
      <c r="C39" s="3" t="s">
        <v>65</v>
      </c>
      <c r="D39" s="59">
        <v>187520</v>
      </c>
      <c r="E39" s="59">
        <v>150000</v>
      </c>
      <c r="F39" s="27" t="s">
        <v>66</v>
      </c>
      <c r="G39" s="7" t="str">
        <f t="shared" si="0"/>
        <v>Rechazado</v>
      </c>
      <c r="I39" s="58" t="s">
        <v>182</v>
      </c>
      <c r="J39" s="58" t="s">
        <v>68</v>
      </c>
      <c r="K39" s="58" t="s">
        <v>183</v>
      </c>
      <c r="L39" s="58" t="s">
        <v>184</v>
      </c>
    </row>
    <row r="40" spans="2:12">
      <c r="B40" s="3">
        <v>695842</v>
      </c>
      <c r="C40" s="3" t="s">
        <v>65</v>
      </c>
      <c r="D40" s="59">
        <v>87000</v>
      </c>
      <c r="E40" s="59">
        <v>85000</v>
      </c>
      <c r="F40" s="27" t="s">
        <v>66</v>
      </c>
      <c r="G40" s="7" t="str">
        <f t="shared" si="0"/>
        <v>Rechazado</v>
      </c>
      <c r="I40" s="8">
        <v>150000</v>
      </c>
      <c r="J40" s="17" t="s">
        <v>185</v>
      </c>
      <c r="K40" s="17" t="s">
        <v>186</v>
      </c>
      <c r="L40" s="9">
        <f>I40</f>
        <v>150000</v>
      </c>
    </row>
    <row r="41" spans="2:12">
      <c r="B41" s="3">
        <v>695922</v>
      </c>
      <c r="C41" s="3" t="s">
        <v>65</v>
      </c>
      <c r="D41" s="59">
        <v>56700</v>
      </c>
      <c r="E41" s="59">
        <v>56000</v>
      </c>
      <c r="F41" s="27" t="s">
        <v>66</v>
      </c>
      <c r="G41" s="7" t="str">
        <f t="shared" si="0"/>
        <v>Rechazado</v>
      </c>
      <c r="I41" s="8"/>
      <c r="J41" s="17" t="s">
        <v>187</v>
      </c>
      <c r="K41" s="18">
        <v>0.1</v>
      </c>
      <c r="L41" s="9" t="s">
        <v>188</v>
      </c>
    </row>
    <row r="42" spans="2:12">
      <c r="B42" s="3">
        <v>698547</v>
      </c>
      <c r="C42" s="3" t="s">
        <v>65</v>
      </c>
      <c r="D42" s="59">
        <v>258400</v>
      </c>
      <c r="E42" s="59">
        <v>300000</v>
      </c>
      <c r="F42" s="27" t="s">
        <v>9</v>
      </c>
      <c r="G42" s="7" t="str">
        <f t="shared" si="0"/>
        <v>Aprobado</v>
      </c>
    </row>
    <row r="45" spans="2:12" ht="16">
      <c r="B45" s="4"/>
    </row>
    <row r="46" spans="2:12" ht="16">
      <c r="B46" s="4"/>
    </row>
    <row r="47" spans="2:12" ht="16">
      <c r="B47" s="4"/>
    </row>
    <row r="48" spans="2:12" ht="16">
      <c r="B48" s="4"/>
    </row>
  </sheetData>
  <conditionalFormatting sqref="J30:J36">
    <cfRule type="cellIs" dxfId="1" priority="1" operator="equal">
      <formula>300000</formula>
    </cfRule>
    <cfRule type="cellIs" dxfId="0" priority="2" operator="greaterThan">
      <formula>300000</formula>
    </cfRule>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31063-BCCE-AA45-A770-CF72BC081D3D}">
  <sheetPr>
    <tabColor theme="2" tint="-0.249977111117893"/>
  </sheetPr>
  <dimension ref="A1"/>
  <sheetViews>
    <sheetView showGridLines="0" topLeftCell="A4" zoomScale="107" zoomScaleNormal="107" workbookViewId="0">
      <selection activeCell="J7" sqref="J7"/>
    </sheetView>
  </sheetViews>
  <sheetFormatPr baseColWidth="10" defaultRowHeight="1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3DB78C-3C1F-4109-B924-CC05E0DAA45F}">
  <sheetPr>
    <tabColor theme="4" tint="0.79998168889431442"/>
  </sheetPr>
  <dimension ref="A23:N42"/>
  <sheetViews>
    <sheetView showGridLines="0" workbookViewId="0">
      <selection activeCell="D28" sqref="D28"/>
    </sheetView>
  </sheetViews>
  <sheetFormatPr baseColWidth="10" defaultColWidth="18" defaultRowHeight="15"/>
  <cols>
    <col min="1" max="1" width="3.33203125" customWidth="1"/>
    <col min="11" max="12" width="18.1640625" customWidth="1"/>
    <col min="13" max="13" width="18.83203125" customWidth="1"/>
    <col min="14" max="14" width="18.1640625" customWidth="1"/>
  </cols>
  <sheetData>
    <row r="23" spans="1:14">
      <c r="A23" s="1"/>
    </row>
    <row r="24" spans="1:14">
      <c r="A24" s="1"/>
    </row>
    <row r="25" spans="1:14">
      <c r="A25" s="2"/>
    </row>
    <row r="26" spans="1:14" ht="16" thickBot="1"/>
    <row r="27" spans="1:14" ht="23" thickTop="1">
      <c r="B27" s="19" t="s">
        <v>0</v>
      </c>
      <c r="C27" s="19" t="s">
        <v>1</v>
      </c>
      <c r="D27" s="21" t="s">
        <v>2</v>
      </c>
      <c r="F27" s="19" t="s">
        <v>7</v>
      </c>
      <c r="G27" s="19" t="s">
        <v>8</v>
      </c>
      <c r="H27" s="21" t="s">
        <v>2</v>
      </c>
      <c r="J27" s="19" t="s">
        <v>11</v>
      </c>
      <c r="K27" s="19" t="s">
        <v>12</v>
      </c>
      <c r="L27" s="19" t="s">
        <v>13</v>
      </c>
      <c r="M27" s="19" t="s">
        <v>14</v>
      </c>
      <c r="N27" s="21" t="s">
        <v>2</v>
      </c>
    </row>
    <row r="28" spans="1:14" ht="21">
      <c r="B28" s="15" t="s">
        <v>3</v>
      </c>
      <c r="C28" s="31" t="s">
        <v>4</v>
      </c>
      <c r="D28" s="23"/>
      <c r="F28" s="30">
        <v>5</v>
      </c>
      <c r="G28" s="31" t="s">
        <v>9</v>
      </c>
      <c r="H28" s="23"/>
      <c r="J28" s="15" t="s">
        <v>77</v>
      </c>
      <c r="K28" s="32">
        <v>582</v>
      </c>
      <c r="L28" s="32">
        <v>100000</v>
      </c>
      <c r="M28" s="44">
        <v>100000</v>
      </c>
      <c r="N28" s="22"/>
    </row>
    <row r="29" spans="1:14" ht="21">
      <c r="B29" s="15" t="s">
        <v>5</v>
      </c>
      <c r="C29" s="31" t="s">
        <v>6</v>
      </c>
      <c r="D29" s="23"/>
      <c r="F29" s="30">
        <v>6</v>
      </c>
      <c r="G29" s="31" t="s">
        <v>9</v>
      </c>
      <c r="H29" s="23"/>
      <c r="J29" s="15" t="s">
        <v>78</v>
      </c>
      <c r="K29" s="32">
        <v>3164</v>
      </c>
      <c r="L29" s="32">
        <v>120000</v>
      </c>
      <c r="M29" s="44">
        <v>240000</v>
      </c>
      <c r="N29" s="22"/>
    </row>
    <row r="30" spans="1:14" ht="21">
      <c r="B30" s="15" t="s">
        <v>5</v>
      </c>
      <c r="C30" s="31" t="s">
        <v>6</v>
      </c>
      <c r="D30" s="23"/>
      <c r="F30" s="30">
        <v>7</v>
      </c>
      <c r="G30" s="31" t="s">
        <v>9</v>
      </c>
      <c r="H30" s="23"/>
      <c r="J30" s="15" t="s">
        <v>79</v>
      </c>
      <c r="K30" s="32">
        <v>1200</v>
      </c>
      <c r="L30" s="32">
        <v>140000</v>
      </c>
      <c r="M30" s="44">
        <v>140000</v>
      </c>
      <c r="N30" s="22"/>
    </row>
    <row r="31" spans="1:14" ht="21">
      <c r="B31" s="15" t="s">
        <v>3</v>
      </c>
      <c r="C31" s="31" t="s">
        <v>4</v>
      </c>
      <c r="D31" s="23"/>
      <c r="F31" s="30">
        <v>5</v>
      </c>
      <c r="G31" s="31" t="s">
        <v>9</v>
      </c>
      <c r="H31" s="23"/>
      <c r="J31" s="15" t="s">
        <v>80</v>
      </c>
      <c r="K31" s="32">
        <v>3321</v>
      </c>
      <c r="L31" s="32">
        <v>80000</v>
      </c>
      <c r="M31" s="44">
        <v>160000</v>
      </c>
      <c r="N31" s="22"/>
    </row>
    <row r="32" spans="1:14" ht="21">
      <c r="B32" s="15" t="s">
        <v>3</v>
      </c>
      <c r="C32" s="31" t="s">
        <v>4</v>
      </c>
      <c r="D32" s="23"/>
      <c r="F32" s="30">
        <v>2</v>
      </c>
      <c r="G32" s="31" t="s">
        <v>10</v>
      </c>
      <c r="H32" s="23"/>
      <c r="J32" s="15" t="s">
        <v>81</v>
      </c>
      <c r="K32" s="32">
        <v>1451</v>
      </c>
      <c r="L32" s="32">
        <v>90000</v>
      </c>
      <c r="M32" s="44">
        <v>90000</v>
      </c>
      <c r="N32" s="22"/>
    </row>
    <row r="33" spans="2:14" ht="21">
      <c r="B33" s="15" t="s">
        <v>5</v>
      </c>
      <c r="C33" s="31" t="s">
        <v>6</v>
      </c>
      <c r="D33" s="23"/>
      <c r="F33" s="30">
        <v>7</v>
      </c>
      <c r="G33" s="31" t="s">
        <v>9</v>
      </c>
      <c r="H33" s="23"/>
      <c r="J33" s="15" t="s">
        <v>82</v>
      </c>
      <c r="K33" s="32">
        <v>2134</v>
      </c>
      <c r="L33" s="32">
        <v>110000</v>
      </c>
      <c r="M33" s="44">
        <v>220000</v>
      </c>
      <c r="N33" s="22"/>
    </row>
    <row r="34" spans="2:14" ht="21">
      <c r="B34" s="15" t="s">
        <v>3</v>
      </c>
      <c r="C34" s="31" t="s">
        <v>4</v>
      </c>
      <c r="D34" s="23"/>
      <c r="F34" s="30">
        <v>6</v>
      </c>
      <c r="G34" s="31" t="s">
        <v>9</v>
      </c>
      <c r="H34" s="23"/>
      <c r="J34" s="15" t="s">
        <v>83</v>
      </c>
      <c r="K34" s="32">
        <v>2960</v>
      </c>
      <c r="L34" s="32">
        <v>85000</v>
      </c>
      <c r="M34" s="44">
        <v>170000</v>
      </c>
      <c r="N34" s="22"/>
    </row>
    <row r="35" spans="2:14" ht="21">
      <c r="B35" s="15" t="s">
        <v>5</v>
      </c>
      <c r="C35" s="31" t="s">
        <v>6</v>
      </c>
      <c r="D35" s="23"/>
      <c r="F35" s="30">
        <v>7</v>
      </c>
      <c r="G35" s="31" t="s">
        <v>9</v>
      </c>
      <c r="H35" s="23"/>
      <c r="J35" s="35" t="s">
        <v>84</v>
      </c>
      <c r="K35" s="32">
        <v>1601</v>
      </c>
      <c r="L35" s="32">
        <v>100000</v>
      </c>
      <c r="M35" s="45">
        <v>100000</v>
      </c>
      <c r="N35" s="22"/>
    </row>
    <row r="36" spans="2:14" ht="21">
      <c r="B36" s="15" t="s">
        <v>3</v>
      </c>
      <c r="C36" s="31" t="s">
        <v>4</v>
      </c>
      <c r="D36" s="23"/>
      <c r="F36" s="30">
        <v>3</v>
      </c>
      <c r="G36" s="31" t="s">
        <v>10</v>
      </c>
      <c r="H36" s="23"/>
      <c r="J36" s="35" t="s">
        <v>85</v>
      </c>
      <c r="K36" s="32">
        <v>2225</v>
      </c>
      <c r="L36" s="32">
        <v>120000</v>
      </c>
      <c r="M36" s="45">
        <v>240000</v>
      </c>
      <c r="N36" s="22"/>
    </row>
    <row r="37" spans="2:14" ht="21">
      <c r="B37" s="15" t="s">
        <v>5</v>
      </c>
      <c r="C37" s="31" t="s">
        <v>6</v>
      </c>
      <c r="D37" s="23"/>
      <c r="F37" s="30">
        <v>6</v>
      </c>
      <c r="G37" s="31" t="s">
        <v>9</v>
      </c>
      <c r="H37" s="23"/>
      <c r="J37" s="35" t="s">
        <v>86</v>
      </c>
      <c r="K37" s="32">
        <v>3656</v>
      </c>
      <c r="L37" s="32">
        <v>140000</v>
      </c>
      <c r="M37" s="45">
        <v>280000</v>
      </c>
      <c r="N37" s="22"/>
    </row>
    <row r="38" spans="2:14" ht="21">
      <c r="F38" s="30">
        <v>7</v>
      </c>
      <c r="G38" s="31" t="s">
        <v>9</v>
      </c>
      <c r="H38" s="23"/>
      <c r="J38" s="35" t="s">
        <v>87</v>
      </c>
      <c r="K38" s="32">
        <v>2475</v>
      </c>
      <c r="L38" s="32">
        <v>80000</v>
      </c>
      <c r="M38" s="45">
        <v>160000</v>
      </c>
      <c r="N38" s="22"/>
    </row>
    <row r="39" spans="2:14" ht="21">
      <c r="F39" s="30">
        <v>6</v>
      </c>
      <c r="G39" s="31" t="s">
        <v>9</v>
      </c>
      <c r="H39" s="23"/>
      <c r="J39" s="35" t="s">
        <v>88</v>
      </c>
      <c r="K39" s="32">
        <v>1340</v>
      </c>
      <c r="L39" s="32">
        <v>90000</v>
      </c>
      <c r="M39" s="45">
        <v>90000</v>
      </c>
      <c r="N39" s="22"/>
    </row>
    <row r="40" spans="2:14" ht="21">
      <c r="F40" s="30">
        <v>4</v>
      </c>
      <c r="G40" s="31" t="s">
        <v>10</v>
      </c>
      <c r="H40" s="23"/>
      <c r="J40" s="35" t="s">
        <v>89</v>
      </c>
      <c r="K40" s="32">
        <v>3215</v>
      </c>
      <c r="L40" s="32">
        <v>110000</v>
      </c>
      <c r="M40" s="45">
        <v>220000</v>
      </c>
      <c r="N40" s="22"/>
    </row>
    <row r="41" spans="2:14" ht="21">
      <c r="J41" s="35" t="s">
        <v>90</v>
      </c>
      <c r="K41" s="32">
        <v>3213</v>
      </c>
      <c r="L41" s="32">
        <v>85000</v>
      </c>
      <c r="M41" s="45">
        <v>170000</v>
      </c>
      <c r="N41" s="22"/>
    </row>
    <row r="42" spans="2:14" ht="21">
      <c r="J42" s="35" t="s">
        <v>91</v>
      </c>
      <c r="K42" s="32">
        <v>1251</v>
      </c>
      <c r="L42" s="32">
        <v>85000</v>
      </c>
      <c r="M42" s="45">
        <v>85000</v>
      </c>
      <c r="N42" s="22"/>
    </row>
  </sheetData>
  <conditionalFormatting sqref="K28:K42">
    <cfRule type="cellIs" dxfId="11" priority="1" operator="greaterThan">
      <formula>2000</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9BD97-C7E4-8844-ABFE-DF1CD6341420}">
  <sheetPr>
    <tabColor theme="4" tint="0.59999389629810485"/>
  </sheetPr>
  <dimension ref="B25:S42"/>
  <sheetViews>
    <sheetView showGridLines="0" workbookViewId="0">
      <selection activeCell="U35" sqref="U35"/>
    </sheetView>
  </sheetViews>
  <sheetFormatPr baseColWidth="10" defaultColWidth="15.6640625" defaultRowHeight="15"/>
  <cols>
    <col min="2" max="2" width="19.1640625" customWidth="1"/>
    <col min="3" max="3" width="6.6640625" customWidth="1"/>
    <col min="4" max="5" width="16.83203125" customWidth="1"/>
    <col min="8" max="8" width="21.83203125" customWidth="1"/>
    <col min="9" max="9" width="13.5" customWidth="1"/>
    <col min="10" max="10" width="11.33203125" customWidth="1"/>
    <col min="11" max="11" width="10.1640625" customWidth="1"/>
    <col min="15" max="15" width="12.1640625" customWidth="1"/>
    <col min="16" max="16" width="13.33203125" customWidth="1"/>
    <col min="17" max="17" width="13.1640625" customWidth="1"/>
    <col min="18" max="19" width="18.83203125" customWidth="1"/>
  </cols>
  <sheetData>
    <row r="25" spans="2:19" ht="16" thickBot="1"/>
    <row r="26" spans="2:19" ht="45" thickTop="1">
      <c r="B26" s="19" t="s">
        <v>15</v>
      </c>
      <c r="C26" s="19" t="s">
        <v>16</v>
      </c>
      <c r="D26" s="19" t="s">
        <v>17</v>
      </c>
      <c r="E26" s="21" t="s">
        <v>2</v>
      </c>
      <c r="H26" s="19" t="s">
        <v>15</v>
      </c>
      <c r="I26" s="19" t="s">
        <v>12</v>
      </c>
      <c r="J26" s="19" t="s">
        <v>18</v>
      </c>
      <c r="K26" s="21" t="s">
        <v>190</v>
      </c>
      <c r="O26" s="19" t="s">
        <v>11</v>
      </c>
      <c r="P26" s="19" t="s">
        <v>126</v>
      </c>
      <c r="Q26" s="19" t="s">
        <v>13</v>
      </c>
      <c r="R26" s="19" t="s">
        <v>14</v>
      </c>
      <c r="S26" s="21" t="s">
        <v>190</v>
      </c>
    </row>
    <row r="27" spans="2:19" ht="21">
      <c r="B27" s="15" t="s">
        <v>92</v>
      </c>
      <c r="C27" s="30">
        <v>14</v>
      </c>
      <c r="D27" s="34" t="s">
        <v>108</v>
      </c>
      <c r="E27" s="20"/>
      <c r="H27" s="37" t="s">
        <v>109</v>
      </c>
      <c r="I27" s="38">
        <v>1071131</v>
      </c>
      <c r="J27" s="39" t="s">
        <v>124</v>
      </c>
      <c r="K27" s="24"/>
      <c r="O27" s="40" t="s">
        <v>127</v>
      </c>
      <c r="P27" s="41">
        <v>67</v>
      </c>
      <c r="Q27" s="42">
        <v>100000</v>
      </c>
      <c r="R27" s="43">
        <v>120000</v>
      </c>
      <c r="S27" s="25"/>
    </row>
    <row r="28" spans="2:19" ht="21">
      <c r="B28" s="15" t="s">
        <v>93</v>
      </c>
      <c r="C28" s="30">
        <v>25</v>
      </c>
      <c r="D28" s="34" t="s">
        <v>107</v>
      </c>
      <c r="E28" s="20"/>
      <c r="H28" s="37" t="s">
        <v>110</v>
      </c>
      <c r="I28" s="38">
        <v>3610276</v>
      </c>
      <c r="J28" s="39" t="s">
        <v>124</v>
      </c>
      <c r="K28" s="24"/>
      <c r="O28" s="15" t="s">
        <v>128</v>
      </c>
      <c r="P28" s="30">
        <v>58</v>
      </c>
      <c r="Q28" s="32">
        <v>120000</v>
      </c>
      <c r="R28" s="44">
        <v>144000</v>
      </c>
      <c r="S28" s="25"/>
    </row>
    <row r="29" spans="2:19" ht="21">
      <c r="B29" s="15" t="s">
        <v>94</v>
      </c>
      <c r="C29" s="30">
        <v>23</v>
      </c>
      <c r="D29" s="34" t="s">
        <v>107</v>
      </c>
      <c r="E29" s="20"/>
      <c r="H29" s="37" t="s">
        <v>111</v>
      </c>
      <c r="I29" s="38">
        <v>2588462</v>
      </c>
      <c r="J29" s="39" t="s">
        <v>124</v>
      </c>
      <c r="K29" s="24"/>
      <c r="O29" s="15" t="s">
        <v>129</v>
      </c>
      <c r="P29" s="30">
        <v>53</v>
      </c>
      <c r="Q29" s="32">
        <v>100000</v>
      </c>
      <c r="R29" s="44">
        <v>120000</v>
      </c>
      <c r="S29" s="25"/>
    </row>
    <row r="30" spans="2:19" ht="21">
      <c r="B30" s="15" t="s">
        <v>95</v>
      </c>
      <c r="C30" s="30">
        <v>15</v>
      </c>
      <c r="D30" s="34" t="s">
        <v>108</v>
      </c>
      <c r="E30" s="20"/>
      <c r="H30" s="37" t="s">
        <v>112</v>
      </c>
      <c r="I30" s="38">
        <v>521873</v>
      </c>
      <c r="J30" s="39" t="s">
        <v>125</v>
      </c>
      <c r="K30" s="24"/>
      <c r="O30" s="15" t="s">
        <v>130</v>
      </c>
      <c r="P30" s="30">
        <v>10</v>
      </c>
      <c r="Q30" s="32">
        <v>120000</v>
      </c>
      <c r="R30" s="44">
        <v>132000</v>
      </c>
      <c r="S30" s="25"/>
    </row>
    <row r="31" spans="2:19" ht="21">
      <c r="B31" s="15" t="s">
        <v>96</v>
      </c>
      <c r="C31" s="30">
        <v>21</v>
      </c>
      <c r="D31" s="34" t="s">
        <v>107</v>
      </c>
      <c r="E31" s="20"/>
      <c r="H31" s="37" t="s">
        <v>113</v>
      </c>
      <c r="I31" s="38">
        <v>3957682</v>
      </c>
      <c r="J31" s="39" t="s">
        <v>124</v>
      </c>
      <c r="K31" s="24"/>
      <c r="O31" s="15" t="s">
        <v>131</v>
      </c>
      <c r="P31" s="30">
        <v>15</v>
      </c>
      <c r="Q31" s="32">
        <v>150000</v>
      </c>
      <c r="R31" s="44">
        <v>165000</v>
      </c>
      <c r="S31" s="25"/>
    </row>
    <row r="32" spans="2:19" ht="21">
      <c r="B32" s="15" t="s">
        <v>97</v>
      </c>
      <c r="C32" s="30">
        <v>21</v>
      </c>
      <c r="D32" s="34" t="s">
        <v>107</v>
      </c>
      <c r="E32" s="20"/>
      <c r="H32" s="37" t="s">
        <v>114</v>
      </c>
      <c r="I32" s="38">
        <v>962281</v>
      </c>
      <c r="J32" s="39" t="s">
        <v>125</v>
      </c>
      <c r="K32" s="24"/>
      <c r="O32" s="15" t="s">
        <v>132</v>
      </c>
      <c r="P32" s="30">
        <v>68</v>
      </c>
      <c r="Q32" s="32">
        <v>150000</v>
      </c>
      <c r="R32" s="44">
        <v>180000</v>
      </c>
      <c r="S32" s="25"/>
    </row>
    <row r="33" spans="2:19" ht="21">
      <c r="B33" s="35" t="s">
        <v>98</v>
      </c>
      <c r="C33" s="30">
        <v>19</v>
      </c>
      <c r="D33" s="36" t="s">
        <v>107</v>
      </c>
      <c r="E33" s="20"/>
      <c r="H33" s="37" t="s">
        <v>115</v>
      </c>
      <c r="I33" s="38">
        <v>30140</v>
      </c>
      <c r="J33" s="39" t="s">
        <v>125</v>
      </c>
      <c r="K33" s="24"/>
      <c r="O33" s="15" t="s">
        <v>133</v>
      </c>
      <c r="P33" s="30">
        <v>52</v>
      </c>
      <c r="Q33" s="32">
        <v>120000</v>
      </c>
      <c r="R33" s="44">
        <v>144000</v>
      </c>
      <c r="S33" s="25"/>
    </row>
    <row r="34" spans="2:19" ht="21">
      <c r="B34" s="35" t="s">
        <v>99</v>
      </c>
      <c r="C34" s="30">
        <v>24</v>
      </c>
      <c r="D34" s="36" t="s">
        <v>107</v>
      </c>
      <c r="E34" s="20"/>
      <c r="H34" s="37" t="s">
        <v>116</v>
      </c>
      <c r="I34" s="38">
        <v>3474534</v>
      </c>
      <c r="J34" s="39" t="s">
        <v>124</v>
      </c>
      <c r="K34" s="24"/>
      <c r="O34" s="15" t="s">
        <v>134</v>
      </c>
      <c r="P34" s="30">
        <v>45</v>
      </c>
      <c r="Q34" s="32">
        <v>120000</v>
      </c>
      <c r="R34" s="44">
        <v>132000</v>
      </c>
      <c r="S34" s="25"/>
    </row>
    <row r="35" spans="2:19" ht="21">
      <c r="B35" s="35" t="s">
        <v>100</v>
      </c>
      <c r="C35" s="30">
        <v>15</v>
      </c>
      <c r="D35" s="36" t="s">
        <v>108</v>
      </c>
      <c r="E35" s="20"/>
      <c r="H35" s="35" t="s">
        <v>117</v>
      </c>
      <c r="I35" s="38">
        <v>1263046</v>
      </c>
      <c r="J35" s="36" t="s">
        <v>124</v>
      </c>
      <c r="K35" s="24"/>
      <c r="O35" s="15" t="s">
        <v>135</v>
      </c>
      <c r="P35" s="30">
        <v>57</v>
      </c>
      <c r="Q35" s="32">
        <v>100000</v>
      </c>
      <c r="R35" s="44">
        <v>120000</v>
      </c>
      <c r="S35" s="25"/>
    </row>
    <row r="36" spans="2:19" ht="21">
      <c r="B36" s="35" t="s">
        <v>101</v>
      </c>
      <c r="C36" s="30">
        <v>22</v>
      </c>
      <c r="D36" s="36" t="s">
        <v>107</v>
      </c>
      <c r="E36" s="20"/>
      <c r="H36" s="35" t="s">
        <v>118</v>
      </c>
      <c r="I36" s="38">
        <v>3279641</v>
      </c>
      <c r="J36" s="36" t="s">
        <v>124</v>
      </c>
      <c r="K36" s="24"/>
      <c r="O36" s="15" t="s">
        <v>136</v>
      </c>
      <c r="P36" s="30">
        <v>49</v>
      </c>
      <c r="Q36" s="32">
        <v>100000</v>
      </c>
      <c r="R36" s="44">
        <v>110000</v>
      </c>
      <c r="S36" s="25"/>
    </row>
    <row r="37" spans="2:19" ht="21">
      <c r="B37" s="35" t="s">
        <v>102</v>
      </c>
      <c r="C37" s="30">
        <v>14</v>
      </c>
      <c r="D37" s="36" t="s">
        <v>108</v>
      </c>
      <c r="E37" s="20"/>
      <c r="H37" s="35" t="s">
        <v>119</v>
      </c>
      <c r="I37" s="38">
        <v>1066707</v>
      </c>
      <c r="J37" s="39" t="s">
        <v>124</v>
      </c>
      <c r="K37" s="24"/>
      <c r="O37" s="35" t="s">
        <v>137</v>
      </c>
      <c r="P37" s="30">
        <v>74</v>
      </c>
      <c r="Q37" s="32">
        <v>150000</v>
      </c>
      <c r="R37" s="45">
        <v>180000</v>
      </c>
      <c r="S37" s="25"/>
    </row>
    <row r="38" spans="2:19" ht="21">
      <c r="B38" s="35" t="s">
        <v>103</v>
      </c>
      <c r="C38" s="30">
        <v>18</v>
      </c>
      <c r="D38" s="36" t="s">
        <v>107</v>
      </c>
      <c r="E38" s="20"/>
      <c r="H38" s="35" t="s">
        <v>120</v>
      </c>
      <c r="I38" s="38">
        <v>3722822</v>
      </c>
      <c r="J38" s="36" t="s">
        <v>124</v>
      </c>
      <c r="K38" s="24"/>
      <c r="O38" s="35" t="s">
        <v>138</v>
      </c>
      <c r="P38" s="30">
        <v>45</v>
      </c>
      <c r="Q38" s="32">
        <v>150000</v>
      </c>
      <c r="R38" s="45">
        <v>165000</v>
      </c>
      <c r="S38" s="25"/>
    </row>
    <row r="39" spans="2:19" ht="21">
      <c r="B39" s="35" t="s">
        <v>104</v>
      </c>
      <c r="C39" s="30">
        <v>20</v>
      </c>
      <c r="D39" s="36" t="s">
        <v>107</v>
      </c>
      <c r="E39" s="20"/>
      <c r="H39" s="35" t="s">
        <v>121</v>
      </c>
      <c r="I39" s="38">
        <v>1572209</v>
      </c>
      <c r="J39" s="36" t="s">
        <v>124</v>
      </c>
      <c r="K39" s="24"/>
      <c r="O39" s="35" t="s">
        <v>139</v>
      </c>
      <c r="P39" s="30">
        <v>57</v>
      </c>
      <c r="Q39" s="32">
        <v>120000</v>
      </c>
      <c r="R39" s="45">
        <v>144000</v>
      </c>
      <c r="S39" s="25"/>
    </row>
    <row r="40" spans="2:19" ht="21">
      <c r="B40" s="35" t="s">
        <v>105</v>
      </c>
      <c r="C40" s="30">
        <v>22</v>
      </c>
      <c r="D40" s="36" t="s">
        <v>107</v>
      </c>
      <c r="E40" s="20"/>
      <c r="H40" s="35" t="s">
        <v>122</v>
      </c>
      <c r="I40" s="38">
        <v>257785</v>
      </c>
      <c r="J40" s="36" t="s">
        <v>125</v>
      </c>
      <c r="K40" s="24"/>
      <c r="O40" s="35" t="s">
        <v>140</v>
      </c>
      <c r="P40" s="30">
        <v>60</v>
      </c>
      <c r="Q40" s="32">
        <v>120000</v>
      </c>
      <c r="R40" s="45">
        <v>144000</v>
      </c>
      <c r="S40" s="25"/>
    </row>
    <row r="41" spans="2:19" ht="21">
      <c r="B41" s="35" t="s">
        <v>106</v>
      </c>
      <c r="C41" s="30">
        <v>22</v>
      </c>
      <c r="D41" s="36" t="s">
        <v>107</v>
      </c>
      <c r="E41" s="20"/>
      <c r="H41" s="35" t="s">
        <v>123</v>
      </c>
      <c r="I41" s="38">
        <v>881295</v>
      </c>
      <c r="J41" s="36" t="s">
        <v>125</v>
      </c>
      <c r="K41" s="24"/>
      <c r="O41" s="35" t="s">
        <v>141</v>
      </c>
      <c r="P41" s="30">
        <v>5</v>
      </c>
      <c r="Q41" s="32">
        <v>100000</v>
      </c>
      <c r="R41" s="45">
        <v>110000</v>
      </c>
      <c r="S41" s="25"/>
    </row>
    <row r="42" spans="2:19">
      <c r="Q42" s="12"/>
    </row>
  </sheetData>
  <conditionalFormatting sqref="C27:C37 C39:C41">
    <cfRule type="cellIs" dxfId="10" priority="4" operator="lessThan">
      <formula>18</formula>
    </cfRule>
  </conditionalFormatting>
  <conditionalFormatting sqref="I27:I41">
    <cfRule type="cellIs" dxfId="9" priority="1" operator="greaterThan">
      <formula>1000000</formula>
    </cfRule>
  </conditionalFormatting>
  <conditionalFormatting sqref="P27:P41">
    <cfRule type="cellIs" dxfId="8" priority="2" operator="greaterThan">
      <formula>50</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7A148-380D-9140-AA95-29AEDE9617FD}">
  <sheetPr>
    <tabColor theme="4" tint="0.39997558519241921"/>
  </sheetPr>
  <dimension ref="B26:U40"/>
  <sheetViews>
    <sheetView showGridLines="0" zoomScaleNormal="100" workbookViewId="0">
      <selection activeCell="F27" sqref="F27"/>
    </sheetView>
  </sheetViews>
  <sheetFormatPr baseColWidth="10" defaultRowHeight="15"/>
  <cols>
    <col min="2" max="2" width="12.1640625" customWidth="1"/>
    <col min="3" max="3" width="15" customWidth="1"/>
    <col min="5" max="5" width="10.83203125" customWidth="1"/>
    <col min="6" max="6" width="12.5" customWidth="1"/>
    <col min="8" max="8" width="13.1640625" customWidth="1"/>
    <col min="9" max="9" width="14.33203125" customWidth="1"/>
    <col min="10" max="10" width="12" customWidth="1"/>
    <col min="11" max="11" width="12.1640625" customWidth="1"/>
    <col min="12" max="12" width="14.1640625" customWidth="1"/>
    <col min="20" max="20" width="16.33203125" customWidth="1"/>
    <col min="21" max="21" width="17.1640625" customWidth="1"/>
  </cols>
  <sheetData>
    <row r="26" spans="2:21" ht="16" thickBot="1"/>
    <row r="27" spans="2:21" ht="45" thickTop="1">
      <c r="B27" s="19" t="s">
        <v>11</v>
      </c>
      <c r="C27" s="19" t="s">
        <v>13</v>
      </c>
      <c r="D27" s="19" t="s">
        <v>21</v>
      </c>
      <c r="E27" s="19" t="s">
        <v>14</v>
      </c>
      <c r="F27" s="21" t="s">
        <v>2</v>
      </c>
      <c r="H27" s="19" t="s">
        <v>35</v>
      </c>
      <c r="I27" s="19" t="s">
        <v>36</v>
      </c>
      <c r="J27" s="19" t="s">
        <v>37</v>
      </c>
      <c r="K27" s="19" t="s">
        <v>38</v>
      </c>
      <c r="L27" s="21" t="s">
        <v>2</v>
      </c>
      <c r="O27" s="19" t="s">
        <v>50</v>
      </c>
      <c r="P27" s="19" t="s">
        <v>51</v>
      </c>
      <c r="Q27" s="19" t="s">
        <v>52</v>
      </c>
      <c r="R27" s="19" t="s">
        <v>51</v>
      </c>
      <c r="S27" s="19" t="s">
        <v>52</v>
      </c>
      <c r="T27" s="19" t="s">
        <v>53</v>
      </c>
      <c r="U27" s="21" t="s">
        <v>2</v>
      </c>
    </row>
    <row r="28" spans="2:21" ht="21">
      <c r="B28" s="15" t="s">
        <v>22</v>
      </c>
      <c r="C28" s="30">
        <v>100</v>
      </c>
      <c r="D28" s="30" t="s">
        <v>23</v>
      </c>
      <c r="E28" s="31">
        <v>150</v>
      </c>
      <c r="F28" s="20"/>
      <c r="H28" s="15" t="s">
        <v>39</v>
      </c>
      <c r="I28" s="32">
        <v>1000</v>
      </c>
      <c r="J28" s="30" t="s">
        <v>40</v>
      </c>
      <c r="K28" s="33">
        <v>950</v>
      </c>
      <c r="L28" s="25"/>
      <c r="O28" s="29">
        <v>1</v>
      </c>
      <c r="P28" s="3" t="s">
        <v>54</v>
      </c>
      <c r="Q28" s="26">
        <v>3</v>
      </c>
      <c r="R28" t="s">
        <v>146</v>
      </c>
      <c r="S28" s="26">
        <v>2</v>
      </c>
      <c r="T28" s="27" t="s">
        <v>54</v>
      </c>
      <c r="U28" s="7"/>
    </row>
    <row r="29" spans="2:21" ht="21">
      <c r="B29" s="15" t="s">
        <v>24</v>
      </c>
      <c r="C29" s="30">
        <v>120</v>
      </c>
      <c r="D29" s="30" t="s">
        <v>25</v>
      </c>
      <c r="E29" s="31">
        <v>150</v>
      </c>
      <c r="F29" s="20"/>
      <c r="H29" s="15" t="s">
        <v>41</v>
      </c>
      <c r="I29" s="32">
        <v>1200</v>
      </c>
      <c r="J29" s="30" t="s">
        <v>42</v>
      </c>
      <c r="K29" s="33">
        <v>1080</v>
      </c>
      <c r="L29" s="25"/>
      <c r="O29" s="29">
        <v>2</v>
      </c>
      <c r="P29" s="3" t="s">
        <v>143</v>
      </c>
      <c r="Q29" s="26">
        <v>1</v>
      </c>
      <c r="R29" t="s">
        <v>147</v>
      </c>
      <c r="S29" s="26">
        <v>2</v>
      </c>
      <c r="T29" s="27" t="s">
        <v>147</v>
      </c>
      <c r="U29" s="7"/>
    </row>
    <row r="30" spans="2:21" ht="21">
      <c r="B30" s="15" t="s">
        <v>26</v>
      </c>
      <c r="C30" s="30">
        <v>150</v>
      </c>
      <c r="D30" s="30" t="s">
        <v>23</v>
      </c>
      <c r="E30" s="31">
        <v>200</v>
      </c>
      <c r="F30" s="20"/>
      <c r="H30" s="15" t="s">
        <v>43</v>
      </c>
      <c r="I30" s="32">
        <v>800</v>
      </c>
      <c r="J30" s="30" t="s">
        <v>40</v>
      </c>
      <c r="K30" s="33">
        <v>760</v>
      </c>
      <c r="L30" s="25"/>
      <c r="O30" s="29">
        <v>3</v>
      </c>
      <c r="P30" s="3" t="s">
        <v>144</v>
      </c>
      <c r="Q30" s="26">
        <v>2</v>
      </c>
      <c r="R30" t="s">
        <v>148</v>
      </c>
      <c r="S30" s="26">
        <v>3</v>
      </c>
      <c r="T30" s="27" t="s">
        <v>148</v>
      </c>
      <c r="U30" s="7"/>
    </row>
    <row r="31" spans="2:21" ht="21">
      <c r="B31" s="15" t="s">
        <v>19</v>
      </c>
      <c r="C31" s="30">
        <v>100</v>
      </c>
      <c r="D31" s="30" t="s">
        <v>23</v>
      </c>
      <c r="E31" s="31">
        <v>150</v>
      </c>
      <c r="F31" s="20"/>
      <c r="H31" s="15" t="s">
        <v>44</v>
      </c>
      <c r="I31" s="32">
        <v>550</v>
      </c>
      <c r="J31" s="30" t="s">
        <v>42</v>
      </c>
      <c r="K31" s="33">
        <v>495</v>
      </c>
      <c r="L31" s="25"/>
      <c r="O31" s="29">
        <v>4</v>
      </c>
      <c r="P31" s="3" t="s">
        <v>55</v>
      </c>
      <c r="Q31" s="26">
        <v>3</v>
      </c>
      <c r="R31" t="s">
        <v>149</v>
      </c>
      <c r="S31" s="26">
        <v>2</v>
      </c>
      <c r="T31" s="27" t="s">
        <v>55</v>
      </c>
      <c r="U31" s="7"/>
    </row>
    <row r="32" spans="2:21" ht="21">
      <c r="B32" s="15" t="s">
        <v>20</v>
      </c>
      <c r="C32" s="30">
        <v>120</v>
      </c>
      <c r="D32" s="30" t="s">
        <v>25</v>
      </c>
      <c r="E32" s="31">
        <v>150</v>
      </c>
      <c r="F32" s="20"/>
      <c r="H32" s="15" t="s">
        <v>142</v>
      </c>
      <c r="I32" s="32">
        <v>1600</v>
      </c>
      <c r="J32" s="30" t="s">
        <v>42</v>
      </c>
      <c r="K32" s="33">
        <v>1440</v>
      </c>
      <c r="L32" s="25"/>
      <c r="O32" s="29">
        <v>3</v>
      </c>
      <c r="P32" t="s">
        <v>145</v>
      </c>
      <c r="Q32" s="26">
        <v>5</v>
      </c>
      <c r="R32" t="s">
        <v>150</v>
      </c>
      <c r="S32" s="26">
        <v>4</v>
      </c>
      <c r="T32" s="28" t="s">
        <v>145</v>
      </c>
      <c r="U32" s="7"/>
    </row>
    <row r="33" spans="2:12" ht="21">
      <c r="B33" s="15" t="s">
        <v>27</v>
      </c>
      <c r="C33" s="30">
        <v>150</v>
      </c>
      <c r="D33" s="30" t="s">
        <v>25</v>
      </c>
      <c r="E33" s="31">
        <v>180</v>
      </c>
      <c r="F33" s="20"/>
      <c r="H33" s="15" t="s">
        <v>45</v>
      </c>
      <c r="I33" s="32">
        <v>1450</v>
      </c>
      <c r="J33" s="30" t="s">
        <v>42</v>
      </c>
      <c r="K33" s="33">
        <v>1305</v>
      </c>
      <c r="L33" s="25"/>
    </row>
    <row r="34" spans="2:12" ht="21">
      <c r="B34" s="15" t="s">
        <v>28</v>
      </c>
      <c r="C34" s="30">
        <v>120</v>
      </c>
      <c r="D34" s="30" t="s">
        <v>23</v>
      </c>
      <c r="E34" s="31">
        <v>170</v>
      </c>
      <c r="F34" s="20"/>
      <c r="H34" s="15" t="s">
        <v>46</v>
      </c>
      <c r="I34" s="32">
        <v>900</v>
      </c>
      <c r="J34" s="30" t="s">
        <v>40</v>
      </c>
      <c r="K34" s="33">
        <v>855</v>
      </c>
      <c r="L34" s="25"/>
    </row>
    <row r="35" spans="2:12" ht="21">
      <c r="B35" s="15" t="s">
        <v>29</v>
      </c>
      <c r="C35" s="30">
        <v>100</v>
      </c>
      <c r="D35" s="30" t="s">
        <v>25</v>
      </c>
      <c r="E35" s="31">
        <v>130</v>
      </c>
      <c r="F35" s="20"/>
      <c r="H35" s="15" t="s">
        <v>47</v>
      </c>
      <c r="I35" s="32">
        <v>1360</v>
      </c>
      <c r="J35" s="30" t="s">
        <v>40</v>
      </c>
      <c r="K35" s="33">
        <v>1292</v>
      </c>
      <c r="L35" s="25"/>
    </row>
    <row r="36" spans="2:12" ht="21">
      <c r="B36" s="15" t="s">
        <v>30</v>
      </c>
      <c r="C36" s="30">
        <v>120</v>
      </c>
      <c r="D36" s="30" t="s">
        <v>23</v>
      </c>
      <c r="E36" s="31">
        <v>170</v>
      </c>
      <c r="F36" s="20"/>
      <c r="H36" s="15" t="s">
        <v>48</v>
      </c>
      <c r="I36" s="32">
        <v>490</v>
      </c>
      <c r="J36" s="30" t="s">
        <v>40</v>
      </c>
      <c r="K36" s="33">
        <v>465.5</v>
      </c>
      <c r="L36" s="25"/>
    </row>
    <row r="37" spans="2:12" ht="16" thickBot="1"/>
    <row r="38" spans="2:12" ht="45" thickTop="1">
      <c r="B38" s="21" t="s">
        <v>31</v>
      </c>
      <c r="C38" s="21" t="s">
        <v>32</v>
      </c>
      <c r="H38" s="21" t="s">
        <v>37</v>
      </c>
      <c r="I38" s="21" t="s">
        <v>49</v>
      </c>
    </row>
    <row r="39" spans="2:12" ht="21">
      <c r="B39" s="10" t="s">
        <v>23</v>
      </c>
      <c r="C39" s="13">
        <v>50</v>
      </c>
      <c r="H39" s="11" t="s">
        <v>40</v>
      </c>
      <c r="I39" s="14">
        <v>0.05</v>
      </c>
    </row>
    <row r="40" spans="2:12" ht="21">
      <c r="B40" s="10" t="s">
        <v>25</v>
      </c>
      <c r="C40" s="13">
        <v>30</v>
      </c>
      <c r="H40" s="11" t="s">
        <v>42</v>
      </c>
      <c r="I40" s="14">
        <v>0.1</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3BAC0-59F2-084D-A632-EF99388FB683}">
  <sheetPr>
    <tabColor theme="4" tint="-0.249977111117893"/>
  </sheetPr>
  <dimension ref="B28:AB54"/>
  <sheetViews>
    <sheetView showGridLines="0" topLeftCell="L29" workbookViewId="0">
      <selection activeCell="R30" sqref="R30:R54"/>
    </sheetView>
  </sheetViews>
  <sheetFormatPr baseColWidth="10" defaultRowHeight="15"/>
  <cols>
    <col min="2" max="2" width="24.5" customWidth="1"/>
    <col min="3" max="3" width="16" customWidth="1"/>
    <col min="4" max="4" width="18" customWidth="1"/>
    <col min="5" max="5" width="12.33203125" customWidth="1"/>
    <col min="8" max="8" width="17.5" customWidth="1"/>
    <col min="9" max="9" width="11.6640625" customWidth="1"/>
    <col min="10" max="10" width="16.5" customWidth="1"/>
    <col min="11" max="11" width="16.6640625" customWidth="1"/>
    <col min="12" max="12" width="18" customWidth="1"/>
    <col min="15" max="15" width="64.1640625" customWidth="1"/>
    <col min="16" max="17" width="19.5" customWidth="1"/>
    <col min="18" max="18" width="21.6640625" customWidth="1"/>
  </cols>
  <sheetData>
    <row r="28" spans="2:28" ht="16" thickBot="1"/>
    <row r="29" spans="2:28" ht="45" thickTop="1">
      <c r="B29" s="46" t="s">
        <v>15</v>
      </c>
      <c r="C29" s="46" t="s">
        <v>33</v>
      </c>
      <c r="D29" s="46" t="s">
        <v>34</v>
      </c>
      <c r="E29" s="21" t="s">
        <v>2</v>
      </c>
      <c r="H29" s="48" t="s">
        <v>156</v>
      </c>
      <c r="I29" s="47" t="s">
        <v>191</v>
      </c>
      <c r="O29" s="46" t="s">
        <v>56</v>
      </c>
      <c r="P29" s="46" t="s">
        <v>57</v>
      </c>
      <c r="Q29" s="46" t="s">
        <v>58</v>
      </c>
      <c r="R29" s="21" t="s">
        <v>2</v>
      </c>
      <c r="Y29" s="3"/>
      <c r="Z29" s="3"/>
    </row>
    <row r="30" spans="2:28" ht="21">
      <c r="B30" s="15" t="s">
        <v>77</v>
      </c>
      <c r="C30" s="49">
        <v>0.77</v>
      </c>
      <c r="D30" s="34" t="s">
        <v>151</v>
      </c>
      <c r="E30" s="20"/>
      <c r="H30" s="15" t="s">
        <v>154</v>
      </c>
      <c r="I30" s="16">
        <v>3.1E-2</v>
      </c>
      <c r="O30" s="54" t="s">
        <v>157</v>
      </c>
      <c r="P30" s="55">
        <v>25958623</v>
      </c>
      <c r="Q30" s="53">
        <v>4932138.37</v>
      </c>
      <c r="R30" s="61"/>
      <c r="Y30" s="3"/>
      <c r="Z30" s="3"/>
    </row>
    <row r="31" spans="2:28" ht="21">
      <c r="B31" s="15" t="s">
        <v>78</v>
      </c>
      <c r="C31" s="49">
        <v>0.67</v>
      </c>
      <c r="D31" s="34" t="s">
        <v>152</v>
      </c>
      <c r="E31" s="20"/>
      <c r="H31" s="15" t="s">
        <v>153</v>
      </c>
      <c r="I31" s="16">
        <v>2.8000000000000001E-2</v>
      </c>
      <c r="O31" s="54" t="s">
        <v>158</v>
      </c>
      <c r="P31" s="55">
        <v>12859478</v>
      </c>
      <c r="Q31" s="53">
        <v>2443300.8199999998</v>
      </c>
      <c r="R31" s="61"/>
      <c r="Y31" s="3"/>
      <c r="Z31" s="3"/>
    </row>
    <row r="32" spans="2:28" ht="21">
      <c r="B32" s="15" t="s">
        <v>79</v>
      </c>
      <c r="C32" s="49">
        <v>0.75</v>
      </c>
      <c r="D32" s="34" t="s">
        <v>151</v>
      </c>
      <c r="E32" s="20"/>
      <c r="O32" s="54" t="s">
        <v>159</v>
      </c>
      <c r="P32" s="55">
        <v>128596741</v>
      </c>
      <c r="Q32" s="53">
        <v>28291283.02</v>
      </c>
      <c r="R32" s="61"/>
      <c r="AA32" s="3"/>
      <c r="AB32" s="3"/>
    </row>
    <row r="33" spans="2:18" ht="22" thickBot="1">
      <c r="B33" s="15" t="s">
        <v>80</v>
      </c>
      <c r="C33" s="49">
        <v>0.77</v>
      </c>
      <c r="D33" s="34" t="s">
        <v>151</v>
      </c>
      <c r="E33" s="20"/>
      <c r="O33" s="54" t="s">
        <v>160</v>
      </c>
      <c r="P33" s="55">
        <v>15248772</v>
      </c>
      <c r="Q33" s="53">
        <v>2897266.68</v>
      </c>
      <c r="R33" s="61"/>
    </row>
    <row r="34" spans="2:18" ht="23" thickTop="1">
      <c r="B34" s="35" t="s">
        <v>81</v>
      </c>
      <c r="C34" s="49">
        <v>0.69</v>
      </c>
      <c r="D34" s="34" t="s">
        <v>152</v>
      </c>
      <c r="E34" s="20"/>
      <c r="H34" s="46" t="s">
        <v>15</v>
      </c>
      <c r="I34" s="46" t="s">
        <v>13</v>
      </c>
      <c r="J34" s="46" t="s">
        <v>155</v>
      </c>
      <c r="K34" s="46" t="s">
        <v>156</v>
      </c>
      <c r="L34" s="21" t="s">
        <v>2</v>
      </c>
      <c r="O34" s="54" t="s">
        <v>161</v>
      </c>
      <c r="P34" s="55">
        <v>12548748</v>
      </c>
      <c r="Q34" s="53">
        <v>2384262.12</v>
      </c>
      <c r="R34" s="61"/>
    </row>
    <row r="35" spans="2:18" ht="21">
      <c r="B35" s="35" t="s">
        <v>82</v>
      </c>
      <c r="C35" s="49">
        <v>0.79</v>
      </c>
      <c r="D35" s="34" t="s">
        <v>151</v>
      </c>
      <c r="E35" s="20"/>
      <c r="H35" s="15" t="s">
        <v>92</v>
      </c>
      <c r="I35" s="32">
        <v>100000</v>
      </c>
      <c r="J35" s="50" t="s">
        <v>154</v>
      </c>
      <c r="K35" s="51">
        <v>3100</v>
      </c>
      <c r="L35" s="61"/>
      <c r="O35" s="54" t="s">
        <v>162</v>
      </c>
      <c r="P35" s="55">
        <v>125112583</v>
      </c>
      <c r="Q35" s="53">
        <v>27524768.260000002</v>
      </c>
      <c r="R35" s="61"/>
    </row>
    <row r="36" spans="2:18" ht="21">
      <c r="B36" s="35" t="s">
        <v>83</v>
      </c>
      <c r="C36" s="49">
        <v>0.71</v>
      </c>
      <c r="D36" s="34" t="s">
        <v>151</v>
      </c>
      <c r="E36" s="20"/>
      <c r="H36" s="15" t="s">
        <v>93</v>
      </c>
      <c r="I36" s="32">
        <v>250000</v>
      </c>
      <c r="J36" s="50" t="s">
        <v>153</v>
      </c>
      <c r="K36" s="51">
        <v>7000</v>
      </c>
      <c r="L36" s="61"/>
      <c r="O36" s="54" t="s">
        <v>163</v>
      </c>
      <c r="P36" s="55">
        <v>36589547</v>
      </c>
      <c r="Q36" s="53">
        <v>6952013.9299999997</v>
      </c>
      <c r="R36" s="61"/>
    </row>
    <row r="37" spans="2:18" ht="21">
      <c r="B37" s="35" t="s">
        <v>84</v>
      </c>
      <c r="C37" s="49">
        <v>0.72</v>
      </c>
      <c r="D37" s="34" t="s">
        <v>151</v>
      </c>
      <c r="E37" s="20"/>
      <c r="H37" s="15" t="s">
        <v>94</v>
      </c>
      <c r="I37" s="32">
        <v>350000</v>
      </c>
      <c r="J37" s="50" t="s">
        <v>154</v>
      </c>
      <c r="K37" s="51">
        <v>10850</v>
      </c>
      <c r="L37" s="61"/>
      <c r="O37" s="54" t="s">
        <v>164</v>
      </c>
      <c r="P37" s="55">
        <v>23647855</v>
      </c>
      <c r="Q37" s="53">
        <v>4493092.45</v>
      </c>
      <c r="R37" s="61"/>
    </row>
    <row r="38" spans="2:18" ht="21">
      <c r="B38" s="35" t="s">
        <v>85</v>
      </c>
      <c r="C38" s="49">
        <v>0.66</v>
      </c>
      <c r="D38" s="34" t="s">
        <v>152</v>
      </c>
      <c r="E38" s="20"/>
      <c r="H38" s="15" t="s">
        <v>95</v>
      </c>
      <c r="I38" s="32">
        <v>258000</v>
      </c>
      <c r="J38" s="50" t="s">
        <v>153</v>
      </c>
      <c r="K38" s="51">
        <v>7224</v>
      </c>
      <c r="L38" s="61"/>
      <c r="O38" s="54" t="s">
        <v>165</v>
      </c>
      <c r="P38" s="55">
        <v>12256694</v>
      </c>
      <c r="Q38" s="53">
        <v>2328771.86</v>
      </c>
      <c r="R38" s="61"/>
    </row>
    <row r="39" spans="2:18" ht="21">
      <c r="B39" s="35" t="s">
        <v>86</v>
      </c>
      <c r="C39" s="49">
        <v>0.74</v>
      </c>
      <c r="D39" s="34" t="s">
        <v>151</v>
      </c>
      <c r="E39" s="20"/>
      <c r="H39" s="15" t="s">
        <v>96</v>
      </c>
      <c r="I39" s="32">
        <v>154000</v>
      </c>
      <c r="J39" s="50" t="s">
        <v>154</v>
      </c>
      <c r="K39" s="51">
        <v>4774</v>
      </c>
      <c r="L39" s="61"/>
      <c r="O39" s="54" t="s">
        <v>166</v>
      </c>
      <c r="P39" s="55">
        <v>14747828</v>
      </c>
      <c r="Q39" s="53">
        <v>2802087.32</v>
      </c>
      <c r="R39" s="61"/>
    </row>
    <row r="40" spans="2:18" ht="21">
      <c r="B40" s="35" t="s">
        <v>87</v>
      </c>
      <c r="C40" s="49">
        <v>0.71</v>
      </c>
      <c r="D40" s="34" t="s">
        <v>151</v>
      </c>
      <c r="E40" s="20"/>
      <c r="H40" s="15" t="s">
        <v>97</v>
      </c>
      <c r="I40" s="32">
        <v>369000</v>
      </c>
      <c r="J40" s="15" t="s">
        <v>153</v>
      </c>
      <c r="K40" s="51">
        <v>10332</v>
      </c>
      <c r="L40" s="61"/>
      <c r="O40" s="54" t="s">
        <v>167</v>
      </c>
      <c r="P40" s="55">
        <v>58788458</v>
      </c>
      <c r="Q40" s="53">
        <v>12933460.76</v>
      </c>
      <c r="R40" s="61"/>
    </row>
    <row r="41" spans="2:18" ht="21">
      <c r="B41" s="35" t="s">
        <v>88</v>
      </c>
      <c r="C41" s="49">
        <v>0.73</v>
      </c>
      <c r="D41" s="34" t="s">
        <v>151</v>
      </c>
      <c r="E41" s="20"/>
      <c r="H41" s="15" t="s">
        <v>98</v>
      </c>
      <c r="I41" s="32">
        <v>800200</v>
      </c>
      <c r="J41" s="15" t="s">
        <v>153</v>
      </c>
      <c r="K41" s="51">
        <v>22405.600000000002</v>
      </c>
      <c r="L41" s="61"/>
      <c r="O41" s="54" t="s">
        <v>168</v>
      </c>
      <c r="P41" s="55">
        <v>65365884</v>
      </c>
      <c r="Q41" s="53">
        <v>14380494.48</v>
      </c>
      <c r="R41" s="61"/>
    </row>
    <row r="42" spans="2:18" ht="21">
      <c r="B42" s="35" t="s">
        <v>89</v>
      </c>
      <c r="C42" s="49">
        <v>0.78</v>
      </c>
      <c r="D42" s="34" t="s">
        <v>151</v>
      </c>
      <c r="E42" s="20"/>
      <c r="H42" s="15" t="s">
        <v>99</v>
      </c>
      <c r="I42" s="32">
        <v>568000</v>
      </c>
      <c r="J42" s="50" t="s">
        <v>154</v>
      </c>
      <c r="K42" s="51">
        <v>17608</v>
      </c>
      <c r="L42" s="61"/>
      <c r="O42" s="54" t="s">
        <v>169</v>
      </c>
      <c r="P42" s="55">
        <v>154896358</v>
      </c>
      <c r="Q42" s="53">
        <v>34077198.759999998</v>
      </c>
      <c r="R42" s="61"/>
    </row>
    <row r="43" spans="2:18" ht="21">
      <c r="B43" s="35" t="s">
        <v>90</v>
      </c>
      <c r="C43" s="49">
        <v>0.77</v>
      </c>
      <c r="D43" s="34" t="s">
        <v>151</v>
      </c>
      <c r="E43" s="20"/>
      <c r="H43" s="15" t="s">
        <v>100</v>
      </c>
      <c r="I43" s="32">
        <v>987000</v>
      </c>
      <c r="J43" s="50" t="s">
        <v>154</v>
      </c>
      <c r="K43" s="51">
        <v>30597</v>
      </c>
      <c r="L43" s="61"/>
      <c r="O43" s="54" t="s">
        <v>170</v>
      </c>
      <c r="P43" s="55">
        <v>226454744</v>
      </c>
      <c r="Q43" s="53">
        <v>49820043.68</v>
      </c>
      <c r="R43" s="61"/>
    </row>
    <row r="44" spans="2:18" ht="21">
      <c r="B44" s="35" t="s">
        <v>91</v>
      </c>
      <c r="C44" s="49">
        <v>0.72</v>
      </c>
      <c r="D44" s="34" t="s">
        <v>151</v>
      </c>
      <c r="E44" s="20"/>
      <c r="H44" s="15" t="s">
        <v>101</v>
      </c>
      <c r="I44" s="32">
        <v>475000</v>
      </c>
      <c r="J44" s="15" t="s">
        <v>153</v>
      </c>
      <c r="K44" s="51">
        <v>13300</v>
      </c>
      <c r="L44" s="61"/>
      <c r="O44" s="54" t="s">
        <v>171</v>
      </c>
      <c r="P44" s="55">
        <v>65396225</v>
      </c>
      <c r="Q44" s="53">
        <v>14387169.5</v>
      </c>
      <c r="R44" s="61"/>
    </row>
    <row r="45" spans="2:18" ht="21">
      <c r="H45" s="15" t="s">
        <v>102</v>
      </c>
      <c r="I45" s="32">
        <v>526000</v>
      </c>
      <c r="J45" s="15" t="s">
        <v>153</v>
      </c>
      <c r="K45" s="51">
        <v>14728</v>
      </c>
      <c r="L45" s="61"/>
      <c r="O45" s="54" t="s">
        <v>172</v>
      </c>
      <c r="P45" s="55">
        <v>35265977</v>
      </c>
      <c r="Q45" s="53">
        <v>6700535.6299999999</v>
      </c>
      <c r="R45" s="61"/>
    </row>
    <row r="46" spans="2:18" ht="21">
      <c r="H46" s="35" t="s">
        <v>103</v>
      </c>
      <c r="I46" s="32">
        <v>800200</v>
      </c>
      <c r="J46" s="50" t="s">
        <v>154</v>
      </c>
      <c r="K46" s="52">
        <v>24806.2</v>
      </c>
      <c r="L46" s="61"/>
      <c r="O46" s="54" t="s">
        <v>173</v>
      </c>
      <c r="P46" s="55">
        <v>321148554</v>
      </c>
      <c r="Q46" s="53">
        <v>70652681.879999995</v>
      </c>
      <c r="R46" s="61"/>
    </row>
    <row r="47" spans="2:18" ht="21">
      <c r="H47" s="35" t="s">
        <v>104</v>
      </c>
      <c r="I47" s="32">
        <v>568000</v>
      </c>
      <c r="J47" s="50" t="s">
        <v>154</v>
      </c>
      <c r="K47" s="52">
        <v>17608</v>
      </c>
      <c r="L47" s="61"/>
      <c r="O47" s="54" t="s">
        <v>174</v>
      </c>
      <c r="P47" s="55">
        <v>511238458</v>
      </c>
      <c r="Q47" s="53">
        <v>112472460.76000001</v>
      </c>
      <c r="R47" s="61"/>
    </row>
    <row r="48" spans="2:18" ht="21">
      <c r="H48" s="35" t="s">
        <v>105</v>
      </c>
      <c r="I48" s="32">
        <v>987000</v>
      </c>
      <c r="J48" s="50" t="s">
        <v>154</v>
      </c>
      <c r="K48" s="52">
        <v>30597</v>
      </c>
      <c r="L48" s="61"/>
      <c r="O48" s="54" t="s">
        <v>175</v>
      </c>
      <c r="P48" s="55">
        <v>65328548</v>
      </c>
      <c r="Q48" s="53">
        <v>14372280.560000001</v>
      </c>
      <c r="R48" s="61"/>
    </row>
    <row r="49" spans="8:18" ht="21">
      <c r="H49" s="35" t="s">
        <v>106</v>
      </c>
      <c r="I49" s="32">
        <v>475000</v>
      </c>
      <c r="J49" s="15" t="s">
        <v>153</v>
      </c>
      <c r="K49" s="52">
        <v>13300</v>
      </c>
      <c r="L49" s="61"/>
      <c r="O49" s="54" t="s">
        <v>176</v>
      </c>
      <c r="P49" s="55">
        <v>654582369</v>
      </c>
      <c r="Q49" s="53">
        <v>144008121.18000001</v>
      </c>
      <c r="R49" s="61"/>
    </row>
    <row r="50" spans="8:18" ht="21">
      <c r="O50" s="54" t="s">
        <v>177</v>
      </c>
      <c r="P50" s="55">
        <v>325415847</v>
      </c>
      <c r="Q50" s="53">
        <v>71591486.340000004</v>
      </c>
      <c r="R50" s="61"/>
    </row>
    <row r="51" spans="8:18" ht="21">
      <c r="O51" s="54" t="s">
        <v>178</v>
      </c>
      <c r="P51" s="55">
        <v>355695844</v>
      </c>
      <c r="Q51" s="53">
        <v>78253085.680000007</v>
      </c>
      <c r="R51" s="61"/>
    </row>
    <row r="52" spans="8:18" ht="21">
      <c r="O52" s="54" t="s">
        <v>179</v>
      </c>
      <c r="P52" s="55">
        <v>65396558</v>
      </c>
      <c r="Q52" s="53">
        <v>14387242.76</v>
      </c>
      <c r="R52" s="61"/>
    </row>
    <row r="53" spans="8:18" ht="21">
      <c r="O53" s="54" t="s">
        <v>180</v>
      </c>
      <c r="P53" s="55">
        <v>32265987</v>
      </c>
      <c r="Q53" s="53">
        <v>6130537.5300000003</v>
      </c>
      <c r="R53" s="61"/>
    </row>
    <row r="54" spans="8:18" ht="21">
      <c r="O54" s="54" t="s">
        <v>181</v>
      </c>
      <c r="P54" s="55">
        <v>321215458</v>
      </c>
      <c r="Q54" s="53">
        <v>70667400.760000005</v>
      </c>
      <c r="R54" s="61"/>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633E25-4F76-A548-B0B4-6A2660AE037B}">
  <sheetPr>
    <tabColor theme="4" tint="-0.499984740745262"/>
  </sheetPr>
  <dimension ref="B26:L48"/>
  <sheetViews>
    <sheetView showGridLines="0" workbookViewId="0">
      <selection activeCell="M29" sqref="M29"/>
    </sheetView>
  </sheetViews>
  <sheetFormatPr baseColWidth="10" defaultColWidth="30.33203125" defaultRowHeight="15"/>
  <cols>
    <col min="1" max="1" width="15.33203125" customWidth="1"/>
    <col min="2" max="2" width="12" customWidth="1"/>
    <col min="3" max="3" width="8.1640625" customWidth="1"/>
    <col min="4" max="4" width="12.6640625" customWidth="1"/>
    <col min="5" max="5" width="17.1640625" customWidth="1"/>
    <col min="6" max="6" width="10" customWidth="1"/>
    <col min="7" max="7" width="11.83203125" customWidth="1"/>
    <col min="8" max="8" width="14" customWidth="1"/>
    <col min="9" max="9" width="19.6640625" customWidth="1"/>
    <col min="10" max="10" width="26.5" customWidth="1"/>
    <col min="11" max="11" width="13.5" customWidth="1"/>
    <col min="12" max="12" width="20.6640625" customWidth="1"/>
  </cols>
  <sheetData>
    <row r="26" spans="2:12" ht="16">
      <c r="B26" s="4"/>
    </row>
    <row r="27" spans="2:12" ht="16">
      <c r="B27" s="4"/>
    </row>
    <row r="28" spans="2:12" ht="16" thickBot="1"/>
    <row r="29" spans="2:12" ht="29" thickTop="1">
      <c r="B29" s="57" t="s">
        <v>59</v>
      </c>
      <c r="C29" s="57" t="s">
        <v>60</v>
      </c>
      <c r="D29" s="57" t="s">
        <v>61</v>
      </c>
      <c r="E29" s="57" t="s">
        <v>62</v>
      </c>
      <c r="F29" s="57" t="s">
        <v>63</v>
      </c>
      <c r="G29" s="21" t="s">
        <v>2</v>
      </c>
      <c r="I29" s="57" t="s">
        <v>67</v>
      </c>
      <c r="J29" s="57" t="s">
        <v>68</v>
      </c>
      <c r="K29" s="57" t="s">
        <v>69</v>
      </c>
      <c r="L29" s="21" t="s">
        <v>2</v>
      </c>
    </row>
    <row r="30" spans="2:12">
      <c r="B30" s="3">
        <v>144584</v>
      </c>
      <c r="C30" s="3" t="s">
        <v>64</v>
      </c>
      <c r="D30" s="59">
        <v>49200</v>
      </c>
      <c r="E30" s="59">
        <v>50000</v>
      </c>
      <c r="F30" s="27" t="s">
        <v>9</v>
      </c>
      <c r="G30" s="7"/>
      <c r="I30" s="3" t="s">
        <v>70</v>
      </c>
      <c r="J30" s="12">
        <v>500000</v>
      </c>
      <c r="K30" s="60">
        <v>165000</v>
      </c>
      <c r="L30" s="62"/>
    </row>
    <row r="31" spans="2:12">
      <c r="B31" s="3">
        <v>154782</v>
      </c>
      <c r="C31" s="3" t="s">
        <v>65</v>
      </c>
      <c r="D31" s="59">
        <v>58600</v>
      </c>
      <c r="E31" s="59">
        <v>50000</v>
      </c>
      <c r="F31" s="27" t="s">
        <v>66</v>
      </c>
      <c r="G31" s="7"/>
      <c r="I31" s="3" t="s">
        <v>71</v>
      </c>
      <c r="J31" s="12">
        <v>200000</v>
      </c>
      <c r="K31" s="60">
        <v>150000</v>
      </c>
      <c r="L31" s="62"/>
    </row>
    <row r="32" spans="2:12">
      <c r="B32" s="3">
        <v>159858</v>
      </c>
      <c r="C32" s="3" t="s">
        <v>64</v>
      </c>
      <c r="D32" s="59">
        <v>558400</v>
      </c>
      <c r="E32" s="59">
        <v>1000000</v>
      </c>
      <c r="F32" s="27" t="s">
        <v>9</v>
      </c>
      <c r="G32" s="7"/>
      <c r="I32" s="3" t="s">
        <v>72</v>
      </c>
      <c r="J32" s="12">
        <v>800000</v>
      </c>
      <c r="K32" s="60">
        <v>165000</v>
      </c>
      <c r="L32" s="62"/>
    </row>
    <row r="33" spans="2:12">
      <c r="B33" s="3">
        <v>165431</v>
      </c>
      <c r="C33" s="3" t="s">
        <v>64</v>
      </c>
      <c r="D33" s="59">
        <v>25487</v>
      </c>
      <c r="E33" s="59">
        <v>30000</v>
      </c>
      <c r="F33" s="27" t="s">
        <v>9</v>
      </c>
      <c r="G33" s="7"/>
      <c r="I33" s="3" t="s">
        <v>73</v>
      </c>
      <c r="J33" s="12">
        <v>450000</v>
      </c>
      <c r="K33" s="60">
        <v>165000</v>
      </c>
      <c r="L33" s="62"/>
    </row>
    <row r="34" spans="2:12">
      <c r="B34" s="3">
        <v>265846</v>
      </c>
      <c r="C34" s="3" t="s">
        <v>65</v>
      </c>
      <c r="D34" s="59">
        <v>53300</v>
      </c>
      <c r="E34" s="59">
        <v>70000</v>
      </c>
      <c r="F34" s="27" t="s">
        <v>9</v>
      </c>
      <c r="G34" s="7"/>
      <c r="I34" s="3" t="s">
        <v>74</v>
      </c>
      <c r="J34" s="12">
        <v>600000</v>
      </c>
      <c r="K34" s="60">
        <v>165000</v>
      </c>
      <c r="L34" s="62"/>
    </row>
    <row r="35" spans="2:12">
      <c r="B35" s="3">
        <v>321651</v>
      </c>
      <c r="C35" s="3" t="s">
        <v>64</v>
      </c>
      <c r="D35" s="59">
        <v>69000</v>
      </c>
      <c r="E35" s="59">
        <v>65000</v>
      </c>
      <c r="F35" s="27" t="s">
        <v>66</v>
      </c>
      <c r="G35" s="7"/>
      <c r="I35" s="3" t="s">
        <v>75</v>
      </c>
      <c r="J35" s="12">
        <v>1000000</v>
      </c>
      <c r="K35" s="60">
        <v>165000</v>
      </c>
      <c r="L35" s="62"/>
    </row>
    <row r="36" spans="2:12">
      <c r="B36" s="3">
        <v>321654</v>
      </c>
      <c r="C36" s="3" t="s">
        <v>64</v>
      </c>
      <c r="D36" s="59">
        <v>73290</v>
      </c>
      <c r="E36" s="59">
        <v>73000</v>
      </c>
      <c r="F36" s="27" t="s">
        <v>66</v>
      </c>
      <c r="G36" s="7"/>
      <c r="I36" s="3" t="s">
        <v>76</v>
      </c>
      <c r="J36" s="12">
        <v>300000</v>
      </c>
      <c r="K36" s="60">
        <v>165000</v>
      </c>
      <c r="L36" s="62"/>
    </row>
    <row r="37" spans="2:12">
      <c r="B37" s="3">
        <v>325651</v>
      </c>
      <c r="C37" s="3" t="s">
        <v>64</v>
      </c>
      <c r="D37" s="59">
        <v>254000</v>
      </c>
      <c r="E37" s="59">
        <v>300000</v>
      </c>
      <c r="F37" s="27" t="s">
        <v>9</v>
      </c>
      <c r="G37" s="7"/>
    </row>
    <row r="38" spans="2:12">
      <c r="B38" s="3">
        <v>362514</v>
      </c>
      <c r="C38" s="3" t="s">
        <v>64</v>
      </c>
      <c r="D38" s="59">
        <v>84500</v>
      </c>
      <c r="E38" s="59">
        <v>90000</v>
      </c>
      <c r="F38" s="27" t="s">
        <v>9</v>
      </c>
      <c r="G38" s="7"/>
    </row>
    <row r="39" spans="2:12">
      <c r="B39" s="3">
        <v>587955</v>
      </c>
      <c r="C39" s="3" t="s">
        <v>65</v>
      </c>
      <c r="D39" s="59">
        <v>187520</v>
      </c>
      <c r="E39" s="59">
        <v>150000</v>
      </c>
      <c r="F39" s="27" t="s">
        <v>66</v>
      </c>
      <c r="G39" s="7"/>
      <c r="I39" s="58" t="s">
        <v>182</v>
      </c>
      <c r="J39" s="58" t="s">
        <v>68</v>
      </c>
      <c r="K39" s="58" t="s">
        <v>183</v>
      </c>
      <c r="L39" s="58" t="s">
        <v>184</v>
      </c>
    </row>
    <row r="40" spans="2:12">
      <c r="B40" s="3">
        <v>695842</v>
      </c>
      <c r="C40" s="3" t="s">
        <v>65</v>
      </c>
      <c r="D40" s="59">
        <v>87000</v>
      </c>
      <c r="E40" s="59">
        <v>85000</v>
      </c>
      <c r="F40" s="27" t="s">
        <v>66</v>
      </c>
      <c r="G40" s="7"/>
      <c r="I40" s="8">
        <v>150000</v>
      </c>
      <c r="J40" s="17" t="s">
        <v>185</v>
      </c>
      <c r="K40" s="17" t="s">
        <v>186</v>
      </c>
      <c r="L40" s="9">
        <f>I40</f>
        <v>150000</v>
      </c>
    </row>
    <row r="41" spans="2:12">
      <c r="B41" s="3">
        <v>695922</v>
      </c>
      <c r="C41" s="3" t="s">
        <v>65</v>
      </c>
      <c r="D41" s="59">
        <v>56700</v>
      </c>
      <c r="E41" s="59">
        <v>56000</v>
      </c>
      <c r="F41" s="27" t="s">
        <v>66</v>
      </c>
      <c r="G41" s="7"/>
      <c r="I41" s="8"/>
      <c r="J41" s="17" t="s">
        <v>187</v>
      </c>
      <c r="K41" s="18">
        <v>0.1</v>
      </c>
      <c r="L41" s="9" t="s">
        <v>188</v>
      </c>
    </row>
    <row r="42" spans="2:12">
      <c r="B42" s="3">
        <v>698547</v>
      </c>
      <c r="C42" s="3" t="s">
        <v>65</v>
      </c>
      <c r="D42" s="59">
        <v>258400</v>
      </c>
      <c r="E42" s="59">
        <v>300000</v>
      </c>
      <c r="F42" s="27" t="s">
        <v>9</v>
      </c>
      <c r="G42" s="7"/>
    </row>
    <row r="45" spans="2:12" ht="16">
      <c r="B45" s="4"/>
    </row>
    <row r="46" spans="2:12" ht="16">
      <c r="B46" s="4"/>
    </row>
    <row r="47" spans="2:12" ht="16">
      <c r="B47" s="4"/>
    </row>
    <row r="48" spans="2:12" ht="16">
      <c r="B48" s="4"/>
    </row>
  </sheetData>
  <conditionalFormatting sqref="J30:J36">
    <cfRule type="cellIs" dxfId="7" priority="1" operator="equal">
      <formula>300000</formula>
    </cfRule>
    <cfRule type="cellIs" dxfId="6" priority="2" operator="greaterThan">
      <formula>300000</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5304B-5A37-E243-AA51-1A662EC6821D}">
  <sheetPr>
    <tabColor theme="6" tint="0.79998168889431442"/>
  </sheetPr>
  <dimension ref="A23:N42"/>
  <sheetViews>
    <sheetView showGridLines="0" workbookViewId="0">
      <selection activeCell="N28" sqref="N28:N42"/>
    </sheetView>
  </sheetViews>
  <sheetFormatPr baseColWidth="10" defaultColWidth="18" defaultRowHeight="15"/>
  <cols>
    <col min="1" max="1" width="3.33203125" customWidth="1"/>
    <col min="11" max="12" width="18.1640625" customWidth="1"/>
    <col min="13" max="13" width="18.83203125" customWidth="1"/>
    <col min="14" max="14" width="18.1640625" customWidth="1"/>
  </cols>
  <sheetData>
    <row r="23" spans="1:14">
      <c r="A23" s="1"/>
    </row>
    <row r="24" spans="1:14">
      <c r="A24" s="1"/>
    </row>
    <row r="25" spans="1:14">
      <c r="A25" s="2"/>
    </row>
    <row r="26" spans="1:14" ht="16" thickBot="1"/>
    <row r="27" spans="1:14" ht="23" thickTop="1">
      <c r="B27" s="19" t="s">
        <v>0</v>
      </c>
      <c r="C27" s="19" t="s">
        <v>1</v>
      </c>
      <c r="D27" s="21" t="s">
        <v>2</v>
      </c>
      <c r="F27" s="19" t="s">
        <v>7</v>
      </c>
      <c r="G27" s="19" t="s">
        <v>8</v>
      </c>
      <c r="H27" s="21" t="s">
        <v>2</v>
      </c>
      <c r="J27" s="19" t="s">
        <v>11</v>
      </c>
      <c r="K27" s="19" t="s">
        <v>12</v>
      </c>
      <c r="L27" s="19" t="s">
        <v>13</v>
      </c>
      <c r="M27" s="19" t="s">
        <v>14</v>
      </c>
      <c r="N27" s="21" t="s">
        <v>2</v>
      </c>
    </row>
    <row r="28" spans="1:14" ht="21">
      <c r="B28" s="15" t="s">
        <v>3</v>
      </c>
      <c r="C28" s="31" t="s">
        <v>4</v>
      </c>
      <c r="D28" s="23" t="str">
        <f>IF(B28="Manzana","Rojo","Amarillo")</f>
        <v>Rojo</v>
      </c>
      <c r="F28" s="30">
        <v>5</v>
      </c>
      <c r="G28" s="31" t="s">
        <v>9</v>
      </c>
      <c r="H28" s="23" t="str">
        <f>IF(F28&gt;=5,"Aprobado","Suspendido")</f>
        <v>Aprobado</v>
      </c>
      <c r="J28" s="15" t="s">
        <v>77</v>
      </c>
      <c r="K28" s="32">
        <v>582</v>
      </c>
      <c r="L28" s="32">
        <v>100000</v>
      </c>
      <c r="M28" s="44">
        <v>100000</v>
      </c>
      <c r="N28" s="22">
        <f>IF(K28&gt;=2000,L28*2,L28)</f>
        <v>100000</v>
      </c>
    </row>
    <row r="29" spans="1:14" ht="21">
      <c r="B29" s="15" t="s">
        <v>5</v>
      </c>
      <c r="C29" s="31" t="s">
        <v>6</v>
      </c>
      <c r="D29" s="23" t="str">
        <f t="shared" ref="D29:D37" si="0">IF(B29="Manzana","Rojo","Amarillo")</f>
        <v>Amarillo</v>
      </c>
      <c r="F29" s="30">
        <v>6</v>
      </c>
      <c r="G29" s="31" t="s">
        <v>9</v>
      </c>
      <c r="H29" s="23" t="str">
        <f t="shared" ref="H29:H40" si="1">IF(F29&gt;=5,"Aprobado","Suspendido")</f>
        <v>Aprobado</v>
      </c>
      <c r="J29" s="15" t="s">
        <v>78</v>
      </c>
      <c r="K29" s="32">
        <v>3164</v>
      </c>
      <c r="L29" s="32">
        <v>120000</v>
      </c>
      <c r="M29" s="44">
        <v>240000</v>
      </c>
      <c r="N29" s="22">
        <f t="shared" ref="N29:N42" si="2">IF(K29&gt;=2000,L29*2,L29)</f>
        <v>240000</v>
      </c>
    </row>
    <row r="30" spans="1:14" ht="21">
      <c r="B30" s="15" t="s">
        <v>5</v>
      </c>
      <c r="C30" s="31" t="s">
        <v>6</v>
      </c>
      <c r="D30" s="23" t="str">
        <f t="shared" si="0"/>
        <v>Amarillo</v>
      </c>
      <c r="F30" s="30">
        <v>7</v>
      </c>
      <c r="G30" s="31" t="s">
        <v>9</v>
      </c>
      <c r="H30" s="23" t="str">
        <f t="shared" si="1"/>
        <v>Aprobado</v>
      </c>
      <c r="J30" s="15" t="s">
        <v>79</v>
      </c>
      <c r="K30" s="32">
        <v>1200</v>
      </c>
      <c r="L30" s="32">
        <v>140000</v>
      </c>
      <c r="M30" s="44">
        <v>140000</v>
      </c>
      <c r="N30" s="22">
        <f t="shared" si="2"/>
        <v>140000</v>
      </c>
    </row>
    <row r="31" spans="1:14" ht="21">
      <c r="B31" s="15" t="s">
        <v>3</v>
      </c>
      <c r="C31" s="31" t="s">
        <v>4</v>
      </c>
      <c r="D31" s="23" t="str">
        <f t="shared" si="0"/>
        <v>Rojo</v>
      </c>
      <c r="F31" s="30">
        <v>5</v>
      </c>
      <c r="G31" s="31" t="s">
        <v>9</v>
      </c>
      <c r="H31" s="23" t="str">
        <f t="shared" si="1"/>
        <v>Aprobado</v>
      </c>
      <c r="J31" s="15" t="s">
        <v>80</v>
      </c>
      <c r="K31" s="32">
        <v>3321</v>
      </c>
      <c r="L31" s="32">
        <v>80000</v>
      </c>
      <c r="M31" s="44">
        <v>160000</v>
      </c>
      <c r="N31" s="22">
        <f t="shared" si="2"/>
        <v>160000</v>
      </c>
    </row>
    <row r="32" spans="1:14" ht="21">
      <c r="B32" s="15" t="s">
        <v>3</v>
      </c>
      <c r="C32" s="31" t="s">
        <v>4</v>
      </c>
      <c r="D32" s="23" t="str">
        <f t="shared" si="0"/>
        <v>Rojo</v>
      </c>
      <c r="F32" s="30">
        <v>2</v>
      </c>
      <c r="G32" s="31" t="s">
        <v>10</v>
      </c>
      <c r="H32" s="23" t="str">
        <f t="shared" si="1"/>
        <v>Suspendido</v>
      </c>
      <c r="J32" s="15" t="s">
        <v>81</v>
      </c>
      <c r="K32" s="32">
        <v>1451</v>
      </c>
      <c r="L32" s="32">
        <v>90000</v>
      </c>
      <c r="M32" s="44">
        <v>90000</v>
      </c>
      <c r="N32" s="22">
        <f t="shared" si="2"/>
        <v>90000</v>
      </c>
    </row>
    <row r="33" spans="2:14" ht="21">
      <c r="B33" s="15" t="s">
        <v>5</v>
      </c>
      <c r="C33" s="31" t="s">
        <v>6</v>
      </c>
      <c r="D33" s="23" t="str">
        <f t="shared" si="0"/>
        <v>Amarillo</v>
      </c>
      <c r="F33" s="30">
        <v>7</v>
      </c>
      <c r="G33" s="31" t="s">
        <v>9</v>
      </c>
      <c r="H33" s="23" t="str">
        <f t="shared" si="1"/>
        <v>Aprobado</v>
      </c>
      <c r="J33" s="15" t="s">
        <v>82</v>
      </c>
      <c r="K33" s="32">
        <v>2134</v>
      </c>
      <c r="L33" s="32">
        <v>110000</v>
      </c>
      <c r="M33" s="44">
        <v>220000</v>
      </c>
      <c r="N33" s="22">
        <f t="shared" si="2"/>
        <v>220000</v>
      </c>
    </row>
    <row r="34" spans="2:14" ht="21">
      <c r="B34" s="15" t="s">
        <v>3</v>
      </c>
      <c r="C34" s="31" t="s">
        <v>4</v>
      </c>
      <c r="D34" s="23" t="str">
        <f t="shared" si="0"/>
        <v>Rojo</v>
      </c>
      <c r="F34" s="30">
        <v>6</v>
      </c>
      <c r="G34" s="31" t="s">
        <v>9</v>
      </c>
      <c r="H34" s="23" t="str">
        <f t="shared" si="1"/>
        <v>Aprobado</v>
      </c>
      <c r="J34" s="15" t="s">
        <v>83</v>
      </c>
      <c r="K34" s="32">
        <v>2960</v>
      </c>
      <c r="L34" s="32">
        <v>85000</v>
      </c>
      <c r="M34" s="44">
        <v>170000</v>
      </c>
      <c r="N34" s="22">
        <f t="shared" si="2"/>
        <v>170000</v>
      </c>
    </row>
    <row r="35" spans="2:14" ht="21">
      <c r="B35" s="15" t="s">
        <v>5</v>
      </c>
      <c r="C35" s="31" t="s">
        <v>6</v>
      </c>
      <c r="D35" s="23" t="str">
        <f t="shared" si="0"/>
        <v>Amarillo</v>
      </c>
      <c r="F35" s="30">
        <v>7</v>
      </c>
      <c r="G35" s="31" t="s">
        <v>9</v>
      </c>
      <c r="H35" s="23" t="str">
        <f t="shared" si="1"/>
        <v>Aprobado</v>
      </c>
      <c r="J35" s="35" t="s">
        <v>84</v>
      </c>
      <c r="K35" s="32">
        <v>1601</v>
      </c>
      <c r="L35" s="32">
        <v>100000</v>
      </c>
      <c r="M35" s="45">
        <v>100000</v>
      </c>
      <c r="N35" s="22">
        <f t="shared" si="2"/>
        <v>100000</v>
      </c>
    </row>
    <row r="36" spans="2:14" ht="21">
      <c r="B36" s="15" t="s">
        <v>3</v>
      </c>
      <c r="C36" s="31" t="s">
        <v>4</v>
      </c>
      <c r="D36" s="23" t="str">
        <f t="shared" si="0"/>
        <v>Rojo</v>
      </c>
      <c r="F36" s="30">
        <v>3</v>
      </c>
      <c r="G36" s="31" t="s">
        <v>10</v>
      </c>
      <c r="H36" s="23" t="str">
        <f t="shared" si="1"/>
        <v>Suspendido</v>
      </c>
      <c r="J36" s="35" t="s">
        <v>85</v>
      </c>
      <c r="K36" s="32">
        <v>2225</v>
      </c>
      <c r="L36" s="32">
        <v>120000</v>
      </c>
      <c r="M36" s="45">
        <v>240000</v>
      </c>
      <c r="N36" s="22">
        <f t="shared" si="2"/>
        <v>240000</v>
      </c>
    </row>
    <row r="37" spans="2:14" ht="21">
      <c r="B37" s="15" t="s">
        <v>5</v>
      </c>
      <c r="C37" s="31" t="s">
        <v>6</v>
      </c>
      <c r="D37" s="23" t="str">
        <f t="shared" si="0"/>
        <v>Amarillo</v>
      </c>
      <c r="F37" s="30">
        <v>6</v>
      </c>
      <c r="G37" s="31" t="s">
        <v>9</v>
      </c>
      <c r="H37" s="23" t="str">
        <f t="shared" si="1"/>
        <v>Aprobado</v>
      </c>
      <c r="J37" s="35" t="s">
        <v>86</v>
      </c>
      <c r="K37" s="32">
        <v>3656</v>
      </c>
      <c r="L37" s="32">
        <v>140000</v>
      </c>
      <c r="M37" s="45">
        <v>280000</v>
      </c>
      <c r="N37" s="22">
        <f t="shared" si="2"/>
        <v>280000</v>
      </c>
    </row>
    <row r="38" spans="2:14" ht="21">
      <c r="F38" s="30">
        <v>7</v>
      </c>
      <c r="G38" s="31" t="s">
        <v>9</v>
      </c>
      <c r="H38" s="23" t="str">
        <f t="shared" si="1"/>
        <v>Aprobado</v>
      </c>
      <c r="J38" s="35" t="s">
        <v>87</v>
      </c>
      <c r="K38" s="32">
        <v>2475</v>
      </c>
      <c r="L38" s="32">
        <v>80000</v>
      </c>
      <c r="M38" s="45">
        <v>160000</v>
      </c>
      <c r="N38" s="22">
        <f t="shared" si="2"/>
        <v>160000</v>
      </c>
    </row>
    <row r="39" spans="2:14" ht="21">
      <c r="F39" s="30">
        <v>6</v>
      </c>
      <c r="G39" s="31" t="s">
        <v>9</v>
      </c>
      <c r="H39" s="23" t="str">
        <f t="shared" si="1"/>
        <v>Aprobado</v>
      </c>
      <c r="J39" s="35" t="s">
        <v>88</v>
      </c>
      <c r="K39" s="32">
        <v>1340</v>
      </c>
      <c r="L39" s="32">
        <v>90000</v>
      </c>
      <c r="M39" s="45">
        <v>90000</v>
      </c>
      <c r="N39" s="22">
        <f t="shared" si="2"/>
        <v>90000</v>
      </c>
    </row>
    <row r="40" spans="2:14" ht="21">
      <c r="F40" s="30">
        <v>4</v>
      </c>
      <c r="G40" s="31" t="s">
        <v>10</v>
      </c>
      <c r="H40" s="23" t="str">
        <f t="shared" si="1"/>
        <v>Suspendido</v>
      </c>
      <c r="J40" s="35" t="s">
        <v>89</v>
      </c>
      <c r="K40" s="32">
        <v>3215</v>
      </c>
      <c r="L40" s="32">
        <v>110000</v>
      </c>
      <c r="M40" s="45">
        <v>220000</v>
      </c>
      <c r="N40" s="22">
        <f t="shared" si="2"/>
        <v>220000</v>
      </c>
    </row>
    <row r="41" spans="2:14" ht="21">
      <c r="J41" s="35" t="s">
        <v>90</v>
      </c>
      <c r="K41" s="32">
        <v>3213</v>
      </c>
      <c r="L41" s="32">
        <v>85000</v>
      </c>
      <c r="M41" s="45">
        <v>170000</v>
      </c>
      <c r="N41" s="22">
        <f t="shared" si="2"/>
        <v>170000</v>
      </c>
    </row>
    <row r="42" spans="2:14" ht="21">
      <c r="J42" s="35" t="s">
        <v>91</v>
      </c>
      <c r="K42" s="32">
        <v>1251</v>
      </c>
      <c r="L42" s="32">
        <v>85000</v>
      </c>
      <c r="M42" s="45">
        <v>85000</v>
      </c>
      <c r="N42" s="22">
        <f t="shared" si="2"/>
        <v>85000</v>
      </c>
    </row>
  </sheetData>
  <conditionalFormatting sqref="K28:K42">
    <cfRule type="cellIs" dxfId="5" priority="1" operator="greaterThan">
      <formula>2000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57915-82FF-D146-BDC1-DA0E0B42DE3D}">
  <sheetPr>
    <tabColor theme="6" tint="0.59999389629810485"/>
  </sheetPr>
  <dimension ref="B25:S42"/>
  <sheetViews>
    <sheetView showGridLines="0" workbookViewId="0">
      <selection activeCell="G22" sqref="G22"/>
    </sheetView>
  </sheetViews>
  <sheetFormatPr baseColWidth="10" defaultColWidth="15.6640625" defaultRowHeight="15"/>
  <cols>
    <col min="2" max="2" width="19.1640625" customWidth="1"/>
    <col min="3" max="3" width="6.6640625" customWidth="1"/>
    <col min="4" max="5" width="16.83203125" customWidth="1"/>
    <col min="8" max="8" width="21.83203125" customWidth="1"/>
    <col min="9" max="9" width="13.5" customWidth="1"/>
    <col min="10" max="10" width="11.33203125" customWidth="1"/>
    <col min="11" max="11" width="10.1640625" customWidth="1"/>
    <col min="15" max="15" width="12.1640625" customWidth="1"/>
    <col min="16" max="16" width="13.33203125" customWidth="1"/>
    <col min="17" max="17" width="13.1640625" customWidth="1"/>
    <col min="18" max="19" width="18.83203125" customWidth="1"/>
  </cols>
  <sheetData>
    <row r="25" spans="2:19" ht="16" thickBot="1"/>
    <row r="26" spans="2:19" ht="45" thickTop="1">
      <c r="B26" s="19" t="s">
        <v>15</v>
      </c>
      <c r="C26" s="19" t="s">
        <v>16</v>
      </c>
      <c r="D26" s="19" t="s">
        <v>17</v>
      </c>
      <c r="E26" s="21" t="s">
        <v>2</v>
      </c>
      <c r="H26" s="19" t="s">
        <v>15</v>
      </c>
      <c r="I26" s="19" t="s">
        <v>12</v>
      </c>
      <c r="J26" s="19" t="s">
        <v>18</v>
      </c>
      <c r="K26" s="21" t="s">
        <v>190</v>
      </c>
      <c r="O26" s="19" t="s">
        <v>11</v>
      </c>
      <c r="P26" s="19" t="s">
        <v>126</v>
      </c>
      <c r="Q26" s="19" t="s">
        <v>13</v>
      </c>
      <c r="R26" s="19" t="s">
        <v>14</v>
      </c>
      <c r="S26" s="21" t="s">
        <v>190</v>
      </c>
    </row>
    <row r="27" spans="2:19" ht="21">
      <c r="B27" s="15" t="s">
        <v>92</v>
      </c>
      <c r="C27" s="30">
        <v>14</v>
      </c>
      <c r="D27" s="34" t="s">
        <v>108</v>
      </c>
      <c r="E27" s="20" t="str">
        <f>IF(C27&gt;=18,"Mayor de edad","Menor de edad")</f>
        <v>Menor de edad</v>
      </c>
      <c r="H27" s="37" t="s">
        <v>109</v>
      </c>
      <c r="I27" s="38">
        <v>1071131</v>
      </c>
      <c r="J27" s="39" t="s">
        <v>124</v>
      </c>
      <c r="K27" s="24" t="str">
        <f>IF(I27&gt;=1000000,"Comisión","")</f>
        <v>Comisión</v>
      </c>
      <c r="O27" s="40" t="s">
        <v>127</v>
      </c>
      <c r="P27" s="41">
        <v>67</v>
      </c>
      <c r="Q27" s="42">
        <v>100000</v>
      </c>
      <c r="R27" s="43">
        <v>120000</v>
      </c>
      <c r="S27" s="25">
        <f>IF(P27&gt;=50,Q27*0.2+Q27,Q27+Q27*0.1)</f>
        <v>120000</v>
      </c>
    </row>
    <row r="28" spans="2:19" ht="21">
      <c r="B28" s="15" t="s">
        <v>93</v>
      </c>
      <c r="C28" s="30">
        <v>25</v>
      </c>
      <c r="D28" s="34" t="s">
        <v>107</v>
      </c>
      <c r="E28" s="20" t="str">
        <f t="shared" ref="E28:E41" si="0">IF(C28&gt;=18,"Mayor de edad","Menor de edad")</f>
        <v>Mayor de edad</v>
      </c>
      <c r="H28" s="37" t="s">
        <v>110</v>
      </c>
      <c r="I28" s="38">
        <v>3610276</v>
      </c>
      <c r="J28" s="39" t="s">
        <v>124</v>
      </c>
      <c r="K28" s="24" t="str">
        <f t="shared" ref="K28:K41" si="1">IF(I28&gt;=1000000,"Comisión","")</f>
        <v>Comisión</v>
      </c>
      <c r="O28" s="15" t="s">
        <v>128</v>
      </c>
      <c r="P28" s="30">
        <v>58</v>
      </c>
      <c r="Q28" s="32">
        <v>120000</v>
      </c>
      <c r="R28" s="44">
        <v>144000</v>
      </c>
      <c r="S28" s="25">
        <f t="shared" ref="S28:S41" si="2">IF(P28&gt;=50,Q28*0.2+Q28,Q28+Q28*0.1)</f>
        <v>144000</v>
      </c>
    </row>
    <row r="29" spans="2:19" ht="21">
      <c r="B29" s="15" t="s">
        <v>94</v>
      </c>
      <c r="C29" s="30">
        <v>23</v>
      </c>
      <c r="D29" s="34" t="s">
        <v>107</v>
      </c>
      <c r="E29" s="20" t="str">
        <f t="shared" si="0"/>
        <v>Mayor de edad</v>
      </c>
      <c r="H29" s="37" t="s">
        <v>111</v>
      </c>
      <c r="I29" s="38">
        <v>2588462</v>
      </c>
      <c r="J29" s="39" t="s">
        <v>124</v>
      </c>
      <c r="K29" s="24" t="str">
        <f t="shared" si="1"/>
        <v>Comisión</v>
      </c>
      <c r="O29" s="15" t="s">
        <v>129</v>
      </c>
      <c r="P29" s="30">
        <v>53</v>
      </c>
      <c r="Q29" s="32">
        <v>100000</v>
      </c>
      <c r="R29" s="44">
        <v>120000</v>
      </c>
      <c r="S29" s="25">
        <f t="shared" si="2"/>
        <v>120000</v>
      </c>
    </row>
    <row r="30" spans="2:19" ht="21">
      <c r="B30" s="15" t="s">
        <v>95</v>
      </c>
      <c r="C30" s="30">
        <v>15</v>
      </c>
      <c r="D30" s="34" t="s">
        <v>108</v>
      </c>
      <c r="E30" s="20" t="str">
        <f t="shared" si="0"/>
        <v>Menor de edad</v>
      </c>
      <c r="H30" s="37" t="s">
        <v>112</v>
      </c>
      <c r="I30" s="38">
        <v>521873</v>
      </c>
      <c r="J30" s="39" t="s">
        <v>125</v>
      </c>
      <c r="K30" s="24" t="str">
        <f t="shared" si="1"/>
        <v/>
      </c>
      <c r="O30" s="15" t="s">
        <v>130</v>
      </c>
      <c r="P30" s="30">
        <v>10</v>
      </c>
      <c r="Q30" s="32">
        <v>120000</v>
      </c>
      <c r="R30" s="44">
        <v>132000</v>
      </c>
      <c r="S30" s="25">
        <f t="shared" si="2"/>
        <v>132000</v>
      </c>
    </row>
    <row r="31" spans="2:19" ht="21">
      <c r="B31" s="15" t="s">
        <v>96</v>
      </c>
      <c r="C31" s="30">
        <v>21</v>
      </c>
      <c r="D31" s="34" t="s">
        <v>107</v>
      </c>
      <c r="E31" s="20" t="str">
        <f t="shared" si="0"/>
        <v>Mayor de edad</v>
      </c>
      <c r="H31" s="37" t="s">
        <v>113</v>
      </c>
      <c r="I31" s="38">
        <v>3957682</v>
      </c>
      <c r="J31" s="39" t="s">
        <v>124</v>
      </c>
      <c r="K31" s="24" t="str">
        <f t="shared" si="1"/>
        <v>Comisión</v>
      </c>
      <c r="O31" s="15" t="s">
        <v>131</v>
      </c>
      <c r="P31" s="30">
        <v>15</v>
      </c>
      <c r="Q31" s="32">
        <v>150000</v>
      </c>
      <c r="R31" s="44">
        <v>165000</v>
      </c>
      <c r="S31" s="25">
        <f t="shared" si="2"/>
        <v>165000</v>
      </c>
    </row>
    <row r="32" spans="2:19" ht="21">
      <c r="B32" s="15" t="s">
        <v>97</v>
      </c>
      <c r="C32" s="30">
        <v>21</v>
      </c>
      <c r="D32" s="34" t="s">
        <v>107</v>
      </c>
      <c r="E32" s="20" t="str">
        <f t="shared" si="0"/>
        <v>Mayor de edad</v>
      </c>
      <c r="H32" s="37" t="s">
        <v>114</v>
      </c>
      <c r="I32" s="38">
        <v>962281</v>
      </c>
      <c r="J32" s="39" t="s">
        <v>125</v>
      </c>
      <c r="K32" s="24" t="str">
        <f t="shared" si="1"/>
        <v/>
      </c>
      <c r="O32" s="15" t="s">
        <v>132</v>
      </c>
      <c r="P32" s="30">
        <v>68</v>
      </c>
      <c r="Q32" s="32">
        <v>150000</v>
      </c>
      <c r="R32" s="44">
        <v>180000</v>
      </c>
      <c r="S32" s="25">
        <f t="shared" si="2"/>
        <v>180000</v>
      </c>
    </row>
    <row r="33" spans="2:19" ht="21">
      <c r="B33" s="35" t="s">
        <v>98</v>
      </c>
      <c r="C33" s="30">
        <v>19</v>
      </c>
      <c r="D33" s="36" t="s">
        <v>107</v>
      </c>
      <c r="E33" s="20" t="str">
        <f t="shared" si="0"/>
        <v>Mayor de edad</v>
      </c>
      <c r="H33" s="37" t="s">
        <v>115</v>
      </c>
      <c r="I33" s="38">
        <v>30140</v>
      </c>
      <c r="J33" s="39" t="s">
        <v>125</v>
      </c>
      <c r="K33" s="24" t="str">
        <f t="shared" si="1"/>
        <v/>
      </c>
      <c r="O33" s="15" t="s">
        <v>133</v>
      </c>
      <c r="P33" s="30">
        <v>52</v>
      </c>
      <c r="Q33" s="32">
        <v>120000</v>
      </c>
      <c r="R33" s="44">
        <v>144000</v>
      </c>
      <c r="S33" s="25">
        <f t="shared" si="2"/>
        <v>144000</v>
      </c>
    </row>
    <row r="34" spans="2:19" ht="21">
      <c r="B34" s="35" t="s">
        <v>99</v>
      </c>
      <c r="C34" s="30">
        <v>24</v>
      </c>
      <c r="D34" s="36" t="s">
        <v>107</v>
      </c>
      <c r="E34" s="20" t="str">
        <f t="shared" si="0"/>
        <v>Mayor de edad</v>
      </c>
      <c r="H34" s="37" t="s">
        <v>116</v>
      </c>
      <c r="I34" s="38">
        <v>3474534</v>
      </c>
      <c r="J34" s="39" t="s">
        <v>124</v>
      </c>
      <c r="K34" s="24" t="str">
        <f t="shared" si="1"/>
        <v>Comisión</v>
      </c>
      <c r="O34" s="15" t="s">
        <v>134</v>
      </c>
      <c r="P34" s="30">
        <v>45</v>
      </c>
      <c r="Q34" s="32">
        <v>120000</v>
      </c>
      <c r="R34" s="44">
        <v>132000</v>
      </c>
      <c r="S34" s="25">
        <f t="shared" si="2"/>
        <v>132000</v>
      </c>
    </row>
    <row r="35" spans="2:19" ht="21">
      <c r="B35" s="35" t="s">
        <v>100</v>
      </c>
      <c r="C35" s="30">
        <v>15</v>
      </c>
      <c r="D35" s="36" t="s">
        <v>108</v>
      </c>
      <c r="E35" s="20" t="str">
        <f t="shared" si="0"/>
        <v>Menor de edad</v>
      </c>
      <c r="H35" s="35" t="s">
        <v>117</v>
      </c>
      <c r="I35" s="38">
        <v>1263046</v>
      </c>
      <c r="J35" s="36" t="s">
        <v>124</v>
      </c>
      <c r="K35" s="24" t="str">
        <f t="shared" si="1"/>
        <v>Comisión</v>
      </c>
      <c r="O35" s="15" t="s">
        <v>135</v>
      </c>
      <c r="P35" s="30">
        <v>57</v>
      </c>
      <c r="Q35" s="32">
        <v>100000</v>
      </c>
      <c r="R35" s="44">
        <v>120000</v>
      </c>
      <c r="S35" s="25">
        <f t="shared" si="2"/>
        <v>120000</v>
      </c>
    </row>
    <row r="36" spans="2:19" ht="21">
      <c r="B36" s="35" t="s">
        <v>101</v>
      </c>
      <c r="C36" s="30">
        <v>22</v>
      </c>
      <c r="D36" s="36" t="s">
        <v>107</v>
      </c>
      <c r="E36" s="20" t="str">
        <f t="shared" si="0"/>
        <v>Mayor de edad</v>
      </c>
      <c r="H36" s="35" t="s">
        <v>118</v>
      </c>
      <c r="I36" s="38">
        <v>3279641</v>
      </c>
      <c r="J36" s="36" t="s">
        <v>124</v>
      </c>
      <c r="K36" s="24" t="str">
        <f t="shared" si="1"/>
        <v>Comisión</v>
      </c>
      <c r="O36" s="15" t="s">
        <v>136</v>
      </c>
      <c r="P36" s="30">
        <v>49</v>
      </c>
      <c r="Q36" s="32">
        <v>100000</v>
      </c>
      <c r="R36" s="44">
        <v>110000</v>
      </c>
      <c r="S36" s="25">
        <f t="shared" si="2"/>
        <v>110000</v>
      </c>
    </row>
    <row r="37" spans="2:19" ht="21">
      <c r="B37" s="35" t="s">
        <v>102</v>
      </c>
      <c r="C37" s="30">
        <v>14</v>
      </c>
      <c r="D37" s="36" t="s">
        <v>108</v>
      </c>
      <c r="E37" s="20" t="str">
        <f t="shared" si="0"/>
        <v>Menor de edad</v>
      </c>
      <c r="H37" s="35" t="s">
        <v>119</v>
      </c>
      <c r="I37" s="38">
        <v>1066707</v>
      </c>
      <c r="J37" s="39" t="s">
        <v>124</v>
      </c>
      <c r="K37" s="24" t="str">
        <f t="shared" si="1"/>
        <v>Comisión</v>
      </c>
      <c r="O37" s="35" t="s">
        <v>137</v>
      </c>
      <c r="P37" s="30">
        <v>74</v>
      </c>
      <c r="Q37" s="32">
        <v>150000</v>
      </c>
      <c r="R37" s="45">
        <v>180000</v>
      </c>
      <c r="S37" s="25">
        <f t="shared" si="2"/>
        <v>180000</v>
      </c>
    </row>
    <row r="38" spans="2:19" ht="21">
      <c r="B38" s="35" t="s">
        <v>103</v>
      </c>
      <c r="C38" s="30">
        <v>18</v>
      </c>
      <c r="D38" s="36" t="s">
        <v>107</v>
      </c>
      <c r="E38" s="20" t="str">
        <f t="shared" si="0"/>
        <v>Mayor de edad</v>
      </c>
      <c r="H38" s="35" t="s">
        <v>120</v>
      </c>
      <c r="I38" s="38">
        <v>3722822</v>
      </c>
      <c r="J38" s="36" t="s">
        <v>124</v>
      </c>
      <c r="K38" s="24" t="str">
        <f t="shared" si="1"/>
        <v>Comisión</v>
      </c>
      <c r="O38" s="35" t="s">
        <v>138</v>
      </c>
      <c r="P38" s="30">
        <v>45</v>
      </c>
      <c r="Q38" s="32">
        <v>150000</v>
      </c>
      <c r="R38" s="45">
        <v>165000</v>
      </c>
      <c r="S38" s="25">
        <f t="shared" si="2"/>
        <v>165000</v>
      </c>
    </row>
    <row r="39" spans="2:19" ht="21">
      <c r="B39" s="35" t="s">
        <v>104</v>
      </c>
      <c r="C39" s="30">
        <v>20</v>
      </c>
      <c r="D39" s="36" t="s">
        <v>107</v>
      </c>
      <c r="E39" s="20" t="str">
        <f t="shared" si="0"/>
        <v>Mayor de edad</v>
      </c>
      <c r="H39" s="35" t="s">
        <v>121</v>
      </c>
      <c r="I39" s="38">
        <v>1572209</v>
      </c>
      <c r="J39" s="36" t="s">
        <v>124</v>
      </c>
      <c r="K39" s="24" t="str">
        <f t="shared" si="1"/>
        <v>Comisión</v>
      </c>
      <c r="O39" s="35" t="s">
        <v>139</v>
      </c>
      <c r="P39" s="30">
        <v>57</v>
      </c>
      <c r="Q39" s="32">
        <v>120000</v>
      </c>
      <c r="R39" s="45">
        <v>144000</v>
      </c>
      <c r="S39" s="25">
        <f t="shared" si="2"/>
        <v>144000</v>
      </c>
    </row>
    <row r="40" spans="2:19" ht="21">
      <c r="B40" s="35" t="s">
        <v>105</v>
      </c>
      <c r="C40" s="30">
        <v>22</v>
      </c>
      <c r="D40" s="36" t="s">
        <v>107</v>
      </c>
      <c r="E40" s="20" t="str">
        <f t="shared" si="0"/>
        <v>Mayor de edad</v>
      </c>
      <c r="H40" s="35" t="s">
        <v>122</v>
      </c>
      <c r="I40" s="38">
        <v>257785</v>
      </c>
      <c r="J40" s="36" t="s">
        <v>125</v>
      </c>
      <c r="K40" s="24" t="str">
        <f t="shared" si="1"/>
        <v/>
      </c>
      <c r="O40" s="35" t="s">
        <v>140</v>
      </c>
      <c r="P40" s="30">
        <v>60</v>
      </c>
      <c r="Q40" s="32">
        <v>120000</v>
      </c>
      <c r="R40" s="45">
        <v>144000</v>
      </c>
      <c r="S40" s="25">
        <f t="shared" si="2"/>
        <v>144000</v>
      </c>
    </row>
    <row r="41" spans="2:19" ht="21">
      <c r="B41" s="35" t="s">
        <v>106</v>
      </c>
      <c r="C41" s="30">
        <v>22</v>
      </c>
      <c r="D41" s="36" t="s">
        <v>107</v>
      </c>
      <c r="E41" s="20" t="str">
        <f t="shared" si="0"/>
        <v>Mayor de edad</v>
      </c>
      <c r="H41" s="35" t="s">
        <v>123</v>
      </c>
      <c r="I41" s="38">
        <v>881295</v>
      </c>
      <c r="J41" s="36" t="s">
        <v>125</v>
      </c>
      <c r="K41" s="24" t="str">
        <f t="shared" si="1"/>
        <v/>
      </c>
      <c r="O41" s="35" t="s">
        <v>141</v>
      </c>
      <c r="P41" s="30">
        <v>5</v>
      </c>
      <c r="Q41" s="32">
        <v>100000</v>
      </c>
      <c r="R41" s="45">
        <v>110000</v>
      </c>
      <c r="S41" s="25">
        <f t="shared" si="2"/>
        <v>110000</v>
      </c>
    </row>
    <row r="42" spans="2:19">
      <c r="Q42" s="12"/>
    </row>
  </sheetData>
  <conditionalFormatting sqref="C27:C37 C39:C41">
    <cfRule type="cellIs" dxfId="4" priority="3" operator="lessThan">
      <formula>18</formula>
    </cfRule>
  </conditionalFormatting>
  <conditionalFormatting sqref="I27:I41">
    <cfRule type="cellIs" dxfId="3" priority="1" operator="greaterThan">
      <formula>1000000</formula>
    </cfRule>
  </conditionalFormatting>
  <conditionalFormatting sqref="P27:P41">
    <cfRule type="cellIs" dxfId="2" priority="2" operator="greaterThan">
      <formula>50</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12</vt:i4>
      </vt:variant>
    </vt:vector>
  </HeadingPairs>
  <TitlesOfParts>
    <vt:vector size="12" baseType="lpstr">
      <vt:lpstr>Si</vt:lpstr>
      <vt:lpstr>Argumento</vt:lpstr>
      <vt:lpstr>Ejercicio 1</vt:lpstr>
      <vt:lpstr>Ejercicio 2</vt:lpstr>
      <vt:lpstr>Ejercicio 3</vt:lpstr>
      <vt:lpstr>Ejercicio 4</vt:lpstr>
      <vt:lpstr>Ejercicio 5</vt:lpstr>
      <vt:lpstr>Solución 1</vt:lpstr>
      <vt:lpstr>Solución 2</vt:lpstr>
      <vt:lpstr>Solución 3</vt:lpstr>
      <vt:lpstr>Solución 4</vt:lpstr>
      <vt:lpstr>Solución 5</vt:lpstr>
    </vt:vector>
  </TitlesOfParts>
  <Manager/>
  <Company>Planeta Sistemas y Operaciones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Instal</dc:creator>
  <cp:keywords/>
  <dc:description/>
  <cp:lastModifiedBy>Nathalie Duran</cp:lastModifiedBy>
  <cp:revision/>
  <dcterms:created xsi:type="dcterms:W3CDTF">2020-10-20T07:46:47Z</dcterms:created>
  <dcterms:modified xsi:type="dcterms:W3CDTF">2024-10-08T17:14:43Z</dcterms:modified>
  <cp:category/>
  <cp:contentStatus/>
</cp:coreProperties>
</file>