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lid.5935381\Desktop\"/>
    </mc:Choice>
  </mc:AlternateContent>
  <bookViews>
    <workbookView xWindow="0" yWindow="3000" windowWidth="23040" windowHeight="9360" activeTab="2"/>
  </bookViews>
  <sheets>
    <sheet name="Intro" sheetId="8" r:id="rId1"/>
    <sheet name="Daraz Commissions list" sheetId="4" r:id="rId2"/>
    <sheet name="Price Calculator" sheetId="6" r:id="rId3"/>
    <sheet name="Price Calculator (2)" sheetId="7" r:id="rId4"/>
  </sheets>
  <definedNames>
    <definedName name="abc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D8" i="7"/>
  <c r="D6" i="6"/>
  <c r="D43" i="7"/>
  <c r="D41" i="7"/>
  <c r="G40" i="7"/>
  <c r="D38" i="7"/>
  <c r="D40" i="7" s="1"/>
  <c r="D25" i="7"/>
  <c r="G24" i="7"/>
  <c r="D27" i="7" s="1"/>
  <c r="D22" i="7"/>
  <c r="D24" i="7" s="1"/>
  <c r="D9" i="7"/>
  <c r="G8" i="7"/>
  <c r="D11" i="7" s="1"/>
  <c r="D29" i="7" l="1"/>
  <c r="D31" i="7" s="1"/>
  <c r="D32" i="7" s="1"/>
  <c r="D34" i="7" s="1"/>
  <c r="D53" i="7" s="1"/>
  <c r="D26" i="7"/>
  <c r="D42" i="7"/>
  <c r="D45" i="7"/>
  <c r="D47" i="7" s="1"/>
  <c r="D48" i="7" s="1"/>
  <c r="D50" i="7" s="1"/>
  <c r="D54" i="7" s="1"/>
  <c r="D10" i="7"/>
  <c r="D13" i="7" s="1"/>
  <c r="D15" i="7" s="1"/>
  <c r="D16" i="7" s="1"/>
  <c r="D18" i="7" s="1"/>
  <c r="D52" i="7" s="1"/>
  <c r="D8" i="6"/>
  <c r="G8" i="6"/>
  <c r="D11" i="6" s="1"/>
  <c r="D9" i="6"/>
  <c r="D55" i="7" l="1"/>
  <c r="D10" i="6"/>
  <c r="D13" i="6" s="1"/>
  <c r="D15" i="6" s="1"/>
  <c r="D16" i="6" s="1"/>
  <c r="D18" i="6" l="1"/>
</calcChain>
</file>

<file path=xl/sharedStrings.xml><?xml version="1.0" encoding="utf-8"?>
<sst xmlns="http://schemas.openxmlformats.org/spreadsheetml/2006/main" count="1323" uniqueCount="375">
  <si>
    <t>Category</t>
  </si>
  <si>
    <t>Sub Category</t>
  </si>
  <si>
    <t>Commissions</t>
  </si>
  <si>
    <t>Bags and Travel</t>
  </si>
  <si>
    <t>All Bags and Travel</t>
  </si>
  <si>
    <t>Bedding &amp; Bath</t>
  </si>
  <si>
    <t>All Bedding &amp; Bath</t>
  </si>
  <si>
    <t>Cameras</t>
  </si>
  <si>
    <t>Camera Accessories</t>
  </si>
  <si>
    <t>Memory Cards</t>
  </si>
  <si>
    <t>DSLR</t>
  </si>
  <si>
    <t>All DSLR</t>
  </si>
  <si>
    <t>Instant Camera</t>
  </si>
  <si>
    <t>All Instant Camera</t>
  </si>
  <si>
    <t>Lenses</t>
  </si>
  <si>
    <t>All Lenses</t>
  </si>
  <si>
    <t>Mirrorless</t>
  </si>
  <si>
    <t>All Mirrorless</t>
  </si>
  <si>
    <t>Optics</t>
  </si>
  <si>
    <t>All Optics</t>
  </si>
  <si>
    <t>Point &amp; Shoot</t>
  </si>
  <si>
    <t>All Point &amp; Shoot</t>
  </si>
  <si>
    <t>Video &amp; Action Camcorder</t>
  </si>
  <si>
    <t>All Video &amp; Action Camcorder</t>
  </si>
  <si>
    <t>All Other Cameras</t>
  </si>
  <si>
    <t>Charity and Donation</t>
  </si>
  <si>
    <t>All Charity and Donation</t>
  </si>
  <si>
    <t>Computers &amp; Laptops</t>
  </si>
  <si>
    <t>Computer Accessories</t>
  </si>
  <si>
    <t>Uninterrupted Power Supply</t>
  </si>
  <si>
    <t>All Computer Accessories</t>
  </si>
  <si>
    <t>Computers Components</t>
  </si>
  <si>
    <t>All Computer Components</t>
  </si>
  <si>
    <t>Desktop Computers</t>
  </si>
  <si>
    <t>All Desktops Computers</t>
  </si>
  <si>
    <t>Laptops</t>
  </si>
  <si>
    <t>All Laptops</t>
  </si>
  <si>
    <t>PC Gaming</t>
  </si>
  <si>
    <t>Gaming Desktop Computers</t>
  </si>
  <si>
    <t>Gaming Laptops</t>
  </si>
  <si>
    <t>PC Games</t>
  </si>
  <si>
    <t>All other PC Gaming</t>
  </si>
  <si>
    <t>Printers &amp; Accessories</t>
  </si>
  <si>
    <t>Fax machines</t>
  </si>
  <si>
    <t>Ink</t>
  </si>
  <si>
    <t>Inkjets Inks</t>
  </si>
  <si>
    <t>Printer cutter</t>
  </si>
  <si>
    <t>Printer memory modules</t>
  </si>
  <si>
    <t>Printer Stands</t>
  </si>
  <si>
    <t>All other Printers &amp; Accessories</t>
  </si>
  <si>
    <t>Scanners</t>
  </si>
  <si>
    <t>All Scanners</t>
  </si>
  <si>
    <t>Storage</t>
  </si>
  <si>
    <t>All Storage</t>
  </si>
  <si>
    <t>Tablet Accessories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</si>
  <si>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Tablet Accessories</t>
    </r>
  </si>
  <si>
    <t>All other Computers &amp; Laptops</t>
  </si>
  <si>
    <t>Fashion</t>
  </si>
  <si>
    <t>Boys Fashion</t>
  </si>
  <si>
    <t>Bags</t>
  </si>
  <si>
    <t>All other Boys Fashion</t>
  </si>
  <si>
    <t>Girls Fashion</t>
  </si>
  <si>
    <t>All other Girls Fashion</t>
  </si>
  <si>
    <t>Kids Fashion</t>
  </si>
  <si>
    <t>All Kids Fashion</t>
  </si>
  <si>
    <t>Kids Unisex Fashion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</si>
  <si>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Kids Unisex Fashion</t>
    </r>
  </si>
  <si>
    <t>Men - Clothing</t>
  </si>
  <si>
    <t>Traditional Clothing / Unstitched Fabric</t>
  </si>
  <si>
    <t>Women - Clothing</t>
  </si>
  <si>
    <t>All other Fashion</t>
  </si>
  <si>
    <t>Furniture &amp; Décor</t>
  </si>
  <si>
    <t>Furniture</t>
  </si>
  <si>
    <t>All Furniture</t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</si>
  <si>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Furniture &amp; Décor</t>
    </r>
  </si>
  <si>
    <t>Groceries</t>
  </si>
  <si>
    <t>All Groceries</t>
  </si>
  <si>
    <t>Health &amp; Beauty</t>
  </si>
  <si>
    <t>Medical Supplies</t>
  </si>
  <si>
    <t>All Medical Supplies</t>
  </si>
  <si>
    <t>Over The Counter Medicines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</si>
  <si>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Over The Counter Medicines</t>
    </r>
  </si>
  <si>
    <t>Services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</si>
  <si>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Services</t>
    </r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</si>
  <si>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Health &amp; Beauty</t>
    </r>
  </si>
  <si>
    <t>Home &amp; Living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</si>
  <si>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Furniture</t>
    </r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</si>
  <si>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Home &amp; Living</t>
    </r>
  </si>
  <si>
    <t>Home Appliances</t>
  </si>
  <si>
    <t>Appliances Parts &amp; Accessories</t>
  </si>
  <si>
    <t>All Appliances Parts &amp; Accessories</t>
  </si>
  <si>
    <t>Cooling &amp; Heating</t>
  </si>
  <si>
    <t>Air Conditioning</t>
  </si>
  <si>
    <t>Air Treatment</t>
  </si>
  <si>
    <t>Exhaust Fans</t>
  </si>
  <si>
    <t>Fans</t>
  </si>
  <si>
    <t>Heaters</t>
  </si>
  <si>
    <t>Water Heaters</t>
  </si>
  <si>
    <t>All other Cooling &amp; Heating</t>
  </si>
  <si>
    <t>Generators &amp; Portable Power</t>
  </si>
  <si>
    <t>All Generators &amp; Portable Power</t>
  </si>
  <si>
    <t>Irons &amp; Garment Steamers</t>
  </si>
  <si>
    <t>All Irons &amp; Garment Steamers</t>
  </si>
  <si>
    <t>Kitchen Appliances</t>
  </si>
  <si>
    <t>Cooktops &amp; Ranges</t>
  </si>
  <si>
    <t>Gas Stoves</t>
  </si>
  <si>
    <t>Microwaves &amp; Parts</t>
  </si>
  <si>
    <t>Ovens</t>
  </si>
  <si>
    <t>Range Hoods</t>
  </si>
  <si>
    <t>Warming Drawers</t>
  </si>
  <si>
    <t>Water Dispensers, Purifiers &amp; Filters</t>
  </si>
  <si>
    <t>All other Kitchen Appliances</t>
  </si>
  <si>
    <t>Large Appliances</t>
  </si>
  <si>
    <t>Cooktops</t>
  </si>
  <si>
    <t>Dish Washers &amp; Dryers</t>
  </si>
  <si>
    <t>Electric Grills</t>
  </si>
  <si>
    <t>Freezers</t>
  </si>
  <si>
    <t>Hoods</t>
  </si>
  <si>
    <t>Ice Makers</t>
  </si>
  <si>
    <t>Lifestyle Appliances</t>
  </si>
  <si>
    <t>Microwaves &amp; Ovens</t>
  </si>
  <si>
    <t>Ranges &amp; Hobs</t>
  </si>
  <si>
    <t>Refrigerators</t>
  </si>
  <si>
    <t>Sinks</t>
  </si>
  <si>
    <t>All other Large Appliances</t>
  </si>
  <si>
    <t>Lighting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</si>
  <si>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Lighting</t>
    </r>
  </si>
  <si>
    <t>Sewing Machines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</si>
  <si>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Sewing Machines</t>
    </r>
  </si>
  <si>
    <t>Small Kitchen Appliances</t>
  </si>
  <si>
    <t>Bakeware &amp; Pastries</t>
  </si>
  <si>
    <t>Coffee Machines &amp; Accessories</t>
  </si>
  <si>
    <t>Water Dispensers</t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</si>
  <si>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Small Kitchen Appliances</t>
    </r>
  </si>
  <si>
    <t>Vacuums &amp; Floor Care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</si>
  <si>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Vacuums &amp; Floor Care</t>
    </r>
  </si>
  <si>
    <t>Washers &amp; Dryers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</si>
  <si>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Washers &amp; Dryers</t>
    </r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</si>
  <si>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Home Appliances</t>
    </r>
  </si>
  <si>
    <t>Kitchen &amp; Dining</t>
  </si>
  <si>
    <t>Coffee &amp; Tea</t>
  </si>
  <si>
    <t>All Coffee &amp; Tea</t>
  </si>
  <si>
    <t>All other Kitchen &amp; Dining</t>
  </si>
  <si>
    <t>Laundry &amp; Cleaning</t>
  </si>
  <si>
    <t>All Laundry &amp; Cleaning</t>
  </si>
  <si>
    <t>Livestock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</si>
  <si>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Livestock</t>
    </r>
  </si>
  <si>
    <t>Media, Music &amp; Books</t>
  </si>
  <si>
    <t>Books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</si>
  <si>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Books</t>
    </r>
  </si>
  <si>
    <t>eBooks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</si>
  <si>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eBooks</t>
    </r>
  </si>
  <si>
    <t>Magazines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</si>
  <si>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Magazines</t>
    </r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</si>
  <si>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Media, Music &amp; Books</t>
    </r>
  </si>
  <si>
    <t>Mobiles &amp; Tablets</t>
  </si>
  <si>
    <t>Landline Phones</t>
  </si>
  <si>
    <t>All Landline Phones</t>
  </si>
  <si>
    <t>Mobiles</t>
  </si>
  <si>
    <t>All Mobiles</t>
  </si>
  <si>
    <t>Tablets</t>
  </si>
  <si>
    <t>All Tablets</t>
  </si>
  <si>
    <t>Tablets 2-in-1</t>
  </si>
  <si>
    <t>All Tablets 2-in-1</t>
  </si>
  <si>
    <t>All other Mobiles &amp; Tablets</t>
  </si>
  <si>
    <t>Mother &amp; Baby</t>
  </si>
  <si>
    <t>Baby Health Care</t>
  </si>
  <si>
    <t>All Baby Health Care</t>
  </si>
  <si>
    <t>Clothing &amp; Accessories</t>
  </si>
  <si>
    <t>All Clothing &amp; Accessories</t>
  </si>
  <si>
    <t>Diapering &amp; Potty</t>
  </si>
  <si>
    <t>All Diapering &amp; Potty</t>
  </si>
  <si>
    <t>Feeding</t>
  </si>
  <si>
    <t>All Feeding</t>
  </si>
  <si>
    <t>All other Mother &amp; Baby</t>
  </si>
  <si>
    <t>Motors</t>
  </si>
  <si>
    <t>Automotive</t>
  </si>
  <si>
    <t>Auto Oils &amp; Fluids</t>
  </si>
  <si>
    <t>Motorcycle &amp; ATV - Motorcycles</t>
  </si>
  <si>
    <t>All other Automotive</t>
  </si>
  <si>
    <t>Motorcycle</t>
  </si>
  <si>
    <t>ATVs &amp; UTVs</t>
  </si>
  <si>
    <t>Cruiser Bikes</t>
  </si>
  <si>
    <t>Custom Bikes</t>
  </si>
  <si>
    <t>Electric Bikes</t>
  </si>
  <si>
    <t>Hyperunderbone</t>
  </si>
  <si>
    <t>Moto oils &amp; Fluids</t>
  </si>
  <si>
    <t>Offroad Bikes</t>
  </si>
  <si>
    <t>Scooters</t>
  </si>
  <si>
    <t>Sportbikes</t>
  </si>
  <si>
    <t>Standard Bikes</t>
  </si>
  <si>
    <t>Touring Bikes</t>
  </si>
  <si>
    <t>Trailers for Bikes</t>
  </si>
  <si>
    <t>Underbone</t>
  </si>
  <si>
    <t>All other Motorcycle</t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</si>
  <si>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Motors</t>
    </r>
  </si>
  <si>
    <t>Pet Supplies</t>
  </si>
  <si>
    <t>All Pet Supplies</t>
  </si>
  <si>
    <t>Sample</t>
  </si>
  <si>
    <t>All Sample</t>
  </si>
  <si>
    <t>Service Product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</si>
  <si>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Service Product</t>
    </r>
  </si>
  <si>
    <t>Special Digital Products</t>
  </si>
  <si>
    <t>All Special Digital Products</t>
  </si>
  <si>
    <t>Special Promotion</t>
  </si>
  <si>
    <t>Ramadan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</si>
  <si>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Ramadan</t>
    </r>
  </si>
  <si>
    <t>School Holidays Sale</t>
  </si>
  <si>
    <t>Back To School</t>
  </si>
  <si>
    <t>Sports &amp; Outdoors</t>
  </si>
  <si>
    <t>Exercise &amp; Fitness</t>
  </si>
  <si>
    <t>Cardio Equipment</t>
  </si>
  <si>
    <t>Shoes &amp; Clothing</t>
  </si>
  <si>
    <t>All Shoes &amp; Clothing</t>
  </si>
  <si>
    <t>Sport Watches</t>
  </si>
  <si>
    <t>All Sport Watches</t>
  </si>
  <si>
    <t>Sport Watches &amp; Sunglasses</t>
  </si>
  <si>
    <t>All Sport Watches &amp; Sunglasses</t>
  </si>
  <si>
    <t>Sports Nutrition</t>
  </si>
  <si>
    <t>All Sports Nutrition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</si>
  <si>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Sports &amp; Outdoors</t>
    </r>
  </si>
  <si>
    <t>Stationery &amp; Craft</t>
  </si>
  <si>
    <t>Paper Products</t>
  </si>
  <si>
    <t>Computer Form Paper</t>
  </si>
  <si>
    <t>Copier Paper</t>
  </si>
  <si>
    <t>Fax Paper Rolls</t>
  </si>
  <si>
    <t>Writing &amp; Correction</t>
  </si>
  <si>
    <t>All Writing &amp; Correction</t>
  </si>
  <si>
    <t>All other Stationery &amp; Craft</t>
  </si>
  <si>
    <t>Tools, DIY &amp; Outdoor</t>
  </si>
  <si>
    <t>Lawn &amp; Garden</t>
  </si>
  <si>
    <t>Outdoor &amp; Gardening Power Tools</t>
  </si>
  <si>
    <t>Outdoor</t>
  </si>
  <si>
    <t>All Outdoor</t>
  </si>
  <si>
    <t>Power Tools</t>
  </si>
  <si>
    <t>All Power Tools</t>
  </si>
  <si>
    <t>All Tools, DIY &amp; Outdoor</t>
  </si>
  <si>
    <t>Topup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</si>
  <si>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Topup</t>
    </r>
  </si>
  <si>
    <t>Toys &amp; Games</t>
  </si>
  <si>
    <r>
      <t>All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Toys &amp; Games</t>
    </r>
  </si>
  <si>
    <t>Toys, Kids &amp; Babies</t>
  </si>
  <si>
    <t>All Toys, Kids &amp; Babies</t>
  </si>
  <si>
    <t>TV, Audio / Video, Gaming &amp; Wearables</t>
  </si>
  <si>
    <t>Home Entertainment</t>
  </si>
  <si>
    <t>All Home Entertainment</t>
  </si>
  <si>
    <t>Live Sound &amp; Stage Equipment</t>
  </si>
  <si>
    <t>All Live Sound &amp; Stage Equipment</t>
  </si>
  <si>
    <t>Smart Speakers</t>
  </si>
  <si>
    <t>All Smart Speakers</t>
  </si>
  <si>
    <t>Audio</t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</si>
  <si>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Audio</t>
    </r>
  </si>
  <si>
    <t>Nintendo</t>
  </si>
  <si>
    <t>Consoles</t>
  </si>
  <si>
    <t>All other Nintendo</t>
  </si>
  <si>
    <t>Other Gaming</t>
  </si>
  <si>
    <t>All Other Gaming</t>
  </si>
  <si>
    <t>PlayStation</t>
  </si>
  <si>
    <t>Controllers</t>
  </si>
  <si>
    <t>Digital Downloads</t>
  </si>
  <si>
    <t>Games</t>
  </si>
  <si>
    <t>PlayStation VR Headsets</t>
  </si>
  <si>
    <t>All other PlayStation</t>
  </si>
  <si>
    <t>Xbox</t>
  </si>
  <si>
    <t>Console Gaming</t>
  </si>
  <si>
    <t>All other Console Gaming</t>
  </si>
  <si>
    <t>All Games</t>
  </si>
  <si>
    <t>Gaming Accessories</t>
  </si>
  <si>
    <t>All Gaming Accessories</t>
  </si>
  <si>
    <t>Gaming Consoles</t>
  </si>
  <si>
    <t>All Gaming Consoles</t>
  </si>
  <si>
    <t>Nintendo 3DS</t>
  </si>
  <si>
    <t>Nintendo DS</t>
  </si>
  <si>
    <t>Nintendo Switch</t>
  </si>
  <si>
    <t>PS Vita</t>
  </si>
  <si>
    <t>PS3</t>
  </si>
  <si>
    <t>PS4</t>
  </si>
  <si>
    <t>PSP</t>
  </si>
  <si>
    <t>Wii</t>
  </si>
  <si>
    <t>Wii U</t>
  </si>
  <si>
    <t>Xbox 360</t>
  </si>
  <si>
    <t>Xbox One</t>
  </si>
  <si>
    <t>Gaming</t>
  </si>
  <si>
    <t>All other Gaming</t>
  </si>
  <si>
    <t>Home Audio &amp; Theater</t>
  </si>
  <si>
    <t>All Home Audio &amp; Theater</t>
  </si>
  <si>
    <t>Televisions</t>
  </si>
  <si>
    <t>All Televisions</t>
  </si>
  <si>
    <t>TV Accessories</t>
  </si>
  <si>
    <t>All TV Accessories</t>
  </si>
  <si>
    <t>Fitness &amp; Activity Tracker Accessories</t>
  </si>
  <si>
    <t>All Fitness &amp; Activity Tracker Accessories</t>
  </si>
  <si>
    <t>Fitness &amp; Activity Trackers</t>
  </si>
  <si>
    <t>All Fitness &amp; Activity Trackers</t>
  </si>
  <si>
    <t>Gesture Control</t>
  </si>
  <si>
    <t>All Gesture Control</t>
  </si>
  <si>
    <t>Smart Glasses</t>
  </si>
  <si>
    <t>All Smart Glasses</t>
  </si>
  <si>
    <t>Smart Trackers</t>
  </si>
  <si>
    <t>All Smart Trackers</t>
  </si>
  <si>
    <t>SmartWatches</t>
  </si>
  <si>
    <t>All SmartWatches</t>
  </si>
  <si>
    <t>Smartwatches Accessories</t>
  </si>
  <si>
    <t>All Smartwatches Accessories</t>
  </si>
  <si>
    <t>Virtual Reality</t>
  </si>
  <si>
    <t>Mobile VR</t>
  </si>
  <si>
    <t>PC VR</t>
  </si>
  <si>
    <t>All Virtual Reality</t>
  </si>
  <si>
    <t>Wearable Technology</t>
  </si>
  <si>
    <t>All Wearable Technology</t>
  </si>
  <si>
    <t>All other TV, Audio / Video, Gaming &amp; Wearables</t>
  </si>
  <si>
    <t>Watches Sunglasses Jewellery</t>
  </si>
  <si>
    <t>Watches</t>
  </si>
  <si>
    <t>Unisex - Sports</t>
  </si>
  <si>
    <t>Women - Sports</t>
  </si>
  <si>
    <t>All other Watches Sunglasses Jewellery</t>
  </si>
  <si>
    <t>Digital Goods</t>
  </si>
  <si>
    <t>Daraz Gift Cards</t>
  </si>
  <si>
    <t>All Daraz Gift Cards</t>
  </si>
  <si>
    <t>Financial Services</t>
  </si>
  <si>
    <t>Insurance</t>
  </si>
  <si>
    <t>Games, Gift Cards &amp; Software</t>
  </si>
  <si>
    <t>All Games, Gift Cards &amp; Software</t>
  </si>
  <si>
    <t>Home Services</t>
  </si>
  <si>
    <t>All Home Services</t>
  </si>
  <si>
    <t>Local Vouchers</t>
  </si>
  <si>
    <t>Activities and Entertainment</t>
  </si>
  <si>
    <t>Apparel &amp; Fashion</t>
  </si>
  <si>
    <t>Beauty and Wellness</t>
  </si>
  <si>
    <t>Food and Beverages</t>
  </si>
  <si>
    <t>Hotels &amp; Travel</t>
  </si>
  <si>
    <r>
      <t>All other</t>
    </r>
    <r>
      <rPr>
        <sz val="8"/>
        <color rgb="FF333333"/>
        <rFont val="Times New Roman"/>
        <family val="1"/>
      </rPr>
      <t> </t>
    </r>
    <r>
      <rPr>
        <sz val="8"/>
        <color rgb="FF333333"/>
        <rFont val="LatoRegular"/>
      </rPr>
      <t>Digital Goods</t>
    </r>
  </si>
  <si>
    <t>Daraz.pk Commission on Different Categories (Updated 6 Sep 2020)</t>
  </si>
  <si>
    <t>Daraz Commission</t>
  </si>
  <si>
    <t xml:space="preserve">Main Categories </t>
  </si>
  <si>
    <t>Category / Sub Category</t>
  </si>
  <si>
    <t>VAT on Shipping (16%)</t>
  </si>
  <si>
    <t>All Bags and Travel (8.60%)</t>
  </si>
  <si>
    <t xml:space="preserve">Commission % </t>
  </si>
  <si>
    <t>Packaging Expenses (in FBS only)</t>
  </si>
  <si>
    <t xml:space="preserve">Payment Fee (1.25%) of sale price </t>
  </si>
  <si>
    <t xml:space="preserve">Category </t>
  </si>
  <si>
    <t xml:space="preserve">Camera / Memory Card </t>
  </si>
  <si>
    <t>Memory Card</t>
  </si>
  <si>
    <t xml:space="preserve">Net Profit (Per Product/ Unit) </t>
  </si>
  <si>
    <t xml:space="preserve">Total Expected profit in a Month </t>
  </si>
  <si>
    <t>VAT on Shipping FEE (16%)</t>
  </si>
  <si>
    <t>VAT on Daraz Commission and Payment Fee (16%)</t>
  </si>
  <si>
    <t xml:space="preserve">Product Selling Price </t>
  </si>
  <si>
    <t xml:space="preserve">Sub Total Daraz Expenses/ Commissions </t>
  </si>
  <si>
    <t xml:space="preserve">Product Cost (Purchasing Price) </t>
  </si>
  <si>
    <t>TOTAL EXPENSES (Product Cost + Daraz Fees)</t>
  </si>
  <si>
    <r>
      <t xml:space="preserve">Most services are </t>
    </r>
    <r>
      <rPr>
        <b/>
        <u/>
        <sz val="10"/>
        <color rgb="FF7030A0"/>
        <rFont val="Arial"/>
        <family val="2"/>
      </rPr>
      <t>taxed</t>
    </r>
    <r>
      <rPr>
        <b/>
        <u/>
        <sz val="10"/>
        <color rgb="FF222222"/>
        <rFont val="Arial"/>
        <family val="2"/>
      </rPr>
      <t xml:space="preserve"> at </t>
    </r>
    <r>
      <rPr>
        <b/>
        <u/>
        <sz val="10"/>
        <color rgb="FF0070C0"/>
        <rFont val="Arial"/>
        <family val="2"/>
      </rPr>
      <t>16% in Punjab and Islamabad</t>
    </r>
    <r>
      <rPr>
        <b/>
        <u/>
        <sz val="10"/>
        <color rgb="FF222222"/>
        <rFont val="Arial"/>
        <family val="2"/>
      </rPr>
      <t xml:space="preserve">, </t>
    </r>
    <r>
      <rPr>
        <b/>
        <u/>
        <sz val="10"/>
        <color theme="5" tint="-0.249977111117893"/>
        <rFont val="Arial"/>
        <family val="2"/>
      </rPr>
      <t>14% in Sindh</t>
    </r>
    <r>
      <rPr>
        <b/>
        <u/>
        <sz val="10"/>
        <color rgb="FF222222"/>
        <rFont val="Arial"/>
        <family val="2"/>
      </rPr>
      <t xml:space="preserve">, and </t>
    </r>
    <r>
      <rPr>
        <b/>
        <u/>
        <sz val="10"/>
        <color rgb="FF7030A0"/>
        <rFont val="Arial"/>
        <family val="2"/>
      </rPr>
      <t>15% in Khyber Pakhtunkhwa and Balochistan</t>
    </r>
    <r>
      <rPr>
        <b/>
        <u/>
        <sz val="10"/>
        <color rgb="FF222222"/>
        <rFont val="Arial"/>
        <family val="2"/>
      </rPr>
      <t>.</t>
    </r>
  </si>
  <si>
    <r>
      <t xml:space="preserve">Shipping Fee </t>
    </r>
    <r>
      <rPr>
        <b/>
        <sz val="9"/>
        <color rgb="FF006100"/>
        <rFont val="Calibri"/>
        <family val="2"/>
        <scheme val="minor"/>
      </rPr>
      <t>(Paid by Customer)</t>
    </r>
  </si>
  <si>
    <t>Product 1</t>
  </si>
  <si>
    <t>Product 2</t>
  </si>
  <si>
    <t>Product 3</t>
  </si>
  <si>
    <t xml:space="preserve">Expected Monthly Sales (Unites) </t>
  </si>
  <si>
    <t xml:space="preserve">Total Expected Profit from Product 1 </t>
  </si>
  <si>
    <t>Total Expected Profit from Product 2</t>
  </si>
  <si>
    <t>Total Expected Profit from Product 3</t>
  </si>
  <si>
    <t xml:space="preserve">Pet Food </t>
  </si>
  <si>
    <t xml:space="preserve">Pet Supplies / All Pet supplies </t>
  </si>
  <si>
    <t xml:space="preserve">Overall Monthly Expected Monthly Profit </t>
  </si>
  <si>
    <t xml:space="preserve">Ladies Bag </t>
  </si>
  <si>
    <t xml:space="preserve">Fashion / Bags </t>
  </si>
  <si>
    <t xml:space="preserve">Daraz.pk Product Pricing/ Profit  Calculator Sheet by PEEL.PK </t>
  </si>
  <si>
    <t xml:space="preserve">Understanding Daraz Commission, Fee and VAT </t>
  </si>
  <si>
    <t xml:space="preserve">Commission on Sell </t>
  </si>
  <si>
    <t xml:space="preserve">Payment Fee </t>
  </si>
  <si>
    <t xml:space="preserve">VAT (Value added Tax) </t>
  </si>
  <si>
    <t xml:space="preserve">14%, 15% and 16% in Different Provinces </t>
  </si>
  <si>
    <t>Different on Categories - 2% to 20%</t>
  </si>
  <si>
    <t>1.25% of Total Sales / Revenue</t>
  </si>
  <si>
    <t>PEEL.pk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</si>
</sst>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PKR]\ #,##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LatoRegular"/>
    </font>
    <font>
      <sz val="8"/>
      <color rgb="FF333333"/>
      <name val="LatoRegular"/>
    </font>
    <font>
      <sz val="8"/>
      <color rgb="FF333333"/>
      <name val="Times New Roman"/>
      <family val="1"/>
    </font>
    <font>
      <sz val="10"/>
      <color rgb="FF333333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u/>
      <sz val="10"/>
      <color rgb="FF222222"/>
      <name val="Arial"/>
      <family val="2"/>
    </font>
    <font>
      <b/>
      <u/>
      <sz val="10"/>
      <color rgb="FF7030A0"/>
      <name val="Arial"/>
      <family val="2"/>
    </font>
    <font>
      <b/>
      <u/>
      <sz val="10"/>
      <color rgb="FF0070C0"/>
      <name val="Arial"/>
      <family val="2"/>
    </font>
    <font>
      <b/>
      <u/>
      <sz val="10"/>
      <color theme="5" tint="-0.249977111117893"/>
      <name val="Arial"/>
      <family val="2"/>
    </font>
    <font>
      <b/>
      <sz val="9"/>
      <color rgb="FF0061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1E4657"/>
        <bgColor indexed="64"/>
      </patternFill>
    </fill>
    <fill>
      <patternFill patternType="solid">
        <fgColor rgb="FF23576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rgb="FF3F3F3F"/>
      </top>
      <bottom/>
      <diagonal/>
    </border>
  </borders>
  <cellStyleXfs count="9">
    <xf numFmtId="0" fontId="0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2" applyNumberForma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Alignment="1"/>
    <xf numFmtId="1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7" fillId="6" borderId="0" xfId="1" applyFont="1"/>
    <xf numFmtId="0" fontId="17" fillId="6" borderId="0" xfId="1" applyFont="1" applyAlignment="1">
      <alignment horizontal="center" vertical="center"/>
    </xf>
    <xf numFmtId="0" fontId="12" fillId="8" borderId="0" xfId="3" applyFont="1"/>
    <xf numFmtId="0" fontId="12" fillId="8" borderId="0" xfId="3" applyFont="1" applyAlignment="1">
      <alignment horizontal="center" vertical="center"/>
    </xf>
    <xf numFmtId="0" fontId="17" fillId="6" borderId="6" xfId="1" applyFont="1" applyBorder="1"/>
    <xf numFmtId="0" fontId="17" fillId="6" borderId="6" xfId="1" applyFont="1" applyBorder="1" applyAlignment="1">
      <alignment horizontal="center" vertical="center"/>
    </xf>
    <xf numFmtId="0" fontId="14" fillId="8" borderId="5" xfId="3" applyFont="1" applyBorder="1" applyAlignment="1">
      <alignment horizontal="left" vertical="center" wrapText="1"/>
    </xf>
    <xf numFmtId="10" fontId="14" fillId="8" borderId="5" xfId="3" applyNumberFormat="1" applyFont="1" applyBorder="1" applyAlignment="1">
      <alignment horizontal="center" vertical="center" wrapText="1"/>
    </xf>
    <xf numFmtId="0" fontId="16" fillId="11" borderId="5" xfId="6" applyFont="1" applyBorder="1" applyAlignment="1">
      <alignment horizontal="left" vertical="center" wrapText="1"/>
    </xf>
    <xf numFmtId="0" fontId="16" fillId="11" borderId="5" xfId="6" applyFont="1" applyBorder="1" applyAlignment="1">
      <alignment horizontal="center" vertical="center" wrapText="1"/>
    </xf>
    <xf numFmtId="0" fontId="16" fillId="10" borderId="5" xfId="5" applyFont="1" applyBorder="1" applyAlignment="1">
      <alignment horizontal="left" vertical="center" wrapText="1"/>
    </xf>
    <xf numFmtId="0" fontId="16" fillId="10" borderId="5" xfId="5" applyFont="1" applyBorder="1" applyAlignment="1">
      <alignment horizontal="center" vertical="center" wrapText="1"/>
    </xf>
    <xf numFmtId="0" fontId="10" fillId="10" borderId="5" xfId="5" applyFont="1" applyBorder="1"/>
    <xf numFmtId="0" fontId="10" fillId="10" borderId="5" xfId="5" applyFont="1" applyBorder="1" applyAlignment="1">
      <alignment horizontal="center" vertical="center"/>
    </xf>
    <xf numFmtId="0" fontId="16" fillId="10" borderId="5" xfId="5" applyFont="1" applyBorder="1" applyAlignment="1">
      <alignment horizontal="center"/>
    </xf>
    <xf numFmtId="0" fontId="15" fillId="7" borderId="5" xfId="2" applyFont="1" applyBorder="1" applyAlignment="1">
      <alignment horizontal="left" vertical="center" wrapText="1"/>
    </xf>
    <xf numFmtId="0" fontId="15" fillId="7" borderId="5" xfId="2" applyFont="1" applyBorder="1" applyAlignment="1">
      <alignment horizontal="center" vertical="center" wrapText="1"/>
    </xf>
    <xf numFmtId="0" fontId="16" fillId="14" borderId="5" xfId="2" applyFont="1" applyFill="1" applyBorder="1" applyAlignment="1">
      <alignment horizontal="left" vertical="center" wrapText="1"/>
    </xf>
    <xf numFmtId="0" fontId="16" fillId="14" borderId="5" xfId="2" applyFont="1" applyFill="1" applyBorder="1" applyAlignment="1">
      <alignment horizontal="center" vertical="center" wrapText="1"/>
    </xf>
    <xf numFmtId="0" fontId="16" fillId="13" borderId="5" xfId="8" applyFont="1" applyBorder="1" applyAlignment="1">
      <alignment horizontal="left" vertical="center" wrapText="1"/>
    </xf>
    <xf numFmtId="0" fontId="16" fillId="13" borderId="5" xfId="8" applyFont="1" applyBorder="1" applyAlignment="1">
      <alignment horizontal="center" vertical="center" wrapText="1"/>
    </xf>
    <xf numFmtId="0" fontId="10" fillId="12" borderId="5" xfId="7" applyFont="1" applyBorder="1"/>
    <xf numFmtId="0" fontId="10" fillId="12" borderId="5" xfId="7" applyFont="1" applyBorder="1" applyAlignment="1">
      <alignment horizontal="center" vertical="center"/>
    </xf>
    <xf numFmtId="0" fontId="23" fillId="2" borderId="0" xfId="0" applyFont="1" applyFill="1"/>
    <xf numFmtId="164" fontId="23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3" fillId="9" borderId="4" xfId="4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15" borderId="3" xfId="4" applyFont="1" applyFill="1" applyBorder="1" applyAlignment="1">
      <alignment horizontal="center"/>
    </xf>
    <xf numFmtId="0" fontId="24" fillId="15" borderId="4" xfId="4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0" borderId="0" xfId="3" applyFont="1" applyFill="1" applyBorder="1" applyAlignment="1">
      <alignment horizontal="left" vertical="center" wrapText="1"/>
    </xf>
    <xf numFmtId="10" fontId="14" fillId="0" borderId="0" xfId="3" applyNumberFormat="1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center" wrapText="1"/>
    </xf>
    <xf numFmtId="0" fontId="16" fillId="0" borderId="0" xfId="6" applyFont="1" applyFill="1" applyBorder="1" applyAlignment="1">
      <alignment horizontal="center" vertical="center" wrapText="1"/>
    </xf>
    <xf numFmtId="0" fontId="17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 wrapText="1"/>
    </xf>
    <xf numFmtId="0" fontId="16" fillId="0" borderId="0" xfId="5" applyFont="1" applyFill="1" applyBorder="1" applyAlignment="1">
      <alignment horizontal="center" vertical="center" wrapText="1"/>
    </xf>
    <xf numFmtId="0" fontId="12" fillId="0" borderId="0" xfId="3" applyFont="1" applyFill="1" applyBorder="1"/>
    <xf numFmtId="0" fontId="12" fillId="0" borderId="0" xfId="3" applyFont="1" applyFill="1" applyBorder="1" applyAlignment="1">
      <alignment horizontal="center" vertical="center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/>
    </xf>
    <xf numFmtId="0" fontId="15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horizontal="left" vertical="center" wrapText="1"/>
    </xf>
    <xf numFmtId="0" fontId="16" fillId="0" borderId="0" xfId="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10" fillId="0" borderId="0" xfId="7" applyFont="1" applyFill="1" applyBorder="1" applyAlignment="1">
      <alignment horizontal="center" vertic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164" fontId="23" fillId="0" borderId="0" xfId="0" applyNumberFormat="1" applyFont="1" applyFill="1" applyBorder="1" applyAlignment="1">
      <alignment horizontal="center" vertical="center"/>
    </xf>
    <xf numFmtId="0" fontId="17" fillId="6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9">
    <cellStyle name="60% - Accent5" xfId="7" builtinId="48"/>
    <cellStyle name="Accent2" xfId="5" builtinId="33"/>
    <cellStyle name="Accent5" xfId="6" builtinId="45"/>
    <cellStyle name="Accent6" xfId="8" builtinId="49"/>
    <cellStyle name="Bad" xfId="2" builtinId="27"/>
    <cellStyle name="Check Cell" xfId="4" builtinId="23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205" zoomScaleNormal="205" workbookViewId="0">
      <selection activeCell="C12" sqref="C12"/>
    </sheetView>
  </sheetViews>
  <sheetFormatPr defaultRowHeight="14.4"/>
  <cols>
    <col min="1" max="1" width="4.44140625" customWidth="1"/>
    <col min="2" max="2" width="27.109375" customWidth="1"/>
    <col min="3" max="3" width="35.109375" bestFit="1" customWidth="1"/>
  </cols>
  <sheetData>
    <row r="1" spans="1:3" ht="6.6" customHeight="1"/>
    <row r="2" spans="1:3">
      <c r="B2" s="74" t="s">
        <v>367</v>
      </c>
      <c r="C2" s="74"/>
    </row>
    <row r="3" spans="1:3">
      <c r="A3" s="75">
        <v>1</v>
      </c>
      <c r="B3" t="s">
        <v>368</v>
      </c>
      <c r="C3" t="s">
        <v>372</v>
      </c>
    </row>
    <row r="4" spans="1:3">
      <c r="A4" s="75">
        <v>2</v>
      </c>
      <c r="B4" t="s">
        <v>369</v>
      </c>
      <c r="C4" t="s">
        <v>373</v>
      </c>
    </row>
    <row r="5" spans="1:3">
      <c r="A5" s="75">
        <v>3</v>
      </c>
      <c r="B5" t="s">
        <v>370</v>
      </c>
      <c r="C5" t="s">
        <v>371</v>
      </c>
    </row>
  </sheetData>
  <mergeCells count="1">
    <mergeCell ref="B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6"/>
  <sheetViews>
    <sheetView zoomScale="160" zoomScaleNormal="160" workbookViewId="0">
      <selection activeCell="E1" sqref="E1"/>
    </sheetView>
  </sheetViews>
  <sheetFormatPr defaultRowHeight="14.4"/>
  <cols>
    <col min="1" max="1" width="3.6640625" customWidth="1"/>
    <col min="2" max="2" width="25.44140625" customWidth="1"/>
    <col min="3" max="3" width="25.5546875" customWidth="1"/>
    <col min="4" max="4" width="19.6640625" customWidth="1"/>
    <col min="5" max="5" width="9.5546875" customWidth="1"/>
    <col min="6" max="6" width="48.109375" customWidth="1"/>
    <col min="7" max="7" width="28.77734375" customWidth="1"/>
    <col min="8" max="8" width="2.21875" customWidth="1"/>
    <col min="9" max="9" width="37.77734375" customWidth="1"/>
    <col min="10" max="10" width="10.44140625" customWidth="1"/>
  </cols>
  <sheetData>
    <row r="1" spans="2:10" ht="15.6">
      <c r="B1" s="45" t="s">
        <v>332</v>
      </c>
      <c r="C1" s="45"/>
      <c r="D1" s="45"/>
      <c r="E1" s="76" t="s">
        <v>374</v>
      </c>
    </row>
    <row r="2" spans="2:10" ht="5.4" customHeight="1" thickBot="1"/>
    <row r="3" spans="2:10" ht="15" thickBot="1">
      <c r="B3" s="1" t="s">
        <v>0</v>
      </c>
      <c r="C3" s="1" t="s">
        <v>1</v>
      </c>
      <c r="D3" s="1" t="s">
        <v>2</v>
      </c>
      <c r="G3" s="8" t="s">
        <v>334</v>
      </c>
      <c r="I3" s="1" t="s">
        <v>335</v>
      </c>
      <c r="J3" s="1" t="s">
        <v>2</v>
      </c>
    </row>
    <row r="4" spans="2:10" ht="15" thickBot="1">
      <c r="B4" s="2"/>
      <c r="C4" s="3" t="s">
        <v>3</v>
      </c>
      <c r="D4" s="2"/>
      <c r="G4" s="3" t="s">
        <v>3</v>
      </c>
      <c r="I4" s="3" t="s">
        <v>3</v>
      </c>
      <c r="J4" s="2"/>
    </row>
    <row r="5" spans="2:10" ht="15" thickBot="1">
      <c r="B5" s="4" t="s">
        <v>3</v>
      </c>
      <c r="C5" s="4" t="s">
        <v>4</v>
      </c>
      <c r="D5" s="5">
        <v>8.5999999999999993E-2</v>
      </c>
      <c r="G5" s="3" t="s">
        <v>5</v>
      </c>
      <c r="I5" s="4" t="s">
        <v>4</v>
      </c>
      <c r="J5" s="5">
        <v>8.5999999999999993E-2</v>
      </c>
    </row>
    <row r="6" spans="2:10" ht="15" thickBot="1">
      <c r="B6" s="2"/>
      <c r="C6" s="3" t="s">
        <v>5</v>
      </c>
      <c r="D6" s="2"/>
      <c r="G6" s="3" t="s">
        <v>7</v>
      </c>
      <c r="I6" s="3" t="s">
        <v>5</v>
      </c>
      <c r="J6" s="2"/>
    </row>
    <row r="7" spans="2:10" ht="15" thickBot="1">
      <c r="B7" s="4" t="s">
        <v>5</v>
      </c>
      <c r="C7" s="4" t="s">
        <v>6</v>
      </c>
      <c r="D7" s="5">
        <v>0.129</v>
      </c>
      <c r="G7" s="3" t="s">
        <v>25</v>
      </c>
      <c r="I7" s="4" t="s">
        <v>6</v>
      </c>
      <c r="J7" s="5">
        <v>0.129</v>
      </c>
    </row>
    <row r="8" spans="2:10" ht="15" thickBot="1">
      <c r="B8" s="2"/>
      <c r="C8" s="3" t="s">
        <v>7</v>
      </c>
      <c r="D8" s="2"/>
      <c r="G8" s="3" t="s">
        <v>27</v>
      </c>
      <c r="I8" s="3" t="s">
        <v>7</v>
      </c>
      <c r="J8" s="2"/>
    </row>
    <row r="9" spans="2:10" ht="15" thickBot="1">
      <c r="B9" s="4" t="s">
        <v>8</v>
      </c>
      <c r="C9" s="4" t="s">
        <v>9</v>
      </c>
      <c r="D9" s="5">
        <v>4.2999999999999997E-2</v>
      </c>
      <c r="G9" s="3" t="s">
        <v>57</v>
      </c>
      <c r="I9" s="4" t="s">
        <v>9</v>
      </c>
      <c r="J9" s="5">
        <v>4.2999999999999997E-2</v>
      </c>
    </row>
    <row r="10" spans="2:10" ht="15" thickBot="1">
      <c r="B10" s="4" t="s">
        <v>10</v>
      </c>
      <c r="C10" s="4" t="s">
        <v>11</v>
      </c>
      <c r="D10" s="5">
        <v>3.4000000000000002E-2</v>
      </c>
      <c r="G10" s="3" t="s">
        <v>71</v>
      </c>
      <c r="I10" s="4" t="s">
        <v>11</v>
      </c>
      <c r="J10" s="5">
        <v>3.4000000000000002E-2</v>
      </c>
    </row>
    <row r="11" spans="2:10" ht="15" thickBot="1">
      <c r="B11" s="4" t="s">
        <v>12</v>
      </c>
      <c r="C11" s="4" t="s">
        <v>13</v>
      </c>
      <c r="D11" s="5">
        <v>3.4000000000000002E-2</v>
      </c>
      <c r="G11" s="3" t="s">
        <v>75</v>
      </c>
      <c r="I11" s="4" t="s">
        <v>13</v>
      </c>
      <c r="J11" s="5">
        <v>3.4000000000000002E-2</v>
      </c>
    </row>
    <row r="12" spans="2:10" ht="15" thickBot="1">
      <c r="B12" s="4" t="s">
        <v>14</v>
      </c>
      <c r="C12" s="4" t="s">
        <v>15</v>
      </c>
      <c r="D12" s="5">
        <v>3.4000000000000002E-2</v>
      </c>
      <c r="G12" s="3" t="s">
        <v>77</v>
      </c>
      <c r="I12" s="4" t="s">
        <v>15</v>
      </c>
      <c r="J12" s="5">
        <v>3.4000000000000002E-2</v>
      </c>
    </row>
    <row r="13" spans="2:10" ht="15" thickBot="1">
      <c r="B13" s="4" t="s">
        <v>16</v>
      </c>
      <c r="C13" s="4" t="s">
        <v>17</v>
      </c>
      <c r="D13" s="5">
        <v>3.4000000000000002E-2</v>
      </c>
      <c r="G13" s="3" t="s">
        <v>85</v>
      </c>
      <c r="I13" s="4" t="s">
        <v>17</v>
      </c>
      <c r="J13" s="5">
        <v>3.4000000000000002E-2</v>
      </c>
    </row>
    <row r="14" spans="2:10" ht="15" thickBot="1">
      <c r="B14" s="4" t="s">
        <v>18</v>
      </c>
      <c r="C14" s="4" t="s">
        <v>19</v>
      </c>
      <c r="D14" s="5">
        <v>3.4000000000000002E-2</v>
      </c>
      <c r="G14" s="3" t="s">
        <v>88</v>
      </c>
      <c r="I14" s="4" t="s">
        <v>19</v>
      </c>
      <c r="J14" s="5">
        <v>3.4000000000000002E-2</v>
      </c>
    </row>
    <row r="15" spans="2:10" ht="15" thickBot="1">
      <c r="B15" s="4" t="s">
        <v>20</v>
      </c>
      <c r="C15" s="4" t="s">
        <v>21</v>
      </c>
      <c r="D15" s="5">
        <v>3.4000000000000002E-2</v>
      </c>
      <c r="G15" s="3" t="s">
        <v>139</v>
      </c>
      <c r="I15" s="4" t="s">
        <v>21</v>
      </c>
      <c r="J15" s="5">
        <v>3.4000000000000002E-2</v>
      </c>
    </row>
    <row r="16" spans="2:10" ht="15" thickBot="1">
      <c r="B16" s="4" t="s">
        <v>22</v>
      </c>
      <c r="C16" s="4" t="s">
        <v>23</v>
      </c>
      <c r="D16" s="5">
        <v>3.4000000000000002E-2</v>
      </c>
      <c r="G16" s="3" t="s">
        <v>143</v>
      </c>
      <c r="I16" s="4" t="s">
        <v>23</v>
      </c>
      <c r="J16" s="5">
        <v>3.4000000000000002E-2</v>
      </c>
    </row>
    <row r="17" spans="2:10" ht="15" thickBot="1">
      <c r="B17" s="4" t="s">
        <v>7</v>
      </c>
      <c r="C17" s="4" t="s">
        <v>24</v>
      </c>
      <c r="D17" s="5">
        <v>5.0999999999999997E-2</v>
      </c>
      <c r="G17" s="3" t="s">
        <v>145</v>
      </c>
      <c r="I17" s="4" t="s">
        <v>24</v>
      </c>
      <c r="J17" s="5">
        <v>5.0999999999999997E-2</v>
      </c>
    </row>
    <row r="18" spans="2:10" ht="15" thickBot="1">
      <c r="B18" s="2"/>
      <c r="C18" s="3" t="s">
        <v>25</v>
      </c>
      <c r="D18" s="2"/>
      <c r="G18" s="3" t="s">
        <v>147</v>
      </c>
      <c r="I18" s="3" t="s">
        <v>25</v>
      </c>
      <c r="J18" s="2"/>
    </row>
    <row r="19" spans="2:10" ht="15" thickBot="1">
      <c r="B19" s="4" t="s">
        <v>25</v>
      </c>
      <c r="C19" s="4" t="s">
        <v>26</v>
      </c>
      <c r="D19" s="5">
        <v>0</v>
      </c>
      <c r="G19" s="3" t="s">
        <v>155</v>
      </c>
      <c r="I19" s="4" t="s">
        <v>26</v>
      </c>
      <c r="J19" s="5">
        <v>0</v>
      </c>
    </row>
    <row r="20" spans="2:10" ht="15" thickBot="1">
      <c r="B20" s="2"/>
      <c r="C20" s="3" t="s">
        <v>27</v>
      </c>
      <c r="D20" s="2"/>
      <c r="G20" s="3" t="s">
        <v>165</v>
      </c>
      <c r="I20" s="3" t="s">
        <v>27</v>
      </c>
      <c r="J20" s="2"/>
    </row>
    <row r="21" spans="2:10" ht="15" thickBot="1">
      <c r="B21" s="4" t="s">
        <v>28</v>
      </c>
      <c r="C21" s="4" t="s">
        <v>29</v>
      </c>
      <c r="D21" s="5">
        <v>5.0999999999999997E-2</v>
      </c>
      <c r="G21" s="3" t="s">
        <v>175</v>
      </c>
      <c r="I21" s="4" t="s">
        <v>29</v>
      </c>
      <c r="J21" s="5">
        <v>5.0999999999999997E-2</v>
      </c>
    </row>
    <row r="22" spans="2:10" ht="15" thickBot="1">
      <c r="B22" s="4" t="s">
        <v>28</v>
      </c>
      <c r="C22" s="4" t="s">
        <v>30</v>
      </c>
      <c r="D22" s="5">
        <v>0.129</v>
      </c>
      <c r="G22" s="3" t="s">
        <v>196</v>
      </c>
      <c r="I22" s="4" t="s">
        <v>30</v>
      </c>
      <c r="J22" s="5">
        <v>0.129</v>
      </c>
    </row>
    <row r="23" spans="2:10" ht="15" thickBot="1">
      <c r="B23" s="4" t="s">
        <v>31</v>
      </c>
      <c r="C23" s="4" t="s">
        <v>32</v>
      </c>
      <c r="D23" s="5">
        <v>4.2999999999999997E-2</v>
      </c>
      <c r="G23" s="3" t="s">
        <v>198</v>
      </c>
      <c r="I23" s="4" t="s">
        <v>32</v>
      </c>
      <c r="J23" s="5">
        <v>4.2999999999999997E-2</v>
      </c>
    </row>
    <row r="24" spans="2:10" ht="15" thickBot="1">
      <c r="B24" s="4" t="s">
        <v>33</v>
      </c>
      <c r="C24" s="4" t="s">
        <v>34</v>
      </c>
      <c r="D24" s="5">
        <v>4.2999999999999997E-2</v>
      </c>
      <c r="G24" s="3" t="s">
        <v>200</v>
      </c>
      <c r="I24" s="4" t="s">
        <v>34</v>
      </c>
      <c r="J24" s="5">
        <v>4.2999999999999997E-2</v>
      </c>
    </row>
    <row r="25" spans="2:10" ht="15" thickBot="1">
      <c r="B25" s="4" t="s">
        <v>35</v>
      </c>
      <c r="C25" s="4" t="s">
        <v>36</v>
      </c>
      <c r="D25" s="5">
        <v>1.7000000000000001E-2</v>
      </c>
      <c r="G25" s="3" t="s">
        <v>202</v>
      </c>
      <c r="I25" s="4" t="s">
        <v>36</v>
      </c>
      <c r="J25" s="5">
        <v>1.7000000000000001E-2</v>
      </c>
    </row>
    <row r="26" spans="2:10" ht="15" thickBot="1">
      <c r="B26" s="4" t="s">
        <v>37</v>
      </c>
      <c r="C26" s="4" t="s">
        <v>38</v>
      </c>
      <c r="D26" s="5">
        <v>1.7000000000000001E-2</v>
      </c>
      <c r="G26" s="3" t="s">
        <v>204</v>
      </c>
      <c r="I26" s="4" t="s">
        <v>38</v>
      </c>
      <c r="J26" s="5">
        <v>1.7000000000000001E-2</v>
      </c>
    </row>
    <row r="27" spans="2:10" ht="15" thickBot="1">
      <c r="B27" s="4" t="s">
        <v>37</v>
      </c>
      <c r="C27" s="4" t="s">
        <v>39</v>
      </c>
      <c r="D27" s="5">
        <v>1.7000000000000001E-2</v>
      </c>
      <c r="G27" s="3" t="s">
        <v>209</v>
      </c>
      <c r="I27" s="4" t="s">
        <v>39</v>
      </c>
      <c r="J27" s="5">
        <v>1.7000000000000001E-2</v>
      </c>
    </row>
    <row r="28" spans="2:10" ht="15" thickBot="1">
      <c r="B28" s="4" t="s">
        <v>37</v>
      </c>
      <c r="C28" s="4" t="s">
        <v>40</v>
      </c>
      <c r="D28" s="5">
        <v>4.2999999999999997E-2</v>
      </c>
      <c r="G28" s="3" t="s">
        <v>221</v>
      </c>
      <c r="I28" s="4" t="s">
        <v>40</v>
      </c>
      <c r="J28" s="5">
        <v>4.2999999999999997E-2</v>
      </c>
    </row>
    <row r="29" spans="2:10" ht="15" thickBot="1">
      <c r="B29" s="4" t="s">
        <v>37</v>
      </c>
      <c r="C29" s="4" t="s">
        <v>41</v>
      </c>
      <c r="D29" s="5">
        <v>0.129</v>
      </c>
      <c r="G29" s="3" t="s">
        <v>229</v>
      </c>
      <c r="I29" s="4" t="s">
        <v>41</v>
      </c>
      <c r="J29" s="5">
        <v>0.129</v>
      </c>
    </row>
    <row r="30" spans="2:10" ht="15" thickBot="1">
      <c r="B30" s="4" t="s">
        <v>42</v>
      </c>
      <c r="C30" s="4" t="s">
        <v>43</v>
      </c>
      <c r="D30" s="5">
        <v>0.06</v>
      </c>
      <c r="G30" s="3" t="s">
        <v>237</v>
      </c>
      <c r="I30" s="4" t="s">
        <v>43</v>
      </c>
      <c r="J30" s="5">
        <v>0.06</v>
      </c>
    </row>
    <row r="31" spans="2:10" ht="15" thickBot="1">
      <c r="B31" s="4" t="s">
        <v>42</v>
      </c>
      <c r="C31" s="4" t="s">
        <v>44</v>
      </c>
      <c r="D31" s="5">
        <v>0.06</v>
      </c>
      <c r="G31" s="3" t="s">
        <v>239</v>
      </c>
      <c r="I31" s="4" t="s">
        <v>44</v>
      </c>
      <c r="J31" s="5">
        <v>0.06</v>
      </c>
    </row>
    <row r="32" spans="2:10" ht="21" thickBot="1">
      <c r="B32" s="4" t="s">
        <v>42</v>
      </c>
      <c r="C32" s="4" t="s">
        <v>45</v>
      </c>
      <c r="D32" s="5">
        <v>0.06</v>
      </c>
      <c r="G32" s="3" t="s">
        <v>243</v>
      </c>
      <c r="I32" s="4" t="s">
        <v>45</v>
      </c>
      <c r="J32" s="5">
        <v>0.06</v>
      </c>
    </row>
    <row r="33" spans="2:10" ht="15" thickBot="1">
      <c r="B33" s="4" t="s">
        <v>42</v>
      </c>
      <c r="C33" s="4" t="s">
        <v>46</v>
      </c>
      <c r="D33" s="5">
        <v>0.06</v>
      </c>
      <c r="G33" s="3" t="s">
        <v>311</v>
      </c>
      <c r="I33" s="4" t="s">
        <v>46</v>
      </c>
      <c r="J33" s="5">
        <v>0.06</v>
      </c>
    </row>
    <row r="34" spans="2:10" ht="15" thickBot="1">
      <c r="B34" s="4" t="s">
        <v>42</v>
      </c>
      <c r="C34" s="4" t="s">
        <v>47</v>
      </c>
      <c r="D34" s="5">
        <v>0.06</v>
      </c>
      <c r="G34" s="3" t="s">
        <v>316</v>
      </c>
      <c r="I34" s="4" t="s">
        <v>47</v>
      </c>
      <c r="J34" s="5">
        <v>0.06</v>
      </c>
    </row>
    <row r="35" spans="2:10" ht="15" thickBot="1">
      <c r="B35" s="4" t="s">
        <v>42</v>
      </c>
      <c r="C35" s="4" t="s">
        <v>48</v>
      </c>
      <c r="D35" s="5">
        <v>0.06</v>
      </c>
      <c r="I35" s="4" t="s">
        <v>48</v>
      </c>
      <c r="J35" s="5">
        <v>0.06</v>
      </c>
    </row>
    <row r="36" spans="2:10" ht="15" thickBot="1">
      <c r="B36" s="4" t="s">
        <v>42</v>
      </c>
      <c r="C36" s="4" t="s">
        <v>49</v>
      </c>
      <c r="D36" s="5">
        <v>5.0999999999999997E-2</v>
      </c>
      <c r="I36" s="4" t="s">
        <v>49</v>
      </c>
      <c r="J36" s="5">
        <v>5.0999999999999997E-2</v>
      </c>
    </row>
    <row r="37" spans="2:10" ht="15" thickBot="1">
      <c r="B37" s="4" t="s">
        <v>50</v>
      </c>
      <c r="C37" s="4" t="s">
        <v>51</v>
      </c>
      <c r="D37" s="5">
        <v>0.06</v>
      </c>
      <c r="I37" s="4" t="s">
        <v>51</v>
      </c>
      <c r="J37" s="5">
        <v>0.06</v>
      </c>
    </row>
    <row r="38" spans="2:10" ht="15" thickBot="1">
      <c r="B38" s="4" t="s">
        <v>52</v>
      </c>
      <c r="C38" s="4" t="s">
        <v>53</v>
      </c>
      <c r="D38" s="5">
        <v>4.2999999999999997E-2</v>
      </c>
      <c r="I38" s="4" t="s">
        <v>53</v>
      </c>
      <c r="J38" s="5">
        <v>4.2999999999999997E-2</v>
      </c>
    </row>
    <row r="39" spans="2:10" ht="15" thickBot="1">
      <c r="B39" s="4" t="s">
        <v>54</v>
      </c>
      <c r="C39" s="4" t="s">
        <v>55</v>
      </c>
      <c r="D39" s="5">
        <v>0.129</v>
      </c>
      <c r="I39" s="4" t="s">
        <v>55</v>
      </c>
      <c r="J39" s="5">
        <v>0.129</v>
      </c>
    </row>
    <row r="40" spans="2:10" ht="15" thickBot="1">
      <c r="B40" s="4" t="s">
        <v>27</v>
      </c>
      <c r="C40" s="4" t="s">
        <v>56</v>
      </c>
      <c r="D40" s="5">
        <v>8.5999999999999993E-2</v>
      </c>
      <c r="I40" s="4" t="s">
        <v>56</v>
      </c>
      <c r="J40" s="5">
        <v>8.5999999999999993E-2</v>
      </c>
    </row>
    <row r="41" spans="2:10" ht="15" thickBot="1">
      <c r="B41" s="2"/>
      <c r="C41" s="3" t="s">
        <v>57</v>
      </c>
      <c r="D41" s="2"/>
      <c r="I41" s="3" t="s">
        <v>57</v>
      </c>
      <c r="J41" s="2"/>
    </row>
    <row r="42" spans="2:10" ht="15" thickBot="1">
      <c r="B42" s="4" t="s">
        <v>58</v>
      </c>
      <c r="C42" s="4" t="s">
        <v>59</v>
      </c>
      <c r="D42" s="5">
        <v>8.5999999999999993E-2</v>
      </c>
      <c r="I42" s="4" t="s">
        <v>59</v>
      </c>
      <c r="J42" s="5">
        <v>8.5999999999999993E-2</v>
      </c>
    </row>
    <row r="43" spans="2:10" ht="15" thickBot="1">
      <c r="B43" s="4" t="s">
        <v>58</v>
      </c>
      <c r="C43" s="4" t="s">
        <v>60</v>
      </c>
      <c r="D43" s="5">
        <v>0.14599999999999999</v>
      </c>
      <c r="I43" s="4" t="s">
        <v>60</v>
      </c>
      <c r="J43" s="5">
        <v>0.14599999999999999</v>
      </c>
    </row>
    <row r="44" spans="2:10" ht="15" thickBot="1">
      <c r="B44" s="4" t="s">
        <v>61</v>
      </c>
      <c r="C44" s="4" t="s">
        <v>59</v>
      </c>
      <c r="D44" s="5">
        <v>8.5999999999999993E-2</v>
      </c>
      <c r="I44" s="4" t="s">
        <v>59</v>
      </c>
      <c r="J44" s="5">
        <v>8.5999999999999993E-2</v>
      </c>
    </row>
    <row r="45" spans="2:10" ht="15" thickBot="1">
      <c r="B45" s="4" t="s">
        <v>61</v>
      </c>
      <c r="C45" s="4" t="s">
        <v>62</v>
      </c>
      <c r="D45" s="5">
        <v>0.14599999999999999</v>
      </c>
      <c r="I45" s="4" t="s">
        <v>62</v>
      </c>
      <c r="J45" s="5">
        <v>0.14599999999999999</v>
      </c>
    </row>
    <row r="46" spans="2:10" ht="15" thickBot="1">
      <c r="B46" s="4" t="s">
        <v>63</v>
      </c>
      <c r="C46" s="4" t="s">
        <v>64</v>
      </c>
      <c r="D46" s="5">
        <v>0.14599999999999999</v>
      </c>
      <c r="I46" s="4" t="s">
        <v>64</v>
      </c>
      <c r="J46" s="5">
        <v>0.14599999999999999</v>
      </c>
    </row>
    <row r="47" spans="2:10" ht="15" thickBot="1">
      <c r="B47" s="4" t="s">
        <v>65</v>
      </c>
      <c r="C47" s="4" t="s">
        <v>66</v>
      </c>
      <c r="D47" s="5">
        <v>0.14599999999999999</v>
      </c>
      <c r="I47" s="4" t="s">
        <v>66</v>
      </c>
      <c r="J47" s="5">
        <v>0.14599999999999999</v>
      </c>
    </row>
    <row r="48" spans="2:10" ht="21" thickBot="1">
      <c r="B48" s="4" t="s">
        <v>67</v>
      </c>
      <c r="C48" s="4" t="s">
        <v>68</v>
      </c>
      <c r="D48" s="5">
        <v>0.129</v>
      </c>
      <c r="I48" s="4" t="s">
        <v>68</v>
      </c>
      <c r="J48" s="5">
        <v>0.129</v>
      </c>
    </row>
    <row r="49" spans="2:10" ht="21" thickBot="1">
      <c r="B49" s="4" t="s">
        <v>69</v>
      </c>
      <c r="C49" s="4" t="s">
        <v>68</v>
      </c>
      <c r="D49" s="5">
        <v>0.129</v>
      </c>
      <c r="I49" s="4" t="s">
        <v>68</v>
      </c>
      <c r="J49" s="5">
        <v>0.129</v>
      </c>
    </row>
    <row r="50" spans="2:10" ht="15" thickBot="1">
      <c r="B50" s="4" t="s">
        <v>57</v>
      </c>
      <c r="C50" s="4" t="s">
        <v>70</v>
      </c>
      <c r="D50" s="5">
        <v>0.17199999999999999</v>
      </c>
      <c r="I50" s="4" t="s">
        <v>70</v>
      </c>
      <c r="J50" s="5">
        <v>0.17199999999999999</v>
      </c>
    </row>
    <row r="51" spans="2:10" ht="15" thickBot="1">
      <c r="B51" s="2"/>
      <c r="C51" s="3" t="s">
        <v>71</v>
      </c>
      <c r="D51" s="2"/>
      <c r="I51" s="3" t="s">
        <v>71</v>
      </c>
      <c r="J51" s="2"/>
    </row>
    <row r="52" spans="2:10" ht="15" thickBot="1">
      <c r="B52" s="4" t="s">
        <v>72</v>
      </c>
      <c r="C52" s="4" t="s">
        <v>73</v>
      </c>
      <c r="D52" s="5">
        <v>8.5999999999999993E-2</v>
      </c>
      <c r="I52" s="4" t="s">
        <v>73</v>
      </c>
      <c r="J52" s="5">
        <v>8.5999999999999993E-2</v>
      </c>
    </row>
    <row r="53" spans="2:10" ht="15" thickBot="1">
      <c r="B53" s="4" t="s">
        <v>71</v>
      </c>
      <c r="C53" s="4" t="s">
        <v>74</v>
      </c>
      <c r="D53" s="5">
        <v>0.129</v>
      </c>
      <c r="I53" s="4" t="s">
        <v>74</v>
      </c>
      <c r="J53" s="5">
        <v>0.129</v>
      </c>
    </row>
    <row r="54" spans="2:10" ht="15" thickBot="1">
      <c r="B54" s="2"/>
      <c r="C54" s="3" t="s">
        <v>75</v>
      </c>
      <c r="D54" s="2"/>
      <c r="I54" s="3" t="s">
        <v>75</v>
      </c>
      <c r="J54" s="2"/>
    </row>
    <row r="55" spans="2:10" ht="15" thickBot="1">
      <c r="B55" s="4" t="s">
        <v>75</v>
      </c>
      <c r="C55" s="4" t="s">
        <v>76</v>
      </c>
      <c r="D55" s="5">
        <v>3.4000000000000002E-2</v>
      </c>
      <c r="I55" s="4" t="s">
        <v>76</v>
      </c>
      <c r="J55" s="5">
        <v>3.4000000000000002E-2</v>
      </c>
    </row>
    <row r="56" spans="2:10" ht="15" thickBot="1">
      <c r="B56" s="2"/>
      <c r="C56" s="3" t="s">
        <v>77</v>
      </c>
      <c r="D56" s="2"/>
      <c r="I56" s="3" t="s">
        <v>77</v>
      </c>
      <c r="J56" s="2"/>
    </row>
    <row r="57" spans="2:10" ht="15" thickBot="1">
      <c r="B57" s="4" t="s">
        <v>78</v>
      </c>
      <c r="C57" s="4" t="s">
        <v>79</v>
      </c>
      <c r="D57" s="5">
        <v>8.5999999999999993E-2</v>
      </c>
      <c r="I57" s="4" t="s">
        <v>79</v>
      </c>
      <c r="J57" s="5">
        <v>8.5999999999999993E-2</v>
      </c>
    </row>
    <row r="58" spans="2:10" ht="15" thickBot="1">
      <c r="B58" s="4" t="s">
        <v>80</v>
      </c>
      <c r="C58" s="4" t="s">
        <v>81</v>
      </c>
      <c r="D58" s="5">
        <v>0.06</v>
      </c>
      <c r="I58" s="4" t="s">
        <v>81</v>
      </c>
      <c r="J58" s="5">
        <v>0.06</v>
      </c>
    </row>
    <row r="59" spans="2:10" ht="15" thickBot="1">
      <c r="B59" s="4" t="s">
        <v>82</v>
      </c>
      <c r="C59" s="4" t="s">
        <v>83</v>
      </c>
      <c r="D59" s="5">
        <v>8.5999999999999993E-2</v>
      </c>
      <c r="I59" s="4" t="s">
        <v>83</v>
      </c>
      <c r="J59" s="5">
        <v>8.5999999999999993E-2</v>
      </c>
    </row>
    <row r="60" spans="2:10" ht="15" thickBot="1">
      <c r="B60" s="4" t="s">
        <v>77</v>
      </c>
      <c r="C60" s="4" t="s">
        <v>84</v>
      </c>
      <c r="D60" s="5">
        <v>0.129</v>
      </c>
      <c r="I60" s="4" t="s">
        <v>84</v>
      </c>
      <c r="J60" s="5">
        <v>0.129</v>
      </c>
    </row>
    <row r="61" spans="2:10" ht="15" thickBot="1">
      <c r="B61" s="2"/>
      <c r="C61" s="3" t="s">
        <v>85</v>
      </c>
      <c r="D61" s="2"/>
      <c r="I61" s="3" t="s">
        <v>85</v>
      </c>
      <c r="J61" s="2"/>
    </row>
    <row r="62" spans="2:10" ht="15" thickBot="1">
      <c r="B62" s="4" t="s">
        <v>72</v>
      </c>
      <c r="C62" s="4" t="s">
        <v>86</v>
      </c>
      <c r="D62" s="5">
        <v>8.5999999999999993E-2</v>
      </c>
      <c r="I62" s="4" t="s">
        <v>86</v>
      </c>
      <c r="J62" s="5">
        <v>8.5999999999999993E-2</v>
      </c>
    </row>
    <row r="63" spans="2:10" ht="15" thickBot="1">
      <c r="B63" s="4" t="s">
        <v>85</v>
      </c>
      <c r="C63" s="4" t="s">
        <v>87</v>
      </c>
      <c r="D63" s="5">
        <v>0.129</v>
      </c>
      <c r="I63" s="4" t="s">
        <v>87</v>
      </c>
      <c r="J63" s="5">
        <v>0.129</v>
      </c>
    </row>
    <row r="64" spans="2:10" ht="15" thickBot="1">
      <c r="B64" s="2"/>
      <c r="C64" s="3" t="s">
        <v>88</v>
      </c>
      <c r="D64" s="2"/>
      <c r="I64" s="3" t="s">
        <v>88</v>
      </c>
      <c r="J64" s="2"/>
    </row>
    <row r="65" spans="2:10" ht="15" thickBot="1">
      <c r="B65" s="4" t="s">
        <v>89</v>
      </c>
      <c r="C65" s="4" t="s">
        <v>90</v>
      </c>
      <c r="D65" s="5">
        <v>8.5999999999999993E-2</v>
      </c>
      <c r="I65" s="4" t="s">
        <v>90</v>
      </c>
      <c r="J65" s="5">
        <v>8.5999999999999993E-2</v>
      </c>
    </row>
    <row r="66" spans="2:10" ht="15" thickBot="1">
      <c r="B66" s="4" t="s">
        <v>91</v>
      </c>
      <c r="C66" s="4" t="s">
        <v>92</v>
      </c>
      <c r="D66" s="5">
        <v>2.5000000000000001E-2</v>
      </c>
      <c r="I66" s="4" t="s">
        <v>92</v>
      </c>
      <c r="J66" s="5">
        <v>2.5000000000000001E-2</v>
      </c>
    </row>
    <row r="67" spans="2:10" ht="15" thickBot="1">
      <c r="B67" s="4" t="s">
        <v>91</v>
      </c>
      <c r="C67" s="4" t="s">
        <v>93</v>
      </c>
      <c r="D67" s="5">
        <v>4.2999999999999997E-2</v>
      </c>
      <c r="I67" s="4" t="s">
        <v>93</v>
      </c>
      <c r="J67" s="5">
        <v>4.2999999999999997E-2</v>
      </c>
    </row>
    <row r="68" spans="2:10" ht="15" thickBot="1">
      <c r="B68" s="4" t="s">
        <v>91</v>
      </c>
      <c r="C68" s="4" t="s">
        <v>94</v>
      </c>
      <c r="D68" s="5">
        <v>8.5999999999999993E-2</v>
      </c>
      <c r="I68" s="4" t="s">
        <v>94</v>
      </c>
      <c r="J68" s="5">
        <v>8.5999999999999993E-2</v>
      </c>
    </row>
    <row r="69" spans="2:10" ht="15" thickBot="1">
      <c r="B69" s="4" t="s">
        <v>91</v>
      </c>
      <c r="C69" s="4" t="s">
        <v>95</v>
      </c>
      <c r="D69" s="5">
        <v>8.5999999999999993E-2</v>
      </c>
      <c r="I69" s="4" t="s">
        <v>95</v>
      </c>
      <c r="J69" s="5">
        <v>8.5999999999999993E-2</v>
      </c>
    </row>
    <row r="70" spans="2:10" ht="15" thickBot="1">
      <c r="B70" s="4" t="s">
        <v>91</v>
      </c>
      <c r="C70" s="4" t="s">
        <v>96</v>
      </c>
      <c r="D70" s="5">
        <v>4.2999999999999997E-2</v>
      </c>
      <c r="I70" s="4" t="s">
        <v>96</v>
      </c>
      <c r="J70" s="5">
        <v>4.2999999999999997E-2</v>
      </c>
    </row>
    <row r="71" spans="2:10" ht="15" thickBot="1">
      <c r="B71" s="4" t="s">
        <v>91</v>
      </c>
      <c r="C71" s="4" t="s">
        <v>97</v>
      </c>
      <c r="D71" s="5">
        <v>4.2999999999999997E-2</v>
      </c>
      <c r="I71" s="4" t="s">
        <v>97</v>
      </c>
      <c r="J71" s="5">
        <v>4.2999999999999997E-2</v>
      </c>
    </row>
    <row r="72" spans="2:10" ht="15" thickBot="1">
      <c r="B72" s="4" t="s">
        <v>91</v>
      </c>
      <c r="C72" s="4" t="s">
        <v>98</v>
      </c>
      <c r="D72" s="5">
        <v>2.5000000000000001E-2</v>
      </c>
      <c r="I72" s="4" t="s">
        <v>98</v>
      </c>
      <c r="J72" s="5">
        <v>2.5000000000000001E-2</v>
      </c>
    </row>
    <row r="73" spans="2:10" ht="15" thickBot="1">
      <c r="B73" s="4" t="s">
        <v>99</v>
      </c>
      <c r="C73" s="4" t="s">
        <v>100</v>
      </c>
      <c r="D73" s="5">
        <v>3.4000000000000002E-2</v>
      </c>
      <c r="I73" s="4" t="s">
        <v>100</v>
      </c>
      <c r="J73" s="5">
        <v>3.4000000000000002E-2</v>
      </c>
    </row>
    <row r="74" spans="2:10" ht="15" thickBot="1">
      <c r="B74" s="4" t="s">
        <v>101</v>
      </c>
      <c r="C74" s="4" t="s">
        <v>102</v>
      </c>
      <c r="D74" s="5">
        <v>8.5999999999999993E-2</v>
      </c>
      <c r="I74" s="4" t="s">
        <v>102</v>
      </c>
      <c r="J74" s="5">
        <v>8.5999999999999993E-2</v>
      </c>
    </row>
    <row r="75" spans="2:10" ht="15" thickBot="1">
      <c r="B75" s="4" t="s">
        <v>103</v>
      </c>
      <c r="C75" s="4" t="s">
        <v>104</v>
      </c>
      <c r="D75" s="5">
        <v>8.5999999999999993E-2</v>
      </c>
      <c r="I75" s="4" t="s">
        <v>104</v>
      </c>
      <c r="J75" s="5">
        <v>8.5999999999999993E-2</v>
      </c>
    </row>
    <row r="76" spans="2:10" ht="15" thickBot="1">
      <c r="B76" s="4" t="s">
        <v>103</v>
      </c>
      <c r="C76" s="4" t="s">
        <v>105</v>
      </c>
      <c r="D76" s="5">
        <v>8.5999999999999993E-2</v>
      </c>
      <c r="I76" s="4" t="s">
        <v>105</v>
      </c>
      <c r="J76" s="5">
        <v>8.5999999999999993E-2</v>
      </c>
    </row>
    <row r="77" spans="2:10" ht="15" thickBot="1">
      <c r="B77" s="4" t="s">
        <v>103</v>
      </c>
      <c r="C77" s="4" t="s">
        <v>106</v>
      </c>
      <c r="D77" s="5">
        <v>3.6999999999999998E-2</v>
      </c>
      <c r="I77" s="4" t="s">
        <v>106</v>
      </c>
      <c r="J77" s="5">
        <v>3.6999999999999998E-2</v>
      </c>
    </row>
    <row r="78" spans="2:10" ht="15" thickBot="1">
      <c r="B78" s="4" t="s">
        <v>103</v>
      </c>
      <c r="C78" s="4" t="s">
        <v>107</v>
      </c>
      <c r="D78" s="5">
        <v>8.5999999999999993E-2</v>
      </c>
      <c r="I78" s="4" t="s">
        <v>107</v>
      </c>
      <c r="J78" s="5">
        <v>8.5999999999999993E-2</v>
      </c>
    </row>
    <row r="79" spans="2:10" ht="15" thickBot="1">
      <c r="B79" s="4" t="s">
        <v>103</v>
      </c>
      <c r="C79" s="4" t="s">
        <v>108</v>
      </c>
      <c r="D79" s="5">
        <v>8.5999999999999993E-2</v>
      </c>
      <c r="I79" s="4" t="s">
        <v>108</v>
      </c>
      <c r="J79" s="5">
        <v>8.5999999999999993E-2</v>
      </c>
    </row>
    <row r="80" spans="2:10" ht="15" thickBot="1">
      <c r="B80" s="4" t="s">
        <v>103</v>
      </c>
      <c r="C80" s="4" t="s">
        <v>109</v>
      </c>
      <c r="D80" s="5">
        <v>8.5999999999999993E-2</v>
      </c>
      <c r="I80" s="4" t="s">
        <v>109</v>
      </c>
      <c r="J80" s="5">
        <v>8.5999999999999993E-2</v>
      </c>
    </row>
    <row r="81" spans="2:10" ht="15" thickBot="1">
      <c r="B81" s="4" t="s">
        <v>103</v>
      </c>
      <c r="C81" s="4" t="s">
        <v>110</v>
      </c>
      <c r="D81" s="5">
        <v>3.6999999999999998E-2</v>
      </c>
      <c r="I81" s="4" t="s">
        <v>110</v>
      </c>
      <c r="J81" s="5">
        <v>3.6999999999999998E-2</v>
      </c>
    </row>
    <row r="82" spans="2:10" ht="15" thickBot="1">
      <c r="B82" s="4" t="s">
        <v>103</v>
      </c>
      <c r="C82" s="4" t="s">
        <v>111</v>
      </c>
      <c r="D82" s="5">
        <v>3.4000000000000002E-2</v>
      </c>
      <c r="I82" s="4" t="s">
        <v>111</v>
      </c>
      <c r="J82" s="5">
        <v>3.4000000000000002E-2</v>
      </c>
    </row>
    <row r="83" spans="2:10" ht="15" thickBot="1">
      <c r="B83" s="4" t="s">
        <v>112</v>
      </c>
      <c r="C83" s="4" t="s">
        <v>113</v>
      </c>
      <c r="D83" s="5">
        <v>0.06</v>
      </c>
      <c r="I83" s="4" t="s">
        <v>113</v>
      </c>
      <c r="J83" s="5">
        <v>0.06</v>
      </c>
    </row>
    <row r="84" spans="2:10" ht="15" thickBot="1">
      <c r="B84" s="4" t="s">
        <v>112</v>
      </c>
      <c r="C84" s="4" t="s">
        <v>114</v>
      </c>
      <c r="D84" s="5">
        <v>0.04</v>
      </c>
      <c r="I84" s="4" t="s">
        <v>114</v>
      </c>
      <c r="J84" s="5">
        <v>0.04</v>
      </c>
    </row>
    <row r="85" spans="2:10" ht="15" thickBot="1">
      <c r="B85" s="4" t="s">
        <v>112</v>
      </c>
      <c r="C85" s="4" t="s">
        <v>115</v>
      </c>
      <c r="D85" s="5">
        <v>0.06</v>
      </c>
      <c r="I85" s="4" t="s">
        <v>115</v>
      </c>
      <c r="J85" s="5">
        <v>0.06</v>
      </c>
    </row>
    <row r="86" spans="2:10" ht="15" thickBot="1">
      <c r="B86" s="4" t="s">
        <v>112</v>
      </c>
      <c r="C86" s="4" t="s">
        <v>116</v>
      </c>
      <c r="D86" s="5">
        <v>3.4000000000000002E-2</v>
      </c>
      <c r="I86" s="4" t="s">
        <v>116</v>
      </c>
      <c r="J86" s="5">
        <v>3.4000000000000002E-2</v>
      </c>
    </row>
    <row r="87" spans="2:10" ht="15" thickBot="1">
      <c r="B87" s="4" t="s">
        <v>112</v>
      </c>
      <c r="C87" s="4" t="s">
        <v>117</v>
      </c>
      <c r="D87" s="5">
        <v>0.06</v>
      </c>
      <c r="I87" s="4" t="s">
        <v>117</v>
      </c>
      <c r="J87" s="5">
        <v>0.06</v>
      </c>
    </row>
    <row r="88" spans="2:10" ht="15" thickBot="1">
      <c r="B88" s="4" t="s">
        <v>112</v>
      </c>
      <c r="C88" s="4" t="s">
        <v>118</v>
      </c>
      <c r="D88" s="5">
        <v>8.5999999999999993E-2</v>
      </c>
      <c r="I88" s="4" t="s">
        <v>118</v>
      </c>
      <c r="J88" s="5">
        <v>8.5999999999999993E-2</v>
      </c>
    </row>
    <row r="89" spans="2:10" ht="15" thickBot="1">
      <c r="B89" s="4" t="s">
        <v>112</v>
      </c>
      <c r="C89" s="4" t="s">
        <v>119</v>
      </c>
      <c r="D89" s="5">
        <v>8.5999999999999993E-2</v>
      </c>
      <c r="I89" s="4" t="s">
        <v>119</v>
      </c>
      <c r="J89" s="5">
        <v>8.5999999999999993E-2</v>
      </c>
    </row>
    <row r="90" spans="2:10" ht="15" thickBot="1">
      <c r="B90" s="4" t="s">
        <v>112</v>
      </c>
      <c r="C90" s="4" t="s">
        <v>120</v>
      </c>
      <c r="D90" s="5">
        <v>4.2999999999999997E-2</v>
      </c>
      <c r="I90" s="4" t="s">
        <v>120</v>
      </c>
      <c r="J90" s="5">
        <v>4.2999999999999997E-2</v>
      </c>
    </row>
    <row r="91" spans="2:10" ht="15" thickBot="1">
      <c r="B91" s="4" t="s">
        <v>112</v>
      </c>
      <c r="C91" s="4" t="s">
        <v>121</v>
      </c>
      <c r="D91" s="5">
        <v>0.06</v>
      </c>
      <c r="I91" s="4" t="s">
        <v>121</v>
      </c>
      <c r="J91" s="5">
        <v>0.06</v>
      </c>
    </row>
    <row r="92" spans="2:10" ht="15" thickBot="1">
      <c r="B92" s="4" t="s">
        <v>112</v>
      </c>
      <c r="C92" s="4" t="s">
        <v>122</v>
      </c>
      <c r="D92" s="5">
        <v>3.4000000000000002E-2</v>
      </c>
      <c r="I92" s="4" t="s">
        <v>122</v>
      </c>
      <c r="J92" s="5">
        <v>3.4000000000000002E-2</v>
      </c>
    </row>
    <row r="93" spans="2:10" ht="15" thickBot="1">
      <c r="B93" s="4" t="s">
        <v>112</v>
      </c>
      <c r="C93" s="4" t="s">
        <v>123</v>
      </c>
      <c r="D93" s="5">
        <v>8.5999999999999993E-2</v>
      </c>
      <c r="I93" s="4" t="s">
        <v>123</v>
      </c>
      <c r="J93" s="5">
        <v>8.5999999999999993E-2</v>
      </c>
    </row>
    <row r="94" spans="2:10" ht="15" thickBot="1">
      <c r="B94" s="4" t="s">
        <v>112</v>
      </c>
      <c r="C94" s="4" t="s">
        <v>124</v>
      </c>
      <c r="D94" s="5">
        <v>3.4000000000000002E-2</v>
      </c>
      <c r="I94" s="4" t="s">
        <v>124</v>
      </c>
      <c r="J94" s="5">
        <v>3.4000000000000002E-2</v>
      </c>
    </row>
    <row r="95" spans="2:10" ht="15" thickBot="1">
      <c r="B95" s="4" t="s">
        <v>125</v>
      </c>
      <c r="C95" s="4" t="s">
        <v>126</v>
      </c>
      <c r="D95" s="5">
        <v>0.129</v>
      </c>
      <c r="I95" s="4" t="s">
        <v>126</v>
      </c>
      <c r="J95" s="5">
        <v>0.129</v>
      </c>
    </row>
    <row r="96" spans="2:10" ht="15" thickBot="1">
      <c r="B96" s="4" t="s">
        <v>127</v>
      </c>
      <c r="C96" s="4" t="s">
        <v>128</v>
      </c>
      <c r="D96" s="5">
        <v>8.5999999999999993E-2</v>
      </c>
      <c r="I96" s="4" t="s">
        <v>128</v>
      </c>
      <c r="J96" s="5">
        <v>8.5999999999999993E-2</v>
      </c>
    </row>
    <row r="97" spans="2:10" ht="15" thickBot="1">
      <c r="B97" s="4" t="s">
        <v>129</v>
      </c>
      <c r="C97" s="4" t="s">
        <v>130</v>
      </c>
      <c r="D97" s="5">
        <v>0.129</v>
      </c>
      <c r="I97" s="4" t="s">
        <v>130</v>
      </c>
      <c r="J97" s="5">
        <v>0.129</v>
      </c>
    </row>
    <row r="98" spans="2:10" ht="15" thickBot="1">
      <c r="B98" s="4" t="s">
        <v>129</v>
      </c>
      <c r="C98" s="4" t="s">
        <v>131</v>
      </c>
      <c r="D98" s="5">
        <v>8.5999999999999993E-2</v>
      </c>
      <c r="I98" s="4" t="s">
        <v>131</v>
      </c>
      <c r="J98" s="5">
        <v>8.5999999999999993E-2</v>
      </c>
    </row>
    <row r="99" spans="2:10" ht="15" thickBot="1">
      <c r="B99" s="4" t="s">
        <v>129</v>
      </c>
      <c r="C99" s="4" t="s">
        <v>113</v>
      </c>
      <c r="D99" s="5">
        <v>5.0999999999999997E-2</v>
      </c>
      <c r="I99" s="4" t="s">
        <v>113</v>
      </c>
      <c r="J99" s="5">
        <v>5.0999999999999997E-2</v>
      </c>
    </row>
    <row r="100" spans="2:10" ht="15" thickBot="1">
      <c r="B100" s="4" t="s">
        <v>129</v>
      </c>
      <c r="C100" s="4" t="s">
        <v>115</v>
      </c>
      <c r="D100" s="5">
        <v>5.0999999999999997E-2</v>
      </c>
      <c r="I100" s="4" t="s">
        <v>115</v>
      </c>
      <c r="J100" s="5">
        <v>5.0999999999999997E-2</v>
      </c>
    </row>
    <row r="101" spans="2:10" ht="15" thickBot="1">
      <c r="B101" s="4" t="s">
        <v>129</v>
      </c>
      <c r="C101" s="4" t="s">
        <v>120</v>
      </c>
      <c r="D101" s="5">
        <v>4.2999999999999997E-2</v>
      </c>
      <c r="I101" s="4" t="s">
        <v>120</v>
      </c>
      <c r="J101" s="5">
        <v>4.2999999999999997E-2</v>
      </c>
    </row>
    <row r="102" spans="2:10" ht="15" thickBot="1">
      <c r="B102" s="4" t="s">
        <v>129</v>
      </c>
      <c r="C102" s="4" t="s">
        <v>132</v>
      </c>
      <c r="D102" s="5">
        <v>5.0999999999999997E-2</v>
      </c>
      <c r="I102" s="4" t="s">
        <v>132</v>
      </c>
      <c r="J102" s="5">
        <v>5.0999999999999997E-2</v>
      </c>
    </row>
    <row r="103" spans="2:10" ht="15" thickBot="1">
      <c r="B103" s="4" t="s">
        <v>129</v>
      </c>
      <c r="C103" s="4" t="s">
        <v>133</v>
      </c>
      <c r="D103" s="5">
        <v>8.5999999999999993E-2</v>
      </c>
      <c r="I103" s="4" t="s">
        <v>133</v>
      </c>
      <c r="J103" s="5">
        <v>8.5999999999999993E-2</v>
      </c>
    </row>
    <row r="104" spans="2:10" ht="15" thickBot="1">
      <c r="B104" s="4" t="s">
        <v>134</v>
      </c>
      <c r="C104" s="4" t="s">
        <v>135</v>
      </c>
      <c r="D104" s="5">
        <v>8.5999999999999993E-2</v>
      </c>
      <c r="I104" s="4" t="s">
        <v>135</v>
      </c>
      <c r="J104" s="5">
        <v>8.5999999999999993E-2</v>
      </c>
    </row>
    <row r="105" spans="2:10" ht="15" thickBot="1">
      <c r="B105" s="4" t="s">
        <v>136</v>
      </c>
      <c r="C105" s="4" t="s">
        <v>137</v>
      </c>
      <c r="D105" s="5">
        <v>3.4000000000000002E-2</v>
      </c>
      <c r="I105" s="4" t="s">
        <v>137</v>
      </c>
      <c r="J105" s="5">
        <v>3.4000000000000002E-2</v>
      </c>
    </row>
    <row r="106" spans="2:10" ht="15" thickBot="1">
      <c r="B106" s="4" t="s">
        <v>88</v>
      </c>
      <c r="C106" s="4" t="s">
        <v>138</v>
      </c>
      <c r="D106" s="5">
        <v>2.5000000000000001E-2</v>
      </c>
      <c r="I106" s="4" t="s">
        <v>138</v>
      </c>
      <c r="J106" s="5">
        <v>2.5000000000000001E-2</v>
      </c>
    </row>
    <row r="107" spans="2:10" ht="15" thickBot="1">
      <c r="B107" s="2"/>
      <c r="C107" s="3" t="s">
        <v>139</v>
      </c>
      <c r="D107" s="2"/>
      <c r="I107" s="3" t="s">
        <v>139</v>
      </c>
      <c r="J107" s="2"/>
    </row>
    <row r="108" spans="2:10" ht="15" thickBot="1">
      <c r="B108" s="4" t="s">
        <v>140</v>
      </c>
      <c r="C108" s="4" t="s">
        <v>141</v>
      </c>
      <c r="D108" s="5">
        <v>8.5999999999999993E-2</v>
      </c>
      <c r="I108" s="4" t="s">
        <v>141</v>
      </c>
      <c r="J108" s="5">
        <v>8.5999999999999993E-2</v>
      </c>
    </row>
    <row r="109" spans="2:10" ht="15" thickBot="1">
      <c r="B109" s="4" t="s">
        <v>139</v>
      </c>
      <c r="C109" s="4" t="s">
        <v>142</v>
      </c>
      <c r="D109" s="5">
        <v>0.129</v>
      </c>
      <c r="I109" s="4" t="s">
        <v>142</v>
      </c>
      <c r="J109" s="5">
        <v>0.129</v>
      </c>
    </row>
    <row r="110" spans="2:10" ht="15" thickBot="1">
      <c r="B110" s="2"/>
      <c r="C110" s="3" t="s">
        <v>143</v>
      </c>
      <c r="D110" s="2"/>
      <c r="I110" s="3" t="s">
        <v>143</v>
      </c>
      <c r="J110" s="2"/>
    </row>
    <row r="111" spans="2:10" ht="15" thickBot="1">
      <c r="B111" s="4" t="s">
        <v>143</v>
      </c>
      <c r="C111" s="4" t="s">
        <v>144</v>
      </c>
      <c r="D111" s="5">
        <v>0.129</v>
      </c>
      <c r="I111" s="4" t="s">
        <v>144</v>
      </c>
      <c r="J111" s="5">
        <v>0.129</v>
      </c>
    </row>
    <row r="112" spans="2:10" ht="15" thickBot="1">
      <c r="B112" s="2"/>
      <c r="C112" s="3" t="s">
        <v>145</v>
      </c>
      <c r="D112" s="2"/>
      <c r="I112" s="3" t="s">
        <v>145</v>
      </c>
      <c r="J112" s="2"/>
    </row>
    <row r="113" spans="2:10" ht="15" thickBot="1">
      <c r="B113" s="4" t="s">
        <v>145</v>
      </c>
      <c r="C113" s="4" t="s">
        <v>146</v>
      </c>
      <c r="D113" s="5">
        <v>2.5000000000000001E-2</v>
      </c>
      <c r="I113" s="4" t="s">
        <v>146</v>
      </c>
      <c r="J113" s="5">
        <v>2.5000000000000001E-2</v>
      </c>
    </row>
    <row r="114" spans="2:10" ht="15" thickBot="1">
      <c r="B114" s="2"/>
      <c r="C114" s="3" t="s">
        <v>147</v>
      </c>
      <c r="D114" s="2"/>
      <c r="I114" s="3" t="s">
        <v>147</v>
      </c>
      <c r="J114" s="2"/>
    </row>
    <row r="115" spans="2:10" ht="15" thickBot="1">
      <c r="B115" s="4" t="s">
        <v>148</v>
      </c>
      <c r="C115" s="4" t="s">
        <v>149</v>
      </c>
      <c r="D115" s="5">
        <v>0.129</v>
      </c>
      <c r="I115" s="4" t="s">
        <v>149</v>
      </c>
      <c r="J115" s="5">
        <v>0.129</v>
      </c>
    </row>
    <row r="116" spans="2:10" ht="15" thickBot="1">
      <c r="B116" s="4" t="s">
        <v>150</v>
      </c>
      <c r="C116" s="4" t="s">
        <v>151</v>
      </c>
      <c r="D116" s="5">
        <v>0.129</v>
      </c>
      <c r="I116" s="4" t="s">
        <v>151</v>
      </c>
      <c r="J116" s="5">
        <v>0.129</v>
      </c>
    </row>
    <row r="117" spans="2:10" ht="15" thickBot="1">
      <c r="B117" s="4" t="s">
        <v>152</v>
      </c>
      <c r="C117" s="4" t="s">
        <v>153</v>
      </c>
      <c r="D117" s="5">
        <v>0.129</v>
      </c>
      <c r="I117" s="4" t="s">
        <v>153</v>
      </c>
      <c r="J117" s="5">
        <v>0.129</v>
      </c>
    </row>
    <row r="118" spans="2:10" ht="15" thickBot="1">
      <c r="B118" s="4" t="s">
        <v>147</v>
      </c>
      <c r="C118" s="4" t="s">
        <v>154</v>
      </c>
      <c r="D118" s="5">
        <v>8.5999999999999993E-2</v>
      </c>
      <c r="I118" s="4" t="s">
        <v>154</v>
      </c>
      <c r="J118" s="5">
        <v>8.5999999999999993E-2</v>
      </c>
    </row>
    <row r="119" spans="2:10" ht="15" thickBot="1">
      <c r="B119" s="2"/>
      <c r="C119" s="3" t="s">
        <v>155</v>
      </c>
      <c r="D119" s="2"/>
      <c r="I119" s="3" t="s">
        <v>155</v>
      </c>
      <c r="J119" s="2"/>
    </row>
    <row r="120" spans="2:10" ht="15" thickBot="1">
      <c r="B120" s="4" t="s">
        <v>156</v>
      </c>
      <c r="C120" s="4" t="s">
        <v>157</v>
      </c>
      <c r="D120" s="5">
        <v>8.5999999999999993E-2</v>
      </c>
      <c r="I120" s="4" t="s">
        <v>157</v>
      </c>
      <c r="J120" s="5">
        <v>8.5999999999999993E-2</v>
      </c>
    </row>
    <row r="121" spans="2:10" ht="15" thickBot="1">
      <c r="B121" s="4" t="s">
        <v>158</v>
      </c>
      <c r="C121" s="4" t="s">
        <v>159</v>
      </c>
      <c r="D121" s="5">
        <v>2.5000000000000001E-2</v>
      </c>
      <c r="I121" s="4" t="s">
        <v>159</v>
      </c>
      <c r="J121" s="5">
        <v>2.5000000000000001E-2</v>
      </c>
    </row>
    <row r="122" spans="2:10" ht="15" thickBot="1">
      <c r="B122" s="4" t="s">
        <v>160</v>
      </c>
      <c r="C122" s="4" t="s">
        <v>161</v>
      </c>
      <c r="D122" s="5">
        <v>3.4000000000000002E-2</v>
      </c>
      <c r="I122" s="4" t="s">
        <v>161</v>
      </c>
      <c r="J122" s="5">
        <v>3.4000000000000002E-2</v>
      </c>
    </row>
    <row r="123" spans="2:10" ht="15" thickBot="1">
      <c r="B123" s="4" t="s">
        <v>162</v>
      </c>
      <c r="C123" s="4" t="s">
        <v>163</v>
      </c>
      <c r="D123" s="5">
        <v>3.4000000000000002E-2</v>
      </c>
      <c r="I123" s="4" t="s">
        <v>163</v>
      </c>
      <c r="J123" s="5">
        <v>3.4000000000000002E-2</v>
      </c>
    </row>
    <row r="124" spans="2:10" ht="15" thickBot="1">
      <c r="B124" s="4" t="s">
        <v>155</v>
      </c>
      <c r="C124" s="4" t="s">
        <v>164</v>
      </c>
      <c r="D124" s="5">
        <v>0.129</v>
      </c>
      <c r="I124" s="4" t="s">
        <v>164</v>
      </c>
      <c r="J124" s="5">
        <v>0.129</v>
      </c>
    </row>
    <row r="125" spans="2:10" ht="15" thickBot="1">
      <c r="B125" s="2"/>
      <c r="C125" s="3" t="s">
        <v>165</v>
      </c>
      <c r="D125" s="2"/>
      <c r="I125" s="3" t="s">
        <v>165</v>
      </c>
      <c r="J125" s="2"/>
    </row>
    <row r="126" spans="2:10" ht="15" thickBot="1">
      <c r="B126" s="4" t="s">
        <v>166</v>
      </c>
      <c r="C126" s="4" t="s">
        <v>167</v>
      </c>
      <c r="D126" s="5">
        <v>0.06</v>
      </c>
      <c r="I126" s="4" t="s">
        <v>167</v>
      </c>
      <c r="J126" s="5">
        <v>0.06</v>
      </c>
    </row>
    <row r="127" spans="2:10" ht="15" thickBot="1">
      <c r="B127" s="4" t="s">
        <v>168</v>
      </c>
      <c r="C127" s="4" t="s">
        <v>169</v>
      </c>
      <c r="D127" s="5">
        <v>0.14599999999999999</v>
      </c>
      <c r="I127" s="4" t="s">
        <v>169</v>
      </c>
      <c r="J127" s="5">
        <v>0.14599999999999999</v>
      </c>
    </row>
    <row r="128" spans="2:10" ht="15" thickBot="1">
      <c r="B128" s="4" t="s">
        <v>170</v>
      </c>
      <c r="C128" s="4" t="s">
        <v>171</v>
      </c>
      <c r="D128" s="5">
        <v>3.4000000000000002E-2</v>
      </c>
      <c r="I128" s="4" t="s">
        <v>171</v>
      </c>
      <c r="J128" s="5">
        <v>3.4000000000000002E-2</v>
      </c>
    </row>
    <row r="129" spans="2:10" ht="15" thickBot="1">
      <c r="B129" s="4" t="s">
        <v>172</v>
      </c>
      <c r="C129" s="4" t="s">
        <v>173</v>
      </c>
      <c r="D129" s="5">
        <v>3.4000000000000002E-2</v>
      </c>
      <c r="I129" s="4" t="s">
        <v>173</v>
      </c>
      <c r="J129" s="5">
        <v>3.4000000000000002E-2</v>
      </c>
    </row>
    <row r="130" spans="2:10" ht="15" thickBot="1">
      <c r="B130" s="4" t="s">
        <v>165</v>
      </c>
      <c r="C130" s="4" t="s">
        <v>174</v>
      </c>
      <c r="D130" s="5">
        <v>8.5999999999999993E-2</v>
      </c>
      <c r="I130" s="4" t="s">
        <v>174</v>
      </c>
      <c r="J130" s="5">
        <v>8.5999999999999993E-2</v>
      </c>
    </row>
    <row r="131" spans="2:10" ht="15" thickBot="1">
      <c r="B131" s="2"/>
      <c r="C131" s="3" t="s">
        <v>175</v>
      </c>
      <c r="D131" s="2"/>
      <c r="I131" s="3" t="s">
        <v>175</v>
      </c>
      <c r="J131" s="2"/>
    </row>
    <row r="132" spans="2:10" ht="15" thickBot="1">
      <c r="B132" s="4" t="s">
        <v>176</v>
      </c>
      <c r="C132" s="4" t="s">
        <v>177</v>
      </c>
      <c r="D132" s="5">
        <v>4.2999999999999997E-2</v>
      </c>
      <c r="I132" s="4" t="s">
        <v>177</v>
      </c>
      <c r="J132" s="5">
        <v>4.2999999999999997E-2</v>
      </c>
    </row>
    <row r="133" spans="2:10" ht="15" thickBot="1">
      <c r="B133" s="4" t="s">
        <v>176</v>
      </c>
      <c r="C133" s="4" t="s">
        <v>178</v>
      </c>
      <c r="D133" s="5">
        <v>2.5000000000000001E-2</v>
      </c>
      <c r="I133" s="4" t="s">
        <v>178</v>
      </c>
      <c r="J133" s="5">
        <v>2.5000000000000001E-2</v>
      </c>
    </row>
    <row r="134" spans="2:10" ht="15" thickBot="1">
      <c r="B134" s="4" t="s">
        <v>176</v>
      </c>
      <c r="C134" s="4" t="s">
        <v>179</v>
      </c>
      <c r="D134" s="5">
        <v>8.5999999999999993E-2</v>
      </c>
      <c r="I134" s="4" t="s">
        <v>179</v>
      </c>
      <c r="J134" s="5">
        <v>8.5999999999999993E-2</v>
      </c>
    </row>
    <row r="135" spans="2:10" ht="15" thickBot="1">
      <c r="B135" s="4" t="s">
        <v>180</v>
      </c>
      <c r="C135" s="4" t="s">
        <v>181</v>
      </c>
      <c r="D135" s="5">
        <v>2.5000000000000001E-2</v>
      </c>
      <c r="I135" s="4" t="s">
        <v>181</v>
      </c>
      <c r="J135" s="5">
        <v>2.5000000000000001E-2</v>
      </c>
    </row>
    <row r="136" spans="2:10" ht="15" thickBot="1">
      <c r="B136" s="4" t="s">
        <v>180</v>
      </c>
      <c r="C136" s="4" t="s">
        <v>182</v>
      </c>
      <c r="D136" s="5">
        <v>2.5000000000000001E-2</v>
      </c>
      <c r="I136" s="4" t="s">
        <v>182</v>
      </c>
      <c r="J136" s="5">
        <v>2.5000000000000001E-2</v>
      </c>
    </row>
    <row r="137" spans="2:10" ht="15" thickBot="1">
      <c r="B137" s="4" t="s">
        <v>180</v>
      </c>
      <c r="C137" s="4" t="s">
        <v>183</v>
      </c>
      <c r="D137" s="5">
        <v>2.5000000000000001E-2</v>
      </c>
      <c r="I137" s="4" t="s">
        <v>183</v>
      </c>
      <c r="J137" s="5">
        <v>2.5000000000000001E-2</v>
      </c>
    </row>
    <row r="138" spans="2:10" ht="15" thickBot="1">
      <c r="B138" s="4" t="s">
        <v>180</v>
      </c>
      <c r="C138" s="4" t="s">
        <v>184</v>
      </c>
      <c r="D138" s="5">
        <v>2.5000000000000001E-2</v>
      </c>
      <c r="I138" s="4" t="s">
        <v>184</v>
      </c>
      <c r="J138" s="5">
        <v>2.5000000000000001E-2</v>
      </c>
    </row>
    <row r="139" spans="2:10" ht="15" thickBot="1">
      <c r="B139" s="4" t="s">
        <v>180</v>
      </c>
      <c r="C139" s="4" t="s">
        <v>185</v>
      </c>
      <c r="D139" s="5">
        <v>2.5000000000000001E-2</v>
      </c>
      <c r="I139" s="4" t="s">
        <v>185</v>
      </c>
      <c r="J139" s="5">
        <v>2.5000000000000001E-2</v>
      </c>
    </row>
    <row r="140" spans="2:10" ht="15" thickBot="1">
      <c r="B140" s="4" t="s">
        <v>180</v>
      </c>
      <c r="C140" s="4" t="s">
        <v>186</v>
      </c>
      <c r="D140" s="5">
        <v>4.2999999999999997E-2</v>
      </c>
      <c r="I140" s="4" t="s">
        <v>186</v>
      </c>
      <c r="J140" s="5">
        <v>4.2999999999999997E-2</v>
      </c>
    </row>
    <row r="141" spans="2:10" ht="15" thickBot="1">
      <c r="B141" s="4" t="s">
        <v>180</v>
      </c>
      <c r="C141" s="4" t="s">
        <v>187</v>
      </c>
      <c r="D141" s="5">
        <v>2.5000000000000001E-2</v>
      </c>
      <c r="I141" s="4" t="s">
        <v>187</v>
      </c>
      <c r="J141" s="5">
        <v>2.5000000000000001E-2</v>
      </c>
    </row>
    <row r="142" spans="2:10" ht="15" thickBot="1">
      <c r="B142" s="4" t="s">
        <v>180</v>
      </c>
      <c r="C142" s="4" t="s">
        <v>188</v>
      </c>
      <c r="D142" s="5">
        <v>2.5000000000000001E-2</v>
      </c>
      <c r="I142" s="4" t="s">
        <v>188</v>
      </c>
      <c r="J142" s="5">
        <v>2.5000000000000001E-2</v>
      </c>
    </row>
    <row r="143" spans="2:10" ht="15" thickBot="1">
      <c r="B143" s="4" t="s">
        <v>180</v>
      </c>
      <c r="C143" s="4" t="s">
        <v>189</v>
      </c>
      <c r="D143" s="5">
        <v>2.5000000000000001E-2</v>
      </c>
      <c r="I143" s="4" t="s">
        <v>189</v>
      </c>
      <c r="J143" s="5">
        <v>2.5000000000000001E-2</v>
      </c>
    </row>
    <row r="144" spans="2:10" ht="15" thickBot="1">
      <c r="B144" s="4" t="s">
        <v>180</v>
      </c>
      <c r="C144" s="4" t="s">
        <v>190</v>
      </c>
      <c r="D144" s="5">
        <v>2.5000000000000001E-2</v>
      </c>
      <c r="I144" s="4" t="s">
        <v>190</v>
      </c>
      <c r="J144" s="5">
        <v>2.5000000000000001E-2</v>
      </c>
    </row>
    <row r="145" spans="2:10" ht="15" thickBot="1">
      <c r="B145" s="4" t="s">
        <v>180</v>
      </c>
      <c r="C145" s="4" t="s">
        <v>191</v>
      </c>
      <c r="D145" s="5">
        <v>2.5000000000000001E-2</v>
      </c>
      <c r="I145" s="4" t="s">
        <v>191</v>
      </c>
      <c r="J145" s="5">
        <v>2.5000000000000001E-2</v>
      </c>
    </row>
    <row r="146" spans="2:10" ht="15" thickBot="1">
      <c r="B146" s="4" t="s">
        <v>180</v>
      </c>
      <c r="C146" s="4" t="s">
        <v>192</v>
      </c>
      <c r="D146" s="5">
        <v>2.5000000000000001E-2</v>
      </c>
      <c r="I146" s="4" t="s">
        <v>192</v>
      </c>
      <c r="J146" s="5">
        <v>2.5000000000000001E-2</v>
      </c>
    </row>
    <row r="147" spans="2:10" ht="15" thickBot="1">
      <c r="B147" s="4" t="s">
        <v>180</v>
      </c>
      <c r="C147" s="4" t="s">
        <v>193</v>
      </c>
      <c r="D147" s="5">
        <v>2.5000000000000001E-2</v>
      </c>
      <c r="I147" s="4" t="s">
        <v>193</v>
      </c>
      <c r="J147" s="5">
        <v>2.5000000000000001E-2</v>
      </c>
    </row>
    <row r="148" spans="2:10" ht="15" thickBot="1">
      <c r="B148" s="4" t="s">
        <v>180</v>
      </c>
      <c r="C148" s="4" t="s">
        <v>194</v>
      </c>
      <c r="D148" s="5">
        <v>8.5999999999999993E-2</v>
      </c>
      <c r="I148" s="4" t="s">
        <v>194</v>
      </c>
      <c r="J148" s="5">
        <v>8.5999999999999993E-2</v>
      </c>
    </row>
    <row r="149" spans="2:10" ht="15" thickBot="1">
      <c r="B149" s="4" t="s">
        <v>175</v>
      </c>
      <c r="C149" s="4" t="s">
        <v>195</v>
      </c>
      <c r="D149" s="5">
        <v>8.5999999999999993E-2</v>
      </c>
      <c r="I149" s="4" t="s">
        <v>195</v>
      </c>
      <c r="J149" s="5">
        <v>8.5999999999999993E-2</v>
      </c>
    </row>
    <row r="150" spans="2:10" ht="15" thickBot="1">
      <c r="B150" s="2"/>
      <c r="C150" s="3" t="s">
        <v>196</v>
      </c>
      <c r="D150" s="2"/>
      <c r="I150" s="3" t="s">
        <v>196</v>
      </c>
      <c r="J150" s="2"/>
    </row>
    <row r="151" spans="2:10" ht="15" thickBot="1">
      <c r="B151" s="4" t="s">
        <v>196</v>
      </c>
      <c r="C151" s="4" t="s">
        <v>197</v>
      </c>
      <c r="D151" s="5">
        <v>3.4000000000000002E-2</v>
      </c>
      <c r="I151" s="4" t="s">
        <v>197</v>
      </c>
      <c r="J151" s="5">
        <v>3.4000000000000002E-2</v>
      </c>
    </row>
    <row r="152" spans="2:10" ht="15" thickBot="1">
      <c r="B152" s="2"/>
      <c r="C152" s="3" t="s">
        <v>198</v>
      </c>
      <c r="D152" s="2"/>
      <c r="I152" s="3" t="s">
        <v>198</v>
      </c>
      <c r="J152" s="2"/>
    </row>
    <row r="153" spans="2:10" ht="15" thickBot="1">
      <c r="B153" s="4" t="s">
        <v>198</v>
      </c>
      <c r="C153" s="4" t="s">
        <v>199</v>
      </c>
      <c r="D153" s="5">
        <v>0</v>
      </c>
      <c r="I153" s="4" t="s">
        <v>199</v>
      </c>
      <c r="J153" s="5">
        <v>0</v>
      </c>
    </row>
    <row r="154" spans="2:10" ht="15" thickBot="1">
      <c r="B154" s="2"/>
      <c r="C154" s="3" t="s">
        <v>200</v>
      </c>
      <c r="D154" s="2"/>
      <c r="I154" s="3" t="s">
        <v>200</v>
      </c>
      <c r="J154" s="2"/>
    </row>
    <row r="155" spans="2:10" ht="15" thickBot="1">
      <c r="B155" s="4" t="s">
        <v>200</v>
      </c>
      <c r="C155" s="4" t="s">
        <v>201</v>
      </c>
      <c r="D155" s="5">
        <v>0</v>
      </c>
      <c r="I155" s="4" t="s">
        <v>201</v>
      </c>
      <c r="J155" s="5">
        <v>0</v>
      </c>
    </row>
    <row r="156" spans="2:10" ht="15" thickBot="1">
      <c r="B156" s="2"/>
      <c r="C156" s="3" t="s">
        <v>202</v>
      </c>
      <c r="D156" s="2"/>
      <c r="I156" s="3" t="s">
        <v>202</v>
      </c>
      <c r="J156" s="2"/>
    </row>
    <row r="157" spans="2:10" ht="15" thickBot="1">
      <c r="B157" s="4" t="s">
        <v>202</v>
      </c>
      <c r="C157" s="4" t="s">
        <v>203</v>
      </c>
      <c r="D157" s="5">
        <v>1.4999999999999999E-2</v>
      </c>
      <c r="I157" s="4" t="s">
        <v>203</v>
      </c>
      <c r="J157" s="5">
        <v>1.4999999999999999E-2</v>
      </c>
    </row>
    <row r="158" spans="2:10" ht="15" thickBot="1">
      <c r="B158" s="2"/>
      <c r="C158" s="3" t="s">
        <v>204</v>
      </c>
      <c r="D158" s="2"/>
      <c r="I158" s="3" t="s">
        <v>204</v>
      </c>
      <c r="J158" s="2"/>
    </row>
    <row r="159" spans="2:10" ht="15" thickBot="1">
      <c r="B159" s="4" t="s">
        <v>205</v>
      </c>
      <c r="C159" s="4" t="s">
        <v>206</v>
      </c>
      <c r="D159" s="5">
        <v>8.5999999999999993E-2</v>
      </c>
      <c r="I159" s="4" t="s">
        <v>206</v>
      </c>
      <c r="J159" s="5">
        <v>8.5999999999999993E-2</v>
      </c>
    </row>
    <row r="160" spans="2:10" ht="15" thickBot="1">
      <c r="B160" s="4" t="s">
        <v>207</v>
      </c>
      <c r="C160" s="4" t="s">
        <v>208</v>
      </c>
      <c r="D160" s="5">
        <v>8.5999999999999993E-2</v>
      </c>
      <c r="I160" s="4" t="s">
        <v>208</v>
      </c>
      <c r="J160" s="5">
        <v>8.5999999999999993E-2</v>
      </c>
    </row>
    <row r="161" spans="2:10" ht="15" thickBot="1">
      <c r="B161" s="2"/>
      <c r="C161" s="3" t="s">
        <v>209</v>
      </c>
      <c r="D161" s="2"/>
      <c r="I161" s="3" t="s">
        <v>209</v>
      </c>
      <c r="J161" s="2"/>
    </row>
    <row r="162" spans="2:10" ht="15" thickBot="1">
      <c r="B162" s="4" t="s">
        <v>210</v>
      </c>
      <c r="C162" s="4" t="s">
        <v>211</v>
      </c>
      <c r="D162" s="5">
        <v>4.2999999999999997E-2</v>
      </c>
      <c r="I162" s="4" t="s">
        <v>211</v>
      </c>
      <c r="J162" s="5">
        <v>4.2999999999999997E-2</v>
      </c>
    </row>
    <row r="163" spans="2:10" ht="15" thickBot="1">
      <c r="B163" s="4" t="s">
        <v>212</v>
      </c>
      <c r="C163" s="4" t="s">
        <v>213</v>
      </c>
      <c r="D163" s="5">
        <v>0.17199999999999999</v>
      </c>
      <c r="I163" s="4" t="s">
        <v>213</v>
      </c>
      <c r="J163" s="5">
        <v>0.17199999999999999</v>
      </c>
    </row>
    <row r="164" spans="2:10" ht="15" thickBot="1">
      <c r="B164" s="4" t="s">
        <v>214</v>
      </c>
      <c r="C164" s="4" t="s">
        <v>215</v>
      </c>
      <c r="D164" s="5">
        <v>0.17199999999999999</v>
      </c>
      <c r="I164" s="4" t="s">
        <v>215</v>
      </c>
      <c r="J164" s="5">
        <v>0.17199999999999999</v>
      </c>
    </row>
    <row r="165" spans="2:10" ht="15" thickBot="1">
      <c r="B165" s="4" t="s">
        <v>216</v>
      </c>
      <c r="C165" s="4" t="s">
        <v>217</v>
      </c>
      <c r="D165" s="5">
        <v>0.17199999999999999</v>
      </c>
      <c r="I165" s="4" t="s">
        <v>217</v>
      </c>
      <c r="J165" s="5">
        <v>0.17199999999999999</v>
      </c>
    </row>
    <row r="166" spans="2:10" ht="15" thickBot="1">
      <c r="B166" s="4" t="s">
        <v>218</v>
      </c>
      <c r="C166" s="4" t="s">
        <v>219</v>
      </c>
      <c r="D166" s="5">
        <v>3.4000000000000002E-2</v>
      </c>
      <c r="I166" s="4" t="s">
        <v>219</v>
      </c>
      <c r="J166" s="5">
        <v>3.4000000000000002E-2</v>
      </c>
    </row>
    <row r="167" spans="2:10" ht="15" thickBot="1">
      <c r="B167" s="4" t="s">
        <v>209</v>
      </c>
      <c r="C167" s="4" t="s">
        <v>220</v>
      </c>
      <c r="D167" s="5">
        <v>8.5999999999999993E-2</v>
      </c>
      <c r="I167" s="4" t="s">
        <v>220</v>
      </c>
      <c r="J167" s="5">
        <v>8.5999999999999993E-2</v>
      </c>
    </row>
    <row r="168" spans="2:10" ht="15" thickBot="1">
      <c r="B168" s="2"/>
      <c r="C168" s="3" t="s">
        <v>221</v>
      </c>
      <c r="D168" s="2"/>
      <c r="I168" s="3" t="s">
        <v>221</v>
      </c>
      <c r="J168" s="2"/>
    </row>
    <row r="169" spans="2:10" ht="15" thickBot="1">
      <c r="B169" s="4" t="s">
        <v>222</v>
      </c>
      <c r="C169" s="4" t="s">
        <v>223</v>
      </c>
      <c r="D169" s="5">
        <v>3.4000000000000002E-2</v>
      </c>
      <c r="I169" s="4" t="s">
        <v>223</v>
      </c>
      <c r="J169" s="5">
        <v>3.4000000000000002E-2</v>
      </c>
    </row>
    <row r="170" spans="2:10" ht="15" thickBot="1">
      <c r="B170" s="4" t="s">
        <v>222</v>
      </c>
      <c r="C170" s="4" t="s">
        <v>224</v>
      </c>
      <c r="D170" s="5">
        <v>3.4000000000000002E-2</v>
      </c>
      <c r="I170" s="4" t="s">
        <v>224</v>
      </c>
      <c r="J170" s="5">
        <v>3.4000000000000002E-2</v>
      </c>
    </row>
    <row r="171" spans="2:10" ht="15" thickBot="1">
      <c r="B171" s="4" t="s">
        <v>222</v>
      </c>
      <c r="C171" s="4" t="s">
        <v>225</v>
      </c>
      <c r="D171" s="5">
        <v>3.4000000000000002E-2</v>
      </c>
      <c r="I171" s="4" t="s">
        <v>225</v>
      </c>
      <c r="J171" s="5">
        <v>3.4000000000000002E-2</v>
      </c>
    </row>
    <row r="172" spans="2:10" ht="15" thickBot="1">
      <c r="B172" s="4" t="s">
        <v>226</v>
      </c>
      <c r="C172" s="4" t="s">
        <v>227</v>
      </c>
      <c r="D172" s="5">
        <v>3.4000000000000002E-2</v>
      </c>
      <c r="I172" s="4" t="s">
        <v>227</v>
      </c>
      <c r="J172" s="5">
        <v>3.4000000000000002E-2</v>
      </c>
    </row>
    <row r="173" spans="2:10" ht="15" thickBot="1">
      <c r="B173" s="4" t="s">
        <v>221</v>
      </c>
      <c r="C173" s="4" t="s">
        <v>228</v>
      </c>
      <c r="D173" s="5">
        <v>4.2999999999999997E-2</v>
      </c>
      <c r="I173" s="4" t="s">
        <v>228</v>
      </c>
      <c r="J173" s="5">
        <v>4.2999999999999997E-2</v>
      </c>
    </row>
    <row r="174" spans="2:10" ht="15" thickBot="1">
      <c r="B174" s="2"/>
      <c r="C174" s="3" t="s">
        <v>229</v>
      </c>
      <c r="D174" s="2"/>
      <c r="I174" s="3" t="s">
        <v>229</v>
      </c>
      <c r="J174" s="2"/>
    </row>
    <row r="175" spans="2:10" ht="15" thickBot="1">
      <c r="B175" s="4" t="s">
        <v>230</v>
      </c>
      <c r="C175" s="4" t="s">
        <v>231</v>
      </c>
      <c r="D175" s="5">
        <v>3.4000000000000002E-2</v>
      </c>
      <c r="I175" s="4" t="s">
        <v>231</v>
      </c>
      <c r="J175" s="5">
        <v>3.4000000000000002E-2</v>
      </c>
    </row>
    <row r="176" spans="2:10" ht="15" thickBot="1">
      <c r="B176" s="4" t="s">
        <v>232</v>
      </c>
      <c r="C176" s="4" t="s">
        <v>233</v>
      </c>
      <c r="D176" s="5">
        <v>8.5999999999999993E-2</v>
      </c>
      <c r="I176" s="4" t="s">
        <v>233</v>
      </c>
      <c r="J176" s="5">
        <v>8.5999999999999993E-2</v>
      </c>
    </row>
    <row r="177" spans="2:10" ht="15" thickBot="1">
      <c r="B177" s="4" t="s">
        <v>234</v>
      </c>
      <c r="C177" s="4" t="s">
        <v>235</v>
      </c>
      <c r="D177" s="5">
        <v>8.5999999999999993E-2</v>
      </c>
      <c r="I177" s="4" t="s">
        <v>235</v>
      </c>
      <c r="J177" s="5">
        <v>8.5999999999999993E-2</v>
      </c>
    </row>
    <row r="178" spans="2:10" ht="15" thickBot="1">
      <c r="B178" s="4" t="s">
        <v>229</v>
      </c>
      <c r="C178" s="4" t="s">
        <v>236</v>
      </c>
      <c r="D178" s="5">
        <v>0.129</v>
      </c>
      <c r="I178" s="4" t="s">
        <v>236</v>
      </c>
      <c r="J178" s="5">
        <v>0.129</v>
      </c>
    </row>
    <row r="179" spans="2:10" ht="15" thickBot="1">
      <c r="B179" s="2"/>
      <c r="C179" s="3" t="s">
        <v>237</v>
      </c>
      <c r="D179" s="2"/>
      <c r="I179" s="3" t="s">
        <v>237</v>
      </c>
      <c r="J179" s="2"/>
    </row>
    <row r="180" spans="2:10" ht="15" thickBot="1">
      <c r="B180" s="4" t="s">
        <v>237</v>
      </c>
      <c r="C180" s="4" t="s">
        <v>238</v>
      </c>
      <c r="D180" s="5">
        <v>0</v>
      </c>
      <c r="I180" s="4" t="s">
        <v>238</v>
      </c>
      <c r="J180" s="5">
        <v>0</v>
      </c>
    </row>
    <row r="181" spans="2:10" ht="15" thickBot="1">
      <c r="B181" s="2"/>
      <c r="C181" s="3" t="s">
        <v>239</v>
      </c>
      <c r="D181" s="2"/>
      <c r="I181" s="3" t="s">
        <v>239</v>
      </c>
      <c r="J181" s="2"/>
    </row>
    <row r="182" spans="2:10" ht="15" thickBot="1">
      <c r="B182" s="4" t="s">
        <v>239</v>
      </c>
      <c r="C182" s="4" t="s">
        <v>240</v>
      </c>
      <c r="D182" s="5">
        <v>8.5999999999999993E-2</v>
      </c>
      <c r="I182" s="4" t="s">
        <v>240</v>
      </c>
      <c r="J182" s="5">
        <v>8.5999999999999993E-2</v>
      </c>
    </row>
    <row r="183" spans="2:10" ht="15" thickBot="1">
      <c r="B183" s="4" t="s">
        <v>241</v>
      </c>
      <c r="C183" s="4" t="s">
        <v>242</v>
      </c>
      <c r="D183" s="5">
        <v>8.5999999999999993E-2</v>
      </c>
      <c r="I183" s="4" t="s">
        <v>242</v>
      </c>
      <c r="J183" s="5">
        <v>8.5999999999999993E-2</v>
      </c>
    </row>
    <row r="184" spans="2:10" ht="21" thickBot="1">
      <c r="B184" s="2"/>
      <c r="C184" s="3" t="s">
        <v>243</v>
      </c>
      <c r="D184" s="2"/>
      <c r="I184" s="3" t="s">
        <v>243</v>
      </c>
      <c r="J184" s="2"/>
    </row>
    <row r="185" spans="2:10" ht="15" thickBot="1">
      <c r="B185" s="4" t="s">
        <v>244</v>
      </c>
      <c r="C185" s="4" t="s">
        <v>245</v>
      </c>
      <c r="D185" s="5">
        <v>5.0999999999999997E-2</v>
      </c>
      <c r="I185" s="4" t="s">
        <v>245</v>
      </c>
      <c r="J185" s="5">
        <v>5.0999999999999997E-2</v>
      </c>
    </row>
    <row r="186" spans="2:10" ht="15" thickBot="1">
      <c r="B186" s="4" t="s">
        <v>246</v>
      </c>
      <c r="C186" s="4" t="s">
        <v>247</v>
      </c>
      <c r="D186" s="5">
        <v>5.0999999999999997E-2</v>
      </c>
      <c r="I186" s="4" t="s">
        <v>247</v>
      </c>
      <c r="J186" s="5">
        <v>5.0999999999999997E-2</v>
      </c>
    </row>
    <row r="187" spans="2:10" ht="15" thickBot="1">
      <c r="B187" s="4" t="s">
        <v>248</v>
      </c>
      <c r="C187" s="4" t="s">
        <v>249</v>
      </c>
      <c r="D187" s="5">
        <v>5.0999999999999997E-2</v>
      </c>
      <c r="I187" s="4" t="s">
        <v>249</v>
      </c>
      <c r="J187" s="5">
        <v>5.0999999999999997E-2</v>
      </c>
    </row>
    <row r="188" spans="2:10" ht="15" thickBot="1">
      <c r="B188" s="4" t="s">
        <v>250</v>
      </c>
      <c r="C188" s="4" t="s">
        <v>251</v>
      </c>
      <c r="D188" s="5">
        <v>8.5999999999999993E-2</v>
      </c>
      <c r="I188" s="4" t="s">
        <v>251</v>
      </c>
      <c r="J188" s="5">
        <v>8.5999999999999993E-2</v>
      </c>
    </row>
    <row r="189" spans="2:10" ht="15" thickBot="1">
      <c r="B189" s="4" t="s">
        <v>252</v>
      </c>
      <c r="C189" s="4" t="s">
        <v>253</v>
      </c>
      <c r="D189" s="5">
        <v>4.2999999999999997E-2</v>
      </c>
      <c r="I189" s="4" t="s">
        <v>253</v>
      </c>
      <c r="J189" s="5">
        <v>4.2999999999999997E-2</v>
      </c>
    </row>
    <row r="190" spans="2:10" ht="15" thickBot="1">
      <c r="B190" s="4" t="s">
        <v>252</v>
      </c>
      <c r="C190" s="4" t="s">
        <v>254</v>
      </c>
      <c r="D190" s="5">
        <v>5.0999999999999997E-2</v>
      </c>
      <c r="I190" s="4" t="s">
        <v>254</v>
      </c>
      <c r="J190" s="5">
        <v>5.0999999999999997E-2</v>
      </c>
    </row>
    <row r="191" spans="2:10" ht="15" thickBot="1">
      <c r="B191" s="4" t="s">
        <v>255</v>
      </c>
      <c r="C191" s="4" t="s">
        <v>256</v>
      </c>
      <c r="D191" s="5">
        <v>0.129</v>
      </c>
      <c r="I191" s="4" t="s">
        <v>256</v>
      </c>
      <c r="J191" s="5">
        <v>0.129</v>
      </c>
    </row>
    <row r="192" spans="2:10" ht="15" thickBot="1">
      <c r="B192" s="4" t="s">
        <v>257</v>
      </c>
      <c r="C192" s="4" t="s">
        <v>253</v>
      </c>
      <c r="D192" s="5">
        <v>1.7000000000000001E-2</v>
      </c>
      <c r="I192" s="4" t="s">
        <v>253</v>
      </c>
      <c r="J192" s="5">
        <v>1.7000000000000001E-2</v>
      </c>
    </row>
    <row r="193" spans="2:10" ht="15" thickBot="1">
      <c r="B193" s="4" t="s">
        <v>257</v>
      </c>
      <c r="C193" s="4" t="s">
        <v>258</v>
      </c>
      <c r="D193" s="5">
        <v>5.0999999999999997E-2</v>
      </c>
      <c r="I193" s="4" t="s">
        <v>258</v>
      </c>
      <c r="J193" s="5">
        <v>5.0999999999999997E-2</v>
      </c>
    </row>
    <row r="194" spans="2:10" ht="15" thickBot="1">
      <c r="B194" s="4" t="s">
        <v>257</v>
      </c>
      <c r="C194" s="4" t="s">
        <v>259</v>
      </c>
      <c r="D194" s="5">
        <v>5.0999999999999997E-2</v>
      </c>
      <c r="I194" s="4" t="s">
        <v>259</v>
      </c>
      <c r="J194" s="5">
        <v>5.0999999999999997E-2</v>
      </c>
    </row>
    <row r="195" spans="2:10" ht="15" thickBot="1">
      <c r="B195" s="4" t="s">
        <v>257</v>
      </c>
      <c r="C195" s="4" t="s">
        <v>260</v>
      </c>
      <c r="D195" s="5">
        <v>5.0999999999999997E-2</v>
      </c>
      <c r="I195" s="4" t="s">
        <v>260</v>
      </c>
      <c r="J195" s="5">
        <v>5.0999999999999997E-2</v>
      </c>
    </row>
    <row r="196" spans="2:10" ht="15" thickBot="1">
      <c r="B196" s="4" t="s">
        <v>257</v>
      </c>
      <c r="C196" s="4" t="s">
        <v>261</v>
      </c>
      <c r="D196" s="5">
        <v>1.7000000000000001E-2</v>
      </c>
      <c r="I196" s="4" t="s">
        <v>261</v>
      </c>
      <c r="J196" s="5">
        <v>1.7000000000000001E-2</v>
      </c>
    </row>
    <row r="197" spans="2:10" ht="15" thickBot="1">
      <c r="B197" s="4" t="s">
        <v>257</v>
      </c>
      <c r="C197" s="4" t="s">
        <v>262</v>
      </c>
      <c r="D197" s="5">
        <v>0.129</v>
      </c>
      <c r="I197" s="4" t="s">
        <v>262</v>
      </c>
      <c r="J197" s="5">
        <v>0.129</v>
      </c>
    </row>
    <row r="198" spans="2:10" ht="15" thickBot="1">
      <c r="B198" s="4" t="s">
        <v>263</v>
      </c>
      <c r="C198" s="4" t="s">
        <v>253</v>
      </c>
      <c r="D198" s="5">
        <v>1.7000000000000001E-2</v>
      </c>
      <c r="I198" s="4" t="s">
        <v>253</v>
      </c>
      <c r="J198" s="5">
        <v>1.7000000000000001E-2</v>
      </c>
    </row>
    <row r="199" spans="2:10" ht="15" thickBot="1">
      <c r="B199" s="4" t="s">
        <v>264</v>
      </c>
      <c r="C199" s="4" t="s">
        <v>265</v>
      </c>
      <c r="D199" s="5">
        <v>5.0999999999999997E-2</v>
      </c>
      <c r="I199" s="4" t="s">
        <v>265</v>
      </c>
      <c r="J199" s="5">
        <v>5.0999999999999997E-2</v>
      </c>
    </row>
    <row r="200" spans="2:10" ht="15" thickBot="1">
      <c r="B200" s="4" t="s">
        <v>260</v>
      </c>
      <c r="C200" s="4" t="s">
        <v>266</v>
      </c>
      <c r="D200" s="5">
        <v>5.0999999999999997E-2</v>
      </c>
      <c r="I200" s="4" t="s">
        <v>266</v>
      </c>
      <c r="J200" s="5">
        <v>5.0999999999999997E-2</v>
      </c>
    </row>
    <row r="201" spans="2:10" ht="15" thickBot="1">
      <c r="B201" s="4" t="s">
        <v>267</v>
      </c>
      <c r="C201" s="4" t="s">
        <v>268</v>
      </c>
      <c r="D201" s="5">
        <v>0.129</v>
      </c>
      <c r="I201" s="4" t="s">
        <v>268</v>
      </c>
      <c r="J201" s="5">
        <v>0.129</v>
      </c>
    </row>
    <row r="202" spans="2:10" ht="15" thickBot="1">
      <c r="B202" s="4" t="s">
        <v>269</v>
      </c>
      <c r="C202" s="4" t="s">
        <v>270</v>
      </c>
      <c r="D202" s="5">
        <v>1.7000000000000001E-2</v>
      </c>
      <c r="I202" s="4" t="s">
        <v>270</v>
      </c>
      <c r="J202" s="5">
        <v>1.7000000000000001E-2</v>
      </c>
    </row>
    <row r="203" spans="2:10" ht="15" thickBot="1">
      <c r="B203" s="4" t="s">
        <v>271</v>
      </c>
      <c r="C203" s="4" t="s">
        <v>253</v>
      </c>
      <c r="D203" s="5">
        <v>1.7000000000000001E-2</v>
      </c>
      <c r="I203" s="4" t="s">
        <v>253</v>
      </c>
      <c r="J203" s="5">
        <v>1.7000000000000001E-2</v>
      </c>
    </row>
    <row r="204" spans="2:10" ht="15" thickBot="1">
      <c r="B204" s="4" t="s">
        <v>272</v>
      </c>
      <c r="C204" s="4" t="s">
        <v>253</v>
      </c>
      <c r="D204" s="5">
        <v>1.7000000000000001E-2</v>
      </c>
      <c r="I204" s="4" t="s">
        <v>253</v>
      </c>
      <c r="J204" s="5">
        <v>1.7000000000000001E-2</v>
      </c>
    </row>
    <row r="205" spans="2:10" ht="15" thickBot="1">
      <c r="B205" s="4" t="s">
        <v>273</v>
      </c>
      <c r="C205" s="4" t="s">
        <v>253</v>
      </c>
      <c r="D205" s="5">
        <v>1.7000000000000001E-2</v>
      </c>
      <c r="I205" s="4" t="s">
        <v>253</v>
      </c>
      <c r="J205" s="5">
        <v>1.7000000000000001E-2</v>
      </c>
    </row>
    <row r="206" spans="2:10" ht="15" thickBot="1">
      <c r="B206" s="4" t="s">
        <v>255</v>
      </c>
      <c r="C206" s="4" t="s">
        <v>256</v>
      </c>
      <c r="D206" s="5">
        <v>0.129</v>
      </c>
      <c r="I206" s="4" t="s">
        <v>256</v>
      </c>
      <c r="J206" s="5">
        <v>0.129</v>
      </c>
    </row>
    <row r="207" spans="2:10" ht="15" thickBot="1">
      <c r="B207" s="4" t="s">
        <v>274</v>
      </c>
      <c r="C207" s="4" t="s">
        <v>253</v>
      </c>
      <c r="D207" s="5">
        <v>1.7000000000000001E-2</v>
      </c>
      <c r="I207" s="4" t="s">
        <v>253</v>
      </c>
      <c r="J207" s="5">
        <v>1.7000000000000001E-2</v>
      </c>
    </row>
    <row r="208" spans="2:10" ht="15" thickBot="1">
      <c r="B208" s="4" t="s">
        <v>275</v>
      </c>
      <c r="C208" s="4" t="s">
        <v>253</v>
      </c>
      <c r="D208" s="5">
        <v>1.7000000000000001E-2</v>
      </c>
      <c r="I208" s="4" t="s">
        <v>253</v>
      </c>
      <c r="J208" s="5">
        <v>1.7000000000000001E-2</v>
      </c>
    </row>
    <row r="209" spans="2:10" ht="15" thickBot="1">
      <c r="B209" s="4" t="s">
        <v>276</v>
      </c>
      <c r="C209" s="4" t="s">
        <v>253</v>
      </c>
      <c r="D209" s="5">
        <v>1.7000000000000001E-2</v>
      </c>
      <c r="I209" s="4" t="s">
        <v>253</v>
      </c>
      <c r="J209" s="5">
        <v>1.7000000000000001E-2</v>
      </c>
    </row>
    <row r="210" spans="2:10" ht="15" thickBot="1">
      <c r="B210" s="4" t="s">
        <v>277</v>
      </c>
      <c r="C210" s="4" t="s">
        <v>253</v>
      </c>
      <c r="D210" s="5">
        <v>1.7000000000000001E-2</v>
      </c>
      <c r="I210" s="4" t="s">
        <v>253</v>
      </c>
      <c r="J210" s="5">
        <v>1.7000000000000001E-2</v>
      </c>
    </row>
    <row r="211" spans="2:10" ht="15" thickBot="1">
      <c r="B211" s="4" t="s">
        <v>278</v>
      </c>
      <c r="C211" s="4" t="s">
        <v>253</v>
      </c>
      <c r="D211" s="5">
        <v>1.7000000000000001E-2</v>
      </c>
      <c r="I211" s="4" t="s">
        <v>253</v>
      </c>
      <c r="J211" s="5">
        <v>1.7000000000000001E-2</v>
      </c>
    </row>
    <row r="212" spans="2:10" ht="15" thickBot="1">
      <c r="B212" s="4" t="s">
        <v>279</v>
      </c>
      <c r="C212" s="4" t="s">
        <v>253</v>
      </c>
      <c r="D212" s="5">
        <v>1.7000000000000001E-2</v>
      </c>
      <c r="I212" s="4" t="s">
        <v>253</v>
      </c>
      <c r="J212" s="5">
        <v>1.7000000000000001E-2</v>
      </c>
    </row>
    <row r="213" spans="2:10" ht="15" thickBot="1">
      <c r="B213" s="4" t="s">
        <v>280</v>
      </c>
      <c r="C213" s="4" t="s">
        <v>253</v>
      </c>
      <c r="D213" s="5">
        <v>1.7000000000000001E-2</v>
      </c>
      <c r="I213" s="4" t="s">
        <v>253</v>
      </c>
      <c r="J213" s="5">
        <v>1.7000000000000001E-2</v>
      </c>
    </row>
    <row r="214" spans="2:10" ht="15" thickBot="1">
      <c r="B214" s="4" t="s">
        <v>281</v>
      </c>
      <c r="C214" s="4" t="s">
        <v>253</v>
      </c>
      <c r="D214" s="5">
        <v>1.7000000000000001E-2</v>
      </c>
      <c r="I214" s="4" t="s">
        <v>253</v>
      </c>
      <c r="J214" s="5">
        <v>1.7000000000000001E-2</v>
      </c>
    </row>
    <row r="215" spans="2:10" ht="15" thickBot="1">
      <c r="B215" s="4" t="s">
        <v>282</v>
      </c>
      <c r="C215" s="4" t="s">
        <v>283</v>
      </c>
      <c r="D215" s="5">
        <v>8.5999999999999993E-2</v>
      </c>
      <c r="I215" s="4" t="s">
        <v>283</v>
      </c>
      <c r="J215" s="5">
        <v>8.5999999999999993E-2</v>
      </c>
    </row>
    <row r="216" spans="2:10" ht="15" thickBot="1">
      <c r="B216" s="4" t="s">
        <v>284</v>
      </c>
      <c r="C216" s="4" t="s">
        <v>285</v>
      </c>
      <c r="D216" s="5">
        <v>5.0999999999999997E-2</v>
      </c>
      <c r="I216" s="4" t="s">
        <v>285</v>
      </c>
      <c r="J216" s="5">
        <v>5.0999999999999997E-2</v>
      </c>
    </row>
    <row r="217" spans="2:10" ht="15" thickBot="1">
      <c r="B217" s="4" t="s">
        <v>286</v>
      </c>
      <c r="C217" s="4" t="s">
        <v>287</v>
      </c>
      <c r="D217" s="5">
        <v>2.5000000000000001E-2</v>
      </c>
      <c r="I217" s="4" t="s">
        <v>287</v>
      </c>
      <c r="J217" s="5">
        <v>2.5000000000000001E-2</v>
      </c>
    </row>
    <row r="218" spans="2:10" ht="15" thickBot="1">
      <c r="B218" s="4" t="s">
        <v>288</v>
      </c>
      <c r="C218" s="4" t="s">
        <v>289</v>
      </c>
      <c r="D218" s="5">
        <v>8.5999999999999993E-2</v>
      </c>
      <c r="I218" s="4" t="s">
        <v>289</v>
      </c>
      <c r="J218" s="5">
        <v>8.5999999999999993E-2</v>
      </c>
    </row>
    <row r="219" spans="2:10" ht="21" thickBot="1">
      <c r="B219" s="4" t="s">
        <v>290</v>
      </c>
      <c r="C219" s="4" t="s">
        <v>291</v>
      </c>
      <c r="D219" s="5">
        <v>0.129</v>
      </c>
      <c r="I219" s="4" t="s">
        <v>291</v>
      </c>
      <c r="J219" s="5">
        <v>0.129</v>
      </c>
    </row>
    <row r="220" spans="2:10" ht="15" thickBot="1">
      <c r="B220" s="4" t="s">
        <v>292</v>
      </c>
      <c r="C220" s="4" t="s">
        <v>293</v>
      </c>
      <c r="D220" s="5">
        <v>3.4000000000000002E-2</v>
      </c>
      <c r="I220" s="4" t="s">
        <v>293</v>
      </c>
      <c r="J220" s="5">
        <v>3.4000000000000002E-2</v>
      </c>
    </row>
    <row r="221" spans="2:10" ht="15" thickBot="1">
      <c r="B221" s="4" t="s">
        <v>294</v>
      </c>
      <c r="C221" s="4" t="s">
        <v>295</v>
      </c>
      <c r="D221" s="5">
        <v>0.129</v>
      </c>
      <c r="I221" s="4" t="s">
        <v>295</v>
      </c>
      <c r="J221" s="5">
        <v>0.129</v>
      </c>
    </row>
    <row r="222" spans="2:10" ht="15" thickBot="1">
      <c r="B222" s="4" t="s">
        <v>296</v>
      </c>
      <c r="C222" s="4" t="s">
        <v>297</v>
      </c>
      <c r="D222" s="5">
        <v>3.4000000000000002E-2</v>
      </c>
      <c r="I222" s="4" t="s">
        <v>297</v>
      </c>
      <c r="J222" s="5">
        <v>3.4000000000000002E-2</v>
      </c>
    </row>
    <row r="223" spans="2:10" ht="15" thickBot="1">
      <c r="B223" s="4" t="s">
        <v>298</v>
      </c>
      <c r="C223" s="4" t="s">
        <v>299</v>
      </c>
      <c r="D223" s="5">
        <v>3.4000000000000002E-2</v>
      </c>
      <c r="I223" s="4" t="s">
        <v>299</v>
      </c>
      <c r="J223" s="5">
        <v>3.4000000000000002E-2</v>
      </c>
    </row>
    <row r="224" spans="2:10" ht="15" thickBot="1">
      <c r="B224" s="4" t="s">
        <v>300</v>
      </c>
      <c r="C224" s="4" t="s">
        <v>301</v>
      </c>
      <c r="D224" s="5">
        <v>3.4000000000000002E-2</v>
      </c>
      <c r="I224" s="4" t="s">
        <v>301</v>
      </c>
      <c r="J224" s="5">
        <v>3.4000000000000002E-2</v>
      </c>
    </row>
    <row r="225" spans="2:10" ht="15" thickBot="1">
      <c r="B225" s="4" t="s">
        <v>302</v>
      </c>
      <c r="C225" s="4" t="s">
        <v>303</v>
      </c>
      <c r="D225" s="5">
        <v>3.4000000000000002E-2</v>
      </c>
      <c r="I225" s="4" t="s">
        <v>303</v>
      </c>
      <c r="J225" s="5">
        <v>3.4000000000000002E-2</v>
      </c>
    </row>
    <row r="226" spans="2:10" ht="15" thickBot="1">
      <c r="B226" s="4" t="s">
        <v>304</v>
      </c>
      <c r="C226" s="4" t="s">
        <v>305</v>
      </c>
      <c r="D226" s="5">
        <v>4.2999999999999997E-2</v>
      </c>
      <c r="I226" s="4" t="s">
        <v>305</v>
      </c>
      <c r="J226" s="5">
        <v>4.2999999999999997E-2</v>
      </c>
    </row>
    <row r="227" spans="2:10" ht="15" thickBot="1">
      <c r="B227" s="4" t="s">
        <v>304</v>
      </c>
      <c r="C227" s="4" t="s">
        <v>306</v>
      </c>
      <c r="D227" s="5">
        <v>4.2999999999999997E-2</v>
      </c>
      <c r="I227" s="4" t="s">
        <v>306</v>
      </c>
      <c r="J227" s="5">
        <v>4.2999999999999997E-2</v>
      </c>
    </row>
    <row r="228" spans="2:10" ht="15" thickBot="1">
      <c r="B228" s="4" t="s">
        <v>304</v>
      </c>
      <c r="C228" s="4" t="s">
        <v>307</v>
      </c>
      <c r="D228" s="5">
        <v>0.129</v>
      </c>
      <c r="I228" s="4" t="s">
        <v>307</v>
      </c>
      <c r="J228" s="5">
        <v>0.129</v>
      </c>
    </row>
    <row r="229" spans="2:10" ht="15" thickBot="1">
      <c r="B229" s="4" t="s">
        <v>308</v>
      </c>
      <c r="C229" s="4" t="s">
        <v>309</v>
      </c>
      <c r="D229" s="5">
        <v>3.4000000000000002E-2</v>
      </c>
      <c r="I229" s="4" t="s">
        <v>309</v>
      </c>
      <c r="J229" s="5">
        <v>3.4000000000000002E-2</v>
      </c>
    </row>
    <row r="230" spans="2:10" ht="21" thickBot="1">
      <c r="B230" s="4" t="s">
        <v>243</v>
      </c>
      <c r="C230" s="4" t="s">
        <v>310</v>
      </c>
      <c r="D230" s="5">
        <v>8.5999999999999993E-2</v>
      </c>
      <c r="I230" s="4" t="s">
        <v>310</v>
      </c>
      <c r="J230" s="5">
        <v>8.5999999999999993E-2</v>
      </c>
    </row>
    <row r="231" spans="2:10" ht="15" thickBot="1">
      <c r="B231" s="2"/>
      <c r="C231" s="3" t="s">
        <v>311</v>
      </c>
      <c r="D231" s="2"/>
      <c r="I231" s="3" t="s">
        <v>311</v>
      </c>
      <c r="J231" s="2"/>
    </row>
    <row r="232" spans="2:10" ht="15" thickBot="1">
      <c r="B232" s="4" t="s">
        <v>312</v>
      </c>
      <c r="C232" s="4" t="s">
        <v>313</v>
      </c>
      <c r="D232" s="5">
        <v>3.4000000000000002E-2</v>
      </c>
      <c r="I232" s="4" t="s">
        <v>313</v>
      </c>
      <c r="J232" s="5">
        <v>3.4000000000000002E-2</v>
      </c>
    </row>
    <row r="233" spans="2:10" ht="15" thickBot="1">
      <c r="B233" s="4" t="s">
        <v>312</v>
      </c>
      <c r="C233" s="4" t="s">
        <v>314</v>
      </c>
      <c r="D233" s="5">
        <v>3.4000000000000002E-2</v>
      </c>
      <c r="I233" s="4" t="s">
        <v>314</v>
      </c>
      <c r="J233" s="5">
        <v>3.4000000000000002E-2</v>
      </c>
    </row>
    <row r="234" spans="2:10" ht="21" thickBot="1">
      <c r="B234" s="4" t="s">
        <v>311</v>
      </c>
      <c r="C234" s="4" t="s">
        <v>315</v>
      </c>
      <c r="D234" s="5">
        <v>0.17199999999999999</v>
      </c>
      <c r="I234" s="4" t="s">
        <v>315</v>
      </c>
      <c r="J234" s="5">
        <v>0.17199999999999999</v>
      </c>
    </row>
    <row r="235" spans="2:10" ht="15" thickBot="1">
      <c r="B235" s="2"/>
      <c r="C235" s="3" t="s">
        <v>316</v>
      </c>
      <c r="D235" s="2"/>
      <c r="I235" s="3" t="s">
        <v>316</v>
      </c>
      <c r="J235" s="2"/>
    </row>
    <row r="236" spans="2:10" ht="15" thickBot="1">
      <c r="B236" s="4" t="s">
        <v>317</v>
      </c>
      <c r="C236" s="4" t="s">
        <v>318</v>
      </c>
      <c r="D236" s="5">
        <v>0</v>
      </c>
      <c r="I236" s="4" t="s">
        <v>318</v>
      </c>
      <c r="J236" s="5">
        <v>0</v>
      </c>
    </row>
    <row r="237" spans="2:10" ht="15" thickBot="1">
      <c r="B237" s="4" t="s">
        <v>319</v>
      </c>
      <c r="C237" s="4" t="s">
        <v>320</v>
      </c>
      <c r="D237" s="5">
        <v>4.2999999999999997E-2</v>
      </c>
      <c r="I237" s="4" t="s">
        <v>320</v>
      </c>
      <c r="J237" s="5">
        <v>4.2999999999999997E-2</v>
      </c>
    </row>
    <row r="238" spans="2:10" ht="15" thickBot="1">
      <c r="B238" s="4" t="s">
        <v>321</v>
      </c>
      <c r="C238" s="4" t="s">
        <v>322</v>
      </c>
      <c r="D238" s="5">
        <v>1.7000000000000001E-2</v>
      </c>
      <c r="I238" s="4" t="s">
        <v>322</v>
      </c>
      <c r="J238" s="5">
        <v>1.7000000000000001E-2</v>
      </c>
    </row>
    <row r="239" spans="2:10" ht="15" thickBot="1">
      <c r="B239" s="4" t="s">
        <v>323</v>
      </c>
      <c r="C239" s="4" t="s">
        <v>324</v>
      </c>
      <c r="D239" s="5">
        <v>4.2999999999999997E-2</v>
      </c>
      <c r="I239" s="4" t="s">
        <v>324</v>
      </c>
      <c r="J239" s="5">
        <v>4.2999999999999997E-2</v>
      </c>
    </row>
    <row r="240" spans="2:10" ht="15" thickBot="1">
      <c r="B240" s="4" t="s">
        <v>325</v>
      </c>
      <c r="C240" s="4" t="s">
        <v>326</v>
      </c>
      <c r="D240" s="5">
        <v>4.2999999999999997E-2</v>
      </c>
      <c r="I240" s="4" t="s">
        <v>326</v>
      </c>
      <c r="J240" s="5">
        <v>4.2999999999999997E-2</v>
      </c>
    </row>
    <row r="241" spans="2:10" ht="15" thickBot="1">
      <c r="B241" s="4" t="s">
        <v>325</v>
      </c>
      <c r="C241" s="4" t="s">
        <v>327</v>
      </c>
      <c r="D241" s="5">
        <v>8.5999999999999993E-2</v>
      </c>
      <c r="I241" s="4" t="s">
        <v>327</v>
      </c>
      <c r="J241" s="5">
        <v>8.5999999999999993E-2</v>
      </c>
    </row>
    <row r="242" spans="2:10" ht="15" thickBot="1">
      <c r="B242" s="4" t="s">
        <v>325</v>
      </c>
      <c r="C242" s="4" t="s">
        <v>328</v>
      </c>
      <c r="D242" s="5">
        <v>0.129</v>
      </c>
      <c r="I242" s="4" t="s">
        <v>328</v>
      </c>
      <c r="J242" s="5">
        <v>0.129</v>
      </c>
    </row>
    <row r="243" spans="2:10" ht="15" thickBot="1">
      <c r="B243" s="4" t="s">
        <v>325</v>
      </c>
      <c r="C243" s="4" t="s">
        <v>329</v>
      </c>
      <c r="D243" s="5">
        <v>8.5999999999999993E-2</v>
      </c>
      <c r="I243" s="4" t="s">
        <v>329</v>
      </c>
      <c r="J243" s="5">
        <v>8.5999999999999993E-2</v>
      </c>
    </row>
    <row r="244" spans="2:10" ht="15" thickBot="1">
      <c r="B244" s="4" t="s">
        <v>325</v>
      </c>
      <c r="C244" s="4" t="s">
        <v>330</v>
      </c>
      <c r="D244" s="5">
        <v>0.06</v>
      </c>
      <c r="I244" s="4" t="s">
        <v>330</v>
      </c>
      <c r="J244" s="5">
        <v>0.06</v>
      </c>
    </row>
    <row r="245" spans="2:10" ht="15" thickBot="1">
      <c r="B245" s="4" t="s">
        <v>316</v>
      </c>
      <c r="C245" s="4" t="s">
        <v>331</v>
      </c>
      <c r="D245" s="5">
        <v>4.2999999999999997E-2</v>
      </c>
      <c r="I245" s="4" t="s">
        <v>331</v>
      </c>
      <c r="J245" s="5">
        <v>4.2999999999999997E-2</v>
      </c>
    </row>
    <row r="246" spans="2:10">
      <c r="B246" s="6"/>
    </row>
  </sheetData>
  <sheetProtection formatCells="0" selectLockedCells="1" selectUnlockedCells="1"/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B1" sqref="B1:G1"/>
    </sheetView>
  </sheetViews>
  <sheetFormatPr defaultRowHeight="14.4"/>
  <cols>
    <col min="1" max="1" width="0.88671875" style="9" customWidth="1"/>
    <col min="2" max="2" width="12.33203125" customWidth="1"/>
    <col min="3" max="3" width="49.44140625" customWidth="1"/>
    <col min="4" max="4" width="14.88671875" customWidth="1"/>
    <col min="5" max="5" width="0.88671875" customWidth="1"/>
    <col min="6" max="6" width="27.21875" customWidth="1"/>
    <col min="7" max="7" width="10.88671875" customWidth="1"/>
    <col min="8" max="8" width="0.6640625" customWidth="1"/>
    <col min="9" max="9" width="24.109375" customWidth="1"/>
    <col min="10" max="10" width="11.33203125" customWidth="1"/>
    <col min="11" max="11" width="23.44140625" customWidth="1"/>
    <col min="12" max="12" width="11" customWidth="1"/>
  </cols>
  <sheetData>
    <row r="1" spans="2:12" ht="19.2" thickTop="1" thickBot="1">
      <c r="B1" s="42" t="s">
        <v>366</v>
      </c>
      <c r="C1" s="43"/>
      <c r="D1" s="43"/>
      <c r="E1" s="43"/>
      <c r="F1" s="43"/>
      <c r="G1" s="43"/>
      <c r="H1" s="40"/>
    </row>
    <row r="2" spans="2:12" ht="15.6" thickTop="1" thickBot="1">
      <c r="B2" s="44" t="s">
        <v>352</v>
      </c>
      <c r="C2" s="44"/>
      <c r="D2" s="44"/>
      <c r="E2" s="44"/>
      <c r="F2" s="44"/>
      <c r="G2" s="44"/>
      <c r="H2" s="41"/>
      <c r="I2" s="41"/>
    </row>
    <row r="3" spans="2:12" ht="15" thickBot="1">
      <c r="I3" s="1" t="s">
        <v>335</v>
      </c>
      <c r="J3" s="1" t="s">
        <v>2</v>
      </c>
      <c r="K3" s="1" t="s">
        <v>335</v>
      </c>
      <c r="L3" s="1" t="s">
        <v>2</v>
      </c>
    </row>
    <row r="4" spans="2:12" ht="15" thickBot="1">
      <c r="B4" s="7" t="s">
        <v>354</v>
      </c>
      <c r="C4" s="13" t="s">
        <v>343</v>
      </c>
      <c r="I4" s="1" t="s">
        <v>335</v>
      </c>
      <c r="J4" s="1" t="s">
        <v>2</v>
      </c>
      <c r="K4" s="3" t="s">
        <v>155</v>
      </c>
      <c r="L4" s="1" t="s">
        <v>2</v>
      </c>
    </row>
    <row r="5" spans="2:12" ht="15" thickBot="1">
      <c r="B5" s="7" t="s">
        <v>341</v>
      </c>
      <c r="C5" s="13" t="s">
        <v>342</v>
      </c>
      <c r="I5" s="3" t="s">
        <v>3</v>
      </c>
      <c r="J5" s="2"/>
      <c r="K5" s="4" t="s">
        <v>157</v>
      </c>
      <c r="L5" s="5">
        <v>8.5999999999999993E-2</v>
      </c>
    </row>
    <row r="6" spans="2:12" ht="16.05" customHeight="1" thickBot="1">
      <c r="C6" s="20" t="s">
        <v>338</v>
      </c>
      <c r="D6" s="21">
        <f>J10</f>
        <v>4.2999999999999997E-2</v>
      </c>
      <c r="I6" s="4" t="s">
        <v>337</v>
      </c>
      <c r="J6" s="5">
        <v>8.5999999999999993E-2</v>
      </c>
      <c r="K6" s="4" t="s">
        <v>159</v>
      </c>
      <c r="L6" s="5">
        <v>2.5000000000000001E-2</v>
      </c>
    </row>
    <row r="7" spans="2:12" ht="16.05" customHeight="1" thickBot="1">
      <c r="C7" s="22" t="s">
        <v>348</v>
      </c>
      <c r="D7" s="23">
        <v>405</v>
      </c>
      <c r="F7" s="14" t="s">
        <v>353</v>
      </c>
      <c r="G7" s="15">
        <v>110</v>
      </c>
      <c r="I7" s="3" t="s">
        <v>5</v>
      </c>
      <c r="J7" s="2"/>
      <c r="K7" s="4" t="s">
        <v>161</v>
      </c>
      <c r="L7" s="5">
        <v>3.4000000000000002E-2</v>
      </c>
    </row>
    <row r="8" spans="2:12" ht="16.05" customHeight="1" thickBot="1">
      <c r="C8" s="24" t="s">
        <v>333</v>
      </c>
      <c r="D8" s="25">
        <f>D7*D6</f>
        <v>17.414999999999999</v>
      </c>
      <c r="F8" s="16" t="s">
        <v>336</v>
      </c>
      <c r="G8" s="17">
        <f>G7*0.16</f>
        <v>17.600000000000001</v>
      </c>
      <c r="I8" s="4" t="s">
        <v>6</v>
      </c>
      <c r="J8" s="5">
        <v>0.129</v>
      </c>
      <c r="K8" s="4" t="s">
        <v>163</v>
      </c>
      <c r="L8" s="5">
        <v>3.4000000000000002E-2</v>
      </c>
    </row>
    <row r="9" spans="2:12" ht="16.05" customHeight="1" thickBot="1">
      <c r="C9" s="24" t="s">
        <v>340</v>
      </c>
      <c r="D9" s="25">
        <f>D7/100*1.25</f>
        <v>5.0625</v>
      </c>
      <c r="I9" s="3" t="s">
        <v>7</v>
      </c>
      <c r="J9" s="2"/>
      <c r="K9" s="4" t="s">
        <v>164</v>
      </c>
      <c r="L9" s="5">
        <v>0.129</v>
      </c>
    </row>
    <row r="10" spans="2:12" ht="16.05" customHeight="1" thickBot="1">
      <c r="C10" s="26" t="s">
        <v>347</v>
      </c>
      <c r="D10" s="27">
        <f>D8+D9*0.16</f>
        <v>18.224999999999998</v>
      </c>
      <c r="I10" s="4" t="s">
        <v>9</v>
      </c>
      <c r="J10" s="5">
        <v>4.2999999999999997E-2</v>
      </c>
      <c r="K10" s="3" t="s">
        <v>165</v>
      </c>
      <c r="L10" s="2"/>
    </row>
    <row r="11" spans="2:12" ht="16.05" customHeight="1" thickBot="1">
      <c r="C11" s="24" t="s">
        <v>346</v>
      </c>
      <c r="D11" s="28">
        <f>G8</f>
        <v>17.600000000000001</v>
      </c>
      <c r="I11" s="4" t="s">
        <v>11</v>
      </c>
      <c r="J11" s="5">
        <v>3.4000000000000002E-2</v>
      </c>
      <c r="K11" s="4" t="s">
        <v>167</v>
      </c>
      <c r="L11" s="5">
        <v>0.06</v>
      </c>
    </row>
    <row r="12" spans="2:12" ht="16.05" customHeight="1" thickBot="1">
      <c r="C12" s="24" t="s">
        <v>339</v>
      </c>
      <c r="D12" s="25">
        <v>12</v>
      </c>
      <c r="I12" s="4" t="s">
        <v>13</v>
      </c>
      <c r="J12" s="5">
        <v>3.4000000000000002E-2</v>
      </c>
      <c r="K12" s="4" t="s">
        <v>169</v>
      </c>
      <c r="L12" s="5">
        <v>0.14599999999999999</v>
      </c>
    </row>
    <row r="13" spans="2:12" ht="16.05" customHeight="1" thickBot="1">
      <c r="C13" s="29" t="s">
        <v>349</v>
      </c>
      <c r="D13" s="30">
        <f>SUM(D8:D12)</f>
        <v>70.302500000000009</v>
      </c>
      <c r="I13" s="4" t="s">
        <v>15</v>
      </c>
      <c r="J13" s="5">
        <v>3.4000000000000002E-2</v>
      </c>
      <c r="K13" s="4" t="s">
        <v>171</v>
      </c>
      <c r="L13" s="5">
        <v>3.4000000000000002E-2</v>
      </c>
    </row>
    <row r="14" spans="2:12" ht="16.05" customHeight="1" thickBot="1">
      <c r="C14" s="29" t="s">
        <v>350</v>
      </c>
      <c r="D14" s="30">
        <v>280</v>
      </c>
      <c r="I14" s="4" t="s">
        <v>17</v>
      </c>
      <c r="J14" s="5">
        <v>3.4000000000000002E-2</v>
      </c>
      <c r="K14" s="4" t="s">
        <v>173</v>
      </c>
      <c r="L14" s="5">
        <v>3.4000000000000002E-2</v>
      </c>
    </row>
    <row r="15" spans="2:12" ht="16.05" customHeight="1" thickBot="1">
      <c r="C15" s="31" t="s">
        <v>351</v>
      </c>
      <c r="D15" s="32">
        <f>D14+D13</f>
        <v>350.30250000000001</v>
      </c>
      <c r="I15" s="4" t="s">
        <v>19</v>
      </c>
      <c r="J15" s="5">
        <v>3.4000000000000002E-2</v>
      </c>
      <c r="K15" s="4" t="s">
        <v>174</v>
      </c>
      <c r="L15" s="5">
        <v>8.5999999999999993E-2</v>
      </c>
    </row>
    <row r="16" spans="2:12" ht="16.05" customHeight="1" thickBot="1">
      <c r="C16" s="33" t="s">
        <v>344</v>
      </c>
      <c r="D16" s="34">
        <f>D7-D15</f>
        <v>54.697499999999991</v>
      </c>
      <c r="I16" s="4" t="s">
        <v>21</v>
      </c>
      <c r="J16" s="5">
        <v>3.4000000000000002E-2</v>
      </c>
      <c r="K16" s="3" t="s">
        <v>175</v>
      </c>
      <c r="L16" s="2"/>
    </row>
    <row r="17" spans="2:13" ht="16.05" customHeight="1" thickBot="1">
      <c r="C17" s="35" t="s">
        <v>357</v>
      </c>
      <c r="D17" s="36">
        <v>300</v>
      </c>
      <c r="I17" s="4" t="s">
        <v>23</v>
      </c>
      <c r="J17" s="5">
        <v>3.4000000000000002E-2</v>
      </c>
      <c r="K17" s="4" t="s">
        <v>177</v>
      </c>
      <c r="L17" s="5">
        <v>4.2999999999999997E-2</v>
      </c>
    </row>
    <row r="18" spans="2:13" ht="16.05" customHeight="1" thickBot="1">
      <c r="C18" s="18" t="s">
        <v>345</v>
      </c>
      <c r="D18" s="19">
        <f>D16*D17</f>
        <v>16409.249999999996</v>
      </c>
      <c r="I18" s="4" t="s">
        <v>24</v>
      </c>
      <c r="J18" s="5">
        <v>5.0999999999999997E-2</v>
      </c>
      <c r="K18" s="4" t="s">
        <v>178</v>
      </c>
      <c r="L18" s="5">
        <v>2.5000000000000001E-2</v>
      </c>
    </row>
    <row r="19" spans="2:13" ht="16.05" customHeight="1" thickBot="1">
      <c r="I19" s="3" t="s">
        <v>25</v>
      </c>
      <c r="J19" s="2"/>
      <c r="K19" s="4" t="s">
        <v>179</v>
      </c>
      <c r="L19" s="5">
        <v>8.5999999999999993E-2</v>
      </c>
    </row>
    <row r="20" spans="2:13" ht="15" thickBot="1">
      <c r="B20" s="46"/>
      <c r="C20" s="47"/>
      <c r="D20" s="48"/>
      <c r="E20" s="48"/>
      <c r="F20" s="48"/>
      <c r="G20" s="48"/>
      <c r="I20" s="4" t="s">
        <v>26</v>
      </c>
      <c r="J20" s="5">
        <v>0</v>
      </c>
      <c r="K20" s="4" t="s">
        <v>181</v>
      </c>
      <c r="L20" s="5">
        <v>2.5000000000000001E-2</v>
      </c>
      <c r="M20" s="10"/>
    </row>
    <row r="21" spans="2:13" ht="15" thickBot="1">
      <c r="B21" s="46"/>
      <c r="C21" s="47"/>
      <c r="D21" s="48"/>
      <c r="E21" s="48"/>
      <c r="F21" s="48"/>
      <c r="G21" s="48"/>
      <c r="I21" s="3" t="s">
        <v>27</v>
      </c>
      <c r="J21" s="2"/>
      <c r="K21" s="4" t="s">
        <v>182</v>
      </c>
      <c r="L21" s="5">
        <v>2.5000000000000001E-2</v>
      </c>
      <c r="M21" s="11"/>
    </row>
    <row r="22" spans="2:13" ht="16.2" thickBot="1">
      <c r="B22" s="48"/>
      <c r="C22" s="49"/>
      <c r="D22" s="50"/>
      <c r="E22" s="48"/>
      <c r="F22" s="48"/>
      <c r="G22" s="48"/>
      <c r="I22" s="4" t="s">
        <v>29</v>
      </c>
      <c r="J22" s="5">
        <v>5.0999999999999997E-2</v>
      </c>
      <c r="K22" s="4" t="s">
        <v>183</v>
      </c>
      <c r="L22" s="5">
        <v>2.5000000000000001E-2</v>
      </c>
      <c r="M22" s="11"/>
    </row>
    <row r="23" spans="2:13" ht="16.2" thickBot="1">
      <c r="B23" s="48"/>
      <c r="C23" s="51"/>
      <c r="D23" s="52"/>
      <c r="E23" s="48"/>
      <c r="F23" s="53"/>
      <c r="G23" s="54"/>
      <c r="I23" s="4" t="s">
        <v>30</v>
      </c>
      <c r="J23" s="5">
        <v>0.129</v>
      </c>
      <c r="K23" s="4" t="s">
        <v>184</v>
      </c>
      <c r="L23" s="5">
        <v>2.5000000000000001E-2</v>
      </c>
      <c r="M23" s="11"/>
    </row>
    <row r="24" spans="2:13" ht="16.2" thickBot="1">
      <c r="B24" s="48"/>
      <c r="C24" s="55"/>
      <c r="D24" s="56"/>
      <c r="E24" s="48"/>
      <c r="F24" s="57"/>
      <c r="G24" s="58"/>
      <c r="I24" s="4" t="s">
        <v>32</v>
      </c>
      <c r="J24" s="5">
        <v>4.2999999999999997E-2</v>
      </c>
      <c r="K24" s="4" t="s">
        <v>185</v>
      </c>
      <c r="L24" s="5">
        <v>2.5000000000000001E-2</v>
      </c>
      <c r="M24" s="11"/>
    </row>
    <row r="25" spans="2:13" ht="16.2" thickBot="1">
      <c r="B25" s="48"/>
      <c r="C25" s="55"/>
      <c r="D25" s="56"/>
      <c r="E25" s="48"/>
      <c r="F25" s="48"/>
      <c r="G25" s="48"/>
      <c r="I25" s="4" t="s">
        <v>34</v>
      </c>
      <c r="J25" s="5">
        <v>4.2999999999999997E-2</v>
      </c>
      <c r="K25" s="4" t="s">
        <v>186</v>
      </c>
      <c r="L25" s="5">
        <v>4.2999999999999997E-2</v>
      </c>
      <c r="M25" s="11"/>
    </row>
    <row r="26" spans="2:13" ht="15" thickBot="1">
      <c r="B26" s="48"/>
      <c r="C26" s="59"/>
      <c r="D26" s="60"/>
      <c r="E26" s="48"/>
      <c r="F26" s="48"/>
      <c r="G26" s="48"/>
      <c r="I26" s="4" t="s">
        <v>36</v>
      </c>
      <c r="J26" s="5">
        <v>1.7000000000000001E-2</v>
      </c>
      <c r="K26" s="4" t="s">
        <v>187</v>
      </c>
      <c r="L26" s="5">
        <v>2.5000000000000001E-2</v>
      </c>
      <c r="M26" s="11"/>
    </row>
    <row r="27" spans="2:13" ht="16.2" thickBot="1">
      <c r="B27" s="48"/>
      <c r="C27" s="55"/>
      <c r="D27" s="61"/>
      <c r="E27" s="48"/>
      <c r="F27" s="48"/>
      <c r="G27" s="48"/>
      <c r="I27" s="4" t="s">
        <v>38</v>
      </c>
      <c r="J27" s="5">
        <v>1.7000000000000001E-2</v>
      </c>
      <c r="K27" s="4" t="s">
        <v>188</v>
      </c>
      <c r="L27" s="5">
        <v>2.5000000000000001E-2</v>
      </c>
      <c r="M27" s="11"/>
    </row>
    <row r="28" spans="2:13" ht="16.2" thickBot="1">
      <c r="B28" s="48"/>
      <c r="C28" s="55"/>
      <c r="D28" s="56"/>
      <c r="E28" s="48"/>
      <c r="F28" s="48"/>
      <c r="G28" s="48"/>
      <c r="I28" s="4" t="s">
        <v>39</v>
      </c>
      <c r="J28" s="5">
        <v>1.7000000000000001E-2</v>
      </c>
      <c r="K28" s="4" t="s">
        <v>189</v>
      </c>
      <c r="L28" s="5">
        <v>2.5000000000000001E-2</v>
      </c>
      <c r="M28" s="11"/>
    </row>
    <row r="29" spans="2:13" ht="16.2" thickBot="1">
      <c r="B29" s="48"/>
      <c r="C29" s="62"/>
      <c r="D29" s="63"/>
      <c r="E29" s="48"/>
      <c r="F29" s="48"/>
      <c r="G29" s="48"/>
      <c r="I29" s="4" t="s">
        <v>40</v>
      </c>
      <c r="J29" s="5">
        <v>4.2999999999999997E-2</v>
      </c>
      <c r="K29" s="4" t="s">
        <v>190</v>
      </c>
      <c r="L29" s="5">
        <v>2.5000000000000001E-2</v>
      </c>
      <c r="M29" s="11"/>
    </row>
    <row r="30" spans="2:13" ht="16.2" thickBot="1">
      <c r="B30" s="48"/>
      <c r="C30" s="62"/>
      <c r="D30" s="63"/>
      <c r="E30" s="48"/>
      <c r="F30" s="48"/>
      <c r="G30" s="48"/>
      <c r="I30" s="4" t="s">
        <v>41</v>
      </c>
      <c r="J30" s="5">
        <v>0.129</v>
      </c>
      <c r="K30" s="4" t="s">
        <v>191</v>
      </c>
      <c r="L30" s="5">
        <v>2.5000000000000001E-2</v>
      </c>
      <c r="M30" s="11"/>
    </row>
    <row r="31" spans="2:13" ht="16.2" thickBot="1">
      <c r="B31" s="48"/>
      <c r="C31" s="64"/>
      <c r="D31" s="65"/>
      <c r="E31" s="48"/>
      <c r="F31" s="48"/>
      <c r="G31" s="48"/>
      <c r="I31" s="4" t="s">
        <v>43</v>
      </c>
      <c r="J31" s="5">
        <v>0.06</v>
      </c>
      <c r="K31" s="4" t="s">
        <v>192</v>
      </c>
      <c r="L31" s="5">
        <v>2.5000000000000001E-2</v>
      </c>
      <c r="M31" s="11"/>
    </row>
    <row r="32" spans="2:13" ht="16.2" thickBot="1">
      <c r="B32" s="48"/>
      <c r="C32" s="66"/>
      <c r="D32" s="67"/>
      <c r="E32" s="48"/>
      <c r="F32" s="48"/>
      <c r="G32" s="48"/>
      <c r="I32" s="4" t="s">
        <v>44</v>
      </c>
      <c r="J32" s="5">
        <v>0.06</v>
      </c>
      <c r="K32" s="4" t="s">
        <v>193</v>
      </c>
      <c r="L32" s="5">
        <v>2.5000000000000001E-2</v>
      </c>
    </row>
    <row r="33" spans="2:12" ht="15" thickBot="1">
      <c r="B33" s="48"/>
      <c r="C33" s="68"/>
      <c r="D33" s="69"/>
      <c r="E33" s="48"/>
      <c r="F33" s="48"/>
      <c r="G33" s="48"/>
      <c r="I33" s="4" t="s">
        <v>45</v>
      </c>
      <c r="J33" s="5">
        <v>0.06</v>
      </c>
      <c r="K33" s="4" t="s">
        <v>194</v>
      </c>
      <c r="L33" s="5">
        <v>8.5999999999999993E-2</v>
      </c>
    </row>
    <row r="34" spans="2:12" ht="15" thickBot="1">
      <c r="B34" s="48"/>
      <c r="C34" s="53"/>
      <c r="D34" s="54"/>
      <c r="E34" s="48"/>
      <c r="F34" s="48"/>
      <c r="G34" s="48"/>
      <c r="I34" s="4" t="s">
        <v>46</v>
      </c>
      <c r="J34" s="5">
        <v>0.06</v>
      </c>
      <c r="K34" s="4" t="s">
        <v>195</v>
      </c>
      <c r="L34" s="5">
        <v>8.5999999999999993E-2</v>
      </c>
    </row>
    <row r="35" spans="2:12" ht="15" thickBot="1">
      <c r="B35" s="48"/>
      <c r="C35" s="48"/>
      <c r="D35" s="48"/>
      <c r="E35" s="48"/>
      <c r="F35" s="48"/>
      <c r="G35" s="48"/>
      <c r="I35" s="4" t="s">
        <v>47</v>
      </c>
      <c r="J35" s="5">
        <v>0.06</v>
      </c>
      <c r="K35" s="3" t="s">
        <v>196</v>
      </c>
      <c r="L35" s="2"/>
    </row>
    <row r="36" spans="2:12" ht="15" thickBot="1">
      <c r="B36" s="46"/>
      <c r="C36" s="47"/>
      <c r="D36" s="48"/>
      <c r="E36" s="48"/>
      <c r="F36" s="48"/>
      <c r="G36" s="48"/>
      <c r="I36" s="4" t="s">
        <v>48</v>
      </c>
      <c r="J36" s="5">
        <v>0.06</v>
      </c>
      <c r="K36" s="4" t="s">
        <v>197</v>
      </c>
      <c r="L36" s="5">
        <v>3.4000000000000002E-2</v>
      </c>
    </row>
    <row r="37" spans="2:12" ht="15" thickBot="1">
      <c r="B37" s="46"/>
      <c r="C37" s="47"/>
      <c r="D37" s="48"/>
      <c r="E37" s="48"/>
      <c r="F37" s="48"/>
      <c r="G37" s="48"/>
      <c r="I37" s="4" t="s">
        <v>49</v>
      </c>
      <c r="J37" s="5">
        <v>5.0999999999999997E-2</v>
      </c>
      <c r="K37" s="3" t="s">
        <v>198</v>
      </c>
      <c r="L37" s="2"/>
    </row>
    <row r="38" spans="2:12" ht="16.2" thickBot="1">
      <c r="B38" s="48"/>
      <c r="C38" s="49"/>
      <c r="D38" s="50"/>
      <c r="E38" s="48"/>
      <c r="F38" s="48"/>
      <c r="G38" s="48"/>
      <c r="I38" s="4" t="s">
        <v>51</v>
      </c>
      <c r="J38" s="5">
        <v>0.06</v>
      </c>
      <c r="K38" s="4" t="s">
        <v>199</v>
      </c>
      <c r="L38" s="5">
        <v>0</v>
      </c>
    </row>
    <row r="39" spans="2:12" ht="16.2" thickBot="1">
      <c r="B39" s="48"/>
      <c r="C39" s="51"/>
      <c r="D39" s="52"/>
      <c r="E39" s="48"/>
      <c r="F39" s="53"/>
      <c r="G39" s="54"/>
      <c r="I39" s="4" t="s">
        <v>53</v>
      </c>
      <c r="J39" s="5">
        <v>4.2999999999999997E-2</v>
      </c>
      <c r="K39" s="3" t="s">
        <v>200</v>
      </c>
      <c r="L39" s="2"/>
    </row>
    <row r="40" spans="2:12" ht="16.2" thickBot="1">
      <c r="B40" s="48"/>
      <c r="C40" s="55"/>
      <c r="D40" s="56"/>
      <c r="E40" s="48"/>
      <c r="F40" s="57"/>
      <c r="G40" s="58"/>
      <c r="I40" s="4" t="s">
        <v>55</v>
      </c>
      <c r="J40" s="5">
        <v>0.129</v>
      </c>
      <c r="K40" s="4" t="s">
        <v>201</v>
      </c>
      <c r="L40" s="5">
        <v>0</v>
      </c>
    </row>
    <row r="41" spans="2:12" ht="16.2" thickBot="1">
      <c r="B41" s="48"/>
      <c r="C41" s="55"/>
      <c r="D41" s="56"/>
      <c r="E41" s="48"/>
      <c r="F41" s="48"/>
      <c r="G41" s="48"/>
      <c r="I41" s="4" t="s">
        <v>56</v>
      </c>
      <c r="J41" s="5">
        <v>8.5999999999999993E-2</v>
      </c>
      <c r="K41" s="3" t="s">
        <v>202</v>
      </c>
      <c r="L41" s="2"/>
    </row>
    <row r="42" spans="2:12" ht="15" thickBot="1">
      <c r="B42" s="48"/>
      <c r="C42" s="59"/>
      <c r="D42" s="60"/>
      <c r="E42" s="48"/>
      <c r="F42" s="48"/>
      <c r="G42" s="48"/>
      <c r="I42" s="3" t="s">
        <v>57</v>
      </c>
      <c r="J42" s="2"/>
      <c r="K42" s="4" t="s">
        <v>203</v>
      </c>
      <c r="L42" s="5">
        <v>1.4999999999999999E-2</v>
      </c>
    </row>
    <row r="43" spans="2:12" ht="16.2" thickBot="1">
      <c r="B43" s="48"/>
      <c r="C43" s="55"/>
      <c r="D43" s="61"/>
      <c r="E43" s="48"/>
      <c r="F43" s="48"/>
      <c r="G43" s="48"/>
      <c r="I43" s="4" t="s">
        <v>59</v>
      </c>
      <c r="J43" s="5">
        <v>8.5999999999999993E-2</v>
      </c>
      <c r="K43" s="3" t="s">
        <v>204</v>
      </c>
      <c r="L43" s="2"/>
    </row>
    <row r="44" spans="2:12" ht="16.2" thickBot="1">
      <c r="B44" s="48"/>
      <c r="C44" s="55"/>
      <c r="D44" s="56"/>
      <c r="E44" s="48"/>
      <c r="F44" s="48"/>
      <c r="G44" s="48"/>
      <c r="I44" s="4" t="s">
        <v>60</v>
      </c>
      <c r="J44" s="5">
        <v>0.14599999999999999</v>
      </c>
      <c r="K44" s="4" t="s">
        <v>206</v>
      </c>
      <c r="L44" s="5">
        <v>8.5999999999999993E-2</v>
      </c>
    </row>
    <row r="45" spans="2:12" ht="16.2" thickBot="1">
      <c r="B45" s="48"/>
      <c r="C45" s="62"/>
      <c r="D45" s="63"/>
      <c r="E45" s="48"/>
      <c r="F45" s="48"/>
      <c r="G45" s="48"/>
      <c r="I45" s="4" t="s">
        <v>59</v>
      </c>
      <c r="J45" s="5">
        <v>8.5999999999999993E-2</v>
      </c>
      <c r="K45" s="4" t="s">
        <v>208</v>
      </c>
      <c r="L45" s="5">
        <v>8.5999999999999993E-2</v>
      </c>
    </row>
    <row r="46" spans="2:12" ht="16.2" thickBot="1">
      <c r="B46" s="48"/>
      <c r="C46" s="62"/>
      <c r="D46" s="63"/>
      <c r="E46" s="48"/>
      <c r="F46" s="48"/>
      <c r="G46" s="48"/>
      <c r="I46" s="4" t="s">
        <v>62</v>
      </c>
      <c r="J46" s="5">
        <v>0.14599999999999999</v>
      </c>
      <c r="K46" s="3" t="s">
        <v>209</v>
      </c>
      <c r="L46" s="2"/>
    </row>
    <row r="47" spans="2:12" ht="16.2" thickBot="1">
      <c r="B47" s="48"/>
      <c r="C47" s="64"/>
      <c r="D47" s="65"/>
      <c r="E47" s="48"/>
      <c r="F47" s="48"/>
      <c r="G47" s="48"/>
      <c r="I47" s="4" t="s">
        <v>64</v>
      </c>
      <c r="J47" s="5">
        <v>0.14599999999999999</v>
      </c>
      <c r="K47" s="4" t="s">
        <v>211</v>
      </c>
      <c r="L47" s="5">
        <v>4.2999999999999997E-2</v>
      </c>
    </row>
    <row r="48" spans="2:12" ht="16.2" thickBot="1">
      <c r="B48" s="48"/>
      <c r="C48" s="66"/>
      <c r="D48" s="67"/>
      <c r="E48" s="48"/>
      <c r="F48" s="48"/>
      <c r="G48" s="48"/>
      <c r="I48" s="4" t="s">
        <v>66</v>
      </c>
      <c r="J48" s="5">
        <v>0.14599999999999999</v>
      </c>
      <c r="K48" s="4" t="s">
        <v>213</v>
      </c>
      <c r="L48" s="5">
        <v>0.17199999999999999</v>
      </c>
    </row>
    <row r="49" spans="2:12" ht="21" thickBot="1">
      <c r="B49" s="48"/>
      <c r="C49" s="68"/>
      <c r="D49" s="69"/>
      <c r="E49" s="48"/>
      <c r="F49" s="48"/>
      <c r="G49" s="48"/>
      <c r="I49" s="4" t="s">
        <v>68</v>
      </c>
      <c r="J49" s="5">
        <v>0.129</v>
      </c>
      <c r="K49" s="4" t="s">
        <v>215</v>
      </c>
      <c r="L49" s="5">
        <v>0.17199999999999999</v>
      </c>
    </row>
    <row r="50" spans="2:12" ht="21" thickBot="1">
      <c r="B50" s="48"/>
      <c r="C50" s="53"/>
      <c r="D50" s="54"/>
      <c r="E50" s="48"/>
      <c r="F50" s="48"/>
      <c r="G50" s="48"/>
      <c r="I50" s="4" t="s">
        <v>68</v>
      </c>
      <c r="J50" s="5">
        <v>0.129</v>
      </c>
      <c r="K50" s="4" t="s">
        <v>217</v>
      </c>
      <c r="L50" s="5">
        <v>0.17199999999999999</v>
      </c>
    </row>
    <row r="51" spans="2:12" ht="15" thickBot="1">
      <c r="B51" s="48"/>
      <c r="C51" s="48"/>
      <c r="D51" s="48"/>
      <c r="E51" s="48"/>
      <c r="F51" s="48"/>
      <c r="G51" s="48"/>
      <c r="I51" s="4" t="s">
        <v>70</v>
      </c>
      <c r="J51" s="5">
        <v>0.17199999999999999</v>
      </c>
      <c r="K51" s="4" t="s">
        <v>219</v>
      </c>
      <c r="L51" s="5">
        <v>3.4000000000000002E-2</v>
      </c>
    </row>
    <row r="52" spans="2:12" ht="15" thickBot="1">
      <c r="B52" s="48"/>
      <c r="C52" s="70"/>
      <c r="D52" s="71"/>
      <c r="E52" s="48"/>
      <c r="F52" s="48"/>
      <c r="G52" s="48"/>
      <c r="I52" s="3" t="s">
        <v>71</v>
      </c>
      <c r="J52" s="2"/>
      <c r="K52" s="4" t="s">
        <v>220</v>
      </c>
      <c r="L52" s="5">
        <v>8.5999999999999993E-2</v>
      </c>
    </row>
    <row r="53" spans="2:12" ht="15" thickBot="1">
      <c r="B53" s="48"/>
      <c r="C53" s="70"/>
      <c r="D53" s="71"/>
      <c r="E53" s="48"/>
      <c r="F53" s="48"/>
      <c r="G53" s="48"/>
      <c r="I53" s="4" t="s">
        <v>73</v>
      </c>
      <c r="J53" s="5">
        <v>8.5999999999999993E-2</v>
      </c>
      <c r="K53" s="3" t="s">
        <v>221</v>
      </c>
      <c r="L53" s="2"/>
    </row>
    <row r="54" spans="2:12" ht="15" thickBot="1">
      <c r="B54" s="48"/>
      <c r="C54" s="70"/>
      <c r="D54" s="71"/>
      <c r="E54" s="48"/>
      <c r="F54" s="48"/>
      <c r="G54" s="48"/>
      <c r="I54" s="4" t="s">
        <v>74</v>
      </c>
      <c r="J54" s="5">
        <v>0.129</v>
      </c>
      <c r="K54" s="4" t="s">
        <v>223</v>
      </c>
      <c r="L54" s="5">
        <v>3.4000000000000002E-2</v>
      </c>
    </row>
    <row r="55" spans="2:12" ht="16.2" thickBot="1">
      <c r="B55" s="48"/>
      <c r="C55" s="72"/>
      <c r="D55" s="73"/>
      <c r="E55" s="48"/>
      <c r="F55" s="48"/>
      <c r="G55" s="48"/>
      <c r="I55" s="3" t="s">
        <v>75</v>
      </c>
      <c r="J55" s="2"/>
      <c r="K55" s="4" t="s">
        <v>224</v>
      </c>
      <c r="L55" s="5">
        <v>3.4000000000000002E-2</v>
      </c>
    </row>
    <row r="56" spans="2:12" ht="15" thickBot="1">
      <c r="B56" s="48"/>
      <c r="C56" s="48"/>
      <c r="D56" s="48"/>
      <c r="E56" s="48"/>
      <c r="F56" s="48"/>
      <c r="G56" s="48"/>
      <c r="I56" s="4" t="s">
        <v>76</v>
      </c>
      <c r="J56" s="5">
        <v>3.4000000000000002E-2</v>
      </c>
      <c r="K56" s="4" t="s">
        <v>225</v>
      </c>
      <c r="L56" s="5">
        <v>3.4000000000000002E-2</v>
      </c>
    </row>
    <row r="57" spans="2:12" ht="15" thickBot="1">
      <c r="B57" s="48"/>
      <c r="C57" s="48"/>
      <c r="D57" s="48"/>
      <c r="E57" s="48"/>
      <c r="F57" s="48"/>
      <c r="G57" s="48"/>
      <c r="I57" s="3" t="s">
        <v>77</v>
      </c>
      <c r="J57" s="2"/>
      <c r="K57" s="4" t="s">
        <v>227</v>
      </c>
      <c r="L57" s="5">
        <v>3.4000000000000002E-2</v>
      </c>
    </row>
    <row r="58" spans="2:12" ht="15" thickBot="1">
      <c r="B58" s="48"/>
      <c r="C58" s="48"/>
      <c r="D58" s="48"/>
      <c r="E58" s="48"/>
      <c r="F58" s="48"/>
      <c r="G58" s="48"/>
      <c r="I58" s="4" t="s">
        <v>79</v>
      </c>
      <c r="J58" s="5">
        <v>8.5999999999999993E-2</v>
      </c>
      <c r="K58" s="4" t="s">
        <v>228</v>
      </c>
      <c r="L58" s="5">
        <v>4.2999999999999997E-2</v>
      </c>
    </row>
    <row r="59" spans="2:12" ht="15" thickBot="1">
      <c r="B59" s="48"/>
      <c r="C59" s="48"/>
      <c r="D59" s="48"/>
      <c r="E59" s="48"/>
      <c r="F59" s="48"/>
      <c r="G59" s="48"/>
      <c r="I59" s="4" t="s">
        <v>81</v>
      </c>
      <c r="J59" s="5">
        <v>0.06</v>
      </c>
      <c r="K59" s="3" t="s">
        <v>229</v>
      </c>
      <c r="L59" s="2"/>
    </row>
    <row r="60" spans="2:12" ht="15" thickBot="1">
      <c r="B60" s="48"/>
      <c r="C60" s="48"/>
      <c r="D60" s="48"/>
      <c r="E60" s="48"/>
      <c r="F60" s="48"/>
      <c r="G60" s="48"/>
      <c r="I60" s="4" t="s">
        <v>83</v>
      </c>
      <c r="J60" s="5">
        <v>8.5999999999999993E-2</v>
      </c>
      <c r="K60" s="4" t="s">
        <v>231</v>
      </c>
      <c r="L60" s="5">
        <v>3.4000000000000002E-2</v>
      </c>
    </row>
    <row r="61" spans="2:12" ht="15" thickBot="1">
      <c r="B61" s="48"/>
      <c r="C61" s="48"/>
      <c r="D61" s="48"/>
      <c r="E61" s="48"/>
      <c r="F61" s="48"/>
      <c r="G61" s="48"/>
      <c r="I61" s="4" t="s">
        <v>84</v>
      </c>
      <c r="J61" s="5">
        <v>0.129</v>
      </c>
      <c r="K61" s="4" t="s">
        <v>233</v>
      </c>
      <c r="L61" s="5">
        <v>8.5999999999999993E-2</v>
      </c>
    </row>
    <row r="62" spans="2:12" ht="15" thickBot="1">
      <c r="B62" s="48"/>
      <c r="C62" s="48"/>
      <c r="D62" s="48"/>
      <c r="E62" s="48"/>
      <c r="F62" s="48"/>
      <c r="G62" s="48"/>
      <c r="I62" s="3" t="s">
        <v>85</v>
      </c>
      <c r="J62" s="2"/>
      <c r="K62" s="4" t="s">
        <v>235</v>
      </c>
      <c r="L62" s="5">
        <v>8.5999999999999993E-2</v>
      </c>
    </row>
    <row r="63" spans="2:12" ht="15" thickBot="1">
      <c r="B63" s="48"/>
      <c r="C63" s="48"/>
      <c r="D63" s="48"/>
      <c r="E63" s="48"/>
      <c r="F63" s="48"/>
      <c r="G63" s="48"/>
      <c r="I63" s="4" t="s">
        <v>86</v>
      </c>
      <c r="J63" s="5">
        <v>8.5999999999999993E-2</v>
      </c>
      <c r="K63" s="4" t="s">
        <v>236</v>
      </c>
      <c r="L63" s="5">
        <v>0.129</v>
      </c>
    </row>
    <row r="64" spans="2:12" ht="15" thickBot="1">
      <c r="B64" s="48"/>
      <c r="C64" s="48"/>
      <c r="D64" s="48"/>
      <c r="E64" s="48"/>
      <c r="F64" s="48"/>
      <c r="G64" s="48"/>
      <c r="I64" s="4" t="s">
        <v>87</v>
      </c>
      <c r="J64" s="5">
        <v>0.129</v>
      </c>
      <c r="K64" s="3" t="s">
        <v>237</v>
      </c>
      <c r="L64" s="2"/>
    </row>
    <row r="65" spans="2:12" ht="15" thickBot="1">
      <c r="B65" s="48"/>
      <c r="C65" s="48"/>
      <c r="D65" s="48"/>
      <c r="E65" s="48"/>
      <c r="F65" s="48"/>
      <c r="G65" s="48"/>
      <c r="I65" s="3" t="s">
        <v>88</v>
      </c>
      <c r="J65" s="2"/>
      <c r="K65" s="4" t="s">
        <v>238</v>
      </c>
      <c r="L65" s="5">
        <v>0</v>
      </c>
    </row>
    <row r="66" spans="2:12" ht="15" thickBot="1">
      <c r="B66" s="48"/>
      <c r="C66" s="48"/>
      <c r="D66" s="48"/>
      <c r="E66" s="48"/>
      <c r="F66" s="48"/>
      <c r="G66" s="48"/>
      <c r="I66" s="4" t="s">
        <v>90</v>
      </c>
      <c r="J66" s="5">
        <v>8.5999999999999993E-2</v>
      </c>
      <c r="K66" s="3" t="s">
        <v>239</v>
      </c>
      <c r="L66" s="2"/>
    </row>
    <row r="67" spans="2:12" ht="15" thickBot="1">
      <c r="B67" s="48"/>
      <c r="C67" s="48"/>
      <c r="D67" s="48"/>
      <c r="E67" s="48"/>
      <c r="F67" s="48"/>
      <c r="G67" s="48"/>
      <c r="I67" s="4" t="s">
        <v>92</v>
      </c>
      <c r="J67" s="5">
        <v>2.5000000000000001E-2</v>
      </c>
      <c r="K67" s="4" t="s">
        <v>240</v>
      </c>
      <c r="L67" s="5">
        <v>8.5999999999999993E-2</v>
      </c>
    </row>
    <row r="68" spans="2:12" ht="15" thickBot="1">
      <c r="B68" s="48"/>
      <c r="C68" s="48"/>
      <c r="D68" s="48"/>
      <c r="E68" s="48"/>
      <c r="F68" s="48"/>
      <c r="G68" s="48"/>
      <c r="I68" s="4" t="s">
        <v>93</v>
      </c>
      <c r="J68" s="5">
        <v>4.2999999999999997E-2</v>
      </c>
      <c r="K68" s="4" t="s">
        <v>242</v>
      </c>
      <c r="L68" s="5">
        <v>8.5999999999999993E-2</v>
      </c>
    </row>
    <row r="69" spans="2:12" ht="21" thickBot="1">
      <c r="B69" s="48"/>
      <c r="C69" s="48"/>
      <c r="D69" s="48"/>
      <c r="E69" s="48"/>
      <c r="F69" s="48"/>
      <c r="G69" s="48"/>
      <c r="I69" s="4" t="s">
        <v>94</v>
      </c>
      <c r="J69" s="5">
        <v>8.5999999999999993E-2</v>
      </c>
      <c r="K69" s="3" t="s">
        <v>243</v>
      </c>
      <c r="L69" s="2"/>
    </row>
    <row r="70" spans="2:12" ht="15" thickBot="1">
      <c r="B70" s="48"/>
      <c r="C70" s="48"/>
      <c r="D70" s="48"/>
      <c r="E70" s="48"/>
      <c r="F70" s="48"/>
      <c r="G70" s="48"/>
      <c r="I70" s="4" t="s">
        <v>95</v>
      </c>
      <c r="J70" s="5">
        <v>8.5999999999999993E-2</v>
      </c>
      <c r="K70" s="4" t="s">
        <v>245</v>
      </c>
      <c r="L70" s="5">
        <v>5.0999999999999997E-2</v>
      </c>
    </row>
    <row r="71" spans="2:12" ht="15" thickBot="1">
      <c r="B71" s="48"/>
      <c r="C71" s="48"/>
      <c r="D71" s="48"/>
      <c r="E71" s="48"/>
      <c r="F71" s="48"/>
      <c r="G71" s="48"/>
      <c r="I71" s="4" t="s">
        <v>96</v>
      </c>
      <c r="J71" s="5">
        <v>4.2999999999999997E-2</v>
      </c>
      <c r="K71" s="4" t="s">
        <v>247</v>
      </c>
      <c r="L71" s="5">
        <v>5.0999999999999997E-2</v>
      </c>
    </row>
    <row r="72" spans="2:12" ht="15" thickBot="1">
      <c r="B72" s="48"/>
      <c r="C72" s="48"/>
      <c r="D72" s="48"/>
      <c r="E72" s="48"/>
      <c r="F72" s="48"/>
      <c r="G72" s="48"/>
      <c r="I72" s="4" t="s">
        <v>97</v>
      </c>
      <c r="J72" s="5">
        <v>4.2999999999999997E-2</v>
      </c>
      <c r="K72" s="4" t="s">
        <v>249</v>
      </c>
      <c r="L72" s="5">
        <v>5.0999999999999997E-2</v>
      </c>
    </row>
    <row r="73" spans="2:12" ht="15" thickBot="1">
      <c r="B73" s="48"/>
      <c r="C73" s="48"/>
      <c r="D73" s="48"/>
      <c r="E73" s="48"/>
      <c r="F73" s="48"/>
      <c r="G73" s="48"/>
      <c r="I73" s="4" t="s">
        <v>98</v>
      </c>
      <c r="J73" s="5">
        <v>2.5000000000000001E-2</v>
      </c>
      <c r="K73" s="4" t="s">
        <v>251</v>
      </c>
      <c r="L73" s="5">
        <v>8.5999999999999993E-2</v>
      </c>
    </row>
    <row r="74" spans="2:12" ht="15" thickBot="1">
      <c r="B74" s="48"/>
      <c r="C74" s="48"/>
      <c r="D74" s="48"/>
      <c r="E74" s="48"/>
      <c r="F74" s="48"/>
      <c r="G74" s="48"/>
      <c r="I74" s="4" t="s">
        <v>100</v>
      </c>
      <c r="J74" s="5">
        <v>3.4000000000000002E-2</v>
      </c>
      <c r="K74" s="4" t="s">
        <v>253</v>
      </c>
      <c r="L74" s="5">
        <v>4.2999999999999997E-2</v>
      </c>
    </row>
    <row r="75" spans="2:12" ht="15" thickBot="1">
      <c r="B75" s="48"/>
      <c r="C75" s="48"/>
      <c r="D75" s="48"/>
      <c r="E75" s="48"/>
      <c r="F75" s="48"/>
      <c r="G75" s="48"/>
      <c r="I75" s="4" t="s">
        <v>102</v>
      </c>
      <c r="J75" s="5">
        <v>8.5999999999999993E-2</v>
      </c>
      <c r="K75" s="4" t="s">
        <v>254</v>
      </c>
      <c r="L75" s="5">
        <v>5.0999999999999997E-2</v>
      </c>
    </row>
    <row r="76" spans="2:12" ht="15" thickBot="1">
      <c r="B76" s="48"/>
      <c r="C76" s="48"/>
      <c r="D76" s="48"/>
      <c r="E76" s="48"/>
      <c r="F76" s="48"/>
      <c r="G76" s="48"/>
      <c r="I76" s="4" t="s">
        <v>104</v>
      </c>
      <c r="J76" s="5">
        <v>8.5999999999999993E-2</v>
      </c>
      <c r="K76" s="4" t="s">
        <v>256</v>
      </c>
      <c r="L76" s="5">
        <v>0.129</v>
      </c>
    </row>
    <row r="77" spans="2:12" ht="15" thickBot="1">
      <c r="B77" s="48"/>
      <c r="C77" s="48"/>
      <c r="D77" s="48"/>
      <c r="E77" s="48"/>
      <c r="F77" s="48"/>
      <c r="G77" s="48"/>
      <c r="I77" s="4" t="s">
        <v>105</v>
      </c>
      <c r="J77" s="5">
        <v>8.5999999999999993E-2</v>
      </c>
      <c r="K77" s="4" t="s">
        <v>253</v>
      </c>
      <c r="L77" s="5">
        <v>1.7000000000000001E-2</v>
      </c>
    </row>
    <row r="78" spans="2:12" ht="15" thickBot="1">
      <c r="B78" s="48"/>
      <c r="C78" s="48"/>
      <c r="D78" s="48"/>
      <c r="E78" s="48"/>
      <c r="F78" s="48"/>
      <c r="G78" s="48"/>
      <c r="I78" s="4" t="s">
        <v>106</v>
      </c>
      <c r="J78" s="5">
        <v>3.6999999999999998E-2</v>
      </c>
      <c r="K78" s="4" t="s">
        <v>258</v>
      </c>
      <c r="L78" s="5">
        <v>5.0999999999999997E-2</v>
      </c>
    </row>
    <row r="79" spans="2:12" ht="15" thickBot="1">
      <c r="B79" s="48"/>
      <c r="C79" s="48"/>
      <c r="D79" s="48"/>
      <c r="E79" s="48"/>
      <c r="F79" s="48"/>
      <c r="G79" s="48"/>
      <c r="I79" s="4" t="s">
        <v>107</v>
      </c>
      <c r="J79" s="5">
        <v>8.5999999999999993E-2</v>
      </c>
      <c r="K79" s="4" t="s">
        <v>259</v>
      </c>
      <c r="L79" s="5">
        <v>5.0999999999999997E-2</v>
      </c>
    </row>
    <row r="80" spans="2:12" ht="15" thickBot="1">
      <c r="B80" s="48"/>
      <c r="C80" s="48"/>
      <c r="D80" s="48"/>
      <c r="E80" s="48"/>
      <c r="F80" s="48"/>
      <c r="G80" s="48"/>
      <c r="I80" s="4" t="s">
        <v>108</v>
      </c>
      <c r="J80" s="5">
        <v>8.5999999999999993E-2</v>
      </c>
      <c r="K80" s="4" t="s">
        <v>260</v>
      </c>
      <c r="L80" s="5">
        <v>5.0999999999999997E-2</v>
      </c>
    </row>
    <row r="81" spans="2:12" ht="15" thickBot="1">
      <c r="B81" s="48"/>
      <c r="C81" s="48"/>
      <c r="D81" s="48"/>
      <c r="E81" s="48"/>
      <c r="F81" s="48"/>
      <c r="G81" s="48"/>
      <c r="I81" s="4" t="s">
        <v>109</v>
      </c>
      <c r="J81" s="5">
        <v>8.5999999999999993E-2</v>
      </c>
      <c r="K81" s="4" t="s">
        <v>261</v>
      </c>
      <c r="L81" s="5">
        <v>1.7000000000000001E-2</v>
      </c>
    </row>
    <row r="82" spans="2:12" ht="21" thickBot="1">
      <c r="B82" s="48"/>
      <c r="C82" s="48"/>
      <c r="D82" s="48"/>
      <c r="E82" s="48"/>
      <c r="F82" s="48"/>
      <c r="G82" s="48"/>
      <c r="I82" s="4" t="s">
        <v>110</v>
      </c>
      <c r="J82" s="5">
        <v>3.6999999999999998E-2</v>
      </c>
      <c r="K82" s="4" t="s">
        <v>262</v>
      </c>
      <c r="L82" s="5">
        <v>0.129</v>
      </c>
    </row>
    <row r="83" spans="2:12" ht="15" thickBot="1">
      <c r="B83" s="48"/>
      <c r="C83" s="48"/>
      <c r="D83" s="48"/>
      <c r="E83" s="48"/>
      <c r="F83" s="48"/>
      <c r="G83" s="48"/>
      <c r="I83" s="4" t="s">
        <v>111</v>
      </c>
      <c r="J83" s="5">
        <v>3.4000000000000002E-2</v>
      </c>
      <c r="K83" s="4" t="s">
        <v>253</v>
      </c>
      <c r="L83" s="5">
        <v>1.7000000000000001E-2</v>
      </c>
    </row>
    <row r="84" spans="2:12" ht="15" thickBot="1">
      <c r="B84" s="48"/>
      <c r="C84" s="48"/>
      <c r="D84" s="48"/>
      <c r="E84" s="48"/>
      <c r="F84" s="48"/>
      <c r="G84" s="48"/>
      <c r="I84" s="4" t="s">
        <v>113</v>
      </c>
      <c r="J84" s="5">
        <v>0.06</v>
      </c>
      <c r="K84" s="4" t="s">
        <v>265</v>
      </c>
      <c r="L84" s="5">
        <v>5.0999999999999997E-2</v>
      </c>
    </row>
    <row r="85" spans="2:12" ht="15" thickBot="1">
      <c r="B85" s="48"/>
      <c r="C85" s="48"/>
      <c r="D85" s="48"/>
      <c r="E85" s="48"/>
      <c r="F85" s="48"/>
      <c r="G85" s="48"/>
      <c r="I85" s="4" t="s">
        <v>114</v>
      </c>
      <c r="J85" s="5">
        <v>0.04</v>
      </c>
      <c r="K85" s="4" t="s">
        <v>266</v>
      </c>
      <c r="L85" s="5">
        <v>5.0999999999999997E-2</v>
      </c>
    </row>
    <row r="86" spans="2:12" ht="15" thickBot="1">
      <c r="B86" s="48"/>
      <c r="C86" s="48"/>
      <c r="D86" s="48"/>
      <c r="E86" s="48"/>
      <c r="F86" s="48"/>
      <c r="G86" s="48"/>
      <c r="I86" s="4" t="s">
        <v>115</v>
      </c>
      <c r="J86" s="5">
        <v>0.06</v>
      </c>
      <c r="K86" s="4" t="s">
        <v>268</v>
      </c>
      <c r="L86" s="5">
        <v>0.129</v>
      </c>
    </row>
    <row r="87" spans="2:12" ht="15" thickBot="1">
      <c r="B87" s="48"/>
      <c r="C87" s="48"/>
      <c r="D87" s="48"/>
      <c r="E87" s="48"/>
      <c r="F87" s="48"/>
      <c r="G87" s="48"/>
      <c r="I87" s="4" t="s">
        <v>116</v>
      </c>
      <c r="J87" s="5">
        <v>3.4000000000000002E-2</v>
      </c>
      <c r="K87" s="4" t="s">
        <v>270</v>
      </c>
      <c r="L87" s="5">
        <v>1.7000000000000001E-2</v>
      </c>
    </row>
    <row r="88" spans="2:12" ht="15" thickBot="1">
      <c r="B88" s="48"/>
      <c r="C88" s="48"/>
      <c r="D88" s="48"/>
      <c r="E88" s="48"/>
      <c r="F88" s="48"/>
      <c r="G88" s="48"/>
      <c r="I88" s="4" t="s">
        <v>117</v>
      </c>
      <c r="J88" s="5">
        <v>0.06</v>
      </c>
      <c r="K88" s="4" t="s">
        <v>253</v>
      </c>
      <c r="L88" s="5">
        <v>1.7000000000000001E-2</v>
      </c>
    </row>
    <row r="89" spans="2:12" ht="15" thickBot="1">
      <c r="B89" s="48"/>
      <c r="C89" s="48"/>
      <c r="D89" s="48"/>
      <c r="E89" s="48"/>
      <c r="F89" s="48"/>
      <c r="G89" s="48"/>
      <c r="I89" s="4" t="s">
        <v>118</v>
      </c>
      <c r="J89" s="5">
        <v>8.5999999999999993E-2</v>
      </c>
      <c r="K89" s="4" t="s">
        <v>253</v>
      </c>
      <c r="L89" s="5">
        <v>1.7000000000000001E-2</v>
      </c>
    </row>
    <row r="90" spans="2:12" ht="15" thickBot="1">
      <c r="B90" s="48"/>
      <c r="C90" s="48"/>
      <c r="D90" s="48"/>
      <c r="E90" s="48"/>
      <c r="F90" s="48"/>
      <c r="G90" s="48"/>
      <c r="I90" s="4" t="s">
        <v>119</v>
      </c>
      <c r="J90" s="5">
        <v>8.5999999999999993E-2</v>
      </c>
      <c r="K90" s="4" t="s">
        <v>253</v>
      </c>
      <c r="L90" s="5">
        <v>1.7000000000000001E-2</v>
      </c>
    </row>
    <row r="91" spans="2:12" ht="15" thickBot="1">
      <c r="B91" s="48"/>
      <c r="C91" s="48"/>
      <c r="D91" s="48"/>
      <c r="E91" s="48"/>
      <c r="F91" s="48"/>
      <c r="G91" s="48"/>
      <c r="I91" s="4" t="s">
        <v>120</v>
      </c>
      <c r="J91" s="5">
        <v>4.2999999999999997E-2</v>
      </c>
      <c r="K91" s="4" t="s">
        <v>256</v>
      </c>
      <c r="L91" s="5">
        <v>0.129</v>
      </c>
    </row>
    <row r="92" spans="2:12" ht="15" thickBot="1">
      <c r="B92" s="48"/>
      <c r="C92" s="48"/>
      <c r="D92" s="48"/>
      <c r="E92" s="48"/>
      <c r="F92" s="48"/>
      <c r="G92" s="48"/>
      <c r="I92" s="4" t="s">
        <v>121</v>
      </c>
      <c r="J92" s="5">
        <v>0.06</v>
      </c>
      <c r="K92" s="4" t="s">
        <v>253</v>
      </c>
      <c r="L92" s="5">
        <v>1.7000000000000001E-2</v>
      </c>
    </row>
    <row r="93" spans="2:12" ht="15" thickBot="1">
      <c r="B93" s="48"/>
      <c r="C93" s="48"/>
      <c r="D93" s="48"/>
      <c r="E93" s="48"/>
      <c r="F93" s="48"/>
      <c r="G93" s="48"/>
      <c r="I93" s="4" t="s">
        <v>122</v>
      </c>
      <c r="J93" s="5">
        <v>3.4000000000000002E-2</v>
      </c>
      <c r="K93" s="4" t="s">
        <v>253</v>
      </c>
      <c r="L93" s="5">
        <v>1.7000000000000001E-2</v>
      </c>
    </row>
    <row r="94" spans="2:12" ht="15" thickBot="1">
      <c r="B94" s="48"/>
      <c r="C94" s="48"/>
      <c r="D94" s="48"/>
      <c r="E94" s="48"/>
      <c r="F94" s="48"/>
      <c r="G94" s="48"/>
      <c r="I94" s="4" t="s">
        <v>123</v>
      </c>
      <c r="J94" s="5">
        <v>8.5999999999999993E-2</v>
      </c>
      <c r="K94" s="4" t="s">
        <v>253</v>
      </c>
      <c r="L94" s="5">
        <v>1.7000000000000001E-2</v>
      </c>
    </row>
    <row r="95" spans="2:12" ht="15" thickBot="1">
      <c r="B95" s="48"/>
      <c r="C95" s="48"/>
      <c r="D95" s="48"/>
      <c r="E95" s="48"/>
      <c r="F95" s="48"/>
      <c r="G95" s="48"/>
      <c r="I95" s="4" t="s">
        <v>124</v>
      </c>
      <c r="J95" s="5">
        <v>3.4000000000000002E-2</v>
      </c>
      <c r="K95" s="4" t="s">
        <v>253</v>
      </c>
      <c r="L95" s="5">
        <v>1.7000000000000001E-2</v>
      </c>
    </row>
    <row r="96" spans="2:12" ht="15" thickBot="1">
      <c r="B96" s="48"/>
      <c r="C96" s="48"/>
      <c r="D96" s="48"/>
      <c r="E96" s="48"/>
      <c r="F96" s="48"/>
      <c r="G96" s="48"/>
      <c r="I96" s="4" t="s">
        <v>126</v>
      </c>
      <c r="J96" s="5">
        <v>0.129</v>
      </c>
      <c r="K96" s="4" t="s">
        <v>253</v>
      </c>
      <c r="L96" s="5">
        <v>1.7000000000000001E-2</v>
      </c>
    </row>
    <row r="97" spans="2:12" ht="15" thickBot="1">
      <c r="B97" s="48"/>
      <c r="C97" s="48"/>
      <c r="D97" s="48"/>
      <c r="E97" s="48"/>
      <c r="F97" s="48"/>
      <c r="G97" s="48"/>
      <c r="I97" s="4" t="s">
        <v>128</v>
      </c>
      <c r="J97" s="5">
        <v>8.5999999999999993E-2</v>
      </c>
      <c r="K97" s="4" t="s">
        <v>253</v>
      </c>
      <c r="L97" s="5">
        <v>1.7000000000000001E-2</v>
      </c>
    </row>
    <row r="98" spans="2:12" ht="15" thickBot="1">
      <c r="B98" s="48"/>
      <c r="C98" s="48"/>
      <c r="D98" s="48"/>
      <c r="E98" s="48"/>
      <c r="F98" s="48"/>
      <c r="G98" s="48"/>
      <c r="I98" s="4" t="s">
        <v>130</v>
      </c>
      <c r="J98" s="5">
        <v>0.129</v>
      </c>
      <c r="K98" s="4" t="s">
        <v>253</v>
      </c>
      <c r="L98" s="5">
        <v>1.7000000000000001E-2</v>
      </c>
    </row>
    <row r="99" spans="2:12" ht="15" thickBot="1">
      <c r="B99" s="48"/>
      <c r="C99" s="48"/>
      <c r="D99" s="48"/>
      <c r="E99" s="48"/>
      <c r="F99" s="48"/>
      <c r="G99" s="48"/>
      <c r="I99" s="4" t="s">
        <v>131</v>
      </c>
      <c r="J99" s="5">
        <v>8.5999999999999993E-2</v>
      </c>
      <c r="K99" s="4" t="s">
        <v>253</v>
      </c>
      <c r="L99" s="5">
        <v>1.7000000000000001E-2</v>
      </c>
    </row>
    <row r="100" spans="2:12" ht="15" thickBot="1">
      <c r="B100" s="48"/>
      <c r="C100" s="48"/>
      <c r="D100" s="48"/>
      <c r="E100" s="48"/>
      <c r="F100" s="48"/>
      <c r="G100" s="48"/>
      <c r="I100" s="4" t="s">
        <v>113</v>
      </c>
      <c r="J100" s="5">
        <v>5.0999999999999997E-2</v>
      </c>
      <c r="K100" s="4" t="s">
        <v>283</v>
      </c>
      <c r="L100" s="5">
        <v>8.5999999999999993E-2</v>
      </c>
    </row>
    <row r="101" spans="2:12" ht="15" thickBot="1">
      <c r="B101" s="48"/>
      <c r="C101" s="48"/>
      <c r="D101" s="48"/>
      <c r="E101" s="48"/>
      <c r="F101" s="48"/>
      <c r="G101" s="48"/>
      <c r="I101" s="4" t="s">
        <v>115</v>
      </c>
      <c r="J101" s="5">
        <v>5.0999999999999997E-2</v>
      </c>
      <c r="K101" s="4" t="s">
        <v>285</v>
      </c>
      <c r="L101" s="5">
        <v>5.0999999999999997E-2</v>
      </c>
    </row>
    <row r="102" spans="2:12" ht="15" thickBot="1">
      <c r="B102" s="48"/>
      <c r="C102" s="48"/>
      <c r="D102" s="48"/>
      <c r="E102" s="48"/>
      <c r="F102" s="48"/>
      <c r="G102" s="48"/>
      <c r="I102" s="4" t="s">
        <v>120</v>
      </c>
      <c r="J102" s="5">
        <v>4.2999999999999997E-2</v>
      </c>
      <c r="K102" s="4" t="s">
        <v>287</v>
      </c>
      <c r="L102" s="5">
        <v>2.5000000000000001E-2</v>
      </c>
    </row>
    <row r="103" spans="2:12" ht="15" thickBot="1">
      <c r="B103" s="48"/>
      <c r="C103" s="48"/>
      <c r="D103" s="48"/>
      <c r="E103" s="48"/>
      <c r="F103" s="48"/>
      <c r="G103" s="48"/>
      <c r="I103" s="4" t="s">
        <v>132</v>
      </c>
      <c r="J103" s="5">
        <v>5.0999999999999997E-2</v>
      </c>
      <c r="K103" s="4" t="s">
        <v>289</v>
      </c>
      <c r="L103" s="5">
        <v>8.5999999999999993E-2</v>
      </c>
    </row>
    <row r="104" spans="2:12" ht="21" thickBot="1">
      <c r="B104" s="48"/>
      <c r="C104" s="48"/>
      <c r="D104" s="48"/>
      <c r="E104" s="48"/>
      <c r="F104" s="48"/>
      <c r="G104" s="48"/>
      <c r="I104" s="4" t="s">
        <v>133</v>
      </c>
      <c r="J104" s="5">
        <v>8.5999999999999993E-2</v>
      </c>
      <c r="K104" s="4" t="s">
        <v>291</v>
      </c>
      <c r="L104" s="5">
        <v>0.129</v>
      </c>
    </row>
    <row r="105" spans="2:12" ht="15" thickBot="1">
      <c r="B105" s="48"/>
      <c r="C105" s="48"/>
      <c r="D105" s="48"/>
      <c r="E105" s="48"/>
      <c r="F105" s="48"/>
      <c r="G105" s="48"/>
      <c r="I105" s="4" t="s">
        <v>135</v>
      </c>
      <c r="J105" s="5">
        <v>8.5999999999999993E-2</v>
      </c>
      <c r="K105" s="4" t="s">
        <v>293</v>
      </c>
      <c r="L105" s="5">
        <v>3.4000000000000002E-2</v>
      </c>
    </row>
    <row r="106" spans="2:12" ht="15" thickBot="1">
      <c r="B106" s="48"/>
      <c r="C106" s="48"/>
      <c r="D106" s="48"/>
      <c r="E106" s="48"/>
      <c r="F106" s="48"/>
      <c r="G106" s="48"/>
      <c r="I106" s="4" t="s">
        <v>137</v>
      </c>
      <c r="J106" s="5">
        <v>3.4000000000000002E-2</v>
      </c>
      <c r="K106" s="4" t="s">
        <v>295</v>
      </c>
      <c r="L106" s="5">
        <v>0.129</v>
      </c>
    </row>
    <row r="107" spans="2:12" ht="15" thickBot="1">
      <c r="B107" s="48"/>
      <c r="C107" s="48"/>
      <c r="D107" s="48"/>
      <c r="E107" s="48"/>
      <c r="F107" s="48"/>
      <c r="G107" s="48"/>
      <c r="I107" s="4" t="s">
        <v>138</v>
      </c>
      <c r="J107" s="5">
        <v>2.5000000000000001E-2</v>
      </c>
      <c r="K107" s="4" t="s">
        <v>297</v>
      </c>
      <c r="L107" s="5">
        <v>3.4000000000000002E-2</v>
      </c>
    </row>
    <row r="108" spans="2:12" ht="15" thickBot="1">
      <c r="B108" s="48"/>
      <c r="C108" s="48"/>
      <c r="D108" s="48"/>
      <c r="E108" s="48"/>
      <c r="F108" s="48"/>
      <c r="G108" s="48"/>
      <c r="I108" s="3" t="s">
        <v>139</v>
      </c>
      <c r="J108" s="2"/>
      <c r="K108" s="4" t="s">
        <v>299</v>
      </c>
      <c r="L108" s="5">
        <v>3.4000000000000002E-2</v>
      </c>
    </row>
    <row r="109" spans="2:12" ht="15" thickBot="1">
      <c r="B109" s="48"/>
      <c r="C109" s="48"/>
      <c r="D109" s="48"/>
      <c r="E109" s="48"/>
      <c r="F109" s="48"/>
      <c r="G109" s="48"/>
      <c r="I109" s="4" t="s">
        <v>141</v>
      </c>
      <c r="J109" s="5">
        <v>8.5999999999999993E-2</v>
      </c>
      <c r="K109" s="4" t="s">
        <v>301</v>
      </c>
      <c r="L109" s="5">
        <v>3.4000000000000002E-2</v>
      </c>
    </row>
    <row r="110" spans="2:12" ht="15" thickBot="1">
      <c r="B110" s="48"/>
      <c r="C110" s="48"/>
      <c r="D110" s="48"/>
      <c r="E110" s="48"/>
      <c r="F110" s="48"/>
      <c r="G110" s="48"/>
      <c r="I110" s="4" t="s">
        <v>142</v>
      </c>
      <c r="J110" s="5">
        <v>0.129</v>
      </c>
      <c r="K110" s="4" t="s">
        <v>303</v>
      </c>
      <c r="L110" s="5">
        <v>3.4000000000000002E-2</v>
      </c>
    </row>
    <row r="111" spans="2:12" ht="15" thickBot="1">
      <c r="B111" s="48"/>
      <c r="C111" s="48"/>
      <c r="D111" s="48"/>
      <c r="E111" s="48"/>
      <c r="F111" s="48"/>
      <c r="G111" s="48"/>
      <c r="I111" s="3" t="s">
        <v>143</v>
      </c>
      <c r="J111" s="2"/>
      <c r="K111" s="4" t="s">
        <v>305</v>
      </c>
      <c r="L111" s="5">
        <v>4.2999999999999997E-2</v>
      </c>
    </row>
    <row r="112" spans="2:12" ht="15" thickBot="1">
      <c r="B112" s="48"/>
      <c r="C112" s="48"/>
      <c r="D112" s="48"/>
      <c r="E112" s="48"/>
      <c r="F112" s="48"/>
      <c r="G112" s="48"/>
      <c r="I112" s="4" t="s">
        <v>144</v>
      </c>
      <c r="J112" s="5">
        <v>0.129</v>
      </c>
      <c r="K112" s="4" t="s">
        <v>306</v>
      </c>
      <c r="L112" s="5">
        <v>4.2999999999999997E-2</v>
      </c>
    </row>
    <row r="113" spans="2:12" ht="15" thickBot="1">
      <c r="B113" s="48"/>
      <c r="C113" s="48"/>
      <c r="D113" s="48"/>
      <c r="E113" s="48"/>
      <c r="F113" s="48"/>
      <c r="G113" s="48"/>
      <c r="I113" s="3" t="s">
        <v>145</v>
      </c>
      <c r="J113" s="2"/>
      <c r="K113" s="4" t="s">
        <v>307</v>
      </c>
      <c r="L113" s="5">
        <v>0.129</v>
      </c>
    </row>
    <row r="114" spans="2:12" ht="15" thickBot="1">
      <c r="B114" s="48"/>
      <c r="C114" s="48"/>
      <c r="D114" s="48"/>
      <c r="E114" s="48"/>
      <c r="F114" s="48"/>
      <c r="G114" s="48"/>
      <c r="I114" s="4" t="s">
        <v>146</v>
      </c>
      <c r="J114" s="5">
        <v>2.5000000000000001E-2</v>
      </c>
      <c r="K114" s="4" t="s">
        <v>309</v>
      </c>
      <c r="L114" s="5">
        <v>3.4000000000000002E-2</v>
      </c>
    </row>
    <row r="115" spans="2:12" ht="21" thickBot="1">
      <c r="B115" s="48"/>
      <c r="C115" s="48"/>
      <c r="D115" s="48"/>
      <c r="E115" s="48"/>
      <c r="F115" s="48"/>
      <c r="G115" s="48"/>
      <c r="I115" s="3" t="s">
        <v>147</v>
      </c>
      <c r="J115" s="2"/>
      <c r="K115" s="4" t="s">
        <v>310</v>
      </c>
      <c r="L115" s="5">
        <v>8.5999999999999993E-2</v>
      </c>
    </row>
    <row r="116" spans="2:12" ht="15" thickBot="1">
      <c r="B116" s="48"/>
      <c r="C116" s="48"/>
      <c r="D116" s="48"/>
      <c r="E116" s="48"/>
      <c r="F116" s="48"/>
      <c r="G116" s="48"/>
      <c r="I116" s="4" t="s">
        <v>149</v>
      </c>
      <c r="J116" s="5">
        <v>0.129</v>
      </c>
      <c r="K116" s="3" t="s">
        <v>311</v>
      </c>
      <c r="L116" s="2"/>
    </row>
    <row r="117" spans="2:12" ht="15" thickBot="1">
      <c r="B117" s="48"/>
      <c r="C117" s="48"/>
      <c r="D117" s="48"/>
      <c r="E117" s="48"/>
      <c r="F117" s="48"/>
      <c r="G117" s="48"/>
      <c r="I117" s="4" t="s">
        <v>151</v>
      </c>
      <c r="J117" s="5">
        <v>0.129</v>
      </c>
      <c r="K117" s="4" t="s">
        <v>313</v>
      </c>
      <c r="L117" s="5">
        <v>3.4000000000000002E-2</v>
      </c>
    </row>
    <row r="118" spans="2:12" ht="15" thickBot="1">
      <c r="B118" s="48"/>
      <c r="C118" s="48"/>
      <c r="D118" s="48"/>
      <c r="E118" s="48"/>
      <c r="F118" s="48"/>
      <c r="G118" s="48"/>
      <c r="I118" s="4" t="s">
        <v>153</v>
      </c>
      <c r="J118" s="5">
        <v>0.129</v>
      </c>
      <c r="K118" s="4" t="s">
        <v>314</v>
      </c>
      <c r="L118" s="5">
        <v>3.4000000000000002E-2</v>
      </c>
    </row>
    <row r="119" spans="2:12" ht="21" thickBot="1">
      <c r="B119" s="48"/>
      <c r="C119" s="48"/>
      <c r="D119" s="48"/>
      <c r="E119" s="48"/>
      <c r="F119" s="48"/>
      <c r="G119" s="48"/>
      <c r="I119" s="4" t="s">
        <v>154</v>
      </c>
      <c r="J119" s="5">
        <v>8.5999999999999993E-2</v>
      </c>
      <c r="K119" s="4" t="s">
        <v>315</v>
      </c>
      <c r="L119" s="5">
        <v>0.17199999999999999</v>
      </c>
    </row>
    <row r="120" spans="2:12" ht="15" thickBot="1">
      <c r="B120" s="48"/>
      <c r="C120" s="48"/>
      <c r="D120" s="48"/>
      <c r="E120" s="48"/>
      <c r="F120" s="48"/>
      <c r="G120" s="48"/>
      <c r="K120" s="3" t="s">
        <v>316</v>
      </c>
      <c r="L120" s="2"/>
    </row>
    <row r="121" spans="2:12" ht="15" thickBot="1">
      <c r="B121" s="48"/>
      <c r="C121" s="48"/>
      <c r="D121" s="48"/>
      <c r="E121" s="48"/>
      <c r="F121" s="48"/>
      <c r="G121" s="48"/>
      <c r="K121" s="4" t="s">
        <v>318</v>
      </c>
      <c r="L121" s="5">
        <v>0</v>
      </c>
    </row>
    <row r="122" spans="2:12" ht="15" thickBot="1">
      <c r="B122" s="48"/>
      <c r="C122" s="48"/>
      <c r="D122" s="48"/>
      <c r="E122" s="48"/>
      <c r="F122" s="48"/>
      <c r="G122" s="48"/>
      <c r="K122" s="4" t="s">
        <v>320</v>
      </c>
      <c r="L122" s="5">
        <v>4.2999999999999997E-2</v>
      </c>
    </row>
    <row r="123" spans="2:12" ht="15" thickBot="1">
      <c r="K123" s="4" t="s">
        <v>322</v>
      </c>
      <c r="L123" s="5">
        <v>1.7000000000000001E-2</v>
      </c>
    </row>
    <row r="124" spans="2:12" ht="15" thickBot="1">
      <c r="K124" s="4" t="s">
        <v>324</v>
      </c>
      <c r="L124" s="5">
        <v>4.2999999999999997E-2</v>
      </c>
    </row>
    <row r="125" spans="2:12" ht="15" thickBot="1">
      <c r="K125" s="4" t="s">
        <v>326</v>
      </c>
      <c r="L125" s="5">
        <v>4.2999999999999997E-2</v>
      </c>
    </row>
    <row r="126" spans="2:12" ht="15" thickBot="1">
      <c r="K126" s="4" t="s">
        <v>327</v>
      </c>
      <c r="L126" s="5">
        <v>8.5999999999999993E-2</v>
      </c>
    </row>
    <row r="127" spans="2:12" ht="15" thickBot="1">
      <c r="K127" s="4" t="s">
        <v>328</v>
      </c>
      <c r="L127" s="5">
        <v>0.129</v>
      </c>
    </row>
    <row r="128" spans="2:12" ht="15" thickBot="1">
      <c r="K128" s="4" t="s">
        <v>329</v>
      </c>
      <c r="L128" s="5">
        <v>8.5999999999999993E-2</v>
      </c>
    </row>
    <row r="129" spans="11:12" ht="15" thickBot="1">
      <c r="K129" s="4" t="s">
        <v>330</v>
      </c>
      <c r="L129" s="5">
        <v>0.06</v>
      </c>
    </row>
    <row r="130" spans="11:12" ht="15" thickBot="1">
      <c r="K130" s="4" t="s">
        <v>331</v>
      </c>
      <c r="L130" s="5">
        <v>4.2999999999999997E-2</v>
      </c>
    </row>
  </sheetData>
  <sheetProtection sheet="1" objects="1" scenarios="1" selectLockedCells="1" selectUnlockedCells="1"/>
  <mergeCells count="2">
    <mergeCell ref="B1:G1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D7" sqref="D7"/>
    </sheetView>
  </sheetViews>
  <sheetFormatPr defaultRowHeight="14.4"/>
  <cols>
    <col min="1" max="1" width="0.88671875" style="9" customWidth="1"/>
    <col min="2" max="2" width="12.33203125" customWidth="1"/>
    <col min="3" max="3" width="49.44140625" customWidth="1"/>
    <col min="4" max="4" width="14.88671875" customWidth="1"/>
    <col min="5" max="5" width="0.88671875" customWidth="1"/>
    <col min="6" max="6" width="27.21875" customWidth="1"/>
    <col min="7" max="7" width="10.88671875" customWidth="1"/>
    <col min="8" max="8" width="0.6640625" customWidth="1"/>
    <col min="9" max="9" width="24.109375" customWidth="1"/>
    <col min="10" max="10" width="11.33203125" customWidth="1"/>
    <col min="11" max="11" width="23.44140625" customWidth="1"/>
    <col min="12" max="12" width="11" customWidth="1"/>
  </cols>
  <sheetData>
    <row r="1" spans="2:12" ht="19.2" thickTop="1" thickBot="1">
      <c r="B1" s="42" t="s">
        <v>366</v>
      </c>
      <c r="C1" s="43"/>
      <c r="D1" s="43"/>
      <c r="E1" s="43"/>
      <c r="F1" s="43"/>
      <c r="G1" s="43"/>
      <c r="H1" s="40"/>
    </row>
    <row r="2" spans="2:12" ht="15.6" thickTop="1" thickBot="1">
      <c r="B2" s="44" t="s">
        <v>352</v>
      </c>
      <c r="C2" s="44"/>
      <c r="D2" s="44"/>
      <c r="E2" s="44"/>
      <c r="F2" s="44"/>
      <c r="G2" s="44"/>
      <c r="H2" s="41"/>
      <c r="I2" s="41"/>
    </row>
    <row r="3" spans="2:12" ht="15" thickBot="1">
      <c r="I3" s="1" t="s">
        <v>335</v>
      </c>
      <c r="J3" s="1" t="s">
        <v>2</v>
      </c>
      <c r="K3" s="1" t="s">
        <v>335</v>
      </c>
      <c r="L3" s="1" t="s">
        <v>2</v>
      </c>
    </row>
    <row r="4" spans="2:12" ht="15" thickBot="1">
      <c r="B4" s="7" t="s">
        <v>354</v>
      </c>
      <c r="C4" s="13" t="s">
        <v>343</v>
      </c>
      <c r="I4" s="1" t="s">
        <v>335</v>
      </c>
      <c r="J4" s="1" t="s">
        <v>2</v>
      </c>
      <c r="K4" s="3" t="s">
        <v>155</v>
      </c>
      <c r="L4" s="1" t="s">
        <v>2</v>
      </c>
    </row>
    <row r="5" spans="2:12" ht="15" thickBot="1">
      <c r="B5" s="7" t="s">
        <v>341</v>
      </c>
      <c r="C5" s="13" t="s">
        <v>342</v>
      </c>
      <c r="I5" s="3" t="s">
        <v>3</v>
      </c>
      <c r="J5" s="2"/>
      <c r="K5" s="4" t="s">
        <v>157</v>
      </c>
      <c r="L5" s="5">
        <v>8.5999999999999993E-2</v>
      </c>
    </row>
    <row r="6" spans="2:12" ht="16.05" customHeight="1" thickBot="1">
      <c r="C6" s="20" t="s">
        <v>338</v>
      </c>
      <c r="D6" s="21">
        <f>J10</f>
        <v>4.2999999999999997E-2</v>
      </c>
      <c r="I6" s="4" t="s">
        <v>337</v>
      </c>
      <c r="J6" s="5">
        <v>8.5999999999999993E-2</v>
      </c>
      <c r="K6" s="4" t="s">
        <v>159</v>
      </c>
      <c r="L6" s="5">
        <v>2.5000000000000001E-2</v>
      </c>
    </row>
    <row r="7" spans="2:12" ht="16.05" customHeight="1" thickBot="1">
      <c r="C7" s="22" t="s">
        <v>348</v>
      </c>
      <c r="D7" s="23">
        <v>400</v>
      </c>
      <c r="F7" s="14" t="s">
        <v>353</v>
      </c>
      <c r="G7" s="15">
        <v>120</v>
      </c>
      <c r="I7" s="3" t="s">
        <v>5</v>
      </c>
      <c r="J7" s="2"/>
      <c r="K7" s="4" t="s">
        <v>161</v>
      </c>
      <c r="L7" s="5">
        <v>3.4000000000000002E-2</v>
      </c>
    </row>
    <row r="8" spans="2:12" ht="16.05" customHeight="1" thickBot="1">
      <c r="C8" s="24" t="s">
        <v>333</v>
      </c>
      <c r="D8" s="25">
        <f>D7*D6</f>
        <v>17.2</v>
      </c>
      <c r="F8" s="16" t="s">
        <v>336</v>
      </c>
      <c r="G8" s="17">
        <f>G7*0.16</f>
        <v>19.2</v>
      </c>
      <c r="I8" s="4" t="s">
        <v>6</v>
      </c>
      <c r="J8" s="5">
        <v>0.129</v>
      </c>
      <c r="K8" s="4" t="s">
        <v>163</v>
      </c>
      <c r="L8" s="5">
        <v>3.4000000000000002E-2</v>
      </c>
    </row>
    <row r="9" spans="2:12" ht="16.05" customHeight="1" thickBot="1">
      <c r="C9" s="24" t="s">
        <v>340</v>
      </c>
      <c r="D9" s="25">
        <f>D7/100*1.25</f>
        <v>5</v>
      </c>
      <c r="I9" s="3" t="s">
        <v>7</v>
      </c>
      <c r="J9" s="2"/>
      <c r="K9" s="4" t="s">
        <v>164</v>
      </c>
      <c r="L9" s="5">
        <v>0.129</v>
      </c>
    </row>
    <row r="10" spans="2:12" ht="16.05" customHeight="1" thickBot="1">
      <c r="C10" s="26" t="s">
        <v>347</v>
      </c>
      <c r="D10" s="27">
        <f>D8+D9*0.16</f>
        <v>18</v>
      </c>
      <c r="I10" s="4" t="s">
        <v>9</v>
      </c>
      <c r="J10" s="5">
        <v>4.2999999999999997E-2</v>
      </c>
      <c r="K10" s="3" t="s">
        <v>165</v>
      </c>
      <c r="L10" s="2"/>
    </row>
    <row r="11" spans="2:12" ht="16.05" customHeight="1" thickBot="1">
      <c r="C11" s="24" t="s">
        <v>346</v>
      </c>
      <c r="D11" s="28">
        <f>G8</f>
        <v>19.2</v>
      </c>
      <c r="I11" s="4" t="s">
        <v>11</v>
      </c>
      <c r="J11" s="5">
        <v>3.4000000000000002E-2</v>
      </c>
      <c r="K11" s="4" t="s">
        <v>167</v>
      </c>
      <c r="L11" s="5">
        <v>0.06</v>
      </c>
    </row>
    <row r="12" spans="2:12" ht="16.05" customHeight="1" thickBot="1">
      <c r="C12" s="24" t="s">
        <v>339</v>
      </c>
      <c r="D12" s="25">
        <v>10</v>
      </c>
      <c r="I12" s="4" t="s">
        <v>13</v>
      </c>
      <c r="J12" s="5">
        <v>3.4000000000000002E-2</v>
      </c>
      <c r="K12" s="4" t="s">
        <v>169</v>
      </c>
      <c r="L12" s="5">
        <v>0.14599999999999999</v>
      </c>
    </row>
    <row r="13" spans="2:12" ht="16.05" customHeight="1" thickBot="1">
      <c r="C13" s="29" t="s">
        <v>349</v>
      </c>
      <c r="D13" s="30">
        <f>SUM(D8:D12)</f>
        <v>69.400000000000006</v>
      </c>
      <c r="I13" s="4" t="s">
        <v>15</v>
      </c>
      <c r="J13" s="5">
        <v>3.4000000000000002E-2</v>
      </c>
      <c r="K13" s="4" t="s">
        <v>171</v>
      </c>
      <c r="L13" s="5">
        <v>3.4000000000000002E-2</v>
      </c>
    </row>
    <row r="14" spans="2:12" ht="16.05" customHeight="1" thickBot="1">
      <c r="C14" s="29" t="s">
        <v>350</v>
      </c>
      <c r="D14" s="30">
        <v>280</v>
      </c>
      <c r="I14" s="4" t="s">
        <v>17</v>
      </c>
      <c r="J14" s="5">
        <v>3.4000000000000002E-2</v>
      </c>
      <c r="K14" s="4" t="s">
        <v>173</v>
      </c>
      <c r="L14" s="5">
        <v>3.4000000000000002E-2</v>
      </c>
    </row>
    <row r="15" spans="2:12" ht="16.05" customHeight="1" thickBot="1">
      <c r="C15" s="31" t="s">
        <v>351</v>
      </c>
      <c r="D15" s="32">
        <f>D14+D13</f>
        <v>349.4</v>
      </c>
      <c r="I15" s="4" t="s">
        <v>19</v>
      </c>
      <c r="J15" s="5">
        <v>3.4000000000000002E-2</v>
      </c>
      <c r="K15" s="4" t="s">
        <v>174</v>
      </c>
      <c r="L15" s="5">
        <v>8.5999999999999993E-2</v>
      </c>
    </row>
    <row r="16" spans="2:12" ht="16.05" customHeight="1" thickBot="1">
      <c r="C16" s="33" t="s">
        <v>344</v>
      </c>
      <c r="D16" s="34">
        <f>D7-D15</f>
        <v>50.600000000000023</v>
      </c>
      <c r="I16" s="4" t="s">
        <v>21</v>
      </c>
      <c r="J16" s="5">
        <v>3.4000000000000002E-2</v>
      </c>
      <c r="K16" s="3" t="s">
        <v>175</v>
      </c>
      <c r="L16" s="2"/>
    </row>
    <row r="17" spans="2:13" ht="16.05" customHeight="1" thickBot="1">
      <c r="C17" s="35" t="s">
        <v>357</v>
      </c>
      <c r="D17" s="36">
        <v>300</v>
      </c>
      <c r="I17" s="4" t="s">
        <v>23</v>
      </c>
      <c r="J17" s="5">
        <v>3.4000000000000002E-2</v>
      </c>
      <c r="K17" s="4" t="s">
        <v>177</v>
      </c>
      <c r="L17" s="5">
        <v>4.2999999999999997E-2</v>
      </c>
    </row>
    <row r="18" spans="2:13" ht="16.05" customHeight="1" thickBot="1">
      <c r="C18" s="18" t="s">
        <v>345</v>
      </c>
      <c r="D18" s="19">
        <f>D16*D17</f>
        <v>15180.000000000007</v>
      </c>
      <c r="I18" s="4" t="s">
        <v>24</v>
      </c>
      <c r="J18" s="5">
        <v>5.0999999999999997E-2</v>
      </c>
      <c r="K18" s="4" t="s">
        <v>178</v>
      </c>
      <c r="L18" s="5">
        <v>2.5000000000000001E-2</v>
      </c>
    </row>
    <row r="19" spans="2:13" ht="16.05" customHeight="1" thickBot="1">
      <c r="I19" s="3" t="s">
        <v>25</v>
      </c>
      <c r="J19" s="2"/>
      <c r="K19" s="4" t="s">
        <v>179</v>
      </c>
      <c r="L19" s="5">
        <v>8.5999999999999993E-2</v>
      </c>
    </row>
    <row r="20" spans="2:13" ht="15" thickBot="1">
      <c r="B20" s="7" t="s">
        <v>355</v>
      </c>
      <c r="C20" s="13" t="s">
        <v>361</v>
      </c>
      <c r="I20" s="4" t="s">
        <v>26</v>
      </c>
      <c r="J20" s="5">
        <v>0</v>
      </c>
      <c r="K20" s="4" t="s">
        <v>181</v>
      </c>
      <c r="L20" s="5">
        <v>2.5000000000000001E-2</v>
      </c>
      <c r="M20" s="10"/>
    </row>
    <row r="21" spans="2:13" ht="15" thickBot="1">
      <c r="B21" s="7" t="s">
        <v>341</v>
      </c>
      <c r="C21" s="13" t="s">
        <v>362</v>
      </c>
      <c r="I21" s="3" t="s">
        <v>27</v>
      </c>
      <c r="J21" s="2"/>
      <c r="K21" s="4" t="s">
        <v>182</v>
      </c>
      <c r="L21" s="5">
        <v>2.5000000000000001E-2</v>
      </c>
      <c r="M21" s="11"/>
    </row>
    <row r="22" spans="2:13" ht="16.2" thickBot="1">
      <c r="C22" s="20" t="s">
        <v>338</v>
      </c>
      <c r="D22" s="21">
        <f>L36</f>
        <v>3.4000000000000002E-2</v>
      </c>
      <c r="I22" s="4" t="s">
        <v>29</v>
      </c>
      <c r="J22" s="5">
        <v>5.0999999999999997E-2</v>
      </c>
      <c r="K22" s="4" t="s">
        <v>183</v>
      </c>
      <c r="L22" s="5">
        <v>2.5000000000000001E-2</v>
      </c>
      <c r="M22" s="11"/>
    </row>
    <row r="23" spans="2:13" ht="16.2" thickBot="1">
      <c r="C23" s="22" t="s">
        <v>348</v>
      </c>
      <c r="D23" s="23">
        <v>360</v>
      </c>
      <c r="F23" s="14" t="s">
        <v>353</v>
      </c>
      <c r="G23" s="15">
        <v>120</v>
      </c>
      <c r="I23" s="4" t="s">
        <v>30</v>
      </c>
      <c r="J23" s="5">
        <v>0.129</v>
      </c>
      <c r="K23" s="4" t="s">
        <v>184</v>
      </c>
      <c r="L23" s="5">
        <v>2.5000000000000001E-2</v>
      </c>
      <c r="M23" s="11"/>
    </row>
    <row r="24" spans="2:13" ht="16.2" thickBot="1">
      <c r="C24" s="24" t="s">
        <v>333</v>
      </c>
      <c r="D24" s="25">
        <f>D23*D22</f>
        <v>12.24</v>
      </c>
      <c r="F24" s="16" t="s">
        <v>336</v>
      </c>
      <c r="G24" s="17">
        <f>G23*0.16</f>
        <v>19.2</v>
      </c>
      <c r="I24" s="4" t="s">
        <v>32</v>
      </c>
      <c r="J24" s="5">
        <v>4.2999999999999997E-2</v>
      </c>
      <c r="K24" s="4" t="s">
        <v>185</v>
      </c>
      <c r="L24" s="5">
        <v>2.5000000000000001E-2</v>
      </c>
      <c r="M24" s="11"/>
    </row>
    <row r="25" spans="2:13" ht="16.2" thickBot="1">
      <c r="C25" s="24" t="s">
        <v>340</v>
      </c>
      <c r="D25" s="25">
        <f>D23/100*1.25</f>
        <v>4.5</v>
      </c>
      <c r="I25" s="4" t="s">
        <v>34</v>
      </c>
      <c r="J25" s="5">
        <v>4.2999999999999997E-2</v>
      </c>
      <c r="K25" s="4" t="s">
        <v>186</v>
      </c>
      <c r="L25" s="5">
        <v>4.2999999999999997E-2</v>
      </c>
      <c r="M25" s="11"/>
    </row>
    <row r="26" spans="2:13" ht="15" thickBot="1">
      <c r="C26" s="26" t="s">
        <v>347</v>
      </c>
      <c r="D26" s="27">
        <f>D24+D25*0.16</f>
        <v>12.96</v>
      </c>
      <c r="I26" s="4" t="s">
        <v>36</v>
      </c>
      <c r="J26" s="5">
        <v>1.7000000000000001E-2</v>
      </c>
      <c r="K26" s="4" t="s">
        <v>187</v>
      </c>
      <c r="L26" s="5">
        <v>2.5000000000000001E-2</v>
      </c>
      <c r="M26" s="11"/>
    </row>
    <row r="27" spans="2:13" ht="16.2" thickBot="1">
      <c r="C27" s="24" t="s">
        <v>346</v>
      </c>
      <c r="D27" s="28">
        <f>G24</f>
        <v>19.2</v>
      </c>
      <c r="I27" s="4" t="s">
        <v>38</v>
      </c>
      <c r="J27" s="5">
        <v>1.7000000000000001E-2</v>
      </c>
      <c r="K27" s="4" t="s">
        <v>188</v>
      </c>
      <c r="L27" s="5">
        <v>2.5000000000000001E-2</v>
      </c>
      <c r="M27" s="11"/>
    </row>
    <row r="28" spans="2:13" ht="16.2" thickBot="1">
      <c r="C28" s="24" t="s">
        <v>339</v>
      </c>
      <c r="D28" s="25">
        <v>10</v>
      </c>
      <c r="I28" s="4" t="s">
        <v>39</v>
      </c>
      <c r="J28" s="5">
        <v>1.7000000000000001E-2</v>
      </c>
      <c r="K28" s="4" t="s">
        <v>189</v>
      </c>
      <c r="L28" s="5">
        <v>2.5000000000000001E-2</v>
      </c>
      <c r="M28" s="11"/>
    </row>
    <row r="29" spans="2:13" ht="16.2" thickBot="1">
      <c r="C29" s="29" t="s">
        <v>349</v>
      </c>
      <c r="D29" s="30">
        <f>SUM(D24:D28)</f>
        <v>58.900000000000006</v>
      </c>
      <c r="I29" s="4" t="s">
        <v>40</v>
      </c>
      <c r="J29" s="5">
        <v>4.2999999999999997E-2</v>
      </c>
      <c r="K29" s="4" t="s">
        <v>190</v>
      </c>
      <c r="L29" s="5">
        <v>2.5000000000000001E-2</v>
      </c>
      <c r="M29" s="11"/>
    </row>
    <row r="30" spans="2:13" ht="16.2" thickBot="1">
      <c r="C30" s="29" t="s">
        <v>350</v>
      </c>
      <c r="D30" s="30">
        <v>220</v>
      </c>
      <c r="I30" s="4" t="s">
        <v>41</v>
      </c>
      <c r="J30" s="5">
        <v>0.129</v>
      </c>
      <c r="K30" s="4" t="s">
        <v>191</v>
      </c>
      <c r="L30" s="5">
        <v>2.5000000000000001E-2</v>
      </c>
      <c r="M30" s="11"/>
    </row>
    <row r="31" spans="2:13" ht="16.2" thickBot="1">
      <c r="C31" s="31" t="s">
        <v>351</v>
      </c>
      <c r="D31" s="32">
        <f>D30+D29</f>
        <v>278.89999999999998</v>
      </c>
      <c r="I31" s="4" t="s">
        <v>43</v>
      </c>
      <c r="J31" s="5">
        <v>0.06</v>
      </c>
      <c r="K31" s="4" t="s">
        <v>192</v>
      </c>
      <c r="L31" s="5">
        <v>2.5000000000000001E-2</v>
      </c>
      <c r="M31" s="11"/>
    </row>
    <row r="32" spans="2:13" ht="16.2" thickBot="1">
      <c r="C32" s="33" t="s">
        <v>344</v>
      </c>
      <c r="D32" s="34">
        <f>D23-D31</f>
        <v>81.100000000000023</v>
      </c>
      <c r="I32" s="4" t="s">
        <v>44</v>
      </c>
      <c r="J32" s="5">
        <v>0.06</v>
      </c>
      <c r="K32" s="4" t="s">
        <v>193</v>
      </c>
      <c r="L32" s="5">
        <v>2.5000000000000001E-2</v>
      </c>
    </row>
    <row r="33" spans="2:12" ht="15" thickBot="1">
      <c r="C33" s="35" t="s">
        <v>357</v>
      </c>
      <c r="D33" s="36">
        <v>300</v>
      </c>
      <c r="I33" s="4" t="s">
        <v>45</v>
      </c>
      <c r="J33" s="5">
        <v>0.06</v>
      </c>
      <c r="K33" s="4" t="s">
        <v>194</v>
      </c>
      <c r="L33" s="5">
        <v>8.5999999999999993E-2</v>
      </c>
    </row>
    <row r="34" spans="2:12" ht="15" thickBot="1">
      <c r="C34" s="18" t="s">
        <v>345</v>
      </c>
      <c r="D34" s="19">
        <f>D32*D33</f>
        <v>24330.000000000007</v>
      </c>
      <c r="I34" s="4" t="s">
        <v>46</v>
      </c>
      <c r="J34" s="5">
        <v>0.06</v>
      </c>
      <c r="K34" s="4" t="s">
        <v>195</v>
      </c>
      <c r="L34" s="5">
        <v>8.5999999999999993E-2</v>
      </c>
    </row>
    <row r="35" spans="2:12" ht="15" thickBot="1">
      <c r="I35" s="4" t="s">
        <v>47</v>
      </c>
      <c r="J35" s="5">
        <v>0.06</v>
      </c>
      <c r="K35" s="3" t="s">
        <v>196</v>
      </c>
      <c r="L35" s="2"/>
    </row>
    <row r="36" spans="2:12" ht="15" thickBot="1">
      <c r="B36" s="7" t="s">
        <v>356</v>
      </c>
      <c r="C36" s="13" t="s">
        <v>364</v>
      </c>
      <c r="I36" s="4" t="s">
        <v>48</v>
      </c>
      <c r="J36" s="5">
        <v>0.06</v>
      </c>
      <c r="K36" s="4" t="s">
        <v>197</v>
      </c>
      <c r="L36" s="5">
        <v>3.4000000000000002E-2</v>
      </c>
    </row>
    <row r="37" spans="2:12" ht="15" thickBot="1">
      <c r="B37" s="7" t="s">
        <v>341</v>
      </c>
      <c r="C37" s="13" t="s">
        <v>365</v>
      </c>
      <c r="I37" s="4" t="s">
        <v>49</v>
      </c>
      <c r="J37" s="5">
        <v>5.0999999999999997E-2</v>
      </c>
      <c r="K37" s="3" t="s">
        <v>198</v>
      </c>
      <c r="L37" s="2"/>
    </row>
    <row r="38" spans="2:12" ht="16.2" thickBot="1">
      <c r="C38" s="20" t="s">
        <v>338</v>
      </c>
      <c r="D38" s="21">
        <f>J45</f>
        <v>8.5999999999999993E-2</v>
      </c>
      <c r="I38" s="4" t="s">
        <v>51</v>
      </c>
      <c r="J38" s="5">
        <v>0.06</v>
      </c>
      <c r="K38" s="4" t="s">
        <v>199</v>
      </c>
      <c r="L38" s="5">
        <v>0</v>
      </c>
    </row>
    <row r="39" spans="2:12" ht="16.2" thickBot="1">
      <c r="C39" s="22" t="s">
        <v>348</v>
      </c>
      <c r="D39" s="23">
        <v>800</v>
      </c>
      <c r="F39" s="14" t="s">
        <v>353</v>
      </c>
      <c r="G39" s="15">
        <v>190</v>
      </c>
      <c r="I39" s="4" t="s">
        <v>53</v>
      </c>
      <c r="J39" s="5">
        <v>4.2999999999999997E-2</v>
      </c>
      <c r="K39" s="3" t="s">
        <v>200</v>
      </c>
      <c r="L39" s="2"/>
    </row>
    <row r="40" spans="2:12" ht="16.2" thickBot="1">
      <c r="C40" s="24" t="s">
        <v>333</v>
      </c>
      <c r="D40" s="25">
        <f>D39*D38</f>
        <v>68.8</v>
      </c>
      <c r="F40" s="16" t="s">
        <v>336</v>
      </c>
      <c r="G40" s="17">
        <f>G39*0.16</f>
        <v>30.400000000000002</v>
      </c>
      <c r="I40" s="4" t="s">
        <v>55</v>
      </c>
      <c r="J40" s="5">
        <v>0.129</v>
      </c>
      <c r="K40" s="4" t="s">
        <v>201</v>
      </c>
      <c r="L40" s="5">
        <v>0</v>
      </c>
    </row>
    <row r="41" spans="2:12" ht="16.2" thickBot="1">
      <c r="C41" s="24" t="s">
        <v>340</v>
      </c>
      <c r="D41" s="25">
        <f>D39/100*1.25</f>
        <v>10</v>
      </c>
      <c r="I41" s="4" t="s">
        <v>56</v>
      </c>
      <c r="J41" s="5">
        <v>8.5999999999999993E-2</v>
      </c>
      <c r="K41" s="3" t="s">
        <v>202</v>
      </c>
      <c r="L41" s="2"/>
    </row>
    <row r="42" spans="2:12" ht="15" thickBot="1">
      <c r="C42" s="26" t="s">
        <v>347</v>
      </c>
      <c r="D42" s="27">
        <f>D40+D41*0.16</f>
        <v>70.399999999999991</v>
      </c>
      <c r="I42" s="3" t="s">
        <v>57</v>
      </c>
      <c r="J42" s="2"/>
      <c r="K42" s="4" t="s">
        <v>203</v>
      </c>
      <c r="L42" s="5">
        <v>1.4999999999999999E-2</v>
      </c>
    </row>
    <row r="43" spans="2:12" ht="16.2" thickBot="1">
      <c r="C43" s="24" t="s">
        <v>346</v>
      </c>
      <c r="D43" s="28">
        <f>G40</f>
        <v>30.400000000000002</v>
      </c>
      <c r="I43" s="4" t="s">
        <v>59</v>
      </c>
      <c r="J43" s="5">
        <v>8.5999999999999993E-2</v>
      </c>
      <c r="K43" s="3" t="s">
        <v>204</v>
      </c>
      <c r="L43" s="2"/>
    </row>
    <row r="44" spans="2:12" ht="16.2" thickBot="1">
      <c r="C44" s="24" t="s">
        <v>339</v>
      </c>
      <c r="D44" s="25">
        <v>10</v>
      </c>
      <c r="I44" s="4" t="s">
        <v>60</v>
      </c>
      <c r="J44" s="5">
        <v>0.14599999999999999</v>
      </c>
      <c r="K44" s="4" t="s">
        <v>206</v>
      </c>
      <c r="L44" s="5">
        <v>8.5999999999999993E-2</v>
      </c>
    </row>
    <row r="45" spans="2:12" ht="16.2" thickBot="1">
      <c r="C45" s="29" t="s">
        <v>349</v>
      </c>
      <c r="D45" s="30">
        <f>SUM(D40:D44)</f>
        <v>189.6</v>
      </c>
      <c r="I45" s="4" t="s">
        <v>59</v>
      </c>
      <c r="J45" s="5">
        <v>8.5999999999999993E-2</v>
      </c>
      <c r="K45" s="4" t="s">
        <v>208</v>
      </c>
      <c r="L45" s="5">
        <v>8.5999999999999993E-2</v>
      </c>
    </row>
    <row r="46" spans="2:12" ht="16.2" thickBot="1">
      <c r="C46" s="29" t="s">
        <v>350</v>
      </c>
      <c r="D46" s="30">
        <v>535</v>
      </c>
      <c r="I46" s="4" t="s">
        <v>62</v>
      </c>
      <c r="J46" s="5">
        <v>0.14599999999999999</v>
      </c>
      <c r="K46" s="3" t="s">
        <v>209</v>
      </c>
      <c r="L46" s="2"/>
    </row>
    <row r="47" spans="2:12" ht="16.2" thickBot="1">
      <c r="C47" s="31" t="s">
        <v>351</v>
      </c>
      <c r="D47" s="32">
        <f>D46+D45</f>
        <v>724.6</v>
      </c>
      <c r="I47" s="4" t="s">
        <v>64</v>
      </c>
      <c r="J47" s="5">
        <v>0.14599999999999999</v>
      </c>
      <c r="K47" s="4" t="s">
        <v>211</v>
      </c>
      <c r="L47" s="5">
        <v>4.2999999999999997E-2</v>
      </c>
    </row>
    <row r="48" spans="2:12" ht="16.2" thickBot="1">
      <c r="C48" s="33" t="s">
        <v>344</v>
      </c>
      <c r="D48" s="34">
        <f>D39-D47</f>
        <v>75.399999999999977</v>
      </c>
      <c r="I48" s="4" t="s">
        <v>66</v>
      </c>
      <c r="J48" s="5">
        <v>0.14599999999999999</v>
      </c>
      <c r="K48" s="4" t="s">
        <v>213</v>
      </c>
      <c r="L48" s="5">
        <v>0.17199999999999999</v>
      </c>
    </row>
    <row r="49" spans="3:12" ht="21" thickBot="1">
      <c r="C49" s="35" t="s">
        <v>357</v>
      </c>
      <c r="D49" s="36">
        <v>300</v>
      </c>
      <c r="I49" s="4" t="s">
        <v>68</v>
      </c>
      <c r="J49" s="5">
        <v>0.129</v>
      </c>
      <c r="K49" s="4" t="s">
        <v>215</v>
      </c>
      <c r="L49" s="5">
        <v>0.17199999999999999</v>
      </c>
    </row>
    <row r="50" spans="3:12" ht="21" thickBot="1">
      <c r="C50" s="18" t="s">
        <v>345</v>
      </c>
      <c r="D50" s="19">
        <f>D48*D49</f>
        <v>22619.999999999993</v>
      </c>
      <c r="I50" s="4" t="s">
        <v>68</v>
      </c>
      <c r="J50" s="5">
        <v>0.129</v>
      </c>
      <c r="K50" s="4" t="s">
        <v>217</v>
      </c>
      <c r="L50" s="5">
        <v>0.17199999999999999</v>
      </c>
    </row>
    <row r="51" spans="3:12" ht="15" thickBot="1">
      <c r="I51" s="4" t="s">
        <v>70</v>
      </c>
      <c r="J51" s="5">
        <v>0.17199999999999999</v>
      </c>
      <c r="K51" s="4" t="s">
        <v>219</v>
      </c>
      <c r="L51" s="5">
        <v>3.4000000000000002E-2</v>
      </c>
    </row>
    <row r="52" spans="3:12" ht="15" thickBot="1">
      <c r="C52" s="12" t="s">
        <v>358</v>
      </c>
      <c r="D52" s="39">
        <f>D18</f>
        <v>15180.000000000007</v>
      </c>
      <c r="I52" s="3" t="s">
        <v>71</v>
      </c>
      <c r="J52" s="2"/>
      <c r="K52" s="4" t="s">
        <v>220</v>
      </c>
      <c r="L52" s="5">
        <v>8.5999999999999993E-2</v>
      </c>
    </row>
    <row r="53" spans="3:12" ht="15" thickBot="1">
      <c r="C53" s="12" t="s">
        <v>359</v>
      </c>
      <c r="D53" s="39">
        <f>D34</f>
        <v>24330.000000000007</v>
      </c>
      <c r="I53" s="4" t="s">
        <v>73</v>
      </c>
      <c r="J53" s="5">
        <v>8.5999999999999993E-2</v>
      </c>
      <c r="K53" s="3" t="s">
        <v>221</v>
      </c>
      <c r="L53" s="2"/>
    </row>
    <row r="54" spans="3:12" ht="15" thickBot="1">
      <c r="C54" s="12" t="s">
        <v>360</v>
      </c>
      <c r="D54" s="39">
        <f>D50</f>
        <v>22619.999999999993</v>
      </c>
      <c r="I54" s="4" t="s">
        <v>74</v>
      </c>
      <c r="J54" s="5">
        <v>0.129</v>
      </c>
      <c r="K54" s="4" t="s">
        <v>223</v>
      </c>
      <c r="L54" s="5">
        <v>3.4000000000000002E-2</v>
      </c>
    </row>
    <row r="55" spans="3:12" ht="16.2" thickBot="1">
      <c r="C55" s="37" t="s">
        <v>363</v>
      </c>
      <c r="D55" s="38">
        <f>SUM(D52:D54)</f>
        <v>62130.000000000007</v>
      </c>
      <c r="I55" s="3" t="s">
        <v>75</v>
      </c>
      <c r="J55" s="2"/>
      <c r="K55" s="4" t="s">
        <v>224</v>
      </c>
      <c r="L55" s="5">
        <v>3.4000000000000002E-2</v>
      </c>
    </row>
    <row r="56" spans="3:12" ht="15" thickBot="1">
      <c r="I56" s="4" t="s">
        <v>76</v>
      </c>
      <c r="J56" s="5">
        <v>3.4000000000000002E-2</v>
      </c>
      <c r="K56" s="4" t="s">
        <v>225</v>
      </c>
      <c r="L56" s="5">
        <v>3.4000000000000002E-2</v>
      </c>
    </row>
    <row r="57" spans="3:12" ht="15" thickBot="1">
      <c r="I57" s="3" t="s">
        <v>77</v>
      </c>
      <c r="J57" s="2"/>
      <c r="K57" s="4" t="s">
        <v>227</v>
      </c>
      <c r="L57" s="5">
        <v>3.4000000000000002E-2</v>
      </c>
    </row>
    <row r="58" spans="3:12" ht="15" thickBot="1">
      <c r="I58" s="4" t="s">
        <v>79</v>
      </c>
      <c r="J58" s="5">
        <v>8.5999999999999993E-2</v>
      </c>
      <c r="K58" s="4" t="s">
        <v>228</v>
      </c>
      <c r="L58" s="5">
        <v>4.2999999999999997E-2</v>
      </c>
    </row>
    <row r="59" spans="3:12" ht="15" thickBot="1">
      <c r="I59" s="4" t="s">
        <v>81</v>
      </c>
      <c r="J59" s="5">
        <v>0.06</v>
      </c>
      <c r="K59" s="3" t="s">
        <v>229</v>
      </c>
      <c r="L59" s="2"/>
    </row>
    <row r="60" spans="3:12" ht="15" thickBot="1">
      <c r="I60" s="4" t="s">
        <v>83</v>
      </c>
      <c r="J60" s="5">
        <v>8.5999999999999993E-2</v>
      </c>
      <c r="K60" s="4" t="s">
        <v>231</v>
      </c>
      <c r="L60" s="5">
        <v>3.4000000000000002E-2</v>
      </c>
    </row>
    <row r="61" spans="3:12" ht="15" thickBot="1">
      <c r="I61" s="4" t="s">
        <v>84</v>
      </c>
      <c r="J61" s="5">
        <v>0.129</v>
      </c>
      <c r="K61" s="4" t="s">
        <v>233</v>
      </c>
      <c r="L61" s="5">
        <v>8.5999999999999993E-2</v>
      </c>
    </row>
    <row r="62" spans="3:12" ht="15" thickBot="1">
      <c r="I62" s="3" t="s">
        <v>85</v>
      </c>
      <c r="J62" s="2"/>
      <c r="K62" s="4" t="s">
        <v>235</v>
      </c>
      <c r="L62" s="5">
        <v>8.5999999999999993E-2</v>
      </c>
    </row>
    <row r="63" spans="3:12" ht="15" thickBot="1">
      <c r="I63" s="4" t="s">
        <v>86</v>
      </c>
      <c r="J63" s="5">
        <v>8.5999999999999993E-2</v>
      </c>
      <c r="K63" s="4" t="s">
        <v>236</v>
      </c>
      <c r="L63" s="5">
        <v>0.129</v>
      </c>
    </row>
    <row r="64" spans="3:12" ht="15" thickBot="1">
      <c r="I64" s="4" t="s">
        <v>87</v>
      </c>
      <c r="J64" s="5">
        <v>0.129</v>
      </c>
      <c r="K64" s="3" t="s">
        <v>237</v>
      </c>
      <c r="L64" s="2"/>
    </row>
    <row r="65" spans="9:12" ht="15" thickBot="1">
      <c r="I65" s="3" t="s">
        <v>88</v>
      </c>
      <c r="J65" s="2"/>
      <c r="K65" s="4" t="s">
        <v>238</v>
      </c>
      <c r="L65" s="5">
        <v>0</v>
      </c>
    </row>
    <row r="66" spans="9:12" ht="15" thickBot="1">
      <c r="I66" s="4" t="s">
        <v>90</v>
      </c>
      <c r="J66" s="5">
        <v>8.5999999999999993E-2</v>
      </c>
      <c r="K66" s="3" t="s">
        <v>239</v>
      </c>
      <c r="L66" s="2"/>
    </row>
    <row r="67" spans="9:12" ht="15" thickBot="1">
      <c r="I67" s="4" t="s">
        <v>92</v>
      </c>
      <c r="J67" s="5">
        <v>2.5000000000000001E-2</v>
      </c>
      <c r="K67" s="4" t="s">
        <v>240</v>
      </c>
      <c r="L67" s="5">
        <v>8.5999999999999993E-2</v>
      </c>
    </row>
    <row r="68" spans="9:12" ht="15" thickBot="1">
      <c r="I68" s="4" t="s">
        <v>93</v>
      </c>
      <c r="J68" s="5">
        <v>4.2999999999999997E-2</v>
      </c>
      <c r="K68" s="4" t="s">
        <v>242</v>
      </c>
      <c r="L68" s="5">
        <v>8.5999999999999993E-2</v>
      </c>
    </row>
    <row r="69" spans="9:12" ht="21" thickBot="1">
      <c r="I69" s="4" t="s">
        <v>94</v>
      </c>
      <c r="J69" s="5">
        <v>8.5999999999999993E-2</v>
      </c>
      <c r="K69" s="3" t="s">
        <v>243</v>
      </c>
      <c r="L69" s="2"/>
    </row>
    <row r="70" spans="9:12" ht="15" thickBot="1">
      <c r="I70" s="4" t="s">
        <v>95</v>
      </c>
      <c r="J70" s="5">
        <v>8.5999999999999993E-2</v>
      </c>
      <c r="K70" s="4" t="s">
        <v>245</v>
      </c>
      <c r="L70" s="5">
        <v>5.0999999999999997E-2</v>
      </c>
    </row>
    <row r="71" spans="9:12" ht="15" thickBot="1">
      <c r="I71" s="4" t="s">
        <v>96</v>
      </c>
      <c r="J71" s="5">
        <v>4.2999999999999997E-2</v>
      </c>
      <c r="K71" s="4" t="s">
        <v>247</v>
      </c>
      <c r="L71" s="5">
        <v>5.0999999999999997E-2</v>
      </c>
    </row>
    <row r="72" spans="9:12" ht="15" thickBot="1">
      <c r="I72" s="4" t="s">
        <v>97</v>
      </c>
      <c r="J72" s="5">
        <v>4.2999999999999997E-2</v>
      </c>
      <c r="K72" s="4" t="s">
        <v>249</v>
      </c>
      <c r="L72" s="5">
        <v>5.0999999999999997E-2</v>
      </c>
    </row>
    <row r="73" spans="9:12" ht="15" thickBot="1">
      <c r="I73" s="4" t="s">
        <v>98</v>
      </c>
      <c r="J73" s="5">
        <v>2.5000000000000001E-2</v>
      </c>
      <c r="K73" s="4" t="s">
        <v>251</v>
      </c>
      <c r="L73" s="5">
        <v>8.5999999999999993E-2</v>
      </c>
    </row>
    <row r="74" spans="9:12" ht="15" thickBot="1">
      <c r="I74" s="4" t="s">
        <v>100</v>
      </c>
      <c r="J74" s="5">
        <v>3.4000000000000002E-2</v>
      </c>
      <c r="K74" s="4" t="s">
        <v>253</v>
      </c>
      <c r="L74" s="5">
        <v>4.2999999999999997E-2</v>
      </c>
    </row>
    <row r="75" spans="9:12" ht="15" thickBot="1">
      <c r="I75" s="4" t="s">
        <v>102</v>
      </c>
      <c r="J75" s="5">
        <v>8.5999999999999993E-2</v>
      </c>
      <c r="K75" s="4" t="s">
        <v>254</v>
      </c>
      <c r="L75" s="5">
        <v>5.0999999999999997E-2</v>
      </c>
    </row>
    <row r="76" spans="9:12" ht="15" thickBot="1">
      <c r="I76" s="4" t="s">
        <v>104</v>
      </c>
      <c r="J76" s="5">
        <v>8.5999999999999993E-2</v>
      </c>
      <c r="K76" s="4" t="s">
        <v>256</v>
      </c>
      <c r="L76" s="5">
        <v>0.129</v>
      </c>
    </row>
    <row r="77" spans="9:12" ht="15" thickBot="1">
      <c r="I77" s="4" t="s">
        <v>105</v>
      </c>
      <c r="J77" s="5">
        <v>8.5999999999999993E-2</v>
      </c>
      <c r="K77" s="4" t="s">
        <v>253</v>
      </c>
      <c r="L77" s="5">
        <v>1.7000000000000001E-2</v>
      </c>
    </row>
    <row r="78" spans="9:12" ht="15" thickBot="1">
      <c r="I78" s="4" t="s">
        <v>106</v>
      </c>
      <c r="J78" s="5">
        <v>3.6999999999999998E-2</v>
      </c>
      <c r="K78" s="4" t="s">
        <v>258</v>
      </c>
      <c r="L78" s="5">
        <v>5.0999999999999997E-2</v>
      </c>
    </row>
    <row r="79" spans="9:12" ht="15" thickBot="1">
      <c r="I79" s="4" t="s">
        <v>107</v>
      </c>
      <c r="J79" s="5">
        <v>8.5999999999999993E-2</v>
      </c>
      <c r="K79" s="4" t="s">
        <v>259</v>
      </c>
      <c r="L79" s="5">
        <v>5.0999999999999997E-2</v>
      </c>
    </row>
    <row r="80" spans="9:12" ht="15" thickBot="1">
      <c r="I80" s="4" t="s">
        <v>108</v>
      </c>
      <c r="J80" s="5">
        <v>8.5999999999999993E-2</v>
      </c>
      <c r="K80" s="4" t="s">
        <v>260</v>
      </c>
      <c r="L80" s="5">
        <v>5.0999999999999997E-2</v>
      </c>
    </row>
    <row r="81" spans="9:12" ht="15" thickBot="1">
      <c r="I81" s="4" t="s">
        <v>109</v>
      </c>
      <c r="J81" s="5">
        <v>8.5999999999999993E-2</v>
      </c>
      <c r="K81" s="4" t="s">
        <v>261</v>
      </c>
      <c r="L81" s="5">
        <v>1.7000000000000001E-2</v>
      </c>
    </row>
    <row r="82" spans="9:12" ht="21" thickBot="1">
      <c r="I82" s="4" t="s">
        <v>110</v>
      </c>
      <c r="J82" s="5">
        <v>3.6999999999999998E-2</v>
      </c>
      <c r="K82" s="4" t="s">
        <v>262</v>
      </c>
      <c r="L82" s="5">
        <v>0.129</v>
      </c>
    </row>
    <row r="83" spans="9:12" ht="15" thickBot="1">
      <c r="I83" s="4" t="s">
        <v>111</v>
      </c>
      <c r="J83" s="5">
        <v>3.4000000000000002E-2</v>
      </c>
      <c r="K83" s="4" t="s">
        <v>253</v>
      </c>
      <c r="L83" s="5">
        <v>1.7000000000000001E-2</v>
      </c>
    </row>
    <row r="84" spans="9:12" ht="15" thickBot="1">
      <c r="I84" s="4" t="s">
        <v>113</v>
      </c>
      <c r="J84" s="5">
        <v>0.06</v>
      </c>
      <c r="K84" s="4" t="s">
        <v>265</v>
      </c>
      <c r="L84" s="5">
        <v>5.0999999999999997E-2</v>
      </c>
    </row>
    <row r="85" spans="9:12" ht="15" thickBot="1">
      <c r="I85" s="4" t="s">
        <v>114</v>
      </c>
      <c r="J85" s="5">
        <v>0.04</v>
      </c>
      <c r="K85" s="4" t="s">
        <v>266</v>
      </c>
      <c r="L85" s="5">
        <v>5.0999999999999997E-2</v>
      </c>
    </row>
    <row r="86" spans="9:12" ht="15" thickBot="1">
      <c r="I86" s="4" t="s">
        <v>115</v>
      </c>
      <c r="J86" s="5">
        <v>0.06</v>
      </c>
      <c r="K86" s="4" t="s">
        <v>268</v>
      </c>
      <c r="L86" s="5">
        <v>0.129</v>
      </c>
    </row>
    <row r="87" spans="9:12" ht="15" thickBot="1">
      <c r="I87" s="4" t="s">
        <v>116</v>
      </c>
      <c r="J87" s="5">
        <v>3.4000000000000002E-2</v>
      </c>
      <c r="K87" s="4" t="s">
        <v>270</v>
      </c>
      <c r="L87" s="5">
        <v>1.7000000000000001E-2</v>
      </c>
    </row>
    <row r="88" spans="9:12" ht="15" thickBot="1">
      <c r="I88" s="4" t="s">
        <v>117</v>
      </c>
      <c r="J88" s="5">
        <v>0.06</v>
      </c>
      <c r="K88" s="4" t="s">
        <v>253</v>
      </c>
      <c r="L88" s="5">
        <v>1.7000000000000001E-2</v>
      </c>
    </row>
    <row r="89" spans="9:12" ht="15" thickBot="1">
      <c r="I89" s="4" t="s">
        <v>118</v>
      </c>
      <c r="J89" s="5">
        <v>8.5999999999999993E-2</v>
      </c>
      <c r="K89" s="4" t="s">
        <v>253</v>
      </c>
      <c r="L89" s="5">
        <v>1.7000000000000001E-2</v>
      </c>
    </row>
    <row r="90" spans="9:12" ht="15" thickBot="1">
      <c r="I90" s="4" t="s">
        <v>119</v>
      </c>
      <c r="J90" s="5">
        <v>8.5999999999999993E-2</v>
      </c>
      <c r="K90" s="4" t="s">
        <v>253</v>
      </c>
      <c r="L90" s="5">
        <v>1.7000000000000001E-2</v>
      </c>
    </row>
    <row r="91" spans="9:12" ht="15" thickBot="1">
      <c r="I91" s="4" t="s">
        <v>120</v>
      </c>
      <c r="J91" s="5">
        <v>4.2999999999999997E-2</v>
      </c>
      <c r="K91" s="4" t="s">
        <v>256</v>
      </c>
      <c r="L91" s="5">
        <v>0.129</v>
      </c>
    </row>
    <row r="92" spans="9:12" ht="15" thickBot="1">
      <c r="I92" s="4" t="s">
        <v>121</v>
      </c>
      <c r="J92" s="5">
        <v>0.06</v>
      </c>
      <c r="K92" s="4" t="s">
        <v>253</v>
      </c>
      <c r="L92" s="5">
        <v>1.7000000000000001E-2</v>
      </c>
    </row>
    <row r="93" spans="9:12" ht="15" thickBot="1">
      <c r="I93" s="4" t="s">
        <v>122</v>
      </c>
      <c r="J93" s="5">
        <v>3.4000000000000002E-2</v>
      </c>
      <c r="K93" s="4" t="s">
        <v>253</v>
      </c>
      <c r="L93" s="5">
        <v>1.7000000000000001E-2</v>
      </c>
    </row>
    <row r="94" spans="9:12" ht="15" thickBot="1">
      <c r="I94" s="4" t="s">
        <v>123</v>
      </c>
      <c r="J94" s="5">
        <v>8.5999999999999993E-2</v>
      </c>
      <c r="K94" s="4" t="s">
        <v>253</v>
      </c>
      <c r="L94" s="5">
        <v>1.7000000000000001E-2</v>
      </c>
    </row>
    <row r="95" spans="9:12" ht="15" thickBot="1">
      <c r="I95" s="4" t="s">
        <v>124</v>
      </c>
      <c r="J95" s="5">
        <v>3.4000000000000002E-2</v>
      </c>
      <c r="K95" s="4" t="s">
        <v>253</v>
      </c>
      <c r="L95" s="5">
        <v>1.7000000000000001E-2</v>
      </c>
    </row>
    <row r="96" spans="9:12" ht="15" thickBot="1">
      <c r="I96" s="4" t="s">
        <v>126</v>
      </c>
      <c r="J96" s="5">
        <v>0.129</v>
      </c>
      <c r="K96" s="4" t="s">
        <v>253</v>
      </c>
      <c r="L96" s="5">
        <v>1.7000000000000001E-2</v>
      </c>
    </row>
    <row r="97" spans="9:12" ht="15" thickBot="1">
      <c r="I97" s="4" t="s">
        <v>128</v>
      </c>
      <c r="J97" s="5">
        <v>8.5999999999999993E-2</v>
      </c>
      <c r="K97" s="4" t="s">
        <v>253</v>
      </c>
      <c r="L97" s="5">
        <v>1.7000000000000001E-2</v>
      </c>
    </row>
    <row r="98" spans="9:12" ht="15" thickBot="1">
      <c r="I98" s="4" t="s">
        <v>130</v>
      </c>
      <c r="J98" s="5">
        <v>0.129</v>
      </c>
      <c r="K98" s="4" t="s">
        <v>253</v>
      </c>
      <c r="L98" s="5">
        <v>1.7000000000000001E-2</v>
      </c>
    </row>
    <row r="99" spans="9:12" ht="15" thickBot="1">
      <c r="I99" s="4" t="s">
        <v>131</v>
      </c>
      <c r="J99" s="5">
        <v>8.5999999999999993E-2</v>
      </c>
      <c r="K99" s="4" t="s">
        <v>253</v>
      </c>
      <c r="L99" s="5">
        <v>1.7000000000000001E-2</v>
      </c>
    </row>
    <row r="100" spans="9:12" ht="15" thickBot="1">
      <c r="I100" s="4" t="s">
        <v>113</v>
      </c>
      <c r="J100" s="5">
        <v>5.0999999999999997E-2</v>
      </c>
      <c r="K100" s="4" t="s">
        <v>283</v>
      </c>
      <c r="L100" s="5">
        <v>8.5999999999999993E-2</v>
      </c>
    </row>
    <row r="101" spans="9:12" ht="15" thickBot="1">
      <c r="I101" s="4" t="s">
        <v>115</v>
      </c>
      <c r="J101" s="5">
        <v>5.0999999999999997E-2</v>
      </c>
      <c r="K101" s="4" t="s">
        <v>285</v>
      </c>
      <c r="L101" s="5">
        <v>5.0999999999999997E-2</v>
      </c>
    </row>
    <row r="102" spans="9:12" ht="15" thickBot="1">
      <c r="I102" s="4" t="s">
        <v>120</v>
      </c>
      <c r="J102" s="5">
        <v>4.2999999999999997E-2</v>
      </c>
      <c r="K102" s="4" t="s">
        <v>287</v>
      </c>
      <c r="L102" s="5">
        <v>2.5000000000000001E-2</v>
      </c>
    </row>
    <row r="103" spans="9:12" ht="15" thickBot="1">
      <c r="I103" s="4" t="s">
        <v>132</v>
      </c>
      <c r="J103" s="5">
        <v>5.0999999999999997E-2</v>
      </c>
      <c r="K103" s="4" t="s">
        <v>289</v>
      </c>
      <c r="L103" s="5">
        <v>8.5999999999999993E-2</v>
      </c>
    </row>
    <row r="104" spans="9:12" ht="21" thickBot="1">
      <c r="I104" s="4" t="s">
        <v>133</v>
      </c>
      <c r="J104" s="5">
        <v>8.5999999999999993E-2</v>
      </c>
      <c r="K104" s="4" t="s">
        <v>291</v>
      </c>
      <c r="L104" s="5">
        <v>0.129</v>
      </c>
    </row>
    <row r="105" spans="9:12" ht="15" thickBot="1">
      <c r="I105" s="4" t="s">
        <v>135</v>
      </c>
      <c r="J105" s="5">
        <v>8.5999999999999993E-2</v>
      </c>
      <c r="K105" s="4" t="s">
        <v>293</v>
      </c>
      <c r="L105" s="5">
        <v>3.4000000000000002E-2</v>
      </c>
    </row>
    <row r="106" spans="9:12" ht="15" thickBot="1">
      <c r="I106" s="4" t="s">
        <v>137</v>
      </c>
      <c r="J106" s="5">
        <v>3.4000000000000002E-2</v>
      </c>
      <c r="K106" s="4" t="s">
        <v>295</v>
      </c>
      <c r="L106" s="5">
        <v>0.129</v>
      </c>
    </row>
    <row r="107" spans="9:12" ht="15" thickBot="1">
      <c r="I107" s="4" t="s">
        <v>138</v>
      </c>
      <c r="J107" s="5">
        <v>2.5000000000000001E-2</v>
      </c>
      <c r="K107" s="4" t="s">
        <v>297</v>
      </c>
      <c r="L107" s="5">
        <v>3.4000000000000002E-2</v>
      </c>
    </row>
    <row r="108" spans="9:12" ht="15" thickBot="1">
      <c r="I108" s="3" t="s">
        <v>139</v>
      </c>
      <c r="J108" s="2"/>
      <c r="K108" s="4" t="s">
        <v>299</v>
      </c>
      <c r="L108" s="5">
        <v>3.4000000000000002E-2</v>
      </c>
    </row>
    <row r="109" spans="9:12" ht="15" thickBot="1">
      <c r="I109" s="4" t="s">
        <v>141</v>
      </c>
      <c r="J109" s="5">
        <v>8.5999999999999993E-2</v>
      </c>
      <c r="K109" s="4" t="s">
        <v>301</v>
      </c>
      <c r="L109" s="5">
        <v>3.4000000000000002E-2</v>
      </c>
    </row>
    <row r="110" spans="9:12" ht="15" thickBot="1">
      <c r="I110" s="4" t="s">
        <v>142</v>
      </c>
      <c r="J110" s="5">
        <v>0.129</v>
      </c>
      <c r="K110" s="4" t="s">
        <v>303</v>
      </c>
      <c r="L110" s="5">
        <v>3.4000000000000002E-2</v>
      </c>
    </row>
    <row r="111" spans="9:12" ht="15" thickBot="1">
      <c r="I111" s="3" t="s">
        <v>143</v>
      </c>
      <c r="J111" s="2"/>
      <c r="K111" s="4" t="s">
        <v>305</v>
      </c>
      <c r="L111" s="5">
        <v>4.2999999999999997E-2</v>
      </c>
    </row>
    <row r="112" spans="9:12" ht="15" thickBot="1">
      <c r="I112" s="4" t="s">
        <v>144</v>
      </c>
      <c r="J112" s="5">
        <v>0.129</v>
      </c>
      <c r="K112" s="4" t="s">
        <v>306</v>
      </c>
      <c r="L112" s="5">
        <v>4.2999999999999997E-2</v>
      </c>
    </row>
    <row r="113" spans="9:12" ht="15" thickBot="1">
      <c r="I113" s="3" t="s">
        <v>145</v>
      </c>
      <c r="J113" s="2"/>
      <c r="K113" s="4" t="s">
        <v>307</v>
      </c>
      <c r="L113" s="5">
        <v>0.129</v>
      </c>
    </row>
    <row r="114" spans="9:12" ht="15" thickBot="1">
      <c r="I114" s="4" t="s">
        <v>146</v>
      </c>
      <c r="J114" s="5">
        <v>2.5000000000000001E-2</v>
      </c>
      <c r="K114" s="4" t="s">
        <v>309</v>
      </c>
      <c r="L114" s="5">
        <v>3.4000000000000002E-2</v>
      </c>
    </row>
    <row r="115" spans="9:12" ht="21" thickBot="1">
      <c r="I115" s="3" t="s">
        <v>147</v>
      </c>
      <c r="J115" s="2"/>
      <c r="K115" s="4" t="s">
        <v>310</v>
      </c>
      <c r="L115" s="5">
        <v>8.5999999999999993E-2</v>
      </c>
    </row>
    <row r="116" spans="9:12" ht="15" thickBot="1">
      <c r="I116" s="4" t="s">
        <v>149</v>
      </c>
      <c r="J116" s="5">
        <v>0.129</v>
      </c>
      <c r="K116" s="3" t="s">
        <v>311</v>
      </c>
      <c r="L116" s="2"/>
    </row>
    <row r="117" spans="9:12" ht="15" thickBot="1">
      <c r="I117" s="4" t="s">
        <v>151</v>
      </c>
      <c r="J117" s="5">
        <v>0.129</v>
      </c>
      <c r="K117" s="4" t="s">
        <v>313</v>
      </c>
      <c r="L117" s="5">
        <v>3.4000000000000002E-2</v>
      </c>
    </row>
    <row r="118" spans="9:12" ht="15" thickBot="1">
      <c r="I118" s="4" t="s">
        <v>153</v>
      </c>
      <c r="J118" s="5">
        <v>0.129</v>
      </c>
      <c r="K118" s="4" t="s">
        <v>314</v>
      </c>
      <c r="L118" s="5">
        <v>3.4000000000000002E-2</v>
      </c>
    </row>
    <row r="119" spans="9:12" ht="21" thickBot="1">
      <c r="I119" s="4" t="s">
        <v>154</v>
      </c>
      <c r="J119" s="5">
        <v>8.5999999999999993E-2</v>
      </c>
      <c r="K119" s="4" t="s">
        <v>315</v>
      </c>
      <c r="L119" s="5">
        <v>0.17199999999999999</v>
      </c>
    </row>
    <row r="120" spans="9:12" ht="15" thickBot="1">
      <c r="K120" s="3" t="s">
        <v>316</v>
      </c>
      <c r="L120" s="2"/>
    </row>
    <row r="121" spans="9:12" ht="15" thickBot="1">
      <c r="K121" s="4" t="s">
        <v>318</v>
      </c>
      <c r="L121" s="5">
        <v>0</v>
      </c>
    </row>
    <row r="122" spans="9:12" ht="15" thickBot="1">
      <c r="K122" s="4" t="s">
        <v>320</v>
      </c>
      <c r="L122" s="5">
        <v>4.2999999999999997E-2</v>
      </c>
    </row>
    <row r="123" spans="9:12" ht="15" thickBot="1">
      <c r="K123" s="4" t="s">
        <v>322</v>
      </c>
      <c r="L123" s="5">
        <v>1.7000000000000001E-2</v>
      </c>
    </row>
    <row r="124" spans="9:12" ht="15" thickBot="1">
      <c r="K124" s="4" t="s">
        <v>324</v>
      </c>
      <c r="L124" s="5">
        <v>4.2999999999999997E-2</v>
      </c>
    </row>
    <row r="125" spans="9:12" ht="15" thickBot="1">
      <c r="K125" s="4" t="s">
        <v>326</v>
      </c>
      <c r="L125" s="5">
        <v>4.2999999999999997E-2</v>
      </c>
    </row>
    <row r="126" spans="9:12" ht="15" thickBot="1">
      <c r="K126" s="4" t="s">
        <v>327</v>
      </c>
      <c r="L126" s="5">
        <v>8.5999999999999993E-2</v>
      </c>
    </row>
    <row r="127" spans="9:12" ht="15" thickBot="1">
      <c r="K127" s="4" t="s">
        <v>328</v>
      </c>
      <c r="L127" s="5">
        <v>0.129</v>
      </c>
    </row>
    <row r="128" spans="9:12" ht="15" thickBot="1">
      <c r="K128" s="4" t="s">
        <v>329</v>
      </c>
      <c r="L128" s="5">
        <v>8.5999999999999993E-2</v>
      </c>
    </row>
    <row r="129" spans="11:12" ht="15" thickBot="1">
      <c r="K129" s="4" t="s">
        <v>330</v>
      </c>
      <c r="L129" s="5">
        <v>0.06</v>
      </c>
    </row>
    <row r="130" spans="11:12" ht="15" thickBot="1">
      <c r="K130" s="4" t="s">
        <v>331</v>
      </c>
      <c r="L130" s="5">
        <v>4.2999999999999997E-2</v>
      </c>
    </row>
  </sheetData>
  <mergeCells count="2">
    <mergeCell ref="B1:G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Daraz Commissions list</vt:lpstr>
      <vt:lpstr>Price Calculator</vt:lpstr>
      <vt:lpstr>Price Calculator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M&amp;E Korangi District</dc:creator>
  <cp:lastModifiedBy>Khalid Hussain</cp:lastModifiedBy>
  <dcterms:created xsi:type="dcterms:W3CDTF">2020-07-30T10:25:19Z</dcterms:created>
  <dcterms:modified xsi:type="dcterms:W3CDTF">2020-09-17T13:52:36Z</dcterms:modified>
</cp:coreProperties>
</file>